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research and papers/"/>
    </mc:Choice>
  </mc:AlternateContent>
  <xr:revisionPtr revIDLastSave="4" documentId="8_{0D646F4B-CC75-4B90-BFD1-77369B1E4768}" xr6:coauthVersionLast="47" xr6:coauthVersionMax="47" xr10:uidLastSave="{A5BFFB3F-595D-438B-8F1D-7F9EC21A28A8}"/>
  <bookViews>
    <workbookView xWindow="-120" yWindow="-120" windowWidth="29040" windowHeight="15840" firstSheet="1" activeTab="1" xr2:uid="{48D980A5-03D2-4152-B2AC-382E08AB6CE5}"/>
  </bookViews>
  <sheets>
    <sheet name="Sheet3" sheetId="3" state="hidden" r:id="rId1"/>
    <sheet name="Sheet4" sheetId="4" r:id="rId2"/>
    <sheet name="E0" sheetId="1" r:id="rId3"/>
    <sheet name="Sheet2" sheetId="2" r:id="rId4"/>
  </sheets>
  <definedNames>
    <definedName name="_xlnm._FilterDatabase" localSheetId="3" hidden="1">Sheet2!$C$1:$D$21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" i="1"/>
  <c r="J2" i="1"/>
  <c r="AL26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" i="1"/>
</calcChain>
</file>

<file path=xl/sharedStrings.xml><?xml version="1.0" encoding="utf-8"?>
<sst xmlns="http://schemas.openxmlformats.org/spreadsheetml/2006/main" count="1004" uniqueCount="86">
  <si>
    <t>Div</t>
  </si>
  <si>
    <t>Date</t>
  </si>
  <si>
    <t>Time</t>
  </si>
  <si>
    <t>HomeTeam</t>
  </si>
  <si>
    <t>AwayTeam</t>
  </si>
  <si>
    <t>FTHG</t>
  </si>
  <si>
    <t>FTAG</t>
  </si>
  <si>
    <t>E0</t>
  </si>
  <si>
    <t>Burnley</t>
  </si>
  <si>
    <t>Man City</t>
  </si>
  <si>
    <t>Arsenal</t>
  </si>
  <si>
    <t>Nott'm Forest</t>
  </si>
  <si>
    <t>Bournemouth</t>
  </si>
  <si>
    <t>West Ham</t>
  </si>
  <si>
    <t>Brighton</t>
  </si>
  <si>
    <t>Luton</t>
  </si>
  <si>
    <t>Everton</t>
  </si>
  <si>
    <t>Fulham</t>
  </si>
  <si>
    <t>Sheffield United</t>
  </si>
  <si>
    <t>Crystal Palace</t>
  </si>
  <si>
    <t>Newcastle</t>
  </si>
  <si>
    <t>Aston Villa</t>
  </si>
  <si>
    <t>Brentford</t>
  </si>
  <si>
    <t>Tottenham</t>
  </si>
  <si>
    <t>Chelsea</t>
  </si>
  <si>
    <t>Liverpool</t>
  </si>
  <si>
    <t>Man United</t>
  </si>
  <si>
    <t>Wolves</t>
  </si>
  <si>
    <t>GD</t>
  </si>
  <si>
    <t>TEAMS</t>
  </si>
  <si>
    <t>ELSO</t>
  </si>
  <si>
    <t>A-ELO</t>
  </si>
  <si>
    <t>H-ELO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</si>
  <si>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</si>
  <si>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</si>
  <si>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</si>
  <si>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</si>
  <si>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</si>
  <si>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</si>
  <si>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</si>
  <si>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</si>
  <si>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</si>
  <si>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</si>
  <si>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</si>
  <si>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</si>
  <si>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</si>
  <si>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</si>
  <si>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</si>
  <si>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</si>
  <si>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</si>
  <si>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</si>
  <si>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</si>
  <si>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</si>
  <si>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</si>
  <si>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</si>
  <si>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</si>
  <si>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</si>
  <si>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</si>
  <si>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</si>
  <si>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</t>
  </si>
  <si>
    <t>Residuals</t>
  </si>
  <si>
    <t>xg ratio</t>
  </si>
  <si>
    <t>shots</t>
  </si>
  <si>
    <t>xg</t>
  </si>
  <si>
    <t>goals</t>
  </si>
  <si>
    <t>sp shots</t>
  </si>
  <si>
    <t>sp xg</t>
  </si>
  <si>
    <t>sp goals</t>
  </si>
  <si>
    <t>A xg ratio</t>
  </si>
  <si>
    <t>A shots</t>
  </si>
  <si>
    <t>A xg</t>
  </si>
  <si>
    <t>A goals</t>
  </si>
  <si>
    <t>A sp shots</t>
  </si>
  <si>
    <t>A sp xg</t>
  </si>
  <si>
    <t>A sp goals</t>
  </si>
  <si>
    <t>H xg ratio</t>
  </si>
  <si>
    <t>H shots</t>
  </si>
  <si>
    <t>H xg</t>
  </si>
  <si>
    <t>H goals</t>
  </si>
  <si>
    <t>H sp shots</t>
  </si>
  <si>
    <t>H sp xg</t>
  </si>
  <si>
    <t>H sp goals</t>
  </si>
  <si>
    <t>WOLVES</t>
  </si>
  <si>
    <t>SHEFFIELD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</si>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</sst>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0" fontId="3" fillId="0" borderId="0" xfId="1"/>
    <xf numFmtId="14" fontId="0" fillId="0" borderId="0" xfId="0" applyNumberFormat="1"/>
    <xf numFmtId="20" fontId="0" fillId="0" borderId="0" xfId="0" applyNumberFormat="1"/>
    <xf numFmtId="0" fontId="4" fillId="0" borderId="0" xfId="0" applyFont="1"/>
    <xf numFmtId="0" fontId="1" fillId="0" borderId="0" xfId="2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">
    <cellStyle name="Normal" xfId="0" builtinId="0"/>
    <cellStyle name="Normal 2 2" xfId="1" xr:uid="{DCAF5D0A-3523-477D-A281-439190D9170E}"/>
    <cellStyle name="Normal 22 2" xfId="3" xr:uid="{8996B805-7615-4139-9E7A-1AE327A369AB}"/>
    <cellStyle name="Normal 3" xfId="2" xr:uid="{1D231CE9-B574-4F1D-A08E-2A7F41091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A-ELO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E0!$I$2:$I$284</c:f>
              <c:numCache>
                <c:formatCode>General</c:formatCode>
                <c:ptCount val="283"/>
                <c:pt idx="0">
                  <c:v>2052</c:v>
                </c:pt>
                <c:pt idx="1">
                  <c:v>1675</c:v>
                </c:pt>
                <c:pt idx="2">
                  <c:v>1791</c:v>
                </c:pt>
                <c:pt idx="3">
                  <c:v>1675</c:v>
                </c:pt>
                <c:pt idx="4">
                  <c:v>1752</c:v>
                </c:pt>
                <c:pt idx="5">
                  <c:v>1703</c:v>
                </c:pt>
                <c:pt idx="6">
                  <c:v>1837</c:v>
                </c:pt>
                <c:pt idx="7">
                  <c:v>1842</c:v>
                </c:pt>
                <c:pt idx="8">
                  <c:v>1968</c:v>
                </c:pt>
                <c:pt idx="9">
                  <c:v>1749</c:v>
                </c:pt>
                <c:pt idx="10">
                  <c:v>1625</c:v>
                </c:pt>
                <c:pt idx="11">
                  <c:v>1722</c:v>
                </c:pt>
                <c:pt idx="12">
                  <c:v>1710</c:v>
                </c:pt>
                <c:pt idx="13">
                  <c:v>1776</c:v>
                </c:pt>
                <c:pt idx="14">
                  <c:v>1815</c:v>
                </c:pt>
                <c:pt idx="15">
                  <c:v>1802</c:v>
                </c:pt>
                <c:pt idx="16">
                  <c:v>1709</c:v>
                </c:pt>
                <c:pt idx="17">
                  <c:v>1789</c:v>
                </c:pt>
                <c:pt idx="18">
                  <c:v>1957</c:v>
                </c:pt>
                <c:pt idx="19">
                  <c:v>1675</c:v>
                </c:pt>
                <c:pt idx="20">
                  <c:v>1842</c:v>
                </c:pt>
                <c:pt idx="21">
                  <c:v>1752</c:v>
                </c:pt>
                <c:pt idx="22">
                  <c:v>1703</c:v>
                </c:pt>
                <c:pt idx="23">
                  <c:v>1749</c:v>
                </c:pt>
                <c:pt idx="24">
                  <c:v>1675</c:v>
                </c:pt>
                <c:pt idx="25">
                  <c:v>1791</c:v>
                </c:pt>
                <c:pt idx="26">
                  <c:v>1837</c:v>
                </c:pt>
                <c:pt idx="27">
                  <c:v>2052</c:v>
                </c:pt>
                <c:pt idx="28">
                  <c:v>1968</c:v>
                </c:pt>
                <c:pt idx="29">
                  <c:v>1791</c:v>
                </c:pt>
                <c:pt idx="30">
                  <c:v>1709</c:v>
                </c:pt>
                <c:pt idx="31">
                  <c:v>1710</c:v>
                </c:pt>
                <c:pt idx="32">
                  <c:v>1842</c:v>
                </c:pt>
                <c:pt idx="33">
                  <c:v>1675</c:v>
                </c:pt>
                <c:pt idx="34">
                  <c:v>1752</c:v>
                </c:pt>
                <c:pt idx="35">
                  <c:v>1802</c:v>
                </c:pt>
                <c:pt idx="36">
                  <c:v>1749</c:v>
                </c:pt>
                <c:pt idx="37">
                  <c:v>1837</c:v>
                </c:pt>
                <c:pt idx="38">
                  <c:v>1815</c:v>
                </c:pt>
                <c:pt idx="39">
                  <c:v>1968</c:v>
                </c:pt>
                <c:pt idx="40">
                  <c:v>1703</c:v>
                </c:pt>
                <c:pt idx="41">
                  <c:v>1675</c:v>
                </c:pt>
                <c:pt idx="42">
                  <c:v>1776</c:v>
                </c:pt>
                <c:pt idx="43">
                  <c:v>1625</c:v>
                </c:pt>
                <c:pt idx="44">
                  <c:v>2052</c:v>
                </c:pt>
                <c:pt idx="45">
                  <c:v>1722</c:v>
                </c:pt>
                <c:pt idx="46">
                  <c:v>1789</c:v>
                </c:pt>
                <c:pt idx="47">
                  <c:v>1957</c:v>
                </c:pt>
                <c:pt idx="48">
                  <c:v>1650</c:v>
                </c:pt>
                <c:pt idx="49">
                  <c:v>1752</c:v>
                </c:pt>
                <c:pt idx="50">
                  <c:v>1749</c:v>
                </c:pt>
                <c:pt idx="51">
                  <c:v>1675</c:v>
                </c:pt>
                <c:pt idx="52">
                  <c:v>1709</c:v>
                </c:pt>
                <c:pt idx="53">
                  <c:v>1815</c:v>
                </c:pt>
                <c:pt idx="54">
                  <c:v>1842</c:v>
                </c:pt>
                <c:pt idx="55">
                  <c:v>1710</c:v>
                </c:pt>
                <c:pt idx="56">
                  <c:v>1837</c:v>
                </c:pt>
                <c:pt idx="57">
                  <c:v>1791</c:v>
                </c:pt>
                <c:pt idx="58">
                  <c:v>1802</c:v>
                </c:pt>
                <c:pt idx="59">
                  <c:v>1776</c:v>
                </c:pt>
                <c:pt idx="60">
                  <c:v>1957</c:v>
                </c:pt>
                <c:pt idx="61">
                  <c:v>1675</c:v>
                </c:pt>
                <c:pt idx="62">
                  <c:v>1703</c:v>
                </c:pt>
                <c:pt idx="63">
                  <c:v>1650</c:v>
                </c:pt>
                <c:pt idx="64">
                  <c:v>1625</c:v>
                </c:pt>
                <c:pt idx="65">
                  <c:v>2052</c:v>
                </c:pt>
                <c:pt idx="66">
                  <c:v>1968</c:v>
                </c:pt>
                <c:pt idx="67">
                  <c:v>1722</c:v>
                </c:pt>
                <c:pt idx="68">
                  <c:v>1789</c:v>
                </c:pt>
                <c:pt idx="69">
                  <c:v>1650</c:v>
                </c:pt>
                <c:pt idx="70">
                  <c:v>1842</c:v>
                </c:pt>
                <c:pt idx="71">
                  <c:v>1789</c:v>
                </c:pt>
                <c:pt idx="72">
                  <c:v>1710</c:v>
                </c:pt>
                <c:pt idx="73">
                  <c:v>1625</c:v>
                </c:pt>
                <c:pt idx="74">
                  <c:v>1722</c:v>
                </c:pt>
                <c:pt idx="75">
                  <c:v>1675</c:v>
                </c:pt>
                <c:pt idx="76">
                  <c:v>1968</c:v>
                </c:pt>
                <c:pt idx="77">
                  <c:v>1802</c:v>
                </c:pt>
                <c:pt idx="78">
                  <c:v>1837</c:v>
                </c:pt>
                <c:pt idx="79">
                  <c:v>2052</c:v>
                </c:pt>
                <c:pt idx="80">
                  <c:v>1709</c:v>
                </c:pt>
                <c:pt idx="81">
                  <c:v>1749</c:v>
                </c:pt>
                <c:pt idx="82">
                  <c:v>1650</c:v>
                </c:pt>
                <c:pt idx="83">
                  <c:v>1776</c:v>
                </c:pt>
                <c:pt idx="84">
                  <c:v>1703</c:v>
                </c:pt>
                <c:pt idx="85">
                  <c:v>1675</c:v>
                </c:pt>
                <c:pt idx="86">
                  <c:v>1957</c:v>
                </c:pt>
                <c:pt idx="87">
                  <c:v>1815</c:v>
                </c:pt>
                <c:pt idx="88">
                  <c:v>1791</c:v>
                </c:pt>
                <c:pt idx="89">
                  <c:v>1752</c:v>
                </c:pt>
                <c:pt idx="90">
                  <c:v>1842</c:v>
                </c:pt>
                <c:pt idx="91">
                  <c:v>1722</c:v>
                </c:pt>
                <c:pt idx="92">
                  <c:v>1625</c:v>
                </c:pt>
                <c:pt idx="93">
                  <c:v>1650</c:v>
                </c:pt>
                <c:pt idx="94">
                  <c:v>1802</c:v>
                </c:pt>
                <c:pt idx="95">
                  <c:v>1709</c:v>
                </c:pt>
                <c:pt idx="96">
                  <c:v>1675</c:v>
                </c:pt>
                <c:pt idx="97">
                  <c:v>1752</c:v>
                </c:pt>
                <c:pt idx="98">
                  <c:v>1675</c:v>
                </c:pt>
                <c:pt idx="99">
                  <c:v>2052</c:v>
                </c:pt>
                <c:pt idx="100">
                  <c:v>1815</c:v>
                </c:pt>
                <c:pt idx="101">
                  <c:v>1791</c:v>
                </c:pt>
                <c:pt idx="102">
                  <c:v>1703</c:v>
                </c:pt>
                <c:pt idx="103">
                  <c:v>1776</c:v>
                </c:pt>
                <c:pt idx="104">
                  <c:v>1710</c:v>
                </c:pt>
                <c:pt idx="105">
                  <c:v>1749</c:v>
                </c:pt>
                <c:pt idx="106">
                  <c:v>1957</c:v>
                </c:pt>
                <c:pt idx="107">
                  <c:v>1837</c:v>
                </c:pt>
                <c:pt idx="108">
                  <c:v>1968</c:v>
                </c:pt>
                <c:pt idx="109">
                  <c:v>1789</c:v>
                </c:pt>
                <c:pt idx="110">
                  <c:v>1842</c:v>
                </c:pt>
                <c:pt idx="111">
                  <c:v>1650</c:v>
                </c:pt>
                <c:pt idx="112">
                  <c:v>1709</c:v>
                </c:pt>
                <c:pt idx="113">
                  <c:v>1675</c:v>
                </c:pt>
                <c:pt idx="114">
                  <c:v>1802</c:v>
                </c:pt>
                <c:pt idx="115">
                  <c:v>1752</c:v>
                </c:pt>
                <c:pt idx="116">
                  <c:v>1625</c:v>
                </c:pt>
                <c:pt idx="117">
                  <c:v>1722</c:v>
                </c:pt>
                <c:pt idx="118">
                  <c:v>1675</c:v>
                </c:pt>
                <c:pt idx="119">
                  <c:v>2052</c:v>
                </c:pt>
                <c:pt idx="120">
                  <c:v>1968</c:v>
                </c:pt>
                <c:pt idx="121">
                  <c:v>1791</c:v>
                </c:pt>
                <c:pt idx="122">
                  <c:v>1703</c:v>
                </c:pt>
                <c:pt idx="123">
                  <c:v>1789</c:v>
                </c:pt>
                <c:pt idx="124">
                  <c:v>1776</c:v>
                </c:pt>
                <c:pt idx="125">
                  <c:v>1710</c:v>
                </c:pt>
                <c:pt idx="126">
                  <c:v>1957</c:v>
                </c:pt>
                <c:pt idx="127">
                  <c:v>1837</c:v>
                </c:pt>
                <c:pt idx="128">
                  <c:v>1815</c:v>
                </c:pt>
                <c:pt idx="129">
                  <c:v>1749</c:v>
                </c:pt>
                <c:pt idx="130">
                  <c:v>1749</c:v>
                </c:pt>
                <c:pt idx="131">
                  <c:v>1675</c:v>
                </c:pt>
                <c:pt idx="132">
                  <c:v>1625</c:v>
                </c:pt>
                <c:pt idx="133">
                  <c:v>1709</c:v>
                </c:pt>
                <c:pt idx="134">
                  <c:v>1815</c:v>
                </c:pt>
                <c:pt idx="135">
                  <c:v>1837</c:v>
                </c:pt>
                <c:pt idx="136">
                  <c:v>1776</c:v>
                </c:pt>
                <c:pt idx="137">
                  <c:v>1752</c:v>
                </c:pt>
                <c:pt idx="138">
                  <c:v>1703</c:v>
                </c:pt>
                <c:pt idx="139">
                  <c:v>1842</c:v>
                </c:pt>
                <c:pt idx="140">
                  <c:v>1650</c:v>
                </c:pt>
                <c:pt idx="141">
                  <c:v>1957</c:v>
                </c:pt>
                <c:pt idx="142">
                  <c:v>1722</c:v>
                </c:pt>
                <c:pt idx="143">
                  <c:v>1710</c:v>
                </c:pt>
                <c:pt idx="144">
                  <c:v>1675</c:v>
                </c:pt>
                <c:pt idx="145">
                  <c:v>1968</c:v>
                </c:pt>
                <c:pt idx="146">
                  <c:v>2052</c:v>
                </c:pt>
                <c:pt idx="147">
                  <c:v>1789</c:v>
                </c:pt>
                <c:pt idx="148">
                  <c:v>1802</c:v>
                </c:pt>
                <c:pt idx="149">
                  <c:v>1791</c:v>
                </c:pt>
                <c:pt idx="150">
                  <c:v>1968</c:v>
                </c:pt>
                <c:pt idx="151">
                  <c:v>1650</c:v>
                </c:pt>
                <c:pt idx="152">
                  <c:v>1710</c:v>
                </c:pt>
                <c:pt idx="153">
                  <c:v>1722</c:v>
                </c:pt>
                <c:pt idx="154">
                  <c:v>1675</c:v>
                </c:pt>
                <c:pt idx="155">
                  <c:v>1957</c:v>
                </c:pt>
                <c:pt idx="156">
                  <c:v>1789</c:v>
                </c:pt>
                <c:pt idx="157">
                  <c:v>1791</c:v>
                </c:pt>
                <c:pt idx="158">
                  <c:v>2052</c:v>
                </c:pt>
                <c:pt idx="159">
                  <c:v>1802</c:v>
                </c:pt>
                <c:pt idx="160">
                  <c:v>1842</c:v>
                </c:pt>
                <c:pt idx="161">
                  <c:v>1625</c:v>
                </c:pt>
                <c:pt idx="162">
                  <c:v>1703</c:v>
                </c:pt>
                <c:pt idx="163">
                  <c:v>1752</c:v>
                </c:pt>
                <c:pt idx="164">
                  <c:v>1709</c:v>
                </c:pt>
                <c:pt idx="165">
                  <c:v>1776</c:v>
                </c:pt>
                <c:pt idx="166">
                  <c:v>1837</c:v>
                </c:pt>
                <c:pt idx="167">
                  <c:v>1749</c:v>
                </c:pt>
                <c:pt idx="168">
                  <c:v>1815</c:v>
                </c:pt>
                <c:pt idx="169">
                  <c:v>1776</c:v>
                </c:pt>
                <c:pt idx="170">
                  <c:v>1625</c:v>
                </c:pt>
                <c:pt idx="171">
                  <c:v>1815</c:v>
                </c:pt>
                <c:pt idx="172">
                  <c:v>1650</c:v>
                </c:pt>
                <c:pt idx="173">
                  <c:v>1802</c:v>
                </c:pt>
                <c:pt idx="174">
                  <c:v>1710</c:v>
                </c:pt>
                <c:pt idx="175">
                  <c:v>1709</c:v>
                </c:pt>
                <c:pt idx="176">
                  <c:v>1957</c:v>
                </c:pt>
                <c:pt idx="177">
                  <c:v>1789</c:v>
                </c:pt>
                <c:pt idx="178">
                  <c:v>1675</c:v>
                </c:pt>
                <c:pt idx="179">
                  <c:v>1752</c:v>
                </c:pt>
                <c:pt idx="180">
                  <c:v>1675</c:v>
                </c:pt>
                <c:pt idx="181">
                  <c:v>1968</c:v>
                </c:pt>
                <c:pt idx="182">
                  <c:v>1837</c:v>
                </c:pt>
                <c:pt idx="183">
                  <c:v>1749</c:v>
                </c:pt>
                <c:pt idx="184">
                  <c:v>1703</c:v>
                </c:pt>
                <c:pt idx="185">
                  <c:v>2052</c:v>
                </c:pt>
                <c:pt idx="186">
                  <c:v>1842</c:v>
                </c:pt>
                <c:pt idx="187">
                  <c:v>1791</c:v>
                </c:pt>
                <c:pt idx="188">
                  <c:v>1789</c:v>
                </c:pt>
                <c:pt idx="189">
                  <c:v>1650</c:v>
                </c:pt>
                <c:pt idx="190">
                  <c:v>1722</c:v>
                </c:pt>
                <c:pt idx="191">
                  <c:v>1625</c:v>
                </c:pt>
                <c:pt idx="192">
                  <c:v>1709</c:v>
                </c:pt>
                <c:pt idx="193">
                  <c:v>1815</c:v>
                </c:pt>
                <c:pt idx="194">
                  <c:v>1957</c:v>
                </c:pt>
                <c:pt idx="195">
                  <c:v>1710</c:v>
                </c:pt>
                <c:pt idx="196">
                  <c:v>1802</c:v>
                </c:pt>
                <c:pt idx="197">
                  <c:v>1776</c:v>
                </c:pt>
                <c:pt idx="198">
                  <c:v>1675</c:v>
                </c:pt>
                <c:pt idx="199">
                  <c:v>1752</c:v>
                </c:pt>
                <c:pt idx="200">
                  <c:v>2052</c:v>
                </c:pt>
                <c:pt idx="201">
                  <c:v>1837</c:v>
                </c:pt>
                <c:pt idx="202">
                  <c:v>1842</c:v>
                </c:pt>
                <c:pt idx="203">
                  <c:v>1703</c:v>
                </c:pt>
                <c:pt idx="204">
                  <c:v>1675</c:v>
                </c:pt>
                <c:pt idx="205">
                  <c:v>1791</c:v>
                </c:pt>
                <c:pt idx="206">
                  <c:v>1968</c:v>
                </c:pt>
                <c:pt idx="207">
                  <c:v>1749</c:v>
                </c:pt>
                <c:pt idx="208">
                  <c:v>1957</c:v>
                </c:pt>
                <c:pt idx="209">
                  <c:v>1709</c:v>
                </c:pt>
                <c:pt idx="210">
                  <c:v>1776</c:v>
                </c:pt>
                <c:pt idx="211">
                  <c:v>1625</c:v>
                </c:pt>
                <c:pt idx="212">
                  <c:v>1802</c:v>
                </c:pt>
                <c:pt idx="213">
                  <c:v>1650</c:v>
                </c:pt>
                <c:pt idx="214">
                  <c:v>1722</c:v>
                </c:pt>
                <c:pt idx="215">
                  <c:v>1789</c:v>
                </c:pt>
                <c:pt idx="216">
                  <c:v>1710</c:v>
                </c:pt>
                <c:pt idx="217">
                  <c:v>1815</c:v>
                </c:pt>
                <c:pt idx="218">
                  <c:v>1842</c:v>
                </c:pt>
                <c:pt idx="219">
                  <c:v>1703</c:v>
                </c:pt>
                <c:pt idx="220">
                  <c:v>1752</c:v>
                </c:pt>
                <c:pt idx="221">
                  <c:v>1675</c:v>
                </c:pt>
                <c:pt idx="222">
                  <c:v>1837</c:v>
                </c:pt>
                <c:pt idx="223">
                  <c:v>1675</c:v>
                </c:pt>
                <c:pt idx="224">
                  <c:v>1749</c:v>
                </c:pt>
                <c:pt idx="225">
                  <c:v>1791</c:v>
                </c:pt>
                <c:pt idx="226">
                  <c:v>1968</c:v>
                </c:pt>
                <c:pt idx="227">
                  <c:v>2052</c:v>
                </c:pt>
                <c:pt idx="228">
                  <c:v>1709</c:v>
                </c:pt>
                <c:pt idx="229">
                  <c:v>1710</c:v>
                </c:pt>
                <c:pt idx="230">
                  <c:v>1650</c:v>
                </c:pt>
                <c:pt idx="231">
                  <c:v>1625</c:v>
                </c:pt>
                <c:pt idx="232">
                  <c:v>1776</c:v>
                </c:pt>
                <c:pt idx="233">
                  <c:v>1722</c:v>
                </c:pt>
                <c:pt idx="234">
                  <c:v>1802</c:v>
                </c:pt>
                <c:pt idx="235">
                  <c:v>1957</c:v>
                </c:pt>
                <c:pt idx="236">
                  <c:v>1815</c:v>
                </c:pt>
                <c:pt idx="237">
                  <c:v>1789</c:v>
                </c:pt>
                <c:pt idx="238">
                  <c:v>1968</c:v>
                </c:pt>
                <c:pt idx="239">
                  <c:v>1957</c:v>
                </c:pt>
                <c:pt idx="240">
                  <c:v>1837</c:v>
                </c:pt>
                <c:pt idx="241">
                  <c:v>1710</c:v>
                </c:pt>
                <c:pt idx="242">
                  <c:v>1791</c:v>
                </c:pt>
                <c:pt idx="243">
                  <c:v>1749</c:v>
                </c:pt>
                <c:pt idx="244">
                  <c:v>1789</c:v>
                </c:pt>
                <c:pt idx="245">
                  <c:v>1776</c:v>
                </c:pt>
                <c:pt idx="246">
                  <c:v>1815</c:v>
                </c:pt>
                <c:pt idx="247">
                  <c:v>1703</c:v>
                </c:pt>
                <c:pt idx="248">
                  <c:v>1722</c:v>
                </c:pt>
                <c:pt idx="249">
                  <c:v>1675</c:v>
                </c:pt>
                <c:pt idx="250">
                  <c:v>1675</c:v>
                </c:pt>
                <c:pt idx="251">
                  <c:v>1709</c:v>
                </c:pt>
                <c:pt idx="252">
                  <c:v>1650</c:v>
                </c:pt>
                <c:pt idx="253">
                  <c:v>1752</c:v>
                </c:pt>
                <c:pt idx="254">
                  <c:v>2052</c:v>
                </c:pt>
                <c:pt idx="255">
                  <c:v>1802</c:v>
                </c:pt>
                <c:pt idx="256">
                  <c:v>1625</c:v>
                </c:pt>
                <c:pt idx="257">
                  <c:v>1722</c:v>
                </c:pt>
                <c:pt idx="258">
                  <c:v>1789</c:v>
                </c:pt>
                <c:pt idx="259">
                  <c:v>1791</c:v>
                </c:pt>
                <c:pt idx="260">
                  <c:v>1776</c:v>
                </c:pt>
                <c:pt idx="261">
                  <c:v>1749</c:v>
                </c:pt>
                <c:pt idx="262">
                  <c:v>1968</c:v>
                </c:pt>
                <c:pt idx="263">
                  <c:v>1703</c:v>
                </c:pt>
                <c:pt idx="264">
                  <c:v>1837</c:v>
                </c:pt>
                <c:pt idx="265">
                  <c:v>1710</c:v>
                </c:pt>
                <c:pt idx="266">
                  <c:v>1815</c:v>
                </c:pt>
                <c:pt idx="267">
                  <c:v>1957</c:v>
                </c:pt>
                <c:pt idx="268">
                  <c:v>1709</c:v>
                </c:pt>
                <c:pt idx="269">
                  <c:v>1625</c:v>
                </c:pt>
                <c:pt idx="270">
                  <c:v>1675</c:v>
                </c:pt>
                <c:pt idx="271">
                  <c:v>1752</c:v>
                </c:pt>
                <c:pt idx="272">
                  <c:v>1722</c:v>
                </c:pt>
                <c:pt idx="273">
                  <c:v>1842</c:v>
                </c:pt>
                <c:pt idx="274">
                  <c:v>1675</c:v>
                </c:pt>
                <c:pt idx="275">
                  <c:v>1650</c:v>
                </c:pt>
                <c:pt idx="276">
                  <c:v>2052</c:v>
                </c:pt>
                <c:pt idx="277">
                  <c:v>1802</c:v>
                </c:pt>
                <c:pt idx="278">
                  <c:v>1675</c:v>
                </c:pt>
                <c:pt idx="279">
                  <c:v>1722</c:v>
                </c:pt>
                <c:pt idx="280">
                  <c:v>1675</c:v>
                </c:pt>
                <c:pt idx="281">
                  <c:v>1842</c:v>
                </c:pt>
                <c:pt idx="282">
                  <c:v>1837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905-9C31-418A14FD160D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E0!$I$2:$I$284</c:f>
              <c:numCache>
                <c:formatCode>General</c:formatCode>
                <c:ptCount val="283"/>
                <c:pt idx="0">
                  <c:v>2052</c:v>
                </c:pt>
                <c:pt idx="1">
                  <c:v>1675</c:v>
                </c:pt>
                <c:pt idx="2">
                  <c:v>1791</c:v>
                </c:pt>
                <c:pt idx="3">
                  <c:v>1675</c:v>
                </c:pt>
                <c:pt idx="4">
                  <c:v>1752</c:v>
                </c:pt>
                <c:pt idx="5">
                  <c:v>1703</c:v>
                </c:pt>
                <c:pt idx="6">
                  <c:v>1837</c:v>
                </c:pt>
                <c:pt idx="7">
                  <c:v>1842</c:v>
                </c:pt>
                <c:pt idx="8">
                  <c:v>1968</c:v>
                </c:pt>
                <c:pt idx="9">
                  <c:v>1749</c:v>
                </c:pt>
                <c:pt idx="10">
                  <c:v>1625</c:v>
                </c:pt>
                <c:pt idx="11">
                  <c:v>1722</c:v>
                </c:pt>
                <c:pt idx="12">
                  <c:v>1710</c:v>
                </c:pt>
                <c:pt idx="13">
                  <c:v>1776</c:v>
                </c:pt>
                <c:pt idx="14">
                  <c:v>1815</c:v>
                </c:pt>
                <c:pt idx="15">
                  <c:v>1802</c:v>
                </c:pt>
                <c:pt idx="16">
                  <c:v>1709</c:v>
                </c:pt>
                <c:pt idx="17">
                  <c:v>1789</c:v>
                </c:pt>
                <c:pt idx="18">
                  <c:v>1957</c:v>
                </c:pt>
                <c:pt idx="19">
                  <c:v>1675</c:v>
                </c:pt>
                <c:pt idx="20">
                  <c:v>1842</c:v>
                </c:pt>
                <c:pt idx="21">
                  <c:v>1752</c:v>
                </c:pt>
                <c:pt idx="22">
                  <c:v>1703</c:v>
                </c:pt>
                <c:pt idx="23">
                  <c:v>1749</c:v>
                </c:pt>
                <c:pt idx="24">
                  <c:v>1675</c:v>
                </c:pt>
                <c:pt idx="25">
                  <c:v>1791</c:v>
                </c:pt>
                <c:pt idx="26">
                  <c:v>1837</c:v>
                </c:pt>
                <c:pt idx="27">
                  <c:v>2052</c:v>
                </c:pt>
                <c:pt idx="28">
                  <c:v>1968</c:v>
                </c:pt>
                <c:pt idx="29">
                  <c:v>1791</c:v>
                </c:pt>
                <c:pt idx="30">
                  <c:v>1709</c:v>
                </c:pt>
                <c:pt idx="31">
                  <c:v>1710</c:v>
                </c:pt>
                <c:pt idx="32">
                  <c:v>1842</c:v>
                </c:pt>
                <c:pt idx="33">
                  <c:v>1675</c:v>
                </c:pt>
                <c:pt idx="34">
                  <c:v>1752</c:v>
                </c:pt>
                <c:pt idx="35">
                  <c:v>1802</c:v>
                </c:pt>
                <c:pt idx="36">
                  <c:v>1749</c:v>
                </c:pt>
                <c:pt idx="37">
                  <c:v>1837</c:v>
                </c:pt>
                <c:pt idx="38">
                  <c:v>1815</c:v>
                </c:pt>
                <c:pt idx="39">
                  <c:v>1968</c:v>
                </c:pt>
                <c:pt idx="40">
                  <c:v>1703</c:v>
                </c:pt>
                <c:pt idx="41">
                  <c:v>1675</c:v>
                </c:pt>
                <c:pt idx="42">
                  <c:v>1776</c:v>
                </c:pt>
                <c:pt idx="43">
                  <c:v>1625</c:v>
                </c:pt>
                <c:pt idx="44">
                  <c:v>2052</c:v>
                </c:pt>
                <c:pt idx="45">
                  <c:v>1722</c:v>
                </c:pt>
                <c:pt idx="46">
                  <c:v>1789</c:v>
                </c:pt>
                <c:pt idx="47">
                  <c:v>1957</c:v>
                </c:pt>
                <c:pt idx="48">
                  <c:v>1650</c:v>
                </c:pt>
                <c:pt idx="49">
                  <c:v>1752</c:v>
                </c:pt>
                <c:pt idx="50">
                  <c:v>1749</c:v>
                </c:pt>
                <c:pt idx="51">
                  <c:v>1675</c:v>
                </c:pt>
                <c:pt idx="52">
                  <c:v>1709</c:v>
                </c:pt>
                <c:pt idx="53">
                  <c:v>1815</c:v>
                </c:pt>
                <c:pt idx="54">
                  <c:v>1842</c:v>
                </c:pt>
                <c:pt idx="55">
                  <c:v>1710</c:v>
                </c:pt>
                <c:pt idx="56">
                  <c:v>1837</c:v>
                </c:pt>
                <c:pt idx="57">
                  <c:v>1791</c:v>
                </c:pt>
                <c:pt idx="58">
                  <c:v>1802</c:v>
                </c:pt>
                <c:pt idx="59">
                  <c:v>1776</c:v>
                </c:pt>
                <c:pt idx="60">
                  <c:v>1957</c:v>
                </c:pt>
                <c:pt idx="61">
                  <c:v>1675</c:v>
                </c:pt>
                <c:pt idx="62">
                  <c:v>1703</c:v>
                </c:pt>
                <c:pt idx="63">
                  <c:v>1650</c:v>
                </c:pt>
                <c:pt idx="64">
                  <c:v>1625</c:v>
                </c:pt>
                <c:pt idx="65">
                  <c:v>2052</c:v>
                </c:pt>
                <c:pt idx="66">
                  <c:v>1968</c:v>
                </c:pt>
                <c:pt idx="67">
                  <c:v>1722</c:v>
                </c:pt>
                <c:pt idx="68">
                  <c:v>1789</c:v>
                </c:pt>
                <c:pt idx="69">
                  <c:v>1650</c:v>
                </c:pt>
                <c:pt idx="70">
                  <c:v>1842</c:v>
                </c:pt>
                <c:pt idx="71">
                  <c:v>1789</c:v>
                </c:pt>
                <c:pt idx="72">
                  <c:v>1710</c:v>
                </c:pt>
                <c:pt idx="73">
                  <c:v>1625</c:v>
                </c:pt>
                <c:pt idx="74">
                  <c:v>1722</c:v>
                </c:pt>
                <c:pt idx="75">
                  <c:v>1675</c:v>
                </c:pt>
                <c:pt idx="76">
                  <c:v>1968</c:v>
                </c:pt>
                <c:pt idx="77">
                  <c:v>1802</c:v>
                </c:pt>
                <c:pt idx="78">
                  <c:v>1837</c:v>
                </c:pt>
                <c:pt idx="79">
                  <c:v>2052</c:v>
                </c:pt>
                <c:pt idx="80">
                  <c:v>1709</c:v>
                </c:pt>
                <c:pt idx="81">
                  <c:v>1749</c:v>
                </c:pt>
                <c:pt idx="82">
                  <c:v>1650</c:v>
                </c:pt>
                <c:pt idx="83">
                  <c:v>1776</c:v>
                </c:pt>
                <c:pt idx="84">
                  <c:v>1703</c:v>
                </c:pt>
                <c:pt idx="85">
                  <c:v>1675</c:v>
                </c:pt>
                <c:pt idx="86">
                  <c:v>1957</c:v>
                </c:pt>
                <c:pt idx="87">
                  <c:v>1815</c:v>
                </c:pt>
                <c:pt idx="88">
                  <c:v>1791</c:v>
                </c:pt>
                <c:pt idx="89">
                  <c:v>1752</c:v>
                </c:pt>
                <c:pt idx="90">
                  <c:v>1842</c:v>
                </c:pt>
                <c:pt idx="91">
                  <c:v>1722</c:v>
                </c:pt>
                <c:pt idx="92">
                  <c:v>1625</c:v>
                </c:pt>
                <c:pt idx="93">
                  <c:v>1650</c:v>
                </c:pt>
                <c:pt idx="94">
                  <c:v>1802</c:v>
                </c:pt>
                <c:pt idx="95">
                  <c:v>1709</c:v>
                </c:pt>
                <c:pt idx="96">
                  <c:v>1675</c:v>
                </c:pt>
                <c:pt idx="97">
                  <c:v>1752</c:v>
                </c:pt>
                <c:pt idx="98">
                  <c:v>1675</c:v>
                </c:pt>
                <c:pt idx="99">
                  <c:v>2052</c:v>
                </c:pt>
                <c:pt idx="100">
                  <c:v>1815</c:v>
                </c:pt>
                <c:pt idx="101">
                  <c:v>1791</c:v>
                </c:pt>
                <c:pt idx="102">
                  <c:v>1703</c:v>
                </c:pt>
                <c:pt idx="103">
                  <c:v>1776</c:v>
                </c:pt>
                <c:pt idx="104">
                  <c:v>1710</c:v>
                </c:pt>
                <c:pt idx="105">
                  <c:v>1749</c:v>
                </c:pt>
                <c:pt idx="106">
                  <c:v>1957</c:v>
                </c:pt>
                <c:pt idx="107">
                  <c:v>1837</c:v>
                </c:pt>
                <c:pt idx="108">
                  <c:v>1968</c:v>
                </c:pt>
                <c:pt idx="109">
                  <c:v>1789</c:v>
                </c:pt>
                <c:pt idx="110">
                  <c:v>1842</c:v>
                </c:pt>
                <c:pt idx="111">
                  <c:v>1650</c:v>
                </c:pt>
                <c:pt idx="112">
                  <c:v>1709</c:v>
                </c:pt>
                <c:pt idx="113">
                  <c:v>1675</c:v>
                </c:pt>
                <c:pt idx="114">
                  <c:v>1802</c:v>
                </c:pt>
                <c:pt idx="115">
                  <c:v>1752</c:v>
                </c:pt>
                <c:pt idx="116">
                  <c:v>1625</c:v>
                </c:pt>
                <c:pt idx="117">
                  <c:v>1722</c:v>
                </c:pt>
                <c:pt idx="118">
                  <c:v>1675</c:v>
                </c:pt>
                <c:pt idx="119">
                  <c:v>2052</c:v>
                </c:pt>
                <c:pt idx="120">
                  <c:v>1968</c:v>
                </c:pt>
                <c:pt idx="121">
                  <c:v>1791</c:v>
                </c:pt>
                <c:pt idx="122">
                  <c:v>1703</c:v>
                </c:pt>
                <c:pt idx="123">
                  <c:v>1789</c:v>
                </c:pt>
                <c:pt idx="124">
                  <c:v>1776</c:v>
                </c:pt>
                <c:pt idx="125">
                  <c:v>1710</c:v>
                </c:pt>
                <c:pt idx="126">
                  <c:v>1957</c:v>
                </c:pt>
                <c:pt idx="127">
                  <c:v>1837</c:v>
                </c:pt>
                <c:pt idx="128">
                  <c:v>1815</c:v>
                </c:pt>
                <c:pt idx="129">
                  <c:v>1749</c:v>
                </c:pt>
                <c:pt idx="130">
                  <c:v>1749</c:v>
                </c:pt>
                <c:pt idx="131">
                  <c:v>1675</c:v>
                </c:pt>
                <c:pt idx="132">
                  <c:v>1625</c:v>
                </c:pt>
                <c:pt idx="133">
                  <c:v>1709</c:v>
                </c:pt>
                <c:pt idx="134">
                  <c:v>1815</c:v>
                </c:pt>
                <c:pt idx="135">
                  <c:v>1837</c:v>
                </c:pt>
                <c:pt idx="136">
                  <c:v>1776</c:v>
                </c:pt>
                <c:pt idx="137">
                  <c:v>1752</c:v>
                </c:pt>
                <c:pt idx="138">
                  <c:v>1703</c:v>
                </c:pt>
                <c:pt idx="139">
                  <c:v>1842</c:v>
                </c:pt>
                <c:pt idx="140">
                  <c:v>1650</c:v>
                </c:pt>
                <c:pt idx="141">
                  <c:v>1957</c:v>
                </c:pt>
                <c:pt idx="142">
                  <c:v>1722</c:v>
                </c:pt>
                <c:pt idx="143">
                  <c:v>1710</c:v>
                </c:pt>
                <c:pt idx="144">
                  <c:v>1675</c:v>
                </c:pt>
                <c:pt idx="145">
                  <c:v>1968</c:v>
                </c:pt>
                <c:pt idx="146">
                  <c:v>2052</c:v>
                </c:pt>
                <c:pt idx="147">
                  <c:v>1789</c:v>
                </c:pt>
                <c:pt idx="148">
                  <c:v>1802</c:v>
                </c:pt>
                <c:pt idx="149">
                  <c:v>1791</c:v>
                </c:pt>
                <c:pt idx="150">
                  <c:v>1968</c:v>
                </c:pt>
                <c:pt idx="151">
                  <c:v>1650</c:v>
                </c:pt>
                <c:pt idx="152">
                  <c:v>1710</c:v>
                </c:pt>
                <c:pt idx="153">
                  <c:v>1722</c:v>
                </c:pt>
                <c:pt idx="154">
                  <c:v>1675</c:v>
                </c:pt>
                <c:pt idx="155">
                  <c:v>1957</c:v>
                </c:pt>
                <c:pt idx="156">
                  <c:v>1789</c:v>
                </c:pt>
                <c:pt idx="157">
                  <c:v>1791</c:v>
                </c:pt>
                <c:pt idx="158">
                  <c:v>2052</c:v>
                </c:pt>
                <c:pt idx="159">
                  <c:v>1802</c:v>
                </c:pt>
                <c:pt idx="160">
                  <c:v>1842</c:v>
                </c:pt>
                <c:pt idx="161">
                  <c:v>1625</c:v>
                </c:pt>
                <c:pt idx="162">
                  <c:v>1703</c:v>
                </c:pt>
                <c:pt idx="163">
                  <c:v>1752</c:v>
                </c:pt>
                <c:pt idx="164">
                  <c:v>1709</c:v>
                </c:pt>
                <c:pt idx="165">
                  <c:v>1776</c:v>
                </c:pt>
                <c:pt idx="166">
                  <c:v>1837</c:v>
                </c:pt>
                <c:pt idx="167">
                  <c:v>1749</c:v>
                </c:pt>
                <c:pt idx="168">
                  <c:v>1815</c:v>
                </c:pt>
                <c:pt idx="169">
                  <c:v>1776</c:v>
                </c:pt>
                <c:pt idx="170">
                  <c:v>1625</c:v>
                </c:pt>
                <c:pt idx="171">
                  <c:v>1815</c:v>
                </c:pt>
                <c:pt idx="172">
                  <c:v>1650</c:v>
                </c:pt>
                <c:pt idx="173">
                  <c:v>1802</c:v>
                </c:pt>
                <c:pt idx="174">
                  <c:v>1710</c:v>
                </c:pt>
                <c:pt idx="175">
                  <c:v>1709</c:v>
                </c:pt>
                <c:pt idx="176">
                  <c:v>1957</c:v>
                </c:pt>
                <c:pt idx="177">
                  <c:v>1789</c:v>
                </c:pt>
                <c:pt idx="178">
                  <c:v>1675</c:v>
                </c:pt>
                <c:pt idx="179">
                  <c:v>1752</c:v>
                </c:pt>
                <c:pt idx="180">
                  <c:v>1675</c:v>
                </c:pt>
                <c:pt idx="181">
                  <c:v>1968</c:v>
                </c:pt>
                <c:pt idx="182">
                  <c:v>1837</c:v>
                </c:pt>
                <c:pt idx="183">
                  <c:v>1749</c:v>
                </c:pt>
                <c:pt idx="184">
                  <c:v>1703</c:v>
                </c:pt>
                <c:pt idx="185">
                  <c:v>2052</c:v>
                </c:pt>
                <c:pt idx="186">
                  <c:v>1842</c:v>
                </c:pt>
                <c:pt idx="187">
                  <c:v>1791</c:v>
                </c:pt>
                <c:pt idx="188">
                  <c:v>1789</c:v>
                </c:pt>
                <c:pt idx="189">
                  <c:v>1650</c:v>
                </c:pt>
                <c:pt idx="190">
                  <c:v>1722</c:v>
                </c:pt>
                <c:pt idx="191">
                  <c:v>1625</c:v>
                </c:pt>
                <c:pt idx="192">
                  <c:v>1709</c:v>
                </c:pt>
                <c:pt idx="193">
                  <c:v>1815</c:v>
                </c:pt>
                <c:pt idx="194">
                  <c:v>1957</c:v>
                </c:pt>
                <c:pt idx="195">
                  <c:v>1710</c:v>
                </c:pt>
                <c:pt idx="196">
                  <c:v>1802</c:v>
                </c:pt>
                <c:pt idx="197">
                  <c:v>1776</c:v>
                </c:pt>
                <c:pt idx="198">
                  <c:v>1675</c:v>
                </c:pt>
                <c:pt idx="199">
                  <c:v>1752</c:v>
                </c:pt>
                <c:pt idx="200">
                  <c:v>2052</c:v>
                </c:pt>
                <c:pt idx="201">
                  <c:v>1837</c:v>
                </c:pt>
                <c:pt idx="202">
                  <c:v>1842</c:v>
                </c:pt>
                <c:pt idx="203">
                  <c:v>1703</c:v>
                </c:pt>
                <c:pt idx="204">
                  <c:v>1675</c:v>
                </c:pt>
                <c:pt idx="205">
                  <c:v>1791</c:v>
                </c:pt>
                <c:pt idx="206">
                  <c:v>1968</c:v>
                </c:pt>
                <c:pt idx="207">
                  <c:v>1749</c:v>
                </c:pt>
                <c:pt idx="208">
                  <c:v>1957</c:v>
                </c:pt>
                <c:pt idx="209">
                  <c:v>1709</c:v>
                </c:pt>
                <c:pt idx="210">
                  <c:v>1776</c:v>
                </c:pt>
                <c:pt idx="211">
                  <c:v>1625</c:v>
                </c:pt>
                <c:pt idx="212">
                  <c:v>1802</c:v>
                </c:pt>
                <c:pt idx="213">
                  <c:v>1650</c:v>
                </c:pt>
                <c:pt idx="214">
                  <c:v>1722</c:v>
                </c:pt>
                <c:pt idx="215">
                  <c:v>1789</c:v>
                </c:pt>
                <c:pt idx="216">
                  <c:v>1710</c:v>
                </c:pt>
                <c:pt idx="217">
                  <c:v>1815</c:v>
                </c:pt>
                <c:pt idx="218">
                  <c:v>1842</c:v>
                </c:pt>
                <c:pt idx="219">
                  <c:v>1703</c:v>
                </c:pt>
                <c:pt idx="220">
                  <c:v>1752</c:v>
                </c:pt>
                <c:pt idx="221">
                  <c:v>1675</c:v>
                </c:pt>
                <c:pt idx="222">
                  <c:v>1837</c:v>
                </c:pt>
                <c:pt idx="223">
                  <c:v>1675</c:v>
                </c:pt>
                <c:pt idx="224">
                  <c:v>1749</c:v>
                </c:pt>
                <c:pt idx="225">
                  <c:v>1791</c:v>
                </c:pt>
                <c:pt idx="226">
                  <c:v>1968</c:v>
                </c:pt>
                <c:pt idx="227">
                  <c:v>2052</c:v>
                </c:pt>
                <c:pt idx="228">
                  <c:v>1709</c:v>
                </c:pt>
                <c:pt idx="229">
                  <c:v>1710</c:v>
                </c:pt>
                <c:pt idx="230">
                  <c:v>1650</c:v>
                </c:pt>
                <c:pt idx="231">
                  <c:v>1625</c:v>
                </c:pt>
                <c:pt idx="232">
                  <c:v>1776</c:v>
                </c:pt>
                <c:pt idx="233">
                  <c:v>1722</c:v>
                </c:pt>
                <c:pt idx="234">
                  <c:v>1802</c:v>
                </c:pt>
                <c:pt idx="235">
                  <c:v>1957</c:v>
                </c:pt>
                <c:pt idx="236">
                  <c:v>1815</c:v>
                </c:pt>
                <c:pt idx="237">
                  <c:v>1789</c:v>
                </c:pt>
                <c:pt idx="238">
                  <c:v>1968</c:v>
                </c:pt>
                <c:pt idx="239">
                  <c:v>1957</c:v>
                </c:pt>
                <c:pt idx="240">
                  <c:v>1837</c:v>
                </c:pt>
                <c:pt idx="241">
                  <c:v>1710</c:v>
                </c:pt>
                <c:pt idx="242">
                  <c:v>1791</c:v>
                </c:pt>
                <c:pt idx="243">
                  <c:v>1749</c:v>
                </c:pt>
                <c:pt idx="244">
                  <c:v>1789</c:v>
                </c:pt>
                <c:pt idx="245">
                  <c:v>1776</c:v>
                </c:pt>
                <c:pt idx="246">
                  <c:v>1815</c:v>
                </c:pt>
                <c:pt idx="247">
                  <c:v>1703</c:v>
                </c:pt>
                <c:pt idx="248">
                  <c:v>1722</c:v>
                </c:pt>
                <c:pt idx="249">
                  <c:v>1675</c:v>
                </c:pt>
                <c:pt idx="250">
                  <c:v>1675</c:v>
                </c:pt>
                <c:pt idx="251">
                  <c:v>1709</c:v>
                </c:pt>
                <c:pt idx="252">
                  <c:v>1650</c:v>
                </c:pt>
                <c:pt idx="253">
                  <c:v>1752</c:v>
                </c:pt>
                <c:pt idx="254">
                  <c:v>2052</c:v>
                </c:pt>
                <c:pt idx="255">
                  <c:v>1802</c:v>
                </c:pt>
                <c:pt idx="256">
                  <c:v>1625</c:v>
                </c:pt>
                <c:pt idx="257">
                  <c:v>1722</c:v>
                </c:pt>
                <c:pt idx="258">
                  <c:v>1789</c:v>
                </c:pt>
                <c:pt idx="259">
                  <c:v>1791</c:v>
                </c:pt>
                <c:pt idx="260">
                  <c:v>1776</c:v>
                </c:pt>
                <c:pt idx="261">
                  <c:v>1749</c:v>
                </c:pt>
                <c:pt idx="262">
                  <c:v>1968</c:v>
                </c:pt>
                <c:pt idx="263">
                  <c:v>1703</c:v>
                </c:pt>
                <c:pt idx="264">
                  <c:v>1837</c:v>
                </c:pt>
                <c:pt idx="265">
                  <c:v>1710</c:v>
                </c:pt>
                <c:pt idx="266">
                  <c:v>1815</c:v>
                </c:pt>
                <c:pt idx="267">
                  <c:v>1957</c:v>
                </c:pt>
                <c:pt idx="268">
                  <c:v>1709</c:v>
                </c:pt>
                <c:pt idx="269">
                  <c:v>1625</c:v>
                </c:pt>
                <c:pt idx="270">
                  <c:v>1675</c:v>
                </c:pt>
                <c:pt idx="271">
                  <c:v>1752</c:v>
                </c:pt>
                <c:pt idx="272">
                  <c:v>1722</c:v>
                </c:pt>
                <c:pt idx="273">
                  <c:v>1842</c:v>
                </c:pt>
                <c:pt idx="274">
                  <c:v>1675</c:v>
                </c:pt>
                <c:pt idx="275">
                  <c:v>1650</c:v>
                </c:pt>
                <c:pt idx="276">
                  <c:v>2052</c:v>
                </c:pt>
                <c:pt idx="277">
                  <c:v>1802</c:v>
                </c:pt>
                <c:pt idx="278">
                  <c:v>1675</c:v>
                </c:pt>
                <c:pt idx="279">
                  <c:v>1722</c:v>
                </c:pt>
                <c:pt idx="280">
                  <c:v>1675</c:v>
                </c:pt>
                <c:pt idx="281">
                  <c:v>1842</c:v>
                </c:pt>
                <c:pt idx="282">
                  <c:v>1837</c:v>
                </c:pt>
              </c:numCache>
            </c:numRef>
          </c:xVal>
          <c:yVal>
            <c:numRef>
              <c:f>Sheet3!$B$26:$B$308</c:f>
              <c:numCache>
                <c:formatCode>General</c:formatCode>
                <c:ptCount val="283"/>
                <c:pt idx="0">
                  <c:v>2.256418155082315</c:v>
                </c:pt>
                <c:pt idx="1">
                  <c:v>-2.1830159658263213</c:v>
                </c:pt>
                <c:pt idx="2">
                  <c:v>0.28807128892391809</c:v>
                </c:pt>
                <c:pt idx="3">
                  <c:v>-0.87171086905907025</c:v>
                </c:pt>
                <c:pt idx="4">
                  <c:v>6.6148468248645287E-2</c:v>
                </c:pt>
                <c:pt idx="5">
                  <c:v>0.38678142627371237</c:v>
                </c:pt>
                <c:pt idx="6">
                  <c:v>-0.10814818236200097</c:v>
                </c:pt>
                <c:pt idx="7">
                  <c:v>0.50081464241612572</c:v>
                </c:pt>
                <c:pt idx="8">
                  <c:v>0.75580204469124546</c:v>
                </c:pt>
                <c:pt idx="9">
                  <c:v>-0.71942643994696276</c:v>
                </c:pt>
                <c:pt idx="10">
                  <c:v>-0.43379275116466154</c:v>
                </c:pt>
                <c:pt idx="11">
                  <c:v>-0.42165982137430724</c:v>
                </c:pt>
                <c:pt idx="12">
                  <c:v>-2.0570453098054191</c:v>
                </c:pt>
                <c:pt idx="13">
                  <c:v>-8.2616497840193759E-2</c:v>
                </c:pt>
                <c:pt idx="14">
                  <c:v>-0.52721339485877472</c:v>
                </c:pt>
                <c:pt idx="15">
                  <c:v>-2.1250062983621998</c:v>
                </c:pt>
                <c:pt idx="16">
                  <c:v>-1.1138552823589123</c:v>
                </c:pt>
                <c:pt idx="17">
                  <c:v>-0.31050803845471009</c:v>
                </c:pt>
                <c:pt idx="18">
                  <c:v>1.3142160696988192</c:v>
                </c:pt>
                <c:pt idx="19">
                  <c:v>-0.96589300308102821</c:v>
                </c:pt>
                <c:pt idx="20">
                  <c:v>0.58775199689793212</c:v>
                </c:pt>
                <c:pt idx="21">
                  <c:v>-1.7305568577086934</c:v>
                </c:pt>
                <c:pt idx="22">
                  <c:v>-0.31596218912089213</c:v>
                </c:pt>
                <c:pt idx="23">
                  <c:v>4.8520191308996985E-2</c:v>
                </c:pt>
                <c:pt idx="24">
                  <c:v>-1.1542572711249424</c:v>
                </c:pt>
                <c:pt idx="25">
                  <c:v>-0.19008416072601975</c:v>
                </c:pt>
                <c:pt idx="26">
                  <c:v>0.99305830774088477</c:v>
                </c:pt>
                <c:pt idx="27">
                  <c:v>2.4375376435860794</c:v>
                </c:pt>
                <c:pt idx="28">
                  <c:v>0.66161991066928927</c:v>
                </c:pt>
                <c:pt idx="29">
                  <c:v>0.54163857282918748</c:v>
                </c:pt>
                <c:pt idx="30">
                  <c:v>0.4220379801530072</c:v>
                </c:pt>
                <c:pt idx="31">
                  <c:v>-0.27482954292838002</c:v>
                </c:pt>
                <c:pt idx="32">
                  <c:v>1.0224387693069659</c:v>
                </c:pt>
                <c:pt idx="33">
                  <c:v>-0.96589300308102821</c:v>
                </c:pt>
                <c:pt idx="34">
                  <c:v>-2.4188109140229983</c:v>
                </c:pt>
                <c:pt idx="35">
                  <c:v>-0.12544714528064382</c:v>
                </c:pt>
                <c:pt idx="36">
                  <c:v>9.1988868549901071E-2</c:v>
                </c:pt>
                <c:pt idx="37">
                  <c:v>-1.3107815860269945</c:v>
                </c:pt>
                <c:pt idx="38">
                  <c:v>-1.3603630419760879</c:v>
                </c:pt>
                <c:pt idx="39">
                  <c:v>1.0455932262972691</c:v>
                </c:pt>
                <c:pt idx="40">
                  <c:v>-1.1491118362382071</c:v>
                </c:pt>
                <c:pt idx="41">
                  <c:v>-0.69783616009545746</c:v>
                </c:pt>
                <c:pt idx="42">
                  <c:v>-0.56077194749013159</c:v>
                </c:pt>
                <c:pt idx="43">
                  <c:v>-1.6436709343698066</c:v>
                </c:pt>
                <c:pt idx="44">
                  <c:v>1.2349042399210859</c:v>
                </c:pt>
                <c:pt idx="45">
                  <c:v>-0.78389879838183418</c:v>
                </c:pt>
                <c:pt idx="46">
                  <c:v>0.2763191042974853</c:v>
                </c:pt>
                <c:pt idx="47">
                  <c:v>1.2707473924579151</c:v>
                </c:pt>
                <c:pt idx="48">
                  <c:v>-0.28689044333426139</c:v>
                </c:pt>
                <c:pt idx="49">
                  <c:v>0.10961714548954937</c:v>
                </c:pt>
                <c:pt idx="50">
                  <c:v>0.29484269567411658</c:v>
                </c:pt>
                <c:pt idx="51">
                  <c:v>-2.8712700221406262</c:v>
                </c:pt>
                <c:pt idx="52">
                  <c:v>-0.28070563524159731</c:v>
                </c:pt>
                <c:pt idx="53">
                  <c:v>0.8637842768501347</c:v>
                </c:pt>
                <c:pt idx="54">
                  <c:v>-1.2017085495192568</c:v>
                </c:pt>
                <c:pt idx="55">
                  <c:v>-0.66604763809651146</c:v>
                </c:pt>
                <c:pt idx="56">
                  <c:v>-1.3966048340044779E-2</c:v>
                </c:pt>
                <c:pt idx="57">
                  <c:v>-1.5810818324349274</c:v>
                </c:pt>
                <c:pt idx="58">
                  <c:v>0.96851456528209212</c:v>
                </c:pt>
                <c:pt idx="59">
                  <c:v>-0.72015709737344302</c:v>
                </c:pt>
                <c:pt idx="60">
                  <c:v>1.2635026129177653</c:v>
                </c:pt>
                <c:pt idx="61">
                  <c:v>-0.38631063986898262</c:v>
                </c:pt>
                <c:pt idx="62">
                  <c:v>-0.98972668635489569</c:v>
                </c:pt>
                <c:pt idx="63">
                  <c:v>-1.2069774449333828</c:v>
                </c:pt>
                <c:pt idx="64">
                  <c:v>-1.2741871778221263</c:v>
                </c:pt>
                <c:pt idx="65">
                  <c:v>1.5391849806074092</c:v>
                </c:pt>
                <c:pt idx="66">
                  <c:v>0.37182872906326558</c:v>
                </c:pt>
                <c:pt idx="67">
                  <c:v>0.1361882032172872</c:v>
                </c:pt>
                <c:pt idx="68">
                  <c:v>-2.796163638883975E-2</c:v>
                </c:pt>
                <c:pt idx="69">
                  <c:v>-0.28689044333426139</c:v>
                </c:pt>
                <c:pt idx="70">
                  <c:v>0.84131928080320151</c:v>
                </c:pt>
                <c:pt idx="71">
                  <c:v>0.71100587670651905</c:v>
                </c:pt>
                <c:pt idx="72">
                  <c:v>-0.18064740890642383</c:v>
                </c:pt>
                <c:pt idx="73">
                  <c:v>-0.99164077575625598</c:v>
                </c:pt>
                <c:pt idx="74">
                  <c:v>-0.87808093240379215</c:v>
                </c:pt>
                <c:pt idx="75">
                  <c:v>-0.34284196262807853</c:v>
                </c:pt>
                <c:pt idx="76">
                  <c:v>0.84998417871320342</c:v>
                </c:pt>
                <c:pt idx="77">
                  <c:v>-0.23411883838290137</c:v>
                </c:pt>
                <c:pt idx="78">
                  <c:v>0.27582513326597891</c:v>
                </c:pt>
                <c:pt idx="79">
                  <c:v>3.2270836256092394E-2</c:v>
                </c:pt>
                <c:pt idx="80">
                  <c:v>-2.0629214021186364</c:v>
                </c:pt>
                <c:pt idx="81">
                  <c:v>4.1275411768847192E-2</c:v>
                </c:pt>
                <c:pt idx="82">
                  <c:v>-0.62739508172133718</c:v>
                </c:pt>
                <c:pt idx="83">
                  <c:v>-2.2777846985058154</c:v>
                </c:pt>
                <c:pt idx="84">
                  <c:v>-0.89554455233293773</c:v>
                </c:pt>
                <c:pt idx="85">
                  <c:v>-0.13998813550386302</c:v>
                </c:pt>
                <c:pt idx="86">
                  <c:v>0.69116502924586953</c:v>
                </c:pt>
                <c:pt idx="87">
                  <c:v>1.0449037653538991</c:v>
                </c:pt>
                <c:pt idx="88">
                  <c:v>-0.63201571267520329</c:v>
                </c:pt>
                <c:pt idx="89">
                  <c:v>-0.89740721059138018</c:v>
                </c:pt>
                <c:pt idx="90">
                  <c:v>0.63846545367898599</c:v>
                </c:pt>
                <c:pt idx="91">
                  <c:v>-0.689716664359878</c:v>
                </c:pt>
                <c:pt idx="92">
                  <c:v>-2.4768205814871198</c:v>
                </c:pt>
                <c:pt idx="93">
                  <c:v>-0.54045772723953078</c:v>
                </c:pt>
                <c:pt idx="94">
                  <c:v>7.0161902303421897E-2</c:v>
                </c:pt>
                <c:pt idx="95">
                  <c:v>-0.7805954235119863</c:v>
                </c:pt>
                <c:pt idx="96">
                  <c:v>-1.3136424210082538</c:v>
                </c:pt>
                <c:pt idx="97">
                  <c:v>-0.41925176094144234</c:v>
                </c:pt>
                <c:pt idx="98">
                  <c:v>-2.2627085407679779</c:v>
                </c:pt>
                <c:pt idx="99">
                  <c:v>1.0610295309574713</c:v>
                </c:pt>
                <c:pt idx="100">
                  <c:v>0.12481676375477591</c:v>
                </c:pt>
                <c:pt idx="101">
                  <c:v>0.20113393444211169</c:v>
                </c:pt>
                <c:pt idx="102">
                  <c:v>0.20566193776994801</c:v>
                </c:pt>
                <c:pt idx="103">
                  <c:v>0.20717468376582815</c:v>
                </c:pt>
                <c:pt idx="104">
                  <c:v>-2.6656067911780674</c:v>
                </c:pt>
                <c:pt idx="105">
                  <c:v>0.6570816726816453</c:v>
                </c:pt>
                <c:pt idx="106">
                  <c:v>0.59698289522391335</c:v>
                </c:pt>
                <c:pt idx="107">
                  <c:v>0.81193881923712041</c:v>
                </c:pt>
                <c:pt idx="108">
                  <c:v>1.5817069122684106</c:v>
                </c:pt>
                <c:pt idx="109">
                  <c:v>-0.67999179500239038</c:v>
                </c:pt>
                <c:pt idx="110">
                  <c:v>0.30520559483206</c:v>
                </c:pt>
                <c:pt idx="111">
                  <c:v>-2.3299182736567197</c:v>
                </c:pt>
                <c:pt idx="112">
                  <c:v>-0.14305482397873703</c:v>
                </c:pt>
                <c:pt idx="113">
                  <c:v>-1.1542572711249424</c:v>
                </c:pt>
                <c:pt idx="114">
                  <c:v>0.35270830436929401</c:v>
                </c:pt>
                <c:pt idx="115">
                  <c:v>-0.86118331289062588</c:v>
                </c:pt>
                <c:pt idx="116">
                  <c:v>-1.1655154847198688</c:v>
                </c:pt>
                <c:pt idx="117">
                  <c:v>-1.9865322020468277</c:v>
                </c:pt>
                <c:pt idx="118">
                  <c:v>-0.9803825621613278</c:v>
                </c:pt>
                <c:pt idx="119">
                  <c:v>1.2493937990013855</c:v>
                </c:pt>
                <c:pt idx="120">
                  <c:v>-1.1495749743683525</c:v>
                </c:pt>
                <c:pt idx="121">
                  <c:v>0.72275806133295184</c:v>
                </c:pt>
                <c:pt idx="122">
                  <c:v>2.4542449266183652E-2</c:v>
                </c:pt>
                <c:pt idx="123">
                  <c:v>-0.39020061339636669</c:v>
                </c:pt>
                <c:pt idx="124">
                  <c:v>0.45349718813094775</c:v>
                </c:pt>
                <c:pt idx="125">
                  <c:v>0.42791407246622448</c:v>
                </c:pt>
                <c:pt idx="126">
                  <c:v>1.1765652584359589</c:v>
                </c:pt>
                <c:pt idx="127">
                  <c:v>-0.39793936396802465</c:v>
                </c:pt>
                <c:pt idx="128">
                  <c:v>0.43634228398125074</c:v>
                </c:pt>
                <c:pt idx="129">
                  <c:v>-0.26300532891747785</c:v>
                </c:pt>
                <c:pt idx="130">
                  <c:v>-1.7481851346483417</c:v>
                </c:pt>
                <c:pt idx="131">
                  <c:v>-0.48049277389093881</c:v>
                </c:pt>
                <c:pt idx="132">
                  <c:v>-0.25267326266089718</c:v>
                </c:pt>
                <c:pt idx="133">
                  <c:v>5.979900314547848E-2</c:v>
                </c:pt>
                <c:pt idx="134">
                  <c:v>-0.23742221325275104</c:v>
                </c:pt>
                <c:pt idx="135">
                  <c:v>0.55837153533185102</c:v>
                </c:pt>
                <c:pt idx="136">
                  <c:v>-0.37240767944621744</c:v>
                </c:pt>
                <c:pt idx="137">
                  <c:v>-1.81024943265035</c:v>
                </c:pt>
                <c:pt idx="138">
                  <c:v>-0.81585197739128112</c:v>
                </c:pt>
                <c:pt idx="139">
                  <c:v>-1.8899626058335617</c:v>
                </c:pt>
                <c:pt idx="140">
                  <c:v>-0.8230041293054029</c:v>
                </c:pt>
                <c:pt idx="141">
                  <c:v>1.5170698968230347</c:v>
                </c:pt>
                <c:pt idx="142">
                  <c:v>-0.59553453033792003</c:v>
                </c:pt>
                <c:pt idx="143">
                  <c:v>-0.13717873166551975</c:v>
                </c:pt>
                <c:pt idx="144">
                  <c:v>-0.69783616009545746</c:v>
                </c:pt>
                <c:pt idx="145">
                  <c:v>1.9439458892759394</c:v>
                </c:pt>
                <c:pt idx="146">
                  <c:v>0.9016443810741599</c:v>
                </c:pt>
                <c:pt idx="147">
                  <c:v>-0.48438274741832466</c:v>
                </c:pt>
                <c:pt idx="148">
                  <c:v>0.35995308390944381</c:v>
                </c:pt>
                <c:pt idx="149">
                  <c:v>-0.66823961037595758</c:v>
                </c:pt>
                <c:pt idx="150">
                  <c:v>1.3788530851441951</c:v>
                </c:pt>
                <c:pt idx="151">
                  <c:v>-1.0186131768894686</c:v>
                </c:pt>
                <c:pt idx="152">
                  <c:v>-0.94859404016238358</c:v>
                </c:pt>
                <c:pt idx="153">
                  <c:v>0.49842718022481591</c:v>
                </c:pt>
                <c:pt idx="154">
                  <c:v>-0.67610182147500453</c:v>
                </c:pt>
                <c:pt idx="155">
                  <c:v>0.34341561131864395</c:v>
                </c:pt>
                <c:pt idx="156">
                  <c:v>0.28356388383763509</c:v>
                </c:pt>
                <c:pt idx="157">
                  <c:v>-1.6209451762406957E-2</c:v>
                </c:pt>
                <c:pt idx="158">
                  <c:v>2.0752986665785507</c:v>
                </c:pt>
                <c:pt idx="159">
                  <c:v>-0.60360259493058166</c:v>
                </c:pt>
                <c:pt idx="160">
                  <c:v>0.84131928080320151</c:v>
                </c:pt>
                <c:pt idx="161">
                  <c:v>-1.2596976187418267</c:v>
                </c:pt>
                <c:pt idx="162">
                  <c:v>-2.7067394373705795</c:v>
                </c:pt>
                <c:pt idx="163">
                  <c:v>-0.60761602898535649</c:v>
                </c:pt>
                <c:pt idx="164">
                  <c:v>0.24091849164924284</c:v>
                </c:pt>
                <c:pt idx="165">
                  <c:v>-1.5895306421915105</c:v>
                </c:pt>
                <c:pt idx="166">
                  <c:v>0.47143418085004463</c:v>
                </c:pt>
                <c:pt idx="167">
                  <c:v>-0.54555173098334819</c:v>
                </c:pt>
                <c:pt idx="168">
                  <c:v>-1.4400556169177445</c:v>
                </c:pt>
                <c:pt idx="169">
                  <c:v>0.25064336100673223</c:v>
                </c:pt>
                <c:pt idx="170">
                  <c:v>-1.6074470366690523</c:v>
                </c:pt>
                <c:pt idx="171">
                  <c:v>-0.15772963831109443</c:v>
                </c:pt>
                <c:pt idx="172">
                  <c:v>-0.84473846792585583</c:v>
                </c:pt>
                <c:pt idx="173">
                  <c:v>0.6062755882745634</c:v>
                </c:pt>
                <c:pt idx="174">
                  <c:v>6.5675095458695765E-2</c:v>
                </c:pt>
                <c:pt idx="175">
                  <c:v>-1.1500791800596666</c:v>
                </c:pt>
                <c:pt idx="176">
                  <c:v>-0.60565050844108015</c:v>
                </c:pt>
                <c:pt idx="177">
                  <c:v>-6.2272977683868191E-3</c:v>
                </c:pt>
                <c:pt idx="178">
                  <c:v>-1.0600751371029844</c:v>
                </c:pt>
                <c:pt idx="179">
                  <c:v>5.8903688708495494E-2</c:v>
                </c:pt>
                <c:pt idx="180">
                  <c:v>0.2222508415036657</c:v>
                </c:pt>
                <c:pt idx="181">
                  <c:v>1.762826400772175</c:v>
                </c:pt>
                <c:pt idx="182">
                  <c:v>-0.20233031638395893</c:v>
                </c:pt>
                <c:pt idx="183">
                  <c:v>-4.5661942712959203E-2</c:v>
                </c:pt>
                <c:pt idx="184">
                  <c:v>-0.80136241831098154</c:v>
                </c:pt>
                <c:pt idx="185">
                  <c:v>1.8289761622134311</c:v>
                </c:pt>
                <c:pt idx="186">
                  <c:v>0.10959654724799428</c:v>
                </c:pt>
                <c:pt idx="187">
                  <c:v>-1.5013892574932708</c:v>
                </c:pt>
                <c:pt idx="188">
                  <c:v>0.52988638820275469</c:v>
                </c:pt>
                <c:pt idx="189">
                  <c:v>-1.4605447288386522</c:v>
                </c:pt>
                <c:pt idx="190">
                  <c:v>-6.6665623906928317E-2</c:v>
                </c:pt>
                <c:pt idx="191">
                  <c:v>-3.1650746378014247</c:v>
                </c:pt>
                <c:pt idx="192">
                  <c:v>-0.47631468282566303</c:v>
                </c:pt>
                <c:pt idx="193">
                  <c:v>0.68266478834637034</c:v>
                </c:pt>
                <c:pt idx="194">
                  <c:v>0.95922187223144029</c:v>
                </c:pt>
                <c:pt idx="195">
                  <c:v>-1.1442030877464493</c:v>
                </c:pt>
                <c:pt idx="196">
                  <c:v>-1.5164448169895515</c:v>
                </c:pt>
                <c:pt idx="197">
                  <c:v>-0.38689723852651703</c:v>
                </c:pt>
                <c:pt idx="198">
                  <c:v>4.1131352999901338E-2</c:v>
                </c:pt>
                <c:pt idx="199">
                  <c:v>-0.51343389496340031</c:v>
                </c:pt>
                <c:pt idx="200">
                  <c:v>1.1552116649794293</c:v>
                </c:pt>
                <c:pt idx="201">
                  <c:v>0.56561631487200081</c:v>
                </c:pt>
                <c:pt idx="202">
                  <c:v>-0.17294985481787783</c:v>
                </c:pt>
                <c:pt idx="203">
                  <c:v>-2.0184853810562746</c:v>
                </c:pt>
                <c:pt idx="204">
                  <c:v>-0.48049277389093881</c:v>
                </c:pt>
                <c:pt idx="205">
                  <c:v>0.9038775498367162</c:v>
                </c:pt>
                <c:pt idx="206">
                  <c:v>1.3281396283631413</c:v>
                </c:pt>
                <c:pt idx="207">
                  <c:v>-0.43688003788109064</c:v>
                </c:pt>
                <c:pt idx="208">
                  <c:v>1.5170698968230347</c:v>
                </c:pt>
                <c:pt idx="209">
                  <c:v>-0.49804902144611596</c:v>
                </c:pt>
                <c:pt idx="210">
                  <c:v>0.45349718813094775</c:v>
                </c:pt>
                <c:pt idx="211">
                  <c:v>-0.63664657828887705</c:v>
                </c:pt>
                <c:pt idx="212">
                  <c:v>-0.56737869722982737</c:v>
                </c:pt>
                <c:pt idx="213">
                  <c:v>-3.0181723299710246</c:v>
                </c:pt>
                <c:pt idx="214">
                  <c:v>-1.0736899799878579</c:v>
                </c:pt>
                <c:pt idx="215">
                  <c:v>-1.5928340170613602</c:v>
                </c:pt>
                <c:pt idx="216">
                  <c:v>-0.77471933119876901</c:v>
                </c:pt>
                <c:pt idx="217">
                  <c:v>0.14655110237522884</c:v>
                </c:pt>
                <c:pt idx="218">
                  <c:v>0.59499677643808191</c:v>
                </c:pt>
                <c:pt idx="219">
                  <c:v>-0.70718028428902358</c:v>
                </c:pt>
                <c:pt idx="220">
                  <c:v>0.49359046111752924</c:v>
                </c:pt>
                <c:pt idx="221">
                  <c:v>-1.0600751371029844</c:v>
                </c:pt>
                <c:pt idx="222">
                  <c:v>1.1741777962446491</c:v>
                </c:pt>
                <c:pt idx="223">
                  <c:v>-0.39355541940913241</c:v>
                </c:pt>
                <c:pt idx="224">
                  <c:v>-0.53106217190304861</c:v>
                </c:pt>
                <c:pt idx="225">
                  <c:v>-0.47263056279189186</c:v>
                </c:pt>
                <c:pt idx="226">
                  <c:v>-0.46132091805404762</c:v>
                </c:pt>
                <c:pt idx="227">
                  <c:v>1.7347940281914749</c:v>
                </c:pt>
                <c:pt idx="228">
                  <c:v>-2.6714828834912847</c:v>
                </c:pt>
                <c:pt idx="229">
                  <c:v>-0.49217292913289867</c:v>
                </c:pt>
                <c:pt idx="230">
                  <c:v>-2.4096108485983763</c:v>
                </c:pt>
                <c:pt idx="231">
                  <c:v>-0.43379275116466154</c:v>
                </c:pt>
                <c:pt idx="232">
                  <c:v>-0.75638099507419732</c:v>
                </c:pt>
                <c:pt idx="233">
                  <c:v>-0.39992548275385431</c:v>
                </c:pt>
                <c:pt idx="234">
                  <c:v>0.6062755882745634</c:v>
                </c:pt>
                <c:pt idx="235">
                  <c:v>0.67667547016556995</c:v>
                </c:pt>
                <c:pt idx="236">
                  <c:v>-0.49098949715802043</c:v>
                </c:pt>
                <c:pt idx="237">
                  <c:v>0.32703256107853917</c:v>
                </c:pt>
                <c:pt idx="238">
                  <c:v>1.2412022738813349</c:v>
                </c:pt>
                <c:pt idx="239">
                  <c:v>1.6981893853267991</c:v>
                </c:pt>
                <c:pt idx="240">
                  <c:v>0.25409079464552597</c:v>
                </c:pt>
                <c:pt idx="241">
                  <c:v>-0.85441190614042561</c:v>
                </c:pt>
                <c:pt idx="242">
                  <c:v>0.54163857282918748</c:v>
                </c:pt>
                <c:pt idx="243">
                  <c:v>-0.91503548753102848</c:v>
                </c:pt>
                <c:pt idx="244">
                  <c:v>-2.2013954984340085</c:v>
                </c:pt>
                <c:pt idx="245">
                  <c:v>0.81573616513847647</c:v>
                </c:pt>
                <c:pt idx="246">
                  <c:v>0.68266478834637034</c:v>
                </c:pt>
                <c:pt idx="247">
                  <c:v>-0.22178005509893595</c:v>
                </c:pt>
                <c:pt idx="248">
                  <c:v>-2.595093683419476</c:v>
                </c:pt>
                <c:pt idx="249">
                  <c:v>-2.2627085407679779</c:v>
                </c:pt>
                <c:pt idx="250">
                  <c:v>-1.3136424210082538</c:v>
                </c:pt>
                <c:pt idx="251">
                  <c:v>-0.67192373040972875</c:v>
                </c:pt>
                <c:pt idx="252">
                  <c:v>-0.4897442704584769</c:v>
                </c:pt>
                <c:pt idx="253">
                  <c:v>-0.70179816300731446</c:v>
                </c:pt>
                <c:pt idx="254">
                  <c:v>1.8217313826732813</c:v>
                </c:pt>
                <c:pt idx="255">
                  <c:v>-1.4367522420478949</c:v>
                </c:pt>
                <c:pt idx="256">
                  <c:v>-0.96990643713580305</c:v>
                </c:pt>
                <c:pt idx="257">
                  <c:v>-0.70420622344017758</c:v>
                </c:pt>
                <c:pt idx="258">
                  <c:v>0.1893817498156789</c:v>
                </c:pt>
                <c:pt idx="259">
                  <c:v>0.29531606846406788</c:v>
                </c:pt>
                <c:pt idx="260">
                  <c:v>-0.10435083646064669</c:v>
                </c:pt>
                <c:pt idx="261">
                  <c:v>-0.6252443059250048</c:v>
                </c:pt>
                <c:pt idx="262">
                  <c:v>1.5817069122684106</c:v>
                </c:pt>
                <c:pt idx="263">
                  <c:v>-1.1853357339389614</c:v>
                </c:pt>
                <c:pt idx="264">
                  <c:v>0.81193881923712041</c:v>
                </c:pt>
                <c:pt idx="265">
                  <c:v>0.24679458396246012</c:v>
                </c:pt>
                <c:pt idx="266">
                  <c:v>-2.0486170982903928</c:v>
                </c:pt>
                <c:pt idx="267">
                  <c:v>1.8793088738305634</c:v>
                </c:pt>
                <c:pt idx="268">
                  <c:v>-0.95447013247560086</c:v>
                </c:pt>
                <c:pt idx="269">
                  <c:v>-0.68736003506993093</c:v>
                </c:pt>
                <c:pt idx="270">
                  <c:v>-0.34284196262807853</c:v>
                </c:pt>
                <c:pt idx="271">
                  <c:v>-0.22364271335737662</c:v>
                </c:pt>
                <c:pt idx="272">
                  <c:v>-1.9068396271051711</c:v>
                </c:pt>
                <c:pt idx="273">
                  <c:v>-0.33233500470118926</c:v>
                </c:pt>
                <c:pt idx="274">
                  <c:v>-0.87171086905907025</c:v>
                </c:pt>
                <c:pt idx="275">
                  <c:v>-1.1272848699917262</c:v>
                </c:pt>
                <c:pt idx="276">
                  <c:v>-4.7421738685564208E-2</c:v>
                </c:pt>
                <c:pt idx="277">
                  <c:v>-0.21962927930260179</c:v>
                </c:pt>
                <c:pt idx="278">
                  <c:v>-0.39355541940913241</c:v>
                </c:pt>
                <c:pt idx="279">
                  <c:v>0.31730769172105155</c:v>
                </c:pt>
                <c:pt idx="280">
                  <c:v>-0.13998813550386302</c:v>
                </c:pt>
                <c:pt idx="281">
                  <c:v>0.28347125621160707</c:v>
                </c:pt>
                <c:pt idx="282">
                  <c:v>-2.8455607420344364E-2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40-4905-9C31-418A14FD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18063"/>
        <c:axId val="1435018543"/>
      </c:scatterChart>
      <c:valAx>
        <c:axId val="143501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A-ELO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018543"/>
        <c:crosses val="autoZero"/>
        <c:crossBetween val="midCat"/>
      </c:valAx>
      <c:valAx>
        <c:axId val="1435018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018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sp xg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E0!$P$2:$P$284</c:f>
              <c:numCache>
                <c:formatCode>General</c:formatCode>
                <c:ptCount val="283"/>
                <c:pt idx="0">
                  <c:v>9.4600000000000009</c:v>
                </c:pt>
                <c:pt idx="1">
                  <c:v>7.84</c:v>
                </c:pt>
                <c:pt idx="2">
                  <c:v>10.88</c:v>
                </c:pt>
                <c:pt idx="3">
                  <c:v>10.25</c:v>
                </c:pt>
                <c:pt idx="4">
                  <c:v>9.08</c:v>
                </c:pt>
                <c:pt idx="5">
                  <c:v>8.3800000000000008</c:v>
                </c:pt>
                <c:pt idx="6">
                  <c:v>9.61</c:v>
                </c:pt>
                <c:pt idx="7">
                  <c:v>7.28</c:v>
                </c:pt>
                <c:pt idx="8">
                  <c:v>10.62</c:v>
                </c:pt>
                <c:pt idx="9">
                  <c:v>9.11</c:v>
                </c:pt>
                <c:pt idx="10">
                  <c:v>5.82</c:v>
                </c:pt>
                <c:pt idx="11">
                  <c:v>13.06</c:v>
                </c:pt>
                <c:pt idx="12">
                  <c:v>10.1</c:v>
                </c:pt>
                <c:pt idx="13">
                  <c:v>8.3800000000000008</c:v>
                </c:pt>
                <c:pt idx="14">
                  <c:v>8.67</c:v>
                </c:pt>
                <c:pt idx="15">
                  <c:v>9.5</c:v>
                </c:pt>
                <c:pt idx="16">
                  <c:v>15.55</c:v>
                </c:pt>
                <c:pt idx="17">
                  <c:v>6.43</c:v>
                </c:pt>
                <c:pt idx="18">
                  <c:v>11.17</c:v>
                </c:pt>
                <c:pt idx="19">
                  <c:v>10.25</c:v>
                </c:pt>
                <c:pt idx="20">
                  <c:v>7.28</c:v>
                </c:pt>
                <c:pt idx="21">
                  <c:v>9.08</c:v>
                </c:pt>
                <c:pt idx="22">
                  <c:v>8.3800000000000008</c:v>
                </c:pt>
                <c:pt idx="23">
                  <c:v>9.11</c:v>
                </c:pt>
                <c:pt idx="24">
                  <c:v>7.84</c:v>
                </c:pt>
                <c:pt idx="25">
                  <c:v>10.88</c:v>
                </c:pt>
                <c:pt idx="26">
                  <c:v>9.61</c:v>
                </c:pt>
                <c:pt idx="27">
                  <c:v>9.4600000000000009</c:v>
                </c:pt>
                <c:pt idx="28">
                  <c:v>10.62</c:v>
                </c:pt>
                <c:pt idx="29">
                  <c:v>10.88</c:v>
                </c:pt>
                <c:pt idx="30">
                  <c:v>15.55</c:v>
                </c:pt>
                <c:pt idx="31">
                  <c:v>10.1</c:v>
                </c:pt>
                <c:pt idx="32">
                  <c:v>7.28</c:v>
                </c:pt>
                <c:pt idx="33">
                  <c:v>7.84</c:v>
                </c:pt>
                <c:pt idx="34">
                  <c:v>9.08</c:v>
                </c:pt>
                <c:pt idx="35">
                  <c:v>9.5</c:v>
                </c:pt>
                <c:pt idx="36">
                  <c:v>9.11</c:v>
                </c:pt>
                <c:pt idx="37">
                  <c:v>9.61</c:v>
                </c:pt>
                <c:pt idx="38">
                  <c:v>8.67</c:v>
                </c:pt>
                <c:pt idx="39">
                  <c:v>10.62</c:v>
                </c:pt>
                <c:pt idx="40">
                  <c:v>8.3800000000000008</c:v>
                </c:pt>
                <c:pt idx="41">
                  <c:v>10.25</c:v>
                </c:pt>
                <c:pt idx="42">
                  <c:v>8.3800000000000008</c:v>
                </c:pt>
                <c:pt idx="43">
                  <c:v>5.82</c:v>
                </c:pt>
                <c:pt idx="44">
                  <c:v>9.4600000000000009</c:v>
                </c:pt>
                <c:pt idx="45">
                  <c:v>13.06</c:v>
                </c:pt>
                <c:pt idx="46">
                  <c:v>6.43</c:v>
                </c:pt>
                <c:pt idx="47">
                  <c:v>11.17</c:v>
                </c:pt>
                <c:pt idx="48">
                  <c:v>6.24</c:v>
                </c:pt>
                <c:pt idx="49">
                  <c:v>9.08</c:v>
                </c:pt>
                <c:pt idx="50">
                  <c:v>9.11</c:v>
                </c:pt>
                <c:pt idx="51">
                  <c:v>7.84</c:v>
                </c:pt>
                <c:pt idx="52">
                  <c:v>15.55</c:v>
                </c:pt>
                <c:pt idx="53">
                  <c:v>8.67</c:v>
                </c:pt>
                <c:pt idx="54">
                  <c:v>7.28</c:v>
                </c:pt>
                <c:pt idx="55">
                  <c:v>10.1</c:v>
                </c:pt>
                <c:pt idx="56">
                  <c:v>9.61</c:v>
                </c:pt>
                <c:pt idx="57">
                  <c:v>10.88</c:v>
                </c:pt>
                <c:pt idx="58">
                  <c:v>9.5</c:v>
                </c:pt>
                <c:pt idx="59">
                  <c:v>8.3800000000000008</c:v>
                </c:pt>
                <c:pt idx="60">
                  <c:v>11.17</c:v>
                </c:pt>
                <c:pt idx="61">
                  <c:v>10.25</c:v>
                </c:pt>
                <c:pt idx="62">
                  <c:v>8.3800000000000008</c:v>
                </c:pt>
                <c:pt idx="63">
                  <c:v>6.24</c:v>
                </c:pt>
                <c:pt idx="64">
                  <c:v>5.82</c:v>
                </c:pt>
                <c:pt idx="65">
                  <c:v>9.4600000000000009</c:v>
                </c:pt>
                <c:pt idx="66">
                  <c:v>10.62</c:v>
                </c:pt>
                <c:pt idx="67">
                  <c:v>13.06</c:v>
                </c:pt>
                <c:pt idx="68">
                  <c:v>6.43</c:v>
                </c:pt>
                <c:pt idx="69">
                  <c:v>6.24</c:v>
                </c:pt>
                <c:pt idx="70">
                  <c:v>7.28</c:v>
                </c:pt>
                <c:pt idx="71">
                  <c:v>6.43</c:v>
                </c:pt>
                <c:pt idx="72">
                  <c:v>10.1</c:v>
                </c:pt>
                <c:pt idx="73">
                  <c:v>5.82</c:v>
                </c:pt>
                <c:pt idx="74">
                  <c:v>13.06</c:v>
                </c:pt>
                <c:pt idx="75">
                  <c:v>7.84</c:v>
                </c:pt>
                <c:pt idx="76">
                  <c:v>10.62</c:v>
                </c:pt>
                <c:pt idx="77">
                  <c:v>9.5</c:v>
                </c:pt>
                <c:pt idx="78">
                  <c:v>9.61</c:v>
                </c:pt>
                <c:pt idx="79">
                  <c:v>9.4600000000000009</c:v>
                </c:pt>
                <c:pt idx="80">
                  <c:v>15.55</c:v>
                </c:pt>
                <c:pt idx="81">
                  <c:v>9.11</c:v>
                </c:pt>
                <c:pt idx="82">
                  <c:v>6.24</c:v>
                </c:pt>
                <c:pt idx="83">
                  <c:v>8.3800000000000008</c:v>
                </c:pt>
                <c:pt idx="84">
                  <c:v>8.3800000000000008</c:v>
                </c:pt>
                <c:pt idx="85">
                  <c:v>10.25</c:v>
                </c:pt>
                <c:pt idx="86">
                  <c:v>11.17</c:v>
                </c:pt>
                <c:pt idx="87">
                  <c:v>8.67</c:v>
                </c:pt>
                <c:pt idx="88">
                  <c:v>10.88</c:v>
                </c:pt>
                <c:pt idx="89">
                  <c:v>9.08</c:v>
                </c:pt>
                <c:pt idx="90">
                  <c:v>7.28</c:v>
                </c:pt>
                <c:pt idx="91">
                  <c:v>13.06</c:v>
                </c:pt>
                <c:pt idx="92">
                  <c:v>5.82</c:v>
                </c:pt>
                <c:pt idx="93">
                  <c:v>6.24</c:v>
                </c:pt>
                <c:pt idx="94">
                  <c:v>9.5</c:v>
                </c:pt>
                <c:pt idx="95">
                  <c:v>15.55</c:v>
                </c:pt>
                <c:pt idx="96">
                  <c:v>10.25</c:v>
                </c:pt>
                <c:pt idx="97">
                  <c:v>9.08</c:v>
                </c:pt>
                <c:pt idx="98">
                  <c:v>7.84</c:v>
                </c:pt>
                <c:pt idx="99">
                  <c:v>9.4600000000000009</c:v>
                </c:pt>
                <c:pt idx="100">
                  <c:v>8.67</c:v>
                </c:pt>
                <c:pt idx="101">
                  <c:v>10.88</c:v>
                </c:pt>
                <c:pt idx="102">
                  <c:v>8.3800000000000008</c:v>
                </c:pt>
                <c:pt idx="103">
                  <c:v>8.3800000000000008</c:v>
                </c:pt>
                <c:pt idx="104">
                  <c:v>10.1</c:v>
                </c:pt>
                <c:pt idx="105">
                  <c:v>9.11</c:v>
                </c:pt>
                <c:pt idx="106">
                  <c:v>11.17</c:v>
                </c:pt>
                <c:pt idx="107">
                  <c:v>9.61</c:v>
                </c:pt>
                <c:pt idx="108">
                  <c:v>10.62</c:v>
                </c:pt>
                <c:pt idx="109">
                  <c:v>6.43</c:v>
                </c:pt>
                <c:pt idx="110">
                  <c:v>7.28</c:v>
                </c:pt>
                <c:pt idx="111">
                  <c:v>6.24</c:v>
                </c:pt>
                <c:pt idx="112">
                  <c:v>15.55</c:v>
                </c:pt>
                <c:pt idx="113">
                  <c:v>10.25</c:v>
                </c:pt>
                <c:pt idx="114">
                  <c:v>9.5</c:v>
                </c:pt>
                <c:pt idx="115">
                  <c:v>9.08</c:v>
                </c:pt>
                <c:pt idx="116">
                  <c:v>5.82</c:v>
                </c:pt>
                <c:pt idx="117">
                  <c:v>13.06</c:v>
                </c:pt>
                <c:pt idx="118">
                  <c:v>7.84</c:v>
                </c:pt>
                <c:pt idx="119">
                  <c:v>9.4600000000000009</c:v>
                </c:pt>
                <c:pt idx="120">
                  <c:v>10.62</c:v>
                </c:pt>
                <c:pt idx="121">
                  <c:v>10.88</c:v>
                </c:pt>
                <c:pt idx="122">
                  <c:v>8.3800000000000008</c:v>
                </c:pt>
                <c:pt idx="123">
                  <c:v>6.43</c:v>
                </c:pt>
                <c:pt idx="124">
                  <c:v>8.3800000000000008</c:v>
                </c:pt>
                <c:pt idx="125">
                  <c:v>10.1</c:v>
                </c:pt>
                <c:pt idx="126">
                  <c:v>11.17</c:v>
                </c:pt>
                <c:pt idx="127">
                  <c:v>9.61</c:v>
                </c:pt>
                <c:pt idx="128">
                  <c:v>8.67</c:v>
                </c:pt>
                <c:pt idx="129">
                  <c:v>9.11</c:v>
                </c:pt>
                <c:pt idx="130">
                  <c:v>9.11</c:v>
                </c:pt>
                <c:pt idx="131">
                  <c:v>10.25</c:v>
                </c:pt>
                <c:pt idx="132">
                  <c:v>5.82</c:v>
                </c:pt>
                <c:pt idx="133">
                  <c:v>15.55</c:v>
                </c:pt>
                <c:pt idx="134">
                  <c:v>8.67</c:v>
                </c:pt>
                <c:pt idx="135">
                  <c:v>9.61</c:v>
                </c:pt>
                <c:pt idx="136">
                  <c:v>8.3800000000000008</c:v>
                </c:pt>
                <c:pt idx="137">
                  <c:v>9.08</c:v>
                </c:pt>
                <c:pt idx="138">
                  <c:v>8.3800000000000008</c:v>
                </c:pt>
                <c:pt idx="139">
                  <c:v>7.28</c:v>
                </c:pt>
                <c:pt idx="140">
                  <c:v>6.24</c:v>
                </c:pt>
                <c:pt idx="141">
                  <c:v>11.17</c:v>
                </c:pt>
                <c:pt idx="142">
                  <c:v>13.06</c:v>
                </c:pt>
                <c:pt idx="143">
                  <c:v>10.1</c:v>
                </c:pt>
                <c:pt idx="144">
                  <c:v>7.84</c:v>
                </c:pt>
                <c:pt idx="145">
                  <c:v>10.62</c:v>
                </c:pt>
                <c:pt idx="146">
                  <c:v>9.4600000000000009</c:v>
                </c:pt>
                <c:pt idx="147">
                  <c:v>6.43</c:v>
                </c:pt>
                <c:pt idx="148">
                  <c:v>9.5</c:v>
                </c:pt>
                <c:pt idx="149">
                  <c:v>10.88</c:v>
                </c:pt>
                <c:pt idx="150">
                  <c:v>10.62</c:v>
                </c:pt>
                <c:pt idx="151">
                  <c:v>6.24</c:v>
                </c:pt>
                <c:pt idx="152">
                  <c:v>10.1</c:v>
                </c:pt>
                <c:pt idx="153">
                  <c:v>13.06</c:v>
                </c:pt>
                <c:pt idx="154">
                  <c:v>7.84</c:v>
                </c:pt>
                <c:pt idx="155">
                  <c:v>11.17</c:v>
                </c:pt>
                <c:pt idx="156">
                  <c:v>6.43</c:v>
                </c:pt>
                <c:pt idx="157">
                  <c:v>10.88</c:v>
                </c:pt>
                <c:pt idx="158">
                  <c:v>9.4600000000000009</c:v>
                </c:pt>
                <c:pt idx="159">
                  <c:v>9.5</c:v>
                </c:pt>
                <c:pt idx="160">
                  <c:v>7.28</c:v>
                </c:pt>
                <c:pt idx="161">
                  <c:v>5.82</c:v>
                </c:pt>
                <c:pt idx="162">
                  <c:v>8.3800000000000008</c:v>
                </c:pt>
                <c:pt idx="163">
                  <c:v>9.08</c:v>
                </c:pt>
                <c:pt idx="164">
                  <c:v>15.55</c:v>
                </c:pt>
                <c:pt idx="165">
                  <c:v>8.3800000000000008</c:v>
                </c:pt>
                <c:pt idx="166">
                  <c:v>9.61</c:v>
                </c:pt>
                <c:pt idx="167">
                  <c:v>9.11</c:v>
                </c:pt>
                <c:pt idx="168">
                  <c:v>8.67</c:v>
                </c:pt>
                <c:pt idx="169">
                  <c:v>8.3800000000000008</c:v>
                </c:pt>
                <c:pt idx="170">
                  <c:v>5.82</c:v>
                </c:pt>
                <c:pt idx="171">
                  <c:v>8.67</c:v>
                </c:pt>
                <c:pt idx="172">
                  <c:v>6.24</c:v>
                </c:pt>
                <c:pt idx="173">
                  <c:v>9.5</c:v>
                </c:pt>
                <c:pt idx="174">
                  <c:v>10.1</c:v>
                </c:pt>
                <c:pt idx="175">
                  <c:v>15.55</c:v>
                </c:pt>
                <c:pt idx="176">
                  <c:v>11.17</c:v>
                </c:pt>
                <c:pt idx="177">
                  <c:v>6.43</c:v>
                </c:pt>
                <c:pt idx="178">
                  <c:v>7.84</c:v>
                </c:pt>
                <c:pt idx="179">
                  <c:v>9.08</c:v>
                </c:pt>
                <c:pt idx="180">
                  <c:v>10.25</c:v>
                </c:pt>
                <c:pt idx="181">
                  <c:v>10.62</c:v>
                </c:pt>
                <c:pt idx="182">
                  <c:v>9.61</c:v>
                </c:pt>
                <c:pt idx="183">
                  <c:v>9.11</c:v>
                </c:pt>
                <c:pt idx="184">
                  <c:v>8.3800000000000008</c:v>
                </c:pt>
                <c:pt idx="185">
                  <c:v>9.4600000000000009</c:v>
                </c:pt>
                <c:pt idx="186">
                  <c:v>7.28</c:v>
                </c:pt>
                <c:pt idx="187">
                  <c:v>10.88</c:v>
                </c:pt>
                <c:pt idx="188">
                  <c:v>6.43</c:v>
                </c:pt>
                <c:pt idx="189">
                  <c:v>6.24</c:v>
                </c:pt>
                <c:pt idx="190">
                  <c:v>13.06</c:v>
                </c:pt>
                <c:pt idx="191">
                  <c:v>5.82</c:v>
                </c:pt>
                <c:pt idx="192">
                  <c:v>15.55</c:v>
                </c:pt>
                <c:pt idx="193">
                  <c:v>8.67</c:v>
                </c:pt>
                <c:pt idx="194">
                  <c:v>11.17</c:v>
                </c:pt>
                <c:pt idx="195">
                  <c:v>10.1</c:v>
                </c:pt>
                <c:pt idx="196">
                  <c:v>9.5</c:v>
                </c:pt>
                <c:pt idx="197">
                  <c:v>8.3800000000000008</c:v>
                </c:pt>
                <c:pt idx="198">
                  <c:v>10.25</c:v>
                </c:pt>
                <c:pt idx="199">
                  <c:v>9.08</c:v>
                </c:pt>
                <c:pt idx="200">
                  <c:v>9.4600000000000009</c:v>
                </c:pt>
                <c:pt idx="201">
                  <c:v>9.61</c:v>
                </c:pt>
                <c:pt idx="202">
                  <c:v>7.28</c:v>
                </c:pt>
                <c:pt idx="203">
                  <c:v>8.3800000000000008</c:v>
                </c:pt>
                <c:pt idx="204">
                  <c:v>7.84</c:v>
                </c:pt>
                <c:pt idx="205">
                  <c:v>10.88</c:v>
                </c:pt>
                <c:pt idx="206">
                  <c:v>10.62</c:v>
                </c:pt>
                <c:pt idx="207">
                  <c:v>9.11</c:v>
                </c:pt>
                <c:pt idx="208">
                  <c:v>11.17</c:v>
                </c:pt>
                <c:pt idx="209">
                  <c:v>15.55</c:v>
                </c:pt>
                <c:pt idx="210">
                  <c:v>8.3800000000000008</c:v>
                </c:pt>
                <c:pt idx="211">
                  <c:v>5.82</c:v>
                </c:pt>
                <c:pt idx="212">
                  <c:v>9.5</c:v>
                </c:pt>
                <c:pt idx="213">
                  <c:v>6.24</c:v>
                </c:pt>
                <c:pt idx="214">
                  <c:v>13.06</c:v>
                </c:pt>
                <c:pt idx="215">
                  <c:v>6.43</c:v>
                </c:pt>
                <c:pt idx="216">
                  <c:v>10.1</c:v>
                </c:pt>
                <c:pt idx="217">
                  <c:v>8.67</c:v>
                </c:pt>
                <c:pt idx="218">
                  <c:v>7.28</c:v>
                </c:pt>
                <c:pt idx="219">
                  <c:v>8.3800000000000008</c:v>
                </c:pt>
                <c:pt idx="220">
                  <c:v>9.08</c:v>
                </c:pt>
                <c:pt idx="221">
                  <c:v>10.25</c:v>
                </c:pt>
                <c:pt idx="222">
                  <c:v>9.61</c:v>
                </c:pt>
                <c:pt idx="223">
                  <c:v>7.84</c:v>
                </c:pt>
                <c:pt idx="224">
                  <c:v>9.11</c:v>
                </c:pt>
                <c:pt idx="225">
                  <c:v>10.88</c:v>
                </c:pt>
                <c:pt idx="226">
                  <c:v>10.62</c:v>
                </c:pt>
                <c:pt idx="227">
                  <c:v>9.4600000000000009</c:v>
                </c:pt>
                <c:pt idx="228">
                  <c:v>15.55</c:v>
                </c:pt>
                <c:pt idx="229">
                  <c:v>10.1</c:v>
                </c:pt>
                <c:pt idx="230">
                  <c:v>6.24</c:v>
                </c:pt>
                <c:pt idx="231">
                  <c:v>5.82</c:v>
                </c:pt>
                <c:pt idx="232">
                  <c:v>8.3800000000000008</c:v>
                </c:pt>
                <c:pt idx="233">
                  <c:v>13.06</c:v>
                </c:pt>
                <c:pt idx="234">
                  <c:v>9.5</c:v>
                </c:pt>
                <c:pt idx="235">
                  <c:v>11.17</c:v>
                </c:pt>
                <c:pt idx="236">
                  <c:v>8.67</c:v>
                </c:pt>
                <c:pt idx="237">
                  <c:v>6.43</c:v>
                </c:pt>
                <c:pt idx="238">
                  <c:v>10.62</c:v>
                </c:pt>
                <c:pt idx="239">
                  <c:v>11.17</c:v>
                </c:pt>
                <c:pt idx="240">
                  <c:v>9.61</c:v>
                </c:pt>
                <c:pt idx="241">
                  <c:v>10.1</c:v>
                </c:pt>
                <c:pt idx="242">
                  <c:v>10.88</c:v>
                </c:pt>
                <c:pt idx="243">
                  <c:v>9.11</c:v>
                </c:pt>
                <c:pt idx="244">
                  <c:v>6.43</c:v>
                </c:pt>
                <c:pt idx="245">
                  <c:v>8.3800000000000008</c:v>
                </c:pt>
                <c:pt idx="246">
                  <c:v>8.67</c:v>
                </c:pt>
                <c:pt idx="247">
                  <c:v>8.3800000000000008</c:v>
                </c:pt>
                <c:pt idx="248">
                  <c:v>13.06</c:v>
                </c:pt>
                <c:pt idx="249">
                  <c:v>10.25</c:v>
                </c:pt>
                <c:pt idx="250">
                  <c:v>7.84</c:v>
                </c:pt>
                <c:pt idx="251">
                  <c:v>15.55</c:v>
                </c:pt>
                <c:pt idx="252">
                  <c:v>6.24</c:v>
                </c:pt>
                <c:pt idx="253">
                  <c:v>9.08</c:v>
                </c:pt>
                <c:pt idx="254">
                  <c:v>9.4600000000000009</c:v>
                </c:pt>
                <c:pt idx="255">
                  <c:v>9.5</c:v>
                </c:pt>
                <c:pt idx="256">
                  <c:v>5.82</c:v>
                </c:pt>
                <c:pt idx="257">
                  <c:v>13.06</c:v>
                </c:pt>
                <c:pt idx="258">
                  <c:v>6.43</c:v>
                </c:pt>
                <c:pt idx="259">
                  <c:v>10.88</c:v>
                </c:pt>
                <c:pt idx="260">
                  <c:v>8.3800000000000008</c:v>
                </c:pt>
                <c:pt idx="261">
                  <c:v>9.11</c:v>
                </c:pt>
                <c:pt idx="262">
                  <c:v>10.62</c:v>
                </c:pt>
                <c:pt idx="263">
                  <c:v>8.3800000000000008</c:v>
                </c:pt>
                <c:pt idx="264">
                  <c:v>9.61</c:v>
                </c:pt>
                <c:pt idx="265">
                  <c:v>10.1</c:v>
                </c:pt>
                <c:pt idx="266">
                  <c:v>8.67</c:v>
                </c:pt>
                <c:pt idx="267">
                  <c:v>11.17</c:v>
                </c:pt>
                <c:pt idx="268">
                  <c:v>15.55</c:v>
                </c:pt>
                <c:pt idx="269">
                  <c:v>5.82</c:v>
                </c:pt>
                <c:pt idx="270">
                  <c:v>10.25</c:v>
                </c:pt>
                <c:pt idx="271">
                  <c:v>9.08</c:v>
                </c:pt>
                <c:pt idx="272">
                  <c:v>13.06</c:v>
                </c:pt>
                <c:pt idx="273">
                  <c:v>7.28</c:v>
                </c:pt>
                <c:pt idx="274">
                  <c:v>7.84</c:v>
                </c:pt>
                <c:pt idx="275">
                  <c:v>6.24</c:v>
                </c:pt>
                <c:pt idx="276">
                  <c:v>9.4600000000000009</c:v>
                </c:pt>
                <c:pt idx="277">
                  <c:v>9.5</c:v>
                </c:pt>
                <c:pt idx="278">
                  <c:v>10.25</c:v>
                </c:pt>
                <c:pt idx="279">
                  <c:v>13.06</c:v>
                </c:pt>
                <c:pt idx="280">
                  <c:v>7.84</c:v>
                </c:pt>
                <c:pt idx="281">
                  <c:v>7.28</c:v>
                </c:pt>
                <c:pt idx="282">
                  <c:v>9.61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4-4A80-B7B2-FA4469ECE66A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E0!$P$2:$P$284</c:f>
              <c:numCache>
                <c:formatCode>General</c:formatCode>
                <c:ptCount val="283"/>
                <c:pt idx="0">
                  <c:v>9.4600000000000009</c:v>
                </c:pt>
                <c:pt idx="1">
                  <c:v>7.84</c:v>
                </c:pt>
                <c:pt idx="2">
                  <c:v>10.88</c:v>
                </c:pt>
                <c:pt idx="3">
                  <c:v>10.25</c:v>
                </c:pt>
                <c:pt idx="4">
                  <c:v>9.08</c:v>
                </c:pt>
                <c:pt idx="5">
                  <c:v>8.3800000000000008</c:v>
                </c:pt>
                <c:pt idx="6">
                  <c:v>9.61</c:v>
                </c:pt>
                <c:pt idx="7">
                  <c:v>7.28</c:v>
                </c:pt>
                <c:pt idx="8">
                  <c:v>10.62</c:v>
                </c:pt>
                <c:pt idx="9">
                  <c:v>9.11</c:v>
                </c:pt>
                <c:pt idx="10">
                  <c:v>5.82</c:v>
                </c:pt>
                <c:pt idx="11">
                  <c:v>13.06</c:v>
                </c:pt>
                <c:pt idx="12">
                  <c:v>10.1</c:v>
                </c:pt>
                <c:pt idx="13">
                  <c:v>8.3800000000000008</c:v>
                </c:pt>
                <c:pt idx="14">
                  <c:v>8.67</c:v>
                </c:pt>
                <c:pt idx="15">
                  <c:v>9.5</c:v>
                </c:pt>
                <c:pt idx="16">
                  <c:v>15.55</c:v>
                </c:pt>
                <c:pt idx="17">
                  <c:v>6.43</c:v>
                </c:pt>
                <c:pt idx="18">
                  <c:v>11.17</c:v>
                </c:pt>
                <c:pt idx="19">
                  <c:v>10.25</c:v>
                </c:pt>
                <c:pt idx="20">
                  <c:v>7.28</c:v>
                </c:pt>
                <c:pt idx="21">
                  <c:v>9.08</c:v>
                </c:pt>
                <c:pt idx="22">
                  <c:v>8.3800000000000008</c:v>
                </c:pt>
                <c:pt idx="23">
                  <c:v>9.11</c:v>
                </c:pt>
                <c:pt idx="24">
                  <c:v>7.84</c:v>
                </c:pt>
                <c:pt idx="25">
                  <c:v>10.88</c:v>
                </c:pt>
                <c:pt idx="26">
                  <c:v>9.61</c:v>
                </c:pt>
                <c:pt idx="27">
                  <c:v>9.4600000000000009</c:v>
                </c:pt>
                <c:pt idx="28">
                  <c:v>10.62</c:v>
                </c:pt>
                <c:pt idx="29">
                  <c:v>10.88</c:v>
                </c:pt>
                <c:pt idx="30">
                  <c:v>15.55</c:v>
                </c:pt>
                <c:pt idx="31">
                  <c:v>10.1</c:v>
                </c:pt>
                <c:pt idx="32">
                  <c:v>7.28</c:v>
                </c:pt>
                <c:pt idx="33">
                  <c:v>7.84</c:v>
                </c:pt>
                <c:pt idx="34">
                  <c:v>9.08</c:v>
                </c:pt>
                <c:pt idx="35">
                  <c:v>9.5</c:v>
                </c:pt>
                <c:pt idx="36">
                  <c:v>9.11</c:v>
                </c:pt>
                <c:pt idx="37">
                  <c:v>9.61</c:v>
                </c:pt>
                <c:pt idx="38">
                  <c:v>8.67</c:v>
                </c:pt>
                <c:pt idx="39">
                  <c:v>10.62</c:v>
                </c:pt>
                <c:pt idx="40">
                  <c:v>8.3800000000000008</c:v>
                </c:pt>
                <c:pt idx="41">
                  <c:v>10.25</c:v>
                </c:pt>
                <c:pt idx="42">
                  <c:v>8.3800000000000008</c:v>
                </c:pt>
                <c:pt idx="43">
                  <c:v>5.82</c:v>
                </c:pt>
                <c:pt idx="44">
                  <c:v>9.4600000000000009</c:v>
                </c:pt>
                <c:pt idx="45">
                  <c:v>13.06</c:v>
                </c:pt>
                <c:pt idx="46">
                  <c:v>6.43</c:v>
                </c:pt>
                <c:pt idx="47">
                  <c:v>11.17</c:v>
                </c:pt>
                <c:pt idx="48">
                  <c:v>6.24</c:v>
                </c:pt>
                <c:pt idx="49">
                  <c:v>9.08</c:v>
                </c:pt>
                <c:pt idx="50">
                  <c:v>9.11</c:v>
                </c:pt>
                <c:pt idx="51">
                  <c:v>7.84</c:v>
                </c:pt>
                <c:pt idx="52">
                  <c:v>15.55</c:v>
                </c:pt>
                <c:pt idx="53">
                  <c:v>8.67</c:v>
                </c:pt>
                <c:pt idx="54">
                  <c:v>7.28</c:v>
                </c:pt>
                <c:pt idx="55">
                  <c:v>10.1</c:v>
                </c:pt>
                <c:pt idx="56">
                  <c:v>9.61</c:v>
                </c:pt>
                <c:pt idx="57">
                  <c:v>10.88</c:v>
                </c:pt>
                <c:pt idx="58">
                  <c:v>9.5</c:v>
                </c:pt>
                <c:pt idx="59">
                  <c:v>8.3800000000000008</c:v>
                </c:pt>
                <c:pt idx="60">
                  <c:v>11.17</c:v>
                </c:pt>
                <c:pt idx="61">
                  <c:v>10.25</c:v>
                </c:pt>
                <c:pt idx="62">
                  <c:v>8.3800000000000008</c:v>
                </c:pt>
                <c:pt idx="63">
                  <c:v>6.24</c:v>
                </c:pt>
                <c:pt idx="64">
                  <c:v>5.82</c:v>
                </c:pt>
                <c:pt idx="65">
                  <c:v>9.4600000000000009</c:v>
                </c:pt>
                <c:pt idx="66">
                  <c:v>10.62</c:v>
                </c:pt>
                <c:pt idx="67">
                  <c:v>13.06</c:v>
                </c:pt>
                <c:pt idx="68">
                  <c:v>6.43</c:v>
                </c:pt>
                <c:pt idx="69">
                  <c:v>6.24</c:v>
                </c:pt>
                <c:pt idx="70">
                  <c:v>7.28</c:v>
                </c:pt>
                <c:pt idx="71">
                  <c:v>6.43</c:v>
                </c:pt>
                <c:pt idx="72">
                  <c:v>10.1</c:v>
                </c:pt>
                <c:pt idx="73">
                  <c:v>5.82</c:v>
                </c:pt>
                <c:pt idx="74">
                  <c:v>13.06</c:v>
                </c:pt>
                <c:pt idx="75">
                  <c:v>7.84</c:v>
                </c:pt>
                <c:pt idx="76">
                  <c:v>10.62</c:v>
                </c:pt>
                <c:pt idx="77">
                  <c:v>9.5</c:v>
                </c:pt>
                <c:pt idx="78">
                  <c:v>9.61</c:v>
                </c:pt>
                <c:pt idx="79">
                  <c:v>9.4600000000000009</c:v>
                </c:pt>
                <c:pt idx="80">
                  <c:v>15.55</c:v>
                </c:pt>
                <c:pt idx="81">
                  <c:v>9.11</c:v>
                </c:pt>
                <c:pt idx="82">
                  <c:v>6.24</c:v>
                </c:pt>
                <c:pt idx="83">
                  <c:v>8.3800000000000008</c:v>
                </c:pt>
                <c:pt idx="84">
                  <c:v>8.3800000000000008</c:v>
                </c:pt>
                <c:pt idx="85">
                  <c:v>10.25</c:v>
                </c:pt>
                <c:pt idx="86">
                  <c:v>11.17</c:v>
                </c:pt>
                <c:pt idx="87">
                  <c:v>8.67</c:v>
                </c:pt>
                <c:pt idx="88">
                  <c:v>10.88</c:v>
                </c:pt>
                <c:pt idx="89">
                  <c:v>9.08</c:v>
                </c:pt>
                <c:pt idx="90">
                  <c:v>7.28</c:v>
                </c:pt>
                <c:pt idx="91">
                  <c:v>13.06</c:v>
                </c:pt>
                <c:pt idx="92">
                  <c:v>5.82</c:v>
                </c:pt>
                <c:pt idx="93">
                  <c:v>6.24</c:v>
                </c:pt>
                <c:pt idx="94">
                  <c:v>9.5</c:v>
                </c:pt>
                <c:pt idx="95">
                  <c:v>15.55</c:v>
                </c:pt>
                <c:pt idx="96">
                  <c:v>10.25</c:v>
                </c:pt>
                <c:pt idx="97">
                  <c:v>9.08</c:v>
                </c:pt>
                <c:pt idx="98">
                  <c:v>7.84</c:v>
                </c:pt>
                <c:pt idx="99">
                  <c:v>9.4600000000000009</c:v>
                </c:pt>
                <c:pt idx="100">
                  <c:v>8.67</c:v>
                </c:pt>
                <c:pt idx="101">
                  <c:v>10.88</c:v>
                </c:pt>
                <c:pt idx="102">
                  <c:v>8.3800000000000008</c:v>
                </c:pt>
                <c:pt idx="103">
                  <c:v>8.3800000000000008</c:v>
                </c:pt>
                <c:pt idx="104">
                  <c:v>10.1</c:v>
                </c:pt>
                <c:pt idx="105">
                  <c:v>9.11</c:v>
                </c:pt>
                <c:pt idx="106">
                  <c:v>11.17</c:v>
                </c:pt>
                <c:pt idx="107">
                  <c:v>9.61</c:v>
                </c:pt>
                <c:pt idx="108">
                  <c:v>10.62</c:v>
                </c:pt>
                <c:pt idx="109">
                  <c:v>6.43</c:v>
                </c:pt>
                <c:pt idx="110">
                  <c:v>7.28</c:v>
                </c:pt>
                <c:pt idx="111">
                  <c:v>6.24</c:v>
                </c:pt>
                <c:pt idx="112">
                  <c:v>15.55</c:v>
                </c:pt>
                <c:pt idx="113">
                  <c:v>10.25</c:v>
                </c:pt>
                <c:pt idx="114">
                  <c:v>9.5</c:v>
                </c:pt>
                <c:pt idx="115">
                  <c:v>9.08</c:v>
                </c:pt>
                <c:pt idx="116">
                  <c:v>5.82</c:v>
                </c:pt>
                <c:pt idx="117">
                  <c:v>13.06</c:v>
                </c:pt>
                <c:pt idx="118">
                  <c:v>7.84</c:v>
                </c:pt>
                <c:pt idx="119">
                  <c:v>9.4600000000000009</c:v>
                </c:pt>
                <c:pt idx="120">
                  <c:v>10.62</c:v>
                </c:pt>
                <c:pt idx="121">
                  <c:v>10.88</c:v>
                </c:pt>
                <c:pt idx="122">
                  <c:v>8.3800000000000008</c:v>
                </c:pt>
                <c:pt idx="123">
                  <c:v>6.43</c:v>
                </c:pt>
                <c:pt idx="124">
                  <c:v>8.3800000000000008</c:v>
                </c:pt>
                <c:pt idx="125">
                  <c:v>10.1</c:v>
                </c:pt>
                <c:pt idx="126">
                  <c:v>11.17</c:v>
                </c:pt>
                <c:pt idx="127">
                  <c:v>9.61</c:v>
                </c:pt>
                <c:pt idx="128">
                  <c:v>8.67</c:v>
                </c:pt>
                <c:pt idx="129">
                  <c:v>9.11</c:v>
                </c:pt>
                <c:pt idx="130">
                  <c:v>9.11</c:v>
                </c:pt>
                <c:pt idx="131">
                  <c:v>10.25</c:v>
                </c:pt>
                <c:pt idx="132">
                  <c:v>5.82</c:v>
                </c:pt>
                <c:pt idx="133">
                  <c:v>15.55</c:v>
                </c:pt>
                <c:pt idx="134">
                  <c:v>8.67</c:v>
                </c:pt>
                <c:pt idx="135">
                  <c:v>9.61</c:v>
                </c:pt>
                <c:pt idx="136">
                  <c:v>8.3800000000000008</c:v>
                </c:pt>
                <c:pt idx="137">
                  <c:v>9.08</c:v>
                </c:pt>
                <c:pt idx="138">
                  <c:v>8.3800000000000008</c:v>
                </c:pt>
                <c:pt idx="139">
                  <c:v>7.28</c:v>
                </c:pt>
                <c:pt idx="140">
                  <c:v>6.24</c:v>
                </c:pt>
                <c:pt idx="141">
                  <c:v>11.17</c:v>
                </c:pt>
                <c:pt idx="142">
                  <c:v>13.06</c:v>
                </c:pt>
                <c:pt idx="143">
                  <c:v>10.1</c:v>
                </c:pt>
                <c:pt idx="144">
                  <c:v>7.84</c:v>
                </c:pt>
                <c:pt idx="145">
                  <c:v>10.62</c:v>
                </c:pt>
                <c:pt idx="146">
                  <c:v>9.4600000000000009</c:v>
                </c:pt>
                <c:pt idx="147">
                  <c:v>6.43</c:v>
                </c:pt>
                <c:pt idx="148">
                  <c:v>9.5</c:v>
                </c:pt>
                <c:pt idx="149">
                  <c:v>10.88</c:v>
                </c:pt>
                <c:pt idx="150">
                  <c:v>10.62</c:v>
                </c:pt>
                <c:pt idx="151">
                  <c:v>6.24</c:v>
                </c:pt>
                <c:pt idx="152">
                  <c:v>10.1</c:v>
                </c:pt>
                <c:pt idx="153">
                  <c:v>13.06</c:v>
                </c:pt>
                <c:pt idx="154">
                  <c:v>7.84</c:v>
                </c:pt>
                <c:pt idx="155">
                  <c:v>11.17</c:v>
                </c:pt>
                <c:pt idx="156">
                  <c:v>6.43</c:v>
                </c:pt>
                <c:pt idx="157">
                  <c:v>10.88</c:v>
                </c:pt>
                <c:pt idx="158">
                  <c:v>9.4600000000000009</c:v>
                </c:pt>
                <c:pt idx="159">
                  <c:v>9.5</c:v>
                </c:pt>
                <c:pt idx="160">
                  <c:v>7.28</c:v>
                </c:pt>
                <c:pt idx="161">
                  <c:v>5.82</c:v>
                </c:pt>
                <c:pt idx="162">
                  <c:v>8.3800000000000008</c:v>
                </c:pt>
                <c:pt idx="163">
                  <c:v>9.08</c:v>
                </c:pt>
                <c:pt idx="164">
                  <c:v>15.55</c:v>
                </c:pt>
                <c:pt idx="165">
                  <c:v>8.3800000000000008</c:v>
                </c:pt>
                <c:pt idx="166">
                  <c:v>9.61</c:v>
                </c:pt>
                <c:pt idx="167">
                  <c:v>9.11</c:v>
                </c:pt>
                <c:pt idx="168">
                  <c:v>8.67</c:v>
                </c:pt>
                <c:pt idx="169">
                  <c:v>8.3800000000000008</c:v>
                </c:pt>
                <c:pt idx="170">
                  <c:v>5.82</c:v>
                </c:pt>
                <c:pt idx="171">
                  <c:v>8.67</c:v>
                </c:pt>
                <c:pt idx="172">
                  <c:v>6.24</c:v>
                </c:pt>
                <c:pt idx="173">
                  <c:v>9.5</c:v>
                </c:pt>
                <c:pt idx="174">
                  <c:v>10.1</c:v>
                </c:pt>
                <c:pt idx="175">
                  <c:v>15.55</c:v>
                </c:pt>
                <c:pt idx="176">
                  <c:v>11.17</c:v>
                </c:pt>
                <c:pt idx="177">
                  <c:v>6.43</c:v>
                </c:pt>
                <c:pt idx="178">
                  <c:v>7.84</c:v>
                </c:pt>
                <c:pt idx="179">
                  <c:v>9.08</c:v>
                </c:pt>
                <c:pt idx="180">
                  <c:v>10.25</c:v>
                </c:pt>
                <c:pt idx="181">
                  <c:v>10.62</c:v>
                </c:pt>
                <c:pt idx="182">
                  <c:v>9.61</c:v>
                </c:pt>
                <c:pt idx="183">
                  <c:v>9.11</c:v>
                </c:pt>
                <c:pt idx="184">
                  <c:v>8.3800000000000008</c:v>
                </c:pt>
                <c:pt idx="185">
                  <c:v>9.4600000000000009</c:v>
                </c:pt>
                <c:pt idx="186">
                  <c:v>7.28</c:v>
                </c:pt>
                <c:pt idx="187">
                  <c:v>10.88</c:v>
                </c:pt>
                <c:pt idx="188">
                  <c:v>6.43</c:v>
                </c:pt>
                <c:pt idx="189">
                  <c:v>6.24</c:v>
                </c:pt>
                <c:pt idx="190">
                  <c:v>13.06</c:v>
                </c:pt>
                <c:pt idx="191">
                  <c:v>5.82</c:v>
                </c:pt>
                <c:pt idx="192">
                  <c:v>15.55</c:v>
                </c:pt>
                <c:pt idx="193">
                  <c:v>8.67</c:v>
                </c:pt>
                <c:pt idx="194">
                  <c:v>11.17</c:v>
                </c:pt>
                <c:pt idx="195">
                  <c:v>10.1</c:v>
                </c:pt>
                <c:pt idx="196">
                  <c:v>9.5</c:v>
                </c:pt>
                <c:pt idx="197">
                  <c:v>8.3800000000000008</c:v>
                </c:pt>
                <c:pt idx="198">
                  <c:v>10.25</c:v>
                </c:pt>
                <c:pt idx="199">
                  <c:v>9.08</c:v>
                </c:pt>
                <c:pt idx="200">
                  <c:v>9.4600000000000009</c:v>
                </c:pt>
                <c:pt idx="201">
                  <c:v>9.61</c:v>
                </c:pt>
                <c:pt idx="202">
                  <c:v>7.28</c:v>
                </c:pt>
                <c:pt idx="203">
                  <c:v>8.3800000000000008</c:v>
                </c:pt>
                <c:pt idx="204">
                  <c:v>7.84</c:v>
                </c:pt>
                <c:pt idx="205">
                  <c:v>10.88</c:v>
                </c:pt>
                <c:pt idx="206">
                  <c:v>10.62</c:v>
                </c:pt>
                <c:pt idx="207">
                  <c:v>9.11</c:v>
                </c:pt>
                <c:pt idx="208">
                  <c:v>11.17</c:v>
                </c:pt>
                <c:pt idx="209">
                  <c:v>15.55</c:v>
                </c:pt>
                <c:pt idx="210">
                  <c:v>8.3800000000000008</c:v>
                </c:pt>
                <c:pt idx="211">
                  <c:v>5.82</c:v>
                </c:pt>
                <c:pt idx="212">
                  <c:v>9.5</c:v>
                </c:pt>
                <c:pt idx="213">
                  <c:v>6.24</c:v>
                </c:pt>
                <c:pt idx="214">
                  <c:v>13.06</c:v>
                </c:pt>
                <c:pt idx="215">
                  <c:v>6.43</c:v>
                </c:pt>
                <c:pt idx="216">
                  <c:v>10.1</c:v>
                </c:pt>
                <c:pt idx="217">
                  <c:v>8.67</c:v>
                </c:pt>
                <c:pt idx="218">
                  <c:v>7.28</c:v>
                </c:pt>
                <c:pt idx="219">
                  <c:v>8.3800000000000008</c:v>
                </c:pt>
                <c:pt idx="220">
                  <c:v>9.08</c:v>
                </c:pt>
                <c:pt idx="221">
                  <c:v>10.25</c:v>
                </c:pt>
                <c:pt idx="222">
                  <c:v>9.61</c:v>
                </c:pt>
                <c:pt idx="223">
                  <c:v>7.84</c:v>
                </c:pt>
                <c:pt idx="224">
                  <c:v>9.11</c:v>
                </c:pt>
                <c:pt idx="225">
                  <c:v>10.88</c:v>
                </c:pt>
                <c:pt idx="226">
                  <c:v>10.62</c:v>
                </c:pt>
                <c:pt idx="227">
                  <c:v>9.4600000000000009</c:v>
                </c:pt>
                <c:pt idx="228">
                  <c:v>15.55</c:v>
                </c:pt>
                <c:pt idx="229">
                  <c:v>10.1</c:v>
                </c:pt>
                <c:pt idx="230">
                  <c:v>6.24</c:v>
                </c:pt>
                <c:pt idx="231">
                  <c:v>5.82</c:v>
                </c:pt>
                <c:pt idx="232">
                  <c:v>8.3800000000000008</c:v>
                </c:pt>
                <c:pt idx="233">
                  <c:v>13.06</c:v>
                </c:pt>
                <c:pt idx="234">
                  <c:v>9.5</c:v>
                </c:pt>
                <c:pt idx="235">
                  <c:v>11.17</c:v>
                </c:pt>
                <c:pt idx="236">
                  <c:v>8.67</c:v>
                </c:pt>
                <c:pt idx="237">
                  <c:v>6.43</c:v>
                </c:pt>
                <c:pt idx="238">
                  <c:v>10.62</c:v>
                </c:pt>
                <c:pt idx="239">
                  <c:v>11.17</c:v>
                </c:pt>
                <c:pt idx="240">
                  <c:v>9.61</c:v>
                </c:pt>
                <c:pt idx="241">
                  <c:v>10.1</c:v>
                </c:pt>
                <c:pt idx="242">
                  <c:v>10.88</c:v>
                </c:pt>
                <c:pt idx="243">
                  <c:v>9.11</c:v>
                </c:pt>
                <c:pt idx="244">
                  <c:v>6.43</c:v>
                </c:pt>
                <c:pt idx="245">
                  <c:v>8.3800000000000008</c:v>
                </c:pt>
                <c:pt idx="246">
                  <c:v>8.67</c:v>
                </c:pt>
                <c:pt idx="247">
                  <c:v>8.3800000000000008</c:v>
                </c:pt>
                <c:pt idx="248">
                  <c:v>13.06</c:v>
                </c:pt>
                <c:pt idx="249">
                  <c:v>10.25</c:v>
                </c:pt>
                <c:pt idx="250">
                  <c:v>7.84</c:v>
                </c:pt>
                <c:pt idx="251">
                  <c:v>15.55</c:v>
                </c:pt>
                <c:pt idx="252">
                  <c:v>6.24</c:v>
                </c:pt>
                <c:pt idx="253">
                  <c:v>9.08</c:v>
                </c:pt>
                <c:pt idx="254">
                  <c:v>9.4600000000000009</c:v>
                </c:pt>
                <c:pt idx="255">
                  <c:v>9.5</c:v>
                </c:pt>
                <c:pt idx="256">
                  <c:v>5.82</c:v>
                </c:pt>
                <c:pt idx="257">
                  <c:v>13.06</c:v>
                </c:pt>
                <c:pt idx="258">
                  <c:v>6.43</c:v>
                </c:pt>
                <c:pt idx="259">
                  <c:v>10.88</c:v>
                </c:pt>
                <c:pt idx="260">
                  <c:v>8.3800000000000008</c:v>
                </c:pt>
                <c:pt idx="261">
                  <c:v>9.11</c:v>
                </c:pt>
                <c:pt idx="262">
                  <c:v>10.62</c:v>
                </c:pt>
                <c:pt idx="263">
                  <c:v>8.3800000000000008</c:v>
                </c:pt>
                <c:pt idx="264">
                  <c:v>9.61</c:v>
                </c:pt>
                <c:pt idx="265">
                  <c:v>10.1</c:v>
                </c:pt>
                <c:pt idx="266">
                  <c:v>8.67</c:v>
                </c:pt>
                <c:pt idx="267">
                  <c:v>11.17</c:v>
                </c:pt>
                <c:pt idx="268">
                  <c:v>15.55</c:v>
                </c:pt>
                <c:pt idx="269">
                  <c:v>5.82</c:v>
                </c:pt>
                <c:pt idx="270">
                  <c:v>10.25</c:v>
                </c:pt>
                <c:pt idx="271">
                  <c:v>9.08</c:v>
                </c:pt>
                <c:pt idx="272">
                  <c:v>13.06</c:v>
                </c:pt>
                <c:pt idx="273">
                  <c:v>7.28</c:v>
                </c:pt>
                <c:pt idx="274">
                  <c:v>7.84</c:v>
                </c:pt>
                <c:pt idx="275">
                  <c:v>6.24</c:v>
                </c:pt>
                <c:pt idx="276">
                  <c:v>9.4600000000000009</c:v>
                </c:pt>
                <c:pt idx="277">
                  <c:v>9.5</c:v>
                </c:pt>
                <c:pt idx="278">
                  <c:v>10.25</c:v>
                </c:pt>
                <c:pt idx="279">
                  <c:v>13.06</c:v>
                </c:pt>
                <c:pt idx="280">
                  <c:v>7.84</c:v>
                </c:pt>
                <c:pt idx="281">
                  <c:v>7.28</c:v>
                </c:pt>
                <c:pt idx="282">
                  <c:v>9.61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4-4A80-B7B2-FA4469EC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9903"/>
        <c:axId val="49967119"/>
      </c:scatterChart>
      <c:valAx>
        <c:axId val="18911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sp xg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67119"/>
        <c:crosses val="autoZero"/>
        <c:crossBetween val="midCat"/>
      </c:valAx>
      <c:valAx>
        <c:axId val="4996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19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sp goals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E0!$Q$2:$Q$284</c:f>
              <c:numCache>
                <c:formatCode>General</c:formatCode>
                <c:ptCount val="283"/>
                <c:pt idx="0">
                  <c:v>11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15</c:v>
                </c:pt>
                <c:pt idx="17">
                  <c:v>7</c:v>
                </c:pt>
                <c:pt idx="18">
                  <c:v>18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3</c:v>
                </c:pt>
                <c:pt idx="23">
                  <c:v>11</c:v>
                </c:pt>
                <c:pt idx="24">
                  <c:v>4</c:v>
                </c:pt>
                <c:pt idx="25">
                  <c:v>7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7</c:v>
                </c:pt>
                <c:pt idx="30">
                  <c:v>15</c:v>
                </c:pt>
                <c:pt idx="31">
                  <c:v>10</c:v>
                </c:pt>
                <c:pt idx="32">
                  <c:v>10</c:v>
                </c:pt>
                <c:pt idx="33">
                  <c:v>4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3</c:v>
                </c:pt>
                <c:pt idx="41">
                  <c:v>13</c:v>
                </c:pt>
                <c:pt idx="42">
                  <c:v>6</c:v>
                </c:pt>
                <c:pt idx="43">
                  <c:v>3</c:v>
                </c:pt>
                <c:pt idx="44">
                  <c:v>11</c:v>
                </c:pt>
                <c:pt idx="45">
                  <c:v>8</c:v>
                </c:pt>
                <c:pt idx="46">
                  <c:v>7</c:v>
                </c:pt>
                <c:pt idx="47">
                  <c:v>18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4</c:v>
                </c:pt>
                <c:pt idx="52">
                  <c:v>15</c:v>
                </c:pt>
                <c:pt idx="53">
                  <c:v>7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7</c:v>
                </c:pt>
                <c:pt idx="58">
                  <c:v>11</c:v>
                </c:pt>
                <c:pt idx="59">
                  <c:v>6</c:v>
                </c:pt>
                <c:pt idx="60">
                  <c:v>18</c:v>
                </c:pt>
                <c:pt idx="61">
                  <c:v>13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11</c:v>
                </c:pt>
                <c:pt idx="66">
                  <c:v>10</c:v>
                </c:pt>
                <c:pt idx="67">
                  <c:v>8</c:v>
                </c:pt>
                <c:pt idx="68">
                  <c:v>7</c:v>
                </c:pt>
                <c:pt idx="69">
                  <c:v>3</c:v>
                </c:pt>
                <c:pt idx="70">
                  <c:v>10</c:v>
                </c:pt>
                <c:pt idx="71">
                  <c:v>7</c:v>
                </c:pt>
                <c:pt idx="72">
                  <c:v>10</c:v>
                </c:pt>
                <c:pt idx="73">
                  <c:v>3</c:v>
                </c:pt>
                <c:pt idx="74">
                  <c:v>8</c:v>
                </c:pt>
                <c:pt idx="75">
                  <c:v>4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11</c:v>
                </c:pt>
                <c:pt idx="80">
                  <c:v>15</c:v>
                </c:pt>
                <c:pt idx="81">
                  <c:v>11</c:v>
                </c:pt>
                <c:pt idx="82">
                  <c:v>3</c:v>
                </c:pt>
                <c:pt idx="83">
                  <c:v>6</c:v>
                </c:pt>
                <c:pt idx="84">
                  <c:v>3</c:v>
                </c:pt>
                <c:pt idx="85">
                  <c:v>13</c:v>
                </c:pt>
                <c:pt idx="86">
                  <c:v>18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8</c:v>
                </c:pt>
                <c:pt idx="92">
                  <c:v>3</c:v>
                </c:pt>
                <c:pt idx="93">
                  <c:v>3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8</c:v>
                </c:pt>
                <c:pt idx="98">
                  <c:v>4</c:v>
                </c:pt>
                <c:pt idx="99">
                  <c:v>11</c:v>
                </c:pt>
                <c:pt idx="100">
                  <c:v>7</c:v>
                </c:pt>
                <c:pt idx="101">
                  <c:v>7</c:v>
                </c:pt>
                <c:pt idx="102">
                  <c:v>3</c:v>
                </c:pt>
                <c:pt idx="103">
                  <c:v>6</c:v>
                </c:pt>
                <c:pt idx="104">
                  <c:v>10</c:v>
                </c:pt>
                <c:pt idx="105">
                  <c:v>11</c:v>
                </c:pt>
                <c:pt idx="106">
                  <c:v>18</c:v>
                </c:pt>
                <c:pt idx="107">
                  <c:v>12</c:v>
                </c:pt>
                <c:pt idx="108">
                  <c:v>10</c:v>
                </c:pt>
                <c:pt idx="109">
                  <c:v>7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13</c:v>
                </c:pt>
                <c:pt idx="114">
                  <c:v>11</c:v>
                </c:pt>
                <c:pt idx="115">
                  <c:v>8</c:v>
                </c:pt>
                <c:pt idx="116">
                  <c:v>3</c:v>
                </c:pt>
                <c:pt idx="117">
                  <c:v>8</c:v>
                </c:pt>
                <c:pt idx="118">
                  <c:v>4</c:v>
                </c:pt>
                <c:pt idx="119">
                  <c:v>11</c:v>
                </c:pt>
                <c:pt idx="120">
                  <c:v>10</c:v>
                </c:pt>
                <c:pt idx="121">
                  <c:v>7</c:v>
                </c:pt>
                <c:pt idx="122">
                  <c:v>3</c:v>
                </c:pt>
                <c:pt idx="123">
                  <c:v>7</c:v>
                </c:pt>
                <c:pt idx="124">
                  <c:v>6</c:v>
                </c:pt>
                <c:pt idx="125">
                  <c:v>10</c:v>
                </c:pt>
                <c:pt idx="126">
                  <c:v>18</c:v>
                </c:pt>
                <c:pt idx="127">
                  <c:v>12</c:v>
                </c:pt>
                <c:pt idx="128">
                  <c:v>7</c:v>
                </c:pt>
                <c:pt idx="129">
                  <c:v>11</c:v>
                </c:pt>
                <c:pt idx="130">
                  <c:v>11</c:v>
                </c:pt>
                <c:pt idx="131">
                  <c:v>13</c:v>
                </c:pt>
                <c:pt idx="132">
                  <c:v>3</c:v>
                </c:pt>
                <c:pt idx="133">
                  <c:v>15</c:v>
                </c:pt>
                <c:pt idx="134">
                  <c:v>7</c:v>
                </c:pt>
                <c:pt idx="135">
                  <c:v>12</c:v>
                </c:pt>
                <c:pt idx="136">
                  <c:v>6</c:v>
                </c:pt>
                <c:pt idx="137">
                  <c:v>8</c:v>
                </c:pt>
                <c:pt idx="138">
                  <c:v>3</c:v>
                </c:pt>
                <c:pt idx="139">
                  <c:v>10</c:v>
                </c:pt>
                <c:pt idx="140">
                  <c:v>3</c:v>
                </c:pt>
                <c:pt idx="141">
                  <c:v>18</c:v>
                </c:pt>
                <c:pt idx="142">
                  <c:v>8</c:v>
                </c:pt>
                <c:pt idx="143">
                  <c:v>10</c:v>
                </c:pt>
                <c:pt idx="144">
                  <c:v>4</c:v>
                </c:pt>
                <c:pt idx="145">
                  <c:v>10</c:v>
                </c:pt>
                <c:pt idx="146">
                  <c:v>11</c:v>
                </c:pt>
                <c:pt idx="147">
                  <c:v>7</c:v>
                </c:pt>
                <c:pt idx="148">
                  <c:v>11</c:v>
                </c:pt>
                <c:pt idx="149">
                  <c:v>7</c:v>
                </c:pt>
                <c:pt idx="150">
                  <c:v>10</c:v>
                </c:pt>
                <c:pt idx="151">
                  <c:v>3</c:v>
                </c:pt>
                <c:pt idx="152">
                  <c:v>10</c:v>
                </c:pt>
                <c:pt idx="153">
                  <c:v>8</c:v>
                </c:pt>
                <c:pt idx="154">
                  <c:v>4</c:v>
                </c:pt>
                <c:pt idx="155">
                  <c:v>18</c:v>
                </c:pt>
                <c:pt idx="156">
                  <c:v>7</c:v>
                </c:pt>
                <c:pt idx="157">
                  <c:v>7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3</c:v>
                </c:pt>
                <c:pt idx="162">
                  <c:v>3</c:v>
                </c:pt>
                <c:pt idx="163">
                  <c:v>8</c:v>
                </c:pt>
                <c:pt idx="164">
                  <c:v>15</c:v>
                </c:pt>
                <c:pt idx="165">
                  <c:v>6</c:v>
                </c:pt>
                <c:pt idx="166">
                  <c:v>12</c:v>
                </c:pt>
                <c:pt idx="167">
                  <c:v>11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7</c:v>
                </c:pt>
                <c:pt idx="172">
                  <c:v>3</c:v>
                </c:pt>
                <c:pt idx="173">
                  <c:v>11</c:v>
                </c:pt>
                <c:pt idx="174">
                  <c:v>10</c:v>
                </c:pt>
                <c:pt idx="175">
                  <c:v>15</c:v>
                </c:pt>
                <c:pt idx="176">
                  <c:v>18</c:v>
                </c:pt>
                <c:pt idx="177">
                  <c:v>7</c:v>
                </c:pt>
                <c:pt idx="178">
                  <c:v>4</c:v>
                </c:pt>
                <c:pt idx="179">
                  <c:v>8</c:v>
                </c:pt>
                <c:pt idx="180">
                  <c:v>13</c:v>
                </c:pt>
                <c:pt idx="181">
                  <c:v>10</c:v>
                </c:pt>
                <c:pt idx="182">
                  <c:v>12</c:v>
                </c:pt>
                <c:pt idx="183">
                  <c:v>11</c:v>
                </c:pt>
                <c:pt idx="184">
                  <c:v>3</c:v>
                </c:pt>
                <c:pt idx="185">
                  <c:v>11</c:v>
                </c:pt>
                <c:pt idx="186">
                  <c:v>10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8</c:v>
                </c:pt>
                <c:pt idx="191">
                  <c:v>3</c:v>
                </c:pt>
                <c:pt idx="192">
                  <c:v>15</c:v>
                </c:pt>
                <c:pt idx="193">
                  <c:v>7</c:v>
                </c:pt>
                <c:pt idx="194">
                  <c:v>18</c:v>
                </c:pt>
                <c:pt idx="195">
                  <c:v>10</c:v>
                </c:pt>
                <c:pt idx="196">
                  <c:v>11</c:v>
                </c:pt>
                <c:pt idx="197">
                  <c:v>6</c:v>
                </c:pt>
                <c:pt idx="198">
                  <c:v>13</c:v>
                </c:pt>
                <c:pt idx="199">
                  <c:v>8</c:v>
                </c:pt>
                <c:pt idx="200">
                  <c:v>11</c:v>
                </c:pt>
                <c:pt idx="201">
                  <c:v>12</c:v>
                </c:pt>
                <c:pt idx="202">
                  <c:v>10</c:v>
                </c:pt>
                <c:pt idx="203">
                  <c:v>3</c:v>
                </c:pt>
                <c:pt idx="204">
                  <c:v>4</c:v>
                </c:pt>
                <c:pt idx="205">
                  <c:v>7</c:v>
                </c:pt>
                <c:pt idx="206">
                  <c:v>10</c:v>
                </c:pt>
                <c:pt idx="207">
                  <c:v>11</c:v>
                </c:pt>
                <c:pt idx="208">
                  <c:v>18</c:v>
                </c:pt>
                <c:pt idx="209">
                  <c:v>15</c:v>
                </c:pt>
                <c:pt idx="210">
                  <c:v>6</c:v>
                </c:pt>
                <c:pt idx="211">
                  <c:v>3</c:v>
                </c:pt>
                <c:pt idx="212">
                  <c:v>11</c:v>
                </c:pt>
                <c:pt idx="213">
                  <c:v>3</c:v>
                </c:pt>
                <c:pt idx="214">
                  <c:v>8</c:v>
                </c:pt>
                <c:pt idx="215">
                  <c:v>7</c:v>
                </c:pt>
                <c:pt idx="216">
                  <c:v>10</c:v>
                </c:pt>
                <c:pt idx="217">
                  <c:v>7</c:v>
                </c:pt>
                <c:pt idx="218">
                  <c:v>10</c:v>
                </c:pt>
                <c:pt idx="219">
                  <c:v>3</c:v>
                </c:pt>
                <c:pt idx="220">
                  <c:v>8</c:v>
                </c:pt>
                <c:pt idx="221">
                  <c:v>13</c:v>
                </c:pt>
                <c:pt idx="222">
                  <c:v>12</c:v>
                </c:pt>
                <c:pt idx="223">
                  <c:v>4</c:v>
                </c:pt>
                <c:pt idx="224">
                  <c:v>11</c:v>
                </c:pt>
                <c:pt idx="225">
                  <c:v>7</c:v>
                </c:pt>
                <c:pt idx="226">
                  <c:v>10</c:v>
                </c:pt>
                <c:pt idx="227">
                  <c:v>11</c:v>
                </c:pt>
                <c:pt idx="228">
                  <c:v>15</c:v>
                </c:pt>
                <c:pt idx="229">
                  <c:v>10</c:v>
                </c:pt>
                <c:pt idx="230">
                  <c:v>3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11</c:v>
                </c:pt>
                <c:pt idx="235">
                  <c:v>18</c:v>
                </c:pt>
                <c:pt idx="236">
                  <c:v>7</c:v>
                </c:pt>
                <c:pt idx="237">
                  <c:v>7</c:v>
                </c:pt>
                <c:pt idx="238">
                  <c:v>10</c:v>
                </c:pt>
                <c:pt idx="239">
                  <c:v>18</c:v>
                </c:pt>
                <c:pt idx="240">
                  <c:v>12</c:v>
                </c:pt>
                <c:pt idx="241">
                  <c:v>10</c:v>
                </c:pt>
                <c:pt idx="242">
                  <c:v>7</c:v>
                </c:pt>
                <c:pt idx="243">
                  <c:v>11</c:v>
                </c:pt>
                <c:pt idx="244">
                  <c:v>7</c:v>
                </c:pt>
                <c:pt idx="245">
                  <c:v>6</c:v>
                </c:pt>
                <c:pt idx="246">
                  <c:v>7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4</c:v>
                </c:pt>
                <c:pt idx="251">
                  <c:v>15</c:v>
                </c:pt>
                <c:pt idx="252">
                  <c:v>3</c:v>
                </c:pt>
                <c:pt idx="253">
                  <c:v>8</c:v>
                </c:pt>
                <c:pt idx="254">
                  <c:v>11</c:v>
                </c:pt>
                <c:pt idx="255">
                  <c:v>11</c:v>
                </c:pt>
                <c:pt idx="256">
                  <c:v>3</c:v>
                </c:pt>
                <c:pt idx="257">
                  <c:v>8</c:v>
                </c:pt>
                <c:pt idx="258">
                  <c:v>7</c:v>
                </c:pt>
                <c:pt idx="259">
                  <c:v>7</c:v>
                </c:pt>
                <c:pt idx="260">
                  <c:v>6</c:v>
                </c:pt>
                <c:pt idx="261">
                  <c:v>11</c:v>
                </c:pt>
                <c:pt idx="262">
                  <c:v>10</c:v>
                </c:pt>
                <c:pt idx="263">
                  <c:v>3</c:v>
                </c:pt>
                <c:pt idx="264">
                  <c:v>12</c:v>
                </c:pt>
                <c:pt idx="265">
                  <c:v>10</c:v>
                </c:pt>
                <c:pt idx="266">
                  <c:v>7</c:v>
                </c:pt>
                <c:pt idx="267">
                  <c:v>18</c:v>
                </c:pt>
                <c:pt idx="268">
                  <c:v>15</c:v>
                </c:pt>
                <c:pt idx="269">
                  <c:v>3</c:v>
                </c:pt>
                <c:pt idx="270">
                  <c:v>13</c:v>
                </c:pt>
                <c:pt idx="271">
                  <c:v>8</c:v>
                </c:pt>
                <c:pt idx="272">
                  <c:v>8</c:v>
                </c:pt>
                <c:pt idx="273">
                  <c:v>10</c:v>
                </c:pt>
                <c:pt idx="274">
                  <c:v>4</c:v>
                </c:pt>
                <c:pt idx="275">
                  <c:v>3</c:v>
                </c:pt>
                <c:pt idx="276">
                  <c:v>11</c:v>
                </c:pt>
                <c:pt idx="277">
                  <c:v>11</c:v>
                </c:pt>
                <c:pt idx="278">
                  <c:v>13</c:v>
                </c:pt>
                <c:pt idx="279">
                  <c:v>8</c:v>
                </c:pt>
                <c:pt idx="280">
                  <c:v>4</c:v>
                </c:pt>
                <c:pt idx="281">
                  <c:v>10</c:v>
                </c:pt>
                <c:pt idx="282">
                  <c:v>12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A-4A9B-9C6B-7A81EE035414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E0!$Q$2:$Q$284</c:f>
              <c:numCache>
                <c:formatCode>General</c:formatCode>
                <c:ptCount val="283"/>
                <c:pt idx="0">
                  <c:v>11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15</c:v>
                </c:pt>
                <c:pt idx="17">
                  <c:v>7</c:v>
                </c:pt>
                <c:pt idx="18">
                  <c:v>18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3</c:v>
                </c:pt>
                <c:pt idx="23">
                  <c:v>11</c:v>
                </c:pt>
                <c:pt idx="24">
                  <c:v>4</c:v>
                </c:pt>
                <c:pt idx="25">
                  <c:v>7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7</c:v>
                </c:pt>
                <c:pt idx="30">
                  <c:v>15</c:v>
                </c:pt>
                <c:pt idx="31">
                  <c:v>10</c:v>
                </c:pt>
                <c:pt idx="32">
                  <c:v>10</c:v>
                </c:pt>
                <c:pt idx="33">
                  <c:v>4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3</c:v>
                </c:pt>
                <c:pt idx="41">
                  <c:v>13</c:v>
                </c:pt>
                <c:pt idx="42">
                  <c:v>6</c:v>
                </c:pt>
                <c:pt idx="43">
                  <c:v>3</c:v>
                </c:pt>
                <c:pt idx="44">
                  <c:v>11</c:v>
                </c:pt>
                <c:pt idx="45">
                  <c:v>8</c:v>
                </c:pt>
                <c:pt idx="46">
                  <c:v>7</c:v>
                </c:pt>
                <c:pt idx="47">
                  <c:v>18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4</c:v>
                </c:pt>
                <c:pt idx="52">
                  <c:v>15</c:v>
                </c:pt>
                <c:pt idx="53">
                  <c:v>7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7</c:v>
                </c:pt>
                <c:pt idx="58">
                  <c:v>11</c:v>
                </c:pt>
                <c:pt idx="59">
                  <c:v>6</c:v>
                </c:pt>
                <c:pt idx="60">
                  <c:v>18</c:v>
                </c:pt>
                <c:pt idx="61">
                  <c:v>13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11</c:v>
                </c:pt>
                <c:pt idx="66">
                  <c:v>10</c:v>
                </c:pt>
                <c:pt idx="67">
                  <c:v>8</c:v>
                </c:pt>
                <c:pt idx="68">
                  <c:v>7</c:v>
                </c:pt>
                <c:pt idx="69">
                  <c:v>3</c:v>
                </c:pt>
                <c:pt idx="70">
                  <c:v>10</c:v>
                </c:pt>
                <c:pt idx="71">
                  <c:v>7</c:v>
                </c:pt>
                <c:pt idx="72">
                  <c:v>10</c:v>
                </c:pt>
                <c:pt idx="73">
                  <c:v>3</c:v>
                </c:pt>
                <c:pt idx="74">
                  <c:v>8</c:v>
                </c:pt>
                <c:pt idx="75">
                  <c:v>4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11</c:v>
                </c:pt>
                <c:pt idx="80">
                  <c:v>15</c:v>
                </c:pt>
                <c:pt idx="81">
                  <c:v>11</c:v>
                </c:pt>
                <c:pt idx="82">
                  <c:v>3</c:v>
                </c:pt>
                <c:pt idx="83">
                  <c:v>6</c:v>
                </c:pt>
                <c:pt idx="84">
                  <c:v>3</c:v>
                </c:pt>
                <c:pt idx="85">
                  <c:v>13</c:v>
                </c:pt>
                <c:pt idx="86">
                  <c:v>18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8</c:v>
                </c:pt>
                <c:pt idx="92">
                  <c:v>3</c:v>
                </c:pt>
                <c:pt idx="93">
                  <c:v>3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8</c:v>
                </c:pt>
                <c:pt idx="98">
                  <c:v>4</c:v>
                </c:pt>
                <c:pt idx="99">
                  <c:v>11</c:v>
                </c:pt>
                <c:pt idx="100">
                  <c:v>7</c:v>
                </c:pt>
                <c:pt idx="101">
                  <c:v>7</c:v>
                </c:pt>
                <c:pt idx="102">
                  <c:v>3</c:v>
                </c:pt>
                <c:pt idx="103">
                  <c:v>6</c:v>
                </c:pt>
                <c:pt idx="104">
                  <c:v>10</c:v>
                </c:pt>
                <c:pt idx="105">
                  <c:v>11</c:v>
                </c:pt>
                <c:pt idx="106">
                  <c:v>18</c:v>
                </c:pt>
                <c:pt idx="107">
                  <c:v>12</c:v>
                </c:pt>
                <c:pt idx="108">
                  <c:v>10</c:v>
                </c:pt>
                <c:pt idx="109">
                  <c:v>7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13</c:v>
                </c:pt>
                <c:pt idx="114">
                  <c:v>11</c:v>
                </c:pt>
                <c:pt idx="115">
                  <c:v>8</c:v>
                </c:pt>
                <c:pt idx="116">
                  <c:v>3</c:v>
                </c:pt>
                <c:pt idx="117">
                  <c:v>8</c:v>
                </c:pt>
                <c:pt idx="118">
                  <c:v>4</c:v>
                </c:pt>
                <c:pt idx="119">
                  <c:v>11</c:v>
                </c:pt>
                <c:pt idx="120">
                  <c:v>10</c:v>
                </c:pt>
                <c:pt idx="121">
                  <c:v>7</c:v>
                </c:pt>
                <c:pt idx="122">
                  <c:v>3</c:v>
                </c:pt>
                <c:pt idx="123">
                  <c:v>7</c:v>
                </c:pt>
                <c:pt idx="124">
                  <c:v>6</c:v>
                </c:pt>
                <c:pt idx="125">
                  <c:v>10</c:v>
                </c:pt>
                <c:pt idx="126">
                  <c:v>18</c:v>
                </c:pt>
                <c:pt idx="127">
                  <c:v>12</c:v>
                </c:pt>
                <c:pt idx="128">
                  <c:v>7</c:v>
                </c:pt>
                <c:pt idx="129">
                  <c:v>11</c:v>
                </c:pt>
                <c:pt idx="130">
                  <c:v>11</c:v>
                </c:pt>
                <c:pt idx="131">
                  <c:v>13</c:v>
                </c:pt>
                <c:pt idx="132">
                  <c:v>3</c:v>
                </c:pt>
                <c:pt idx="133">
                  <c:v>15</c:v>
                </c:pt>
                <c:pt idx="134">
                  <c:v>7</c:v>
                </c:pt>
                <c:pt idx="135">
                  <c:v>12</c:v>
                </c:pt>
                <c:pt idx="136">
                  <c:v>6</c:v>
                </c:pt>
                <c:pt idx="137">
                  <c:v>8</c:v>
                </c:pt>
                <c:pt idx="138">
                  <c:v>3</c:v>
                </c:pt>
                <c:pt idx="139">
                  <c:v>10</c:v>
                </c:pt>
                <c:pt idx="140">
                  <c:v>3</c:v>
                </c:pt>
                <c:pt idx="141">
                  <c:v>18</c:v>
                </c:pt>
                <c:pt idx="142">
                  <c:v>8</c:v>
                </c:pt>
                <c:pt idx="143">
                  <c:v>10</c:v>
                </c:pt>
                <c:pt idx="144">
                  <c:v>4</c:v>
                </c:pt>
                <c:pt idx="145">
                  <c:v>10</c:v>
                </c:pt>
                <c:pt idx="146">
                  <c:v>11</c:v>
                </c:pt>
                <c:pt idx="147">
                  <c:v>7</c:v>
                </c:pt>
                <c:pt idx="148">
                  <c:v>11</c:v>
                </c:pt>
                <c:pt idx="149">
                  <c:v>7</c:v>
                </c:pt>
                <c:pt idx="150">
                  <c:v>10</c:v>
                </c:pt>
                <c:pt idx="151">
                  <c:v>3</c:v>
                </c:pt>
                <c:pt idx="152">
                  <c:v>10</c:v>
                </c:pt>
                <c:pt idx="153">
                  <c:v>8</c:v>
                </c:pt>
                <c:pt idx="154">
                  <c:v>4</c:v>
                </c:pt>
                <c:pt idx="155">
                  <c:v>18</c:v>
                </c:pt>
                <c:pt idx="156">
                  <c:v>7</c:v>
                </c:pt>
                <c:pt idx="157">
                  <c:v>7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3</c:v>
                </c:pt>
                <c:pt idx="162">
                  <c:v>3</c:v>
                </c:pt>
                <c:pt idx="163">
                  <c:v>8</c:v>
                </c:pt>
                <c:pt idx="164">
                  <c:v>15</c:v>
                </c:pt>
                <c:pt idx="165">
                  <c:v>6</c:v>
                </c:pt>
                <c:pt idx="166">
                  <c:v>12</c:v>
                </c:pt>
                <c:pt idx="167">
                  <c:v>11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7</c:v>
                </c:pt>
                <c:pt idx="172">
                  <c:v>3</c:v>
                </c:pt>
                <c:pt idx="173">
                  <c:v>11</c:v>
                </c:pt>
                <c:pt idx="174">
                  <c:v>10</c:v>
                </c:pt>
                <c:pt idx="175">
                  <c:v>15</c:v>
                </c:pt>
                <c:pt idx="176">
                  <c:v>18</c:v>
                </c:pt>
                <c:pt idx="177">
                  <c:v>7</c:v>
                </c:pt>
                <c:pt idx="178">
                  <c:v>4</c:v>
                </c:pt>
                <c:pt idx="179">
                  <c:v>8</c:v>
                </c:pt>
                <c:pt idx="180">
                  <c:v>13</c:v>
                </c:pt>
                <c:pt idx="181">
                  <c:v>10</c:v>
                </c:pt>
                <c:pt idx="182">
                  <c:v>12</c:v>
                </c:pt>
                <c:pt idx="183">
                  <c:v>11</c:v>
                </c:pt>
                <c:pt idx="184">
                  <c:v>3</c:v>
                </c:pt>
                <c:pt idx="185">
                  <c:v>11</c:v>
                </c:pt>
                <c:pt idx="186">
                  <c:v>10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8</c:v>
                </c:pt>
                <c:pt idx="191">
                  <c:v>3</c:v>
                </c:pt>
                <c:pt idx="192">
                  <c:v>15</c:v>
                </c:pt>
                <c:pt idx="193">
                  <c:v>7</c:v>
                </c:pt>
                <c:pt idx="194">
                  <c:v>18</c:v>
                </c:pt>
                <c:pt idx="195">
                  <c:v>10</c:v>
                </c:pt>
                <c:pt idx="196">
                  <c:v>11</c:v>
                </c:pt>
                <c:pt idx="197">
                  <c:v>6</c:v>
                </c:pt>
                <c:pt idx="198">
                  <c:v>13</c:v>
                </c:pt>
                <c:pt idx="199">
                  <c:v>8</c:v>
                </c:pt>
                <c:pt idx="200">
                  <c:v>11</c:v>
                </c:pt>
                <c:pt idx="201">
                  <c:v>12</c:v>
                </c:pt>
                <c:pt idx="202">
                  <c:v>10</c:v>
                </c:pt>
                <c:pt idx="203">
                  <c:v>3</c:v>
                </c:pt>
                <c:pt idx="204">
                  <c:v>4</c:v>
                </c:pt>
                <c:pt idx="205">
                  <c:v>7</c:v>
                </c:pt>
                <c:pt idx="206">
                  <c:v>10</c:v>
                </c:pt>
                <c:pt idx="207">
                  <c:v>11</c:v>
                </c:pt>
                <c:pt idx="208">
                  <c:v>18</c:v>
                </c:pt>
                <c:pt idx="209">
                  <c:v>15</c:v>
                </c:pt>
                <c:pt idx="210">
                  <c:v>6</c:v>
                </c:pt>
                <c:pt idx="211">
                  <c:v>3</c:v>
                </c:pt>
                <c:pt idx="212">
                  <c:v>11</c:v>
                </c:pt>
                <c:pt idx="213">
                  <c:v>3</c:v>
                </c:pt>
                <c:pt idx="214">
                  <c:v>8</c:v>
                </c:pt>
                <c:pt idx="215">
                  <c:v>7</c:v>
                </c:pt>
                <c:pt idx="216">
                  <c:v>10</c:v>
                </c:pt>
                <c:pt idx="217">
                  <c:v>7</c:v>
                </c:pt>
                <c:pt idx="218">
                  <c:v>10</c:v>
                </c:pt>
                <c:pt idx="219">
                  <c:v>3</c:v>
                </c:pt>
                <c:pt idx="220">
                  <c:v>8</c:v>
                </c:pt>
                <c:pt idx="221">
                  <c:v>13</c:v>
                </c:pt>
                <c:pt idx="222">
                  <c:v>12</c:v>
                </c:pt>
                <c:pt idx="223">
                  <c:v>4</c:v>
                </c:pt>
                <c:pt idx="224">
                  <c:v>11</c:v>
                </c:pt>
                <c:pt idx="225">
                  <c:v>7</c:v>
                </c:pt>
                <c:pt idx="226">
                  <c:v>10</c:v>
                </c:pt>
                <c:pt idx="227">
                  <c:v>11</c:v>
                </c:pt>
                <c:pt idx="228">
                  <c:v>15</c:v>
                </c:pt>
                <c:pt idx="229">
                  <c:v>10</c:v>
                </c:pt>
                <c:pt idx="230">
                  <c:v>3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11</c:v>
                </c:pt>
                <c:pt idx="235">
                  <c:v>18</c:v>
                </c:pt>
                <c:pt idx="236">
                  <c:v>7</c:v>
                </c:pt>
                <c:pt idx="237">
                  <c:v>7</c:v>
                </c:pt>
                <c:pt idx="238">
                  <c:v>10</c:v>
                </c:pt>
                <c:pt idx="239">
                  <c:v>18</c:v>
                </c:pt>
                <c:pt idx="240">
                  <c:v>12</c:v>
                </c:pt>
                <c:pt idx="241">
                  <c:v>10</c:v>
                </c:pt>
                <c:pt idx="242">
                  <c:v>7</c:v>
                </c:pt>
                <c:pt idx="243">
                  <c:v>11</c:v>
                </c:pt>
                <c:pt idx="244">
                  <c:v>7</c:v>
                </c:pt>
                <c:pt idx="245">
                  <c:v>6</c:v>
                </c:pt>
                <c:pt idx="246">
                  <c:v>7</c:v>
                </c:pt>
                <c:pt idx="247">
                  <c:v>3</c:v>
                </c:pt>
                <c:pt idx="248">
                  <c:v>8</c:v>
                </c:pt>
                <c:pt idx="249">
                  <c:v>13</c:v>
                </c:pt>
                <c:pt idx="250">
                  <c:v>4</c:v>
                </c:pt>
                <c:pt idx="251">
                  <c:v>15</c:v>
                </c:pt>
                <c:pt idx="252">
                  <c:v>3</c:v>
                </c:pt>
                <c:pt idx="253">
                  <c:v>8</c:v>
                </c:pt>
                <c:pt idx="254">
                  <c:v>11</c:v>
                </c:pt>
                <c:pt idx="255">
                  <c:v>11</c:v>
                </c:pt>
                <c:pt idx="256">
                  <c:v>3</c:v>
                </c:pt>
                <c:pt idx="257">
                  <c:v>8</c:v>
                </c:pt>
                <c:pt idx="258">
                  <c:v>7</c:v>
                </c:pt>
                <c:pt idx="259">
                  <c:v>7</c:v>
                </c:pt>
                <c:pt idx="260">
                  <c:v>6</c:v>
                </c:pt>
                <c:pt idx="261">
                  <c:v>11</c:v>
                </c:pt>
                <c:pt idx="262">
                  <c:v>10</c:v>
                </c:pt>
                <c:pt idx="263">
                  <c:v>3</c:v>
                </c:pt>
                <c:pt idx="264">
                  <c:v>12</c:v>
                </c:pt>
                <c:pt idx="265">
                  <c:v>10</c:v>
                </c:pt>
                <c:pt idx="266">
                  <c:v>7</c:v>
                </c:pt>
                <c:pt idx="267">
                  <c:v>18</c:v>
                </c:pt>
                <c:pt idx="268">
                  <c:v>15</c:v>
                </c:pt>
                <c:pt idx="269">
                  <c:v>3</c:v>
                </c:pt>
                <c:pt idx="270">
                  <c:v>13</c:v>
                </c:pt>
                <c:pt idx="271">
                  <c:v>8</c:v>
                </c:pt>
                <c:pt idx="272">
                  <c:v>8</c:v>
                </c:pt>
                <c:pt idx="273">
                  <c:v>10</c:v>
                </c:pt>
                <c:pt idx="274">
                  <c:v>4</c:v>
                </c:pt>
                <c:pt idx="275">
                  <c:v>3</c:v>
                </c:pt>
                <c:pt idx="276">
                  <c:v>11</c:v>
                </c:pt>
                <c:pt idx="277">
                  <c:v>11</c:v>
                </c:pt>
                <c:pt idx="278">
                  <c:v>13</c:v>
                </c:pt>
                <c:pt idx="279">
                  <c:v>8</c:v>
                </c:pt>
                <c:pt idx="280">
                  <c:v>4</c:v>
                </c:pt>
                <c:pt idx="281">
                  <c:v>10</c:v>
                </c:pt>
                <c:pt idx="282">
                  <c:v>12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9A-4A9B-9C6B-7A81EE03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33359"/>
        <c:axId val="189117503"/>
      </c:scatterChart>
      <c:valAx>
        <c:axId val="150463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sp goals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17503"/>
        <c:crosses val="autoZero"/>
        <c:crossBetween val="midCat"/>
      </c:valAx>
      <c:valAx>
        <c:axId val="18911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4633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xg 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E0!$R$2:$R$284</c:f>
              <c:numCache>
                <c:formatCode>General</c:formatCode>
                <c:ptCount val="283"/>
                <c:pt idx="0">
                  <c:v>0.22</c:v>
                </c:pt>
                <c:pt idx="1">
                  <c:v>0.19</c:v>
                </c:pt>
                <c:pt idx="2">
                  <c:v>0.23</c:v>
                </c:pt>
                <c:pt idx="3">
                  <c:v>0.18</c:v>
                </c:pt>
                <c:pt idx="4">
                  <c:v>0.36</c:v>
                </c:pt>
                <c:pt idx="5">
                  <c:v>0.23</c:v>
                </c:pt>
                <c:pt idx="6">
                  <c:v>0.18</c:v>
                </c:pt>
                <c:pt idx="7">
                  <c:v>0.28000000000000003</c:v>
                </c:pt>
                <c:pt idx="8">
                  <c:v>0.13</c:v>
                </c:pt>
                <c:pt idx="9">
                  <c:v>0.2</c:v>
                </c:pt>
                <c:pt idx="10">
                  <c:v>0.21</c:v>
                </c:pt>
                <c:pt idx="11">
                  <c:v>0.23</c:v>
                </c:pt>
                <c:pt idx="12">
                  <c:v>0.17</c:v>
                </c:pt>
                <c:pt idx="13">
                  <c:v>0.24</c:v>
                </c:pt>
                <c:pt idx="14">
                  <c:v>0.15</c:v>
                </c:pt>
                <c:pt idx="15">
                  <c:v>0.16</c:v>
                </c:pt>
                <c:pt idx="16">
                  <c:v>0.18</c:v>
                </c:pt>
                <c:pt idx="17">
                  <c:v>0.26</c:v>
                </c:pt>
                <c:pt idx="18">
                  <c:v>0.25</c:v>
                </c:pt>
                <c:pt idx="19">
                  <c:v>0.13</c:v>
                </c:pt>
                <c:pt idx="20">
                  <c:v>0.23</c:v>
                </c:pt>
                <c:pt idx="21">
                  <c:v>0.19</c:v>
                </c:pt>
                <c:pt idx="22">
                  <c:v>0.28000000000000003</c:v>
                </c:pt>
                <c:pt idx="23">
                  <c:v>0.36</c:v>
                </c:pt>
                <c:pt idx="24">
                  <c:v>0.2</c:v>
                </c:pt>
                <c:pt idx="25">
                  <c:v>0.18</c:v>
                </c:pt>
                <c:pt idx="26">
                  <c:v>0.22</c:v>
                </c:pt>
                <c:pt idx="27">
                  <c:v>0.23</c:v>
                </c:pt>
                <c:pt idx="28">
                  <c:v>0.18</c:v>
                </c:pt>
                <c:pt idx="29">
                  <c:v>0.28000000000000003</c:v>
                </c:pt>
                <c:pt idx="30">
                  <c:v>0.23</c:v>
                </c:pt>
                <c:pt idx="31">
                  <c:v>0.28000000000000003</c:v>
                </c:pt>
                <c:pt idx="32">
                  <c:v>0.22</c:v>
                </c:pt>
                <c:pt idx="33">
                  <c:v>0.13</c:v>
                </c:pt>
                <c:pt idx="34">
                  <c:v>0.16</c:v>
                </c:pt>
                <c:pt idx="35">
                  <c:v>0.18</c:v>
                </c:pt>
                <c:pt idx="36">
                  <c:v>0.25</c:v>
                </c:pt>
                <c:pt idx="37">
                  <c:v>0.17</c:v>
                </c:pt>
                <c:pt idx="38">
                  <c:v>0.19</c:v>
                </c:pt>
                <c:pt idx="39">
                  <c:v>0.24</c:v>
                </c:pt>
                <c:pt idx="40">
                  <c:v>0.18</c:v>
                </c:pt>
                <c:pt idx="41">
                  <c:v>0.23</c:v>
                </c:pt>
                <c:pt idx="42">
                  <c:v>0.2</c:v>
                </c:pt>
                <c:pt idx="43">
                  <c:v>0.15</c:v>
                </c:pt>
                <c:pt idx="44">
                  <c:v>0.26</c:v>
                </c:pt>
                <c:pt idx="45">
                  <c:v>0.18</c:v>
                </c:pt>
                <c:pt idx="46">
                  <c:v>0.23</c:v>
                </c:pt>
                <c:pt idx="47">
                  <c:v>0.36</c:v>
                </c:pt>
                <c:pt idx="48">
                  <c:v>0.21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0.16</c:v>
                </c:pt>
                <c:pt idx="52">
                  <c:v>0.28000000000000003</c:v>
                </c:pt>
                <c:pt idx="53">
                  <c:v>0.22</c:v>
                </c:pt>
                <c:pt idx="54">
                  <c:v>0.19</c:v>
                </c:pt>
                <c:pt idx="55">
                  <c:v>0.18</c:v>
                </c:pt>
                <c:pt idx="56">
                  <c:v>0.13</c:v>
                </c:pt>
                <c:pt idx="57">
                  <c:v>0.17</c:v>
                </c:pt>
                <c:pt idx="58">
                  <c:v>0.23</c:v>
                </c:pt>
                <c:pt idx="59">
                  <c:v>0.18</c:v>
                </c:pt>
                <c:pt idx="60">
                  <c:v>0.23</c:v>
                </c:pt>
                <c:pt idx="61">
                  <c:v>0.36</c:v>
                </c:pt>
                <c:pt idx="62">
                  <c:v>0.2</c:v>
                </c:pt>
                <c:pt idx="63">
                  <c:v>0.18</c:v>
                </c:pt>
                <c:pt idx="64">
                  <c:v>0.26</c:v>
                </c:pt>
                <c:pt idx="65">
                  <c:v>0.24</c:v>
                </c:pt>
                <c:pt idx="66">
                  <c:v>0.15</c:v>
                </c:pt>
                <c:pt idx="67">
                  <c:v>0.21</c:v>
                </c:pt>
                <c:pt idx="68">
                  <c:v>0.23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0.22</c:v>
                </c:pt>
                <c:pt idx="72">
                  <c:v>0.36</c:v>
                </c:pt>
                <c:pt idx="73">
                  <c:v>0.23</c:v>
                </c:pt>
                <c:pt idx="74">
                  <c:v>0.2</c:v>
                </c:pt>
                <c:pt idx="75">
                  <c:v>0.25</c:v>
                </c:pt>
                <c:pt idx="76">
                  <c:v>0.18</c:v>
                </c:pt>
                <c:pt idx="77">
                  <c:v>0.26</c:v>
                </c:pt>
                <c:pt idx="78">
                  <c:v>0.24</c:v>
                </c:pt>
                <c:pt idx="79">
                  <c:v>0.19</c:v>
                </c:pt>
                <c:pt idx="80">
                  <c:v>0.17</c:v>
                </c:pt>
                <c:pt idx="81">
                  <c:v>0.23</c:v>
                </c:pt>
                <c:pt idx="82">
                  <c:v>0.28000000000000003</c:v>
                </c:pt>
                <c:pt idx="83">
                  <c:v>0.16</c:v>
                </c:pt>
                <c:pt idx="84">
                  <c:v>0.18</c:v>
                </c:pt>
                <c:pt idx="85">
                  <c:v>0.21</c:v>
                </c:pt>
                <c:pt idx="86">
                  <c:v>0.13</c:v>
                </c:pt>
                <c:pt idx="87">
                  <c:v>0.23</c:v>
                </c:pt>
                <c:pt idx="88">
                  <c:v>0.18</c:v>
                </c:pt>
                <c:pt idx="89">
                  <c:v>0.15</c:v>
                </c:pt>
                <c:pt idx="90">
                  <c:v>0.25</c:v>
                </c:pt>
                <c:pt idx="91">
                  <c:v>0.13</c:v>
                </c:pt>
                <c:pt idx="92">
                  <c:v>0.19</c:v>
                </c:pt>
                <c:pt idx="93">
                  <c:v>0.23</c:v>
                </c:pt>
                <c:pt idx="94">
                  <c:v>0.24</c:v>
                </c:pt>
                <c:pt idx="95">
                  <c:v>0.26</c:v>
                </c:pt>
                <c:pt idx="96">
                  <c:v>0.18</c:v>
                </c:pt>
                <c:pt idx="97">
                  <c:v>0.18</c:v>
                </c:pt>
                <c:pt idx="98">
                  <c:v>0.17</c:v>
                </c:pt>
                <c:pt idx="99">
                  <c:v>0.2</c:v>
                </c:pt>
                <c:pt idx="100">
                  <c:v>0.23</c:v>
                </c:pt>
                <c:pt idx="101">
                  <c:v>0.28000000000000003</c:v>
                </c:pt>
                <c:pt idx="102">
                  <c:v>0.22</c:v>
                </c:pt>
                <c:pt idx="103">
                  <c:v>0.36</c:v>
                </c:pt>
                <c:pt idx="104">
                  <c:v>0.16</c:v>
                </c:pt>
                <c:pt idx="105">
                  <c:v>0.23</c:v>
                </c:pt>
                <c:pt idx="106">
                  <c:v>0.18</c:v>
                </c:pt>
                <c:pt idx="107">
                  <c:v>0.21</c:v>
                </c:pt>
                <c:pt idx="108">
                  <c:v>0.28000000000000003</c:v>
                </c:pt>
                <c:pt idx="109">
                  <c:v>0.15</c:v>
                </c:pt>
                <c:pt idx="110">
                  <c:v>0.24</c:v>
                </c:pt>
                <c:pt idx="111">
                  <c:v>0.19</c:v>
                </c:pt>
                <c:pt idx="112">
                  <c:v>0.25</c:v>
                </c:pt>
                <c:pt idx="113">
                  <c:v>0.2</c:v>
                </c:pt>
                <c:pt idx="114">
                  <c:v>0.23</c:v>
                </c:pt>
                <c:pt idx="115">
                  <c:v>0.18</c:v>
                </c:pt>
                <c:pt idx="116">
                  <c:v>0.18</c:v>
                </c:pt>
                <c:pt idx="117">
                  <c:v>0.17</c:v>
                </c:pt>
                <c:pt idx="118">
                  <c:v>0.26</c:v>
                </c:pt>
                <c:pt idx="119">
                  <c:v>0.13</c:v>
                </c:pt>
                <c:pt idx="120">
                  <c:v>0.16</c:v>
                </c:pt>
                <c:pt idx="121">
                  <c:v>0.22</c:v>
                </c:pt>
                <c:pt idx="122">
                  <c:v>0.28000000000000003</c:v>
                </c:pt>
                <c:pt idx="123">
                  <c:v>0.18</c:v>
                </c:pt>
                <c:pt idx="124">
                  <c:v>0.21</c:v>
                </c:pt>
                <c:pt idx="125">
                  <c:v>0.23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0.36</c:v>
                </c:pt>
                <c:pt idx="129">
                  <c:v>0.23</c:v>
                </c:pt>
                <c:pt idx="130">
                  <c:v>0.19</c:v>
                </c:pt>
                <c:pt idx="131">
                  <c:v>0.28000000000000003</c:v>
                </c:pt>
                <c:pt idx="132">
                  <c:v>0.22</c:v>
                </c:pt>
                <c:pt idx="133">
                  <c:v>0.21</c:v>
                </c:pt>
                <c:pt idx="134">
                  <c:v>0.18</c:v>
                </c:pt>
                <c:pt idx="135">
                  <c:v>0.23</c:v>
                </c:pt>
                <c:pt idx="136">
                  <c:v>0.13</c:v>
                </c:pt>
                <c:pt idx="137">
                  <c:v>0.17</c:v>
                </c:pt>
                <c:pt idx="138">
                  <c:v>0.26</c:v>
                </c:pt>
                <c:pt idx="139">
                  <c:v>0.16</c:v>
                </c:pt>
                <c:pt idx="140">
                  <c:v>0.24</c:v>
                </c:pt>
                <c:pt idx="141">
                  <c:v>0.28000000000000003</c:v>
                </c:pt>
                <c:pt idx="142">
                  <c:v>0.18</c:v>
                </c:pt>
                <c:pt idx="143">
                  <c:v>0.25</c:v>
                </c:pt>
                <c:pt idx="144">
                  <c:v>0.23</c:v>
                </c:pt>
                <c:pt idx="145">
                  <c:v>0.23</c:v>
                </c:pt>
                <c:pt idx="146">
                  <c:v>0.18</c:v>
                </c:pt>
                <c:pt idx="147">
                  <c:v>0.2</c:v>
                </c:pt>
                <c:pt idx="148">
                  <c:v>0.36</c:v>
                </c:pt>
                <c:pt idx="149">
                  <c:v>0.15</c:v>
                </c:pt>
                <c:pt idx="150">
                  <c:v>0.25</c:v>
                </c:pt>
                <c:pt idx="151">
                  <c:v>0.18</c:v>
                </c:pt>
                <c:pt idx="152">
                  <c:v>0.2</c:v>
                </c:pt>
                <c:pt idx="153">
                  <c:v>0.23</c:v>
                </c:pt>
                <c:pt idx="154">
                  <c:v>0.24</c:v>
                </c:pt>
                <c:pt idx="155">
                  <c:v>0.18</c:v>
                </c:pt>
                <c:pt idx="156">
                  <c:v>0.36</c:v>
                </c:pt>
                <c:pt idx="157">
                  <c:v>0.23</c:v>
                </c:pt>
                <c:pt idx="158">
                  <c:v>0.28000000000000003</c:v>
                </c:pt>
                <c:pt idx="159">
                  <c:v>0.15</c:v>
                </c:pt>
                <c:pt idx="160">
                  <c:v>0.21</c:v>
                </c:pt>
                <c:pt idx="161">
                  <c:v>0.13</c:v>
                </c:pt>
                <c:pt idx="162">
                  <c:v>0.16</c:v>
                </c:pt>
                <c:pt idx="163">
                  <c:v>0.18</c:v>
                </c:pt>
                <c:pt idx="164">
                  <c:v>0.22</c:v>
                </c:pt>
                <c:pt idx="165">
                  <c:v>0.19</c:v>
                </c:pt>
                <c:pt idx="166">
                  <c:v>0.28000000000000003</c:v>
                </c:pt>
                <c:pt idx="167">
                  <c:v>0.26</c:v>
                </c:pt>
                <c:pt idx="168">
                  <c:v>0.17</c:v>
                </c:pt>
                <c:pt idx="169">
                  <c:v>0.25</c:v>
                </c:pt>
                <c:pt idx="170">
                  <c:v>0.18</c:v>
                </c:pt>
                <c:pt idx="171">
                  <c:v>0.26</c:v>
                </c:pt>
                <c:pt idx="172">
                  <c:v>0.23</c:v>
                </c:pt>
                <c:pt idx="173">
                  <c:v>0.28000000000000003</c:v>
                </c:pt>
                <c:pt idx="174">
                  <c:v>0.21</c:v>
                </c:pt>
                <c:pt idx="175">
                  <c:v>0.15</c:v>
                </c:pt>
                <c:pt idx="176">
                  <c:v>0.17</c:v>
                </c:pt>
                <c:pt idx="177">
                  <c:v>0.24</c:v>
                </c:pt>
                <c:pt idx="178">
                  <c:v>0.18</c:v>
                </c:pt>
                <c:pt idx="179">
                  <c:v>0.23</c:v>
                </c:pt>
                <c:pt idx="180">
                  <c:v>0.23</c:v>
                </c:pt>
                <c:pt idx="181">
                  <c:v>0.22</c:v>
                </c:pt>
                <c:pt idx="182">
                  <c:v>0.2</c:v>
                </c:pt>
                <c:pt idx="183">
                  <c:v>0.28000000000000003</c:v>
                </c:pt>
                <c:pt idx="184">
                  <c:v>0.13</c:v>
                </c:pt>
                <c:pt idx="185">
                  <c:v>0.36</c:v>
                </c:pt>
                <c:pt idx="186">
                  <c:v>0.18</c:v>
                </c:pt>
                <c:pt idx="187">
                  <c:v>0.19</c:v>
                </c:pt>
                <c:pt idx="188">
                  <c:v>0.28000000000000003</c:v>
                </c:pt>
                <c:pt idx="189">
                  <c:v>0.18</c:v>
                </c:pt>
                <c:pt idx="190">
                  <c:v>0.25</c:v>
                </c:pt>
                <c:pt idx="191">
                  <c:v>0.16</c:v>
                </c:pt>
                <c:pt idx="192">
                  <c:v>0.24</c:v>
                </c:pt>
                <c:pt idx="193">
                  <c:v>0.21</c:v>
                </c:pt>
                <c:pt idx="194">
                  <c:v>0.23</c:v>
                </c:pt>
                <c:pt idx="195">
                  <c:v>0.15</c:v>
                </c:pt>
                <c:pt idx="196">
                  <c:v>0.17</c:v>
                </c:pt>
                <c:pt idx="197">
                  <c:v>0.26</c:v>
                </c:pt>
                <c:pt idx="198">
                  <c:v>0.22</c:v>
                </c:pt>
                <c:pt idx="199">
                  <c:v>0.13</c:v>
                </c:pt>
                <c:pt idx="200">
                  <c:v>0.18</c:v>
                </c:pt>
                <c:pt idx="201">
                  <c:v>0.36</c:v>
                </c:pt>
                <c:pt idx="202">
                  <c:v>0.2</c:v>
                </c:pt>
                <c:pt idx="203">
                  <c:v>0.19</c:v>
                </c:pt>
                <c:pt idx="204">
                  <c:v>0.28000000000000003</c:v>
                </c:pt>
                <c:pt idx="205">
                  <c:v>0.23</c:v>
                </c:pt>
                <c:pt idx="206">
                  <c:v>0.23</c:v>
                </c:pt>
                <c:pt idx="207">
                  <c:v>0.18</c:v>
                </c:pt>
                <c:pt idx="208">
                  <c:v>0.21</c:v>
                </c:pt>
                <c:pt idx="209">
                  <c:v>0.23</c:v>
                </c:pt>
                <c:pt idx="210">
                  <c:v>0.28000000000000003</c:v>
                </c:pt>
                <c:pt idx="211">
                  <c:v>0.25</c:v>
                </c:pt>
                <c:pt idx="212">
                  <c:v>0.18</c:v>
                </c:pt>
                <c:pt idx="213">
                  <c:v>0.16</c:v>
                </c:pt>
                <c:pt idx="214">
                  <c:v>0.15</c:v>
                </c:pt>
                <c:pt idx="215">
                  <c:v>0.17</c:v>
                </c:pt>
                <c:pt idx="216">
                  <c:v>0.26</c:v>
                </c:pt>
                <c:pt idx="217">
                  <c:v>0.24</c:v>
                </c:pt>
                <c:pt idx="218">
                  <c:v>0.36</c:v>
                </c:pt>
                <c:pt idx="219">
                  <c:v>0.18</c:v>
                </c:pt>
                <c:pt idx="220">
                  <c:v>0.22</c:v>
                </c:pt>
                <c:pt idx="221">
                  <c:v>0.18</c:v>
                </c:pt>
                <c:pt idx="222">
                  <c:v>0.23</c:v>
                </c:pt>
                <c:pt idx="223">
                  <c:v>0.23</c:v>
                </c:pt>
                <c:pt idx="224">
                  <c:v>0.13</c:v>
                </c:pt>
                <c:pt idx="225">
                  <c:v>0.2</c:v>
                </c:pt>
                <c:pt idx="226">
                  <c:v>0.19</c:v>
                </c:pt>
                <c:pt idx="227">
                  <c:v>0.28000000000000003</c:v>
                </c:pt>
                <c:pt idx="228">
                  <c:v>0.16</c:v>
                </c:pt>
                <c:pt idx="229">
                  <c:v>0.23</c:v>
                </c:pt>
                <c:pt idx="230">
                  <c:v>0.17</c:v>
                </c:pt>
                <c:pt idx="231">
                  <c:v>0.28000000000000003</c:v>
                </c:pt>
                <c:pt idx="232">
                  <c:v>0.15</c:v>
                </c:pt>
                <c:pt idx="233">
                  <c:v>0.24</c:v>
                </c:pt>
                <c:pt idx="234">
                  <c:v>0.21</c:v>
                </c:pt>
                <c:pt idx="235">
                  <c:v>0.26</c:v>
                </c:pt>
                <c:pt idx="236">
                  <c:v>0.18</c:v>
                </c:pt>
                <c:pt idx="237">
                  <c:v>0.25</c:v>
                </c:pt>
                <c:pt idx="238">
                  <c:v>0.28000000000000003</c:v>
                </c:pt>
                <c:pt idx="239">
                  <c:v>0.22</c:v>
                </c:pt>
                <c:pt idx="240">
                  <c:v>0.23</c:v>
                </c:pt>
                <c:pt idx="241">
                  <c:v>0.18</c:v>
                </c:pt>
                <c:pt idx="242">
                  <c:v>0.21</c:v>
                </c:pt>
                <c:pt idx="243">
                  <c:v>0.15</c:v>
                </c:pt>
                <c:pt idx="244">
                  <c:v>0.16</c:v>
                </c:pt>
                <c:pt idx="245">
                  <c:v>0.23</c:v>
                </c:pt>
                <c:pt idx="246">
                  <c:v>0.28000000000000003</c:v>
                </c:pt>
                <c:pt idx="247">
                  <c:v>0.36</c:v>
                </c:pt>
                <c:pt idx="248">
                  <c:v>0.16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0.25</c:v>
                </c:pt>
                <c:pt idx="253">
                  <c:v>0.2</c:v>
                </c:pt>
                <c:pt idx="254">
                  <c:v>0.23</c:v>
                </c:pt>
                <c:pt idx="255">
                  <c:v>0.19</c:v>
                </c:pt>
                <c:pt idx="256">
                  <c:v>0.24</c:v>
                </c:pt>
                <c:pt idx="257">
                  <c:v>0.26</c:v>
                </c:pt>
                <c:pt idx="258">
                  <c:v>0.28000000000000003</c:v>
                </c:pt>
                <c:pt idx="259">
                  <c:v>0.36</c:v>
                </c:pt>
                <c:pt idx="260">
                  <c:v>0.23</c:v>
                </c:pt>
                <c:pt idx="261">
                  <c:v>0.18</c:v>
                </c:pt>
                <c:pt idx="262">
                  <c:v>0.21</c:v>
                </c:pt>
                <c:pt idx="263">
                  <c:v>0.15</c:v>
                </c:pt>
                <c:pt idx="264">
                  <c:v>0.28000000000000003</c:v>
                </c:pt>
                <c:pt idx="265">
                  <c:v>0.22</c:v>
                </c:pt>
                <c:pt idx="266">
                  <c:v>0.16</c:v>
                </c:pt>
                <c:pt idx="267">
                  <c:v>0.23</c:v>
                </c:pt>
                <c:pt idx="268">
                  <c:v>0.2</c:v>
                </c:pt>
                <c:pt idx="269">
                  <c:v>0.23</c:v>
                </c:pt>
                <c:pt idx="270">
                  <c:v>0.25</c:v>
                </c:pt>
                <c:pt idx="271">
                  <c:v>0.24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0.17</c:v>
                </c:pt>
                <c:pt idx="277">
                  <c:v>0.13</c:v>
                </c:pt>
                <c:pt idx="278">
                  <c:v>0.23</c:v>
                </c:pt>
                <c:pt idx="279">
                  <c:v>0.22</c:v>
                </c:pt>
                <c:pt idx="280">
                  <c:v>0.28000000000000003</c:v>
                </c:pt>
                <c:pt idx="281">
                  <c:v>0.23</c:v>
                </c:pt>
                <c:pt idx="282">
                  <c:v>0.26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8-41A6-A22E-58B269706444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E0!$R$2:$R$284</c:f>
              <c:numCache>
                <c:formatCode>General</c:formatCode>
                <c:ptCount val="283"/>
                <c:pt idx="0">
                  <c:v>0.22</c:v>
                </c:pt>
                <c:pt idx="1">
                  <c:v>0.19</c:v>
                </c:pt>
                <c:pt idx="2">
                  <c:v>0.23</c:v>
                </c:pt>
                <c:pt idx="3">
                  <c:v>0.18</c:v>
                </c:pt>
                <c:pt idx="4">
                  <c:v>0.36</c:v>
                </c:pt>
                <c:pt idx="5">
                  <c:v>0.23</c:v>
                </c:pt>
                <c:pt idx="6">
                  <c:v>0.18</c:v>
                </c:pt>
                <c:pt idx="7">
                  <c:v>0.28000000000000003</c:v>
                </c:pt>
                <c:pt idx="8">
                  <c:v>0.13</c:v>
                </c:pt>
                <c:pt idx="9">
                  <c:v>0.2</c:v>
                </c:pt>
                <c:pt idx="10">
                  <c:v>0.21</c:v>
                </c:pt>
                <c:pt idx="11">
                  <c:v>0.23</c:v>
                </c:pt>
                <c:pt idx="12">
                  <c:v>0.17</c:v>
                </c:pt>
                <c:pt idx="13">
                  <c:v>0.24</c:v>
                </c:pt>
                <c:pt idx="14">
                  <c:v>0.15</c:v>
                </c:pt>
                <c:pt idx="15">
                  <c:v>0.16</c:v>
                </c:pt>
                <c:pt idx="16">
                  <c:v>0.18</c:v>
                </c:pt>
                <c:pt idx="17">
                  <c:v>0.26</c:v>
                </c:pt>
                <c:pt idx="18">
                  <c:v>0.25</c:v>
                </c:pt>
                <c:pt idx="19">
                  <c:v>0.13</c:v>
                </c:pt>
                <c:pt idx="20">
                  <c:v>0.23</c:v>
                </c:pt>
                <c:pt idx="21">
                  <c:v>0.19</c:v>
                </c:pt>
                <c:pt idx="22">
                  <c:v>0.28000000000000003</c:v>
                </c:pt>
                <c:pt idx="23">
                  <c:v>0.36</c:v>
                </c:pt>
                <c:pt idx="24">
                  <c:v>0.2</c:v>
                </c:pt>
                <c:pt idx="25">
                  <c:v>0.18</c:v>
                </c:pt>
                <c:pt idx="26">
                  <c:v>0.22</c:v>
                </c:pt>
                <c:pt idx="27">
                  <c:v>0.23</c:v>
                </c:pt>
                <c:pt idx="28">
                  <c:v>0.18</c:v>
                </c:pt>
                <c:pt idx="29">
                  <c:v>0.28000000000000003</c:v>
                </c:pt>
                <c:pt idx="30">
                  <c:v>0.23</c:v>
                </c:pt>
                <c:pt idx="31">
                  <c:v>0.28000000000000003</c:v>
                </c:pt>
                <c:pt idx="32">
                  <c:v>0.22</c:v>
                </c:pt>
                <c:pt idx="33">
                  <c:v>0.13</c:v>
                </c:pt>
                <c:pt idx="34">
                  <c:v>0.16</c:v>
                </c:pt>
                <c:pt idx="35">
                  <c:v>0.18</c:v>
                </c:pt>
                <c:pt idx="36">
                  <c:v>0.25</c:v>
                </c:pt>
                <c:pt idx="37">
                  <c:v>0.17</c:v>
                </c:pt>
                <c:pt idx="38">
                  <c:v>0.19</c:v>
                </c:pt>
                <c:pt idx="39">
                  <c:v>0.24</c:v>
                </c:pt>
                <c:pt idx="40">
                  <c:v>0.18</c:v>
                </c:pt>
                <c:pt idx="41">
                  <c:v>0.23</c:v>
                </c:pt>
                <c:pt idx="42">
                  <c:v>0.2</c:v>
                </c:pt>
                <c:pt idx="43">
                  <c:v>0.15</c:v>
                </c:pt>
                <c:pt idx="44">
                  <c:v>0.26</c:v>
                </c:pt>
                <c:pt idx="45">
                  <c:v>0.18</c:v>
                </c:pt>
                <c:pt idx="46">
                  <c:v>0.23</c:v>
                </c:pt>
                <c:pt idx="47">
                  <c:v>0.36</c:v>
                </c:pt>
                <c:pt idx="48">
                  <c:v>0.21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0.16</c:v>
                </c:pt>
                <c:pt idx="52">
                  <c:v>0.28000000000000003</c:v>
                </c:pt>
                <c:pt idx="53">
                  <c:v>0.22</c:v>
                </c:pt>
                <c:pt idx="54">
                  <c:v>0.19</c:v>
                </c:pt>
                <c:pt idx="55">
                  <c:v>0.18</c:v>
                </c:pt>
                <c:pt idx="56">
                  <c:v>0.13</c:v>
                </c:pt>
                <c:pt idx="57">
                  <c:v>0.17</c:v>
                </c:pt>
                <c:pt idx="58">
                  <c:v>0.23</c:v>
                </c:pt>
                <c:pt idx="59">
                  <c:v>0.18</c:v>
                </c:pt>
                <c:pt idx="60">
                  <c:v>0.23</c:v>
                </c:pt>
                <c:pt idx="61">
                  <c:v>0.36</c:v>
                </c:pt>
                <c:pt idx="62">
                  <c:v>0.2</c:v>
                </c:pt>
                <c:pt idx="63">
                  <c:v>0.18</c:v>
                </c:pt>
                <c:pt idx="64">
                  <c:v>0.26</c:v>
                </c:pt>
                <c:pt idx="65">
                  <c:v>0.24</c:v>
                </c:pt>
                <c:pt idx="66">
                  <c:v>0.15</c:v>
                </c:pt>
                <c:pt idx="67">
                  <c:v>0.21</c:v>
                </c:pt>
                <c:pt idx="68">
                  <c:v>0.23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0.22</c:v>
                </c:pt>
                <c:pt idx="72">
                  <c:v>0.36</c:v>
                </c:pt>
                <c:pt idx="73">
                  <c:v>0.23</c:v>
                </c:pt>
                <c:pt idx="74">
                  <c:v>0.2</c:v>
                </c:pt>
                <c:pt idx="75">
                  <c:v>0.25</c:v>
                </c:pt>
                <c:pt idx="76">
                  <c:v>0.18</c:v>
                </c:pt>
                <c:pt idx="77">
                  <c:v>0.26</c:v>
                </c:pt>
                <c:pt idx="78">
                  <c:v>0.24</c:v>
                </c:pt>
                <c:pt idx="79">
                  <c:v>0.19</c:v>
                </c:pt>
                <c:pt idx="80">
                  <c:v>0.17</c:v>
                </c:pt>
                <c:pt idx="81">
                  <c:v>0.23</c:v>
                </c:pt>
                <c:pt idx="82">
                  <c:v>0.28000000000000003</c:v>
                </c:pt>
                <c:pt idx="83">
                  <c:v>0.16</c:v>
                </c:pt>
                <c:pt idx="84">
                  <c:v>0.18</c:v>
                </c:pt>
                <c:pt idx="85">
                  <c:v>0.21</c:v>
                </c:pt>
                <c:pt idx="86">
                  <c:v>0.13</c:v>
                </c:pt>
                <c:pt idx="87">
                  <c:v>0.23</c:v>
                </c:pt>
                <c:pt idx="88">
                  <c:v>0.18</c:v>
                </c:pt>
                <c:pt idx="89">
                  <c:v>0.15</c:v>
                </c:pt>
                <c:pt idx="90">
                  <c:v>0.25</c:v>
                </c:pt>
                <c:pt idx="91">
                  <c:v>0.13</c:v>
                </c:pt>
                <c:pt idx="92">
                  <c:v>0.19</c:v>
                </c:pt>
                <c:pt idx="93">
                  <c:v>0.23</c:v>
                </c:pt>
                <c:pt idx="94">
                  <c:v>0.24</c:v>
                </c:pt>
                <c:pt idx="95">
                  <c:v>0.26</c:v>
                </c:pt>
                <c:pt idx="96">
                  <c:v>0.18</c:v>
                </c:pt>
                <c:pt idx="97">
                  <c:v>0.18</c:v>
                </c:pt>
                <c:pt idx="98">
                  <c:v>0.17</c:v>
                </c:pt>
                <c:pt idx="99">
                  <c:v>0.2</c:v>
                </c:pt>
                <c:pt idx="100">
                  <c:v>0.23</c:v>
                </c:pt>
                <c:pt idx="101">
                  <c:v>0.28000000000000003</c:v>
                </c:pt>
                <c:pt idx="102">
                  <c:v>0.22</c:v>
                </c:pt>
                <c:pt idx="103">
                  <c:v>0.36</c:v>
                </c:pt>
                <c:pt idx="104">
                  <c:v>0.16</c:v>
                </c:pt>
                <c:pt idx="105">
                  <c:v>0.23</c:v>
                </c:pt>
                <c:pt idx="106">
                  <c:v>0.18</c:v>
                </c:pt>
                <c:pt idx="107">
                  <c:v>0.21</c:v>
                </c:pt>
                <c:pt idx="108">
                  <c:v>0.28000000000000003</c:v>
                </c:pt>
                <c:pt idx="109">
                  <c:v>0.15</c:v>
                </c:pt>
                <c:pt idx="110">
                  <c:v>0.24</c:v>
                </c:pt>
                <c:pt idx="111">
                  <c:v>0.19</c:v>
                </c:pt>
                <c:pt idx="112">
                  <c:v>0.25</c:v>
                </c:pt>
                <c:pt idx="113">
                  <c:v>0.2</c:v>
                </c:pt>
                <c:pt idx="114">
                  <c:v>0.23</c:v>
                </c:pt>
                <c:pt idx="115">
                  <c:v>0.18</c:v>
                </c:pt>
                <c:pt idx="116">
                  <c:v>0.18</c:v>
                </c:pt>
                <c:pt idx="117">
                  <c:v>0.17</c:v>
                </c:pt>
                <c:pt idx="118">
                  <c:v>0.26</c:v>
                </c:pt>
                <c:pt idx="119">
                  <c:v>0.13</c:v>
                </c:pt>
                <c:pt idx="120">
                  <c:v>0.16</c:v>
                </c:pt>
                <c:pt idx="121">
                  <c:v>0.22</c:v>
                </c:pt>
                <c:pt idx="122">
                  <c:v>0.28000000000000003</c:v>
                </c:pt>
                <c:pt idx="123">
                  <c:v>0.18</c:v>
                </c:pt>
                <c:pt idx="124">
                  <c:v>0.21</c:v>
                </c:pt>
                <c:pt idx="125">
                  <c:v>0.23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0.36</c:v>
                </c:pt>
                <c:pt idx="129">
                  <c:v>0.23</c:v>
                </c:pt>
                <c:pt idx="130">
                  <c:v>0.19</c:v>
                </c:pt>
                <c:pt idx="131">
                  <c:v>0.28000000000000003</c:v>
                </c:pt>
                <c:pt idx="132">
                  <c:v>0.22</c:v>
                </c:pt>
                <c:pt idx="133">
                  <c:v>0.21</c:v>
                </c:pt>
                <c:pt idx="134">
                  <c:v>0.18</c:v>
                </c:pt>
                <c:pt idx="135">
                  <c:v>0.23</c:v>
                </c:pt>
                <c:pt idx="136">
                  <c:v>0.13</c:v>
                </c:pt>
                <c:pt idx="137">
                  <c:v>0.17</c:v>
                </c:pt>
                <c:pt idx="138">
                  <c:v>0.26</c:v>
                </c:pt>
                <c:pt idx="139">
                  <c:v>0.16</c:v>
                </c:pt>
                <c:pt idx="140">
                  <c:v>0.24</c:v>
                </c:pt>
                <c:pt idx="141">
                  <c:v>0.28000000000000003</c:v>
                </c:pt>
                <c:pt idx="142">
                  <c:v>0.18</c:v>
                </c:pt>
                <c:pt idx="143">
                  <c:v>0.25</c:v>
                </c:pt>
                <c:pt idx="144">
                  <c:v>0.23</c:v>
                </c:pt>
                <c:pt idx="145">
                  <c:v>0.23</c:v>
                </c:pt>
                <c:pt idx="146">
                  <c:v>0.18</c:v>
                </c:pt>
                <c:pt idx="147">
                  <c:v>0.2</c:v>
                </c:pt>
                <c:pt idx="148">
                  <c:v>0.36</c:v>
                </c:pt>
                <c:pt idx="149">
                  <c:v>0.15</c:v>
                </c:pt>
                <c:pt idx="150">
                  <c:v>0.25</c:v>
                </c:pt>
                <c:pt idx="151">
                  <c:v>0.18</c:v>
                </c:pt>
                <c:pt idx="152">
                  <c:v>0.2</c:v>
                </c:pt>
                <c:pt idx="153">
                  <c:v>0.23</c:v>
                </c:pt>
                <c:pt idx="154">
                  <c:v>0.24</c:v>
                </c:pt>
                <c:pt idx="155">
                  <c:v>0.18</c:v>
                </c:pt>
                <c:pt idx="156">
                  <c:v>0.36</c:v>
                </c:pt>
                <c:pt idx="157">
                  <c:v>0.23</c:v>
                </c:pt>
                <c:pt idx="158">
                  <c:v>0.28000000000000003</c:v>
                </c:pt>
                <c:pt idx="159">
                  <c:v>0.15</c:v>
                </c:pt>
                <c:pt idx="160">
                  <c:v>0.21</c:v>
                </c:pt>
                <c:pt idx="161">
                  <c:v>0.13</c:v>
                </c:pt>
                <c:pt idx="162">
                  <c:v>0.16</c:v>
                </c:pt>
                <c:pt idx="163">
                  <c:v>0.18</c:v>
                </c:pt>
                <c:pt idx="164">
                  <c:v>0.22</c:v>
                </c:pt>
                <c:pt idx="165">
                  <c:v>0.19</c:v>
                </c:pt>
                <c:pt idx="166">
                  <c:v>0.28000000000000003</c:v>
                </c:pt>
                <c:pt idx="167">
                  <c:v>0.26</c:v>
                </c:pt>
                <c:pt idx="168">
                  <c:v>0.17</c:v>
                </c:pt>
                <c:pt idx="169">
                  <c:v>0.25</c:v>
                </c:pt>
                <c:pt idx="170">
                  <c:v>0.18</c:v>
                </c:pt>
                <c:pt idx="171">
                  <c:v>0.26</c:v>
                </c:pt>
                <c:pt idx="172">
                  <c:v>0.23</c:v>
                </c:pt>
                <c:pt idx="173">
                  <c:v>0.28000000000000003</c:v>
                </c:pt>
                <c:pt idx="174">
                  <c:v>0.21</c:v>
                </c:pt>
                <c:pt idx="175">
                  <c:v>0.15</c:v>
                </c:pt>
                <c:pt idx="176">
                  <c:v>0.17</c:v>
                </c:pt>
                <c:pt idx="177">
                  <c:v>0.24</c:v>
                </c:pt>
                <c:pt idx="178">
                  <c:v>0.18</c:v>
                </c:pt>
                <c:pt idx="179">
                  <c:v>0.23</c:v>
                </c:pt>
                <c:pt idx="180">
                  <c:v>0.23</c:v>
                </c:pt>
                <c:pt idx="181">
                  <c:v>0.22</c:v>
                </c:pt>
                <c:pt idx="182">
                  <c:v>0.2</c:v>
                </c:pt>
                <c:pt idx="183">
                  <c:v>0.28000000000000003</c:v>
                </c:pt>
                <c:pt idx="184">
                  <c:v>0.13</c:v>
                </c:pt>
                <c:pt idx="185">
                  <c:v>0.36</c:v>
                </c:pt>
                <c:pt idx="186">
                  <c:v>0.18</c:v>
                </c:pt>
                <c:pt idx="187">
                  <c:v>0.19</c:v>
                </c:pt>
                <c:pt idx="188">
                  <c:v>0.28000000000000003</c:v>
                </c:pt>
                <c:pt idx="189">
                  <c:v>0.18</c:v>
                </c:pt>
                <c:pt idx="190">
                  <c:v>0.25</c:v>
                </c:pt>
                <c:pt idx="191">
                  <c:v>0.16</c:v>
                </c:pt>
                <c:pt idx="192">
                  <c:v>0.24</c:v>
                </c:pt>
                <c:pt idx="193">
                  <c:v>0.21</c:v>
                </c:pt>
                <c:pt idx="194">
                  <c:v>0.23</c:v>
                </c:pt>
                <c:pt idx="195">
                  <c:v>0.15</c:v>
                </c:pt>
                <c:pt idx="196">
                  <c:v>0.17</c:v>
                </c:pt>
                <c:pt idx="197">
                  <c:v>0.26</c:v>
                </c:pt>
                <c:pt idx="198">
                  <c:v>0.22</c:v>
                </c:pt>
                <c:pt idx="199">
                  <c:v>0.13</c:v>
                </c:pt>
                <c:pt idx="200">
                  <c:v>0.18</c:v>
                </c:pt>
                <c:pt idx="201">
                  <c:v>0.36</c:v>
                </c:pt>
                <c:pt idx="202">
                  <c:v>0.2</c:v>
                </c:pt>
                <c:pt idx="203">
                  <c:v>0.19</c:v>
                </c:pt>
                <c:pt idx="204">
                  <c:v>0.28000000000000003</c:v>
                </c:pt>
                <c:pt idx="205">
                  <c:v>0.23</c:v>
                </c:pt>
                <c:pt idx="206">
                  <c:v>0.23</c:v>
                </c:pt>
                <c:pt idx="207">
                  <c:v>0.18</c:v>
                </c:pt>
                <c:pt idx="208">
                  <c:v>0.21</c:v>
                </c:pt>
                <c:pt idx="209">
                  <c:v>0.23</c:v>
                </c:pt>
                <c:pt idx="210">
                  <c:v>0.28000000000000003</c:v>
                </c:pt>
                <c:pt idx="211">
                  <c:v>0.25</c:v>
                </c:pt>
                <c:pt idx="212">
                  <c:v>0.18</c:v>
                </c:pt>
                <c:pt idx="213">
                  <c:v>0.16</c:v>
                </c:pt>
                <c:pt idx="214">
                  <c:v>0.15</c:v>
                </c:pt>
                <c:pt idx="215">
                  <c:v>0.17</c:v>
                </c:pt>
                <c:pt idx="216">
                  <c:v>0.26</c:v>
                </c:pt>
                <c:pt idx="217">
                  <c:v>0.24</c:v>
                </c:pt>
                <c:pt idx="218">
                  <c:v>0.36</c:v>
                </c:pt>
                <c:pt idx="219">
                  <c:v>0.18</c:v>
                </c:pt>
                <c:pt idx="220">
                  <c:v>0.22</c:v>
                </c:pt>
                <c:pt idx="221">
                  <c:v>0.18</c:v>
                </c:pt>
                <c:pt idx="222">
                  <c:v>0.23</c:v>
                </c:pt>
                <c:pt idx="223">
                  <c:v>0.23</c:v>
                </c:pt>
                <c:pt idx="224">
                  <c:v>0.13</c:v>
                </c:pt>
                <c:pt idx="225">
                  <c:v>0.2</c:v>
                </c:pt>
                <c:pt idx="226">
                  <c:v>0.19</c:v>
                </c:pt>
                <c:pt idx="227">
                  <c:v>0.28000000000000003</c:v>
                </c:pt>
                <c:pt idx="228">
                  <c:v>0.16</c:v>
                </c:pt>
                <c:pt idx="229">
                  <c:v>0.23</c:v>
                </c:pt>
                <c:pt idx="230">
                  <c:v>0.17</c:v>
                </c:pt>
                <c:pt idx="231">
                  <c:v>0.28000000000000003</c:v>
                </c:pt>
                <c:pt idx="232">
                  <c:v>0.15</c:v>
                </c:pt>
                <c:pt idx="233">
                  <c:v>0.24</c:v>
                </c:pt>
                <c:pt idx="234">
                  <c:v>0.21</c:v>
                </c:pt>
                <c:pt idx="235">
                  <c:v>0.26</c:v>
                </c:pt>
                <c:pt idx="236">
                  <c:v>0.18</c:v>
                </c:pt>
                <c:pt idx="237">
                  <c:v>0.25</c:v>
                </c:pt>
                <c:pt idx="238">
                  <c:v>0.28000000000000003</c:v>
                </c:pt>
                <c:pt idx="239">
                  <c:v>0.22</c:v>
                </c:pt>
                <c:pt idx="240">
                  <c:v>0.23</c:v>
                </c:pt>
                <c:pt idx="241">
                  <c:v>0.18</c:v>
                </c:pt>
                <c:pt idx="242">
                  <c:v>0.21</c:v>
                </c:pt>
                <c:pt idx="243">
                  <c:v>0.15</c:v>
                </c:pt>
                <c:pt idx="244">
                  <c:v>0.16</c:v>
                </c:pt>
                <c:pt idx="245">
                  <c:v>0.23</c:v>
                </c:pt>
                <c:pt idx="246">
                  <c:v>0.28000000000000003</c:v>
                </c:pt>
                <c:pt idx="247">
                  <c:v>0.36</c:v>
                </c:pt>
                <c:pt idx="248">
                  <c:v>0.16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0.25</c:v>
                </c:pt>
                <c:pt idx="253">
                  <c:v>0.2</c:v>
                </c:pt>
                <c:pt idx="254">
                  <c:v>0.23</c:v>
                </c:pt>
                <c:pt idx="255">
                  <c:v>0.19</c:v>
                </c:pt>
                <c:pt idx="256">
                  <c:v>0.24</c:v>
                </c:pt>
                <c:pt idx="257">
                  <c:v>0.26</c:v>
                </c:pt>
                <c:pt idx="258">
                  <c:v>0.28000000000000003</c:v>
                </c:pt>
                <c:pt idx="259">
                  <c:v>0.36</c:v>
                </c:pt>
                <c:pt idx="260">
                  <c:v>0.23</c:v>
                </c:pt>
                <c:pt idx="261">
                  <c:v>0.18</c:v>
                </c:pt>
                <c:pt idx="262">
                  <c:v>0.21</c:v>
                </c:pt>
                <c:pt idx="263">
                  <c:v>0.15</c:v>
                </c:pt>
                <c:pt idx="264">
                  <c:v>0.28000000000000003</c:v>
                </c:pt>
                <c:pt idx="265">
                  <c:v>0.22</c:v>
                </c:pt>
                <c:pt idx="266">
                  <c:v>0.16</c:v>
                </c:pt>
                <c:pt idx="267">
                  <c:v>0.23</c:v>
                </c:pt>
                <c:pt idx="268">
                  <c:v>0.2</c:v>
                </c:pt>
                <c:pt idx="269">
                  <c:v>0.23</c:v>
                </c:pt>
                <c:pt idx="270">
                  <c:v>0.25</c:v>
                </c:pt>
                <c:pt idx="271">
                  <c:v>0.24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0.26</c:v>
                </c:pt>
                <c:pt idx="276">
                  <c:v>0.17</c:v>
                </c:pt>
                <c:pt idx="277">
                  <c:v>0.13</c:v>
                </c:pt>
                <c:pt idx="278">
                  <c:v>0.23</c:v>
                </c:pt>
                <c:pt idx="279">
                  <c:v>0.22</c:v>
                </c:pt>
                <c:pt idx="280">
                  <c:v>0.28000000000000003</c:v>
                </c:pt>
                <c:pt idx="281">
                  <c:v>0.23</c:v>
                </c:pt>
                <c:pt idx="282">
                  <c:v>0.26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08-41A6-A22E-58B26970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559"/>
        <c:axId val="189776831"/>
      </c:scatterChart>
      <c:valAx>
        <c:axId val="4996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xg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76831"/>
        <c:crosses val="autoZero"/>
        <c:crossBetween val="midCat"/>
      </c:valAx>
      <c:valAx>
        <c:axId val="189776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68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shots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E0!$S$2:$S$284</c:f>
              <c:numCache>
                <c:formatCode>General</c:formatCode>
                <c:ptCount val="283"/>
                <c:pt idx="0">
                  <c:v>219</c:v>
                </c:pt>
                <c:pt idx="1">
                  <c:v>357</c:v>
                </c:pt>
                <c:pt idx="2">
                  <c:v>305</c:v>
                </c:pt>
                <c:pt idx="3">
                  <c:v>307</c:v>
                </c:pt>
                <c:pt idx="4">
                  <c:v>266</c:v>
                </c:pt>
                <c:pt idx="5">
                  <c:v>173</c:v>
                </c:pt>
                <c:pt idx="6">
                  <c:v>282</c:v>
                </c:pt>
                <c:pt idx="7">
                  <c:v>235</c:v>
                </c:pt>
                <c:pt idx="8">
                  <c:v>286</c:v>
                </c:pt>
                <c:pt idx="9">
                  <c:v>292</c:v>
                </c:pt>
                <c:pt idx="10">
                  <c:v>215</c:v>
                </c:pt>
                <c:pt idx="11">
                  <c:v>258</c:v>
                </c:pt>
                <c:pt idx="12">
                  <c:v>391</c:v>
                </c:pt>
                <c:pt idx="13">
                  <c:v>237</c:v>
                </c:pt>
                <c:pt idx="14">
                  <c:v>346</c:v>
                </c:pt>
                <c:pt idx="15">
                  <c:v>374</c:v>
                </c:pt>
                <c:pt idx="16">
                  <c:v>309</c:v>
                </c:pt>
                <c:pt idx="17">
                  <c:v>233</c:v>
                </c:pt>
                <c:pt idx="18">
                  <c:v>229</c:v>
                </c:pt>
                <c:pt idx="19">
                  <c:v>286</c:v>
                </c:pt>
                <c:pt idx="20">
                  <c:v>305</c:v>
                </c:pt>
                <c:pt idx="21">
                  <c:v>357</c:v>
                </c:pt>
                <c:pt idx="22">
                  <c:v>235</c:v>
                </c:pt>
                <c:pt idx="23">
                  <c:v>266</c:v>
                </c:pt>
                <c:pt idx="24">
                  <c:v>292</c:v>
                </c:pt>
                <c:pt idx="25">
                  <c:v>307</c:v>
                </c:pt>
                <c:pt idx="26">
                  <c:v>219</c:v>
                </c:pt>
                <c:pt idx="27">
                  <c:v>173</c:v>
                </c:pt>
                <c:pt idx="28">
                  <c:v>282</c:v>
                </c:pt>
                <c:pt idx="29">
                  <c:v>231</c:v>
                </c:pt>
                <c:pt idx="30">
                  <c:v>173</c:v>
                </c:pt>
                <c:pt idx="31">
                  <c:v>235</c:v>
                </c:pt>
                <c:pt idx="32">
                  <c:v>219</c:v>
                </c:pt>
                <c:pt idx="33">
                  <c:v>286</c:v>
                </c:pt>
                <c:pt idx="34">
                  <c:v>374</c:v>
                </c:pt>
                <c:pt idx="35">
                  <c:v>307</c:v>
                </c:pt>
                <c:pt idx="36">
                  <c:v>229</c:v>
                </c:pt>
                <c:pt idx="37">
                  <c:v>391</c:v>
                </c:pt>
                <c:pt idx="38">
                  <c:v>357</c:v>
                </c:pt>
                <c:pt idx="39">
                  <c:v>237</c:v>
                </c:pt>
                <c:pt idx="40">
                  <c:v>309</c:v>
                </c:pt>
                <c:pt idx="41">
                  <c:v>258</c:v>
                </c:pt>
                <c:pt idx="42">
                  <c:v>292</c:v>
                </c:pt>
                <c:pt idx="43">
                  <c:v>346</c:v>
                </c:pt>
                <c:pt idx="44">
                  <c:v>233</c:v>
                </c:pt>
                <c:pt idx="45">
                  <c:v>282</c:v>
                </c:pt>
                <c:pt idx="46">
                  <c:v>305</c:v>
                </c:pt>
                <c:pt idx="47">
                  <c:v>266</c:v>
                </c:pt>
                <c:pt idx="48">
                  <c:v>215</c:v>
                </c:pt>
                <c:pt idx="49">
                  <c:v>229</c:v>
                </c:pt>
                <c:pt idx="50">
                  <c:v>231</c:v>
                </c:pt>
                <c:pt idx="51">
                  <c:v>374</c:v>
                </c:pt>
                <c:pt idx="52">
                  <c:v>235</c:v>
                </c:pt>
                <c:pt idx="53">
                  <c:v>219</c:v>
                </c:pt>
                <c:pt idx="54">
                  <c:v>357</c:v>
                </c:pt>
                <c:pt idx="55">
                  <c:v>307</c:v>
                </c:pt>
                <c:pt idx="56">
                  <c:v>286</c:v>
                </c:pt>
                <c:pt idx="57">
                  <c:v>391</c:v>
                </c:pt>
                <c:pt idx="58">
                  <c:v>173</c:v>
                </c:pt>
                <c:pt idx="59">
                  <c:v>309</c:v>
                </c:pt>
                <c:pt idx="60">
                  <c:v>305</c:v>
                </c:pt>
                <c:pt idx="61">
                  <c:v>266</c:v>
                </c:pt>
                <c:pt idx="62">
                  <c:v>292</c:v>
                </c:pt>
                <c:pt idx="63">
                  <c:v>282</c:v>
                </c:pt>
                <c:pt idx="64">
                  <c:v>233</c:v>
                </c:pt>
                <c:pt idx="65">
                  <c:v>237</c:v>
                </c:pt>
                <c:pt idx="66">
                  <c:v>346</c:v>
                </c:pt>
                <c:pt idx="67">
                  <c:v>215</c:v>
                </c:pt>
                <c:pt idx="68">
                  <c:v>258</c:v>
                </c:pt>
                <c:pt idx="69">
                  <c:v>231</c:v>
                </c:pt>
                <c:pt idx="70">
                  <c:v>231</c:v>
                </c:pt>
                <c:pt idx="71">
                  <c:v>219</c:v>
                </c:pt>
                <c:pt idx="72">
                  <c:v>266</c:v>
                </c:pt>
                <c:pt idx="73">
                  <c:v>258</c:v>
                </c:pt>
                <c:pt idx="74">
                  <c:v>292</c:v>
                </c:pt>
                <c:pt idx="75">
                  <c:v>229</c:v>
                </c:pt>
                <c:pt idx="76">
                  <c:v>307</c:v>
                </c:pt>
                <c:pt idx="77">
                  <c:v>233</c:v>
                </c:pt>
                <c:pt idx="78">
                  <c:v>237</c:v>
                </c:pt>
                <c:pt idx="79">
                  <c:v>357</c:v>
                </c:pt>
                <c:pt idx="80">
                  <c:v>391</c:v>
                </c:pt>
                <c:pt idx="81">
                  <c:v>305</c:v>
                </c:pt>
                <c:pt idx="82">
                  <c:v>235</c:v>
                </c:pt>
                <c:pt idx="83">
                  <c:v>374</c:v>
                </c:pt>
                <c:pt idx="84">
                  <c:v>282</c:v>
                </c:pt>
                <c:pt idx="85">
                  <c:v>215</c:v>
                </c:pt>
                <c:pt idx="86">
                  <c:v>286</c:v>
                </c:pt>
                <c:pt idx="87">
                  <c:v>173</c:v>
                </c:pt>
                <c:pt idx="88">
                  <c:v>309</c:v>
                </c:pt>
                <c:pt idx="89">
                  <c:v>346</c:v>
                </c:pt>
                <c:pt idx="90">
                  <c:v>229</c:v>
                </c:pt>
                <c:pt idx="91">
                  <c:v>286</c:v>
                </c:pt>
                <c:pt idx="92">
                  <c:v>357</c:v>
                </c:pt>
                <c:pt idx="93">
                  <c:v>305</c:v>
                </c:pt>
                <c:pt idx="94">
                  <c:v>237</c:v>
                </c:pt>
                <c:pt idx="95">
                  <c:v>233</c:v>
                </c:pt>
                <c:pt idx="96">
                  <c:v>309</c:v>
                </c:pt>
                <c:pt idx="97">
                  <c:v>307</c:v>
                </c:pt>
                <c:pt idx="98">
                  <c:v>391</c:v>
                </c:pt>
                <c:pt idx="99">
                  <c:v>292</c:v>
                </c:pt>
                <c:pt idx="100">
                  <c:v>258</c:v>
                </c:pt>
                <c:pt idx="101">
                  <c:v>235</c:v>
                </c:pt>
                <c:pt idx="102">
                  <c:v>219</c:v>
                </c:pt>
                <c:pt idx="103">
                  <c:v>266</c:v>
                </c:pt>
                <c:pt idx="104">
                  <c:v>374</c:v>
                </c:pt>
                <c:pt idx="105">
                  <c:v>173</c:v>
                </c:pt>
                <c:pt idx="106">
                  <c:v>282</c:v>
                </c:pt>
                <c:pt idx="107">
                  <c:v>215</c:v>
                </c:pt>
                <c:pt idx="108">
                  <c:v>231</c:v>
                </c:pt>
                <c:pt idx="109">
                  <c:v>346</c:v>
                </c:pt>
                <c:pt idx="110">
                  <c:v>237</c:v>
                </c:pt>
                <c:pt idx="111">
                  <c:v>357</c:v>
                </c:pt>
                <c:pt idx="112">
                  <c:v>229</c:v>
                </c:pt>
                <c:pt idx="113">
                  <c:v>292</c:v>
                </c:pt>
                <c:pt idx="114">
                  <c:v>305</c:v>
                </c:pt>
                <c:pt idx="115">
                  <c:v>309</c:v>
                </c:pt>
                <c:pt idx="116">
                  <c:v>307</c:v>
                </c:pt>
                <c:pt idx="117">
                  <c:v>391</c:v>
                </c:pt>
                <c:pt idx="118">
                  <c:v>233</c:v>
                </c:pt>
                <c:pt idx="119">
                  <c:v>286</c:v>
                </c:pt>
                <c:pt idx="120">
                  <c:v>374</c:v>
                </c:pt>
                <c:pt idx="121">
                  <c:v>219</c:v>
                </c:pt>
                <c:pt idx="122">
                  <c:v>231</c:v>
                </c:pt>
                <c:pt idx="123">
                  <c:v>282</c:v>
                </c:pt>
                <c:pt idx="124">
                  <c:v>215</c:v>
                </c:pt>
                <c:pt idx="125">
                  <c:v>173</c:v>
                </c:pt>
                <c:pt idx="126">
                  <c:v>235</c:v>
                </c:pt>
                <c:pt idx="127">
                  <c:v>346</c:v>
                </c:pt>
                <c:pt idx="128">
                  <c:v>266</c:v>
                </c:pt>
                <c:pt idx="129">
                  <c:v>258</c:v>
                </c:pt>
                <c:pt idx="130">
                  <c:v>357</c:v>
                </c:pt>
                <c:pt idx="131">
                  <c:v>235</c:v>
                </c:pt>
                <c:pt idx="132">
                  <c:v>219</c:v>
                </c:pt>
                <c:pt idx="133">
                  <c:v>215</c:v>
                </c:pt>
                <c:pt idx="134">
                  <c:v>282</c:v>
                </c:pt>
                <c:pt idx="135">
                  <c:v>305</c:v>
                </c:pt>
                <c:pt idx="136">
                  <c:v>286</c:v>
                </c:pt>
                <c:pt idx="137">
                  <c:v>391</c:v>
                </c:pt>
                <c:pt idx="138">
                  <c:v>233</c:v>
                </c:pt>
                <c:pt idx="139">
                  <c:v>374</c:v>
                </c:pt>
                <c:pt idx="140">
                  <c:v>237</c:v>
                </c:pt>
                <c:pt idx="141">
                  <c:v>231</c:v>
                </c:pt>
                <c:pt idx="142">
                  <c:v>307</c:v>
                </c:pt>
                <c:pt idx="143">
                  <c:v>229</c:v>
                </c:pt>
                <c:pt idx="144">
                  <c:v>258</c:v>
                </c:pt>
                <c:pt idx="145">
                  <c:v>173</c:v>
                </c:pt>
                <c:pt idx="146">
                  <c:v>309</c:v>
                </c:pt>
                <c:pt idx="147">
                  <c:v>292</c:v>
                </c:pt>
                <c:pt idx="148">
                  <c:v>266</c:v>
                </c:pt>
                <c:pt idx="149">
                  <c:v>346</c:v>
                </c:pt>
                <c:pt idx="150">
                  <c:v>229</c:v>
                </c:pt>
                <c:pt idx="151">
                  <c:v>307</c:v>
                </c:pt>
                <c:pt idx="152">
                  <c:v>292</c:v>
                </c:pt>
                <c:pt idx="153">
                  <c:v>173</c:v>
                </c:pt>
                <c:pt idx="154">
                  <c:v>237</c:v>
                </c:pt>
                <c:pt idx="155">
                  <c:v>309</c:v>
                </c:pt>
                <c:pt idx="156">
                  <c:v>266</c:v>
                </c:pt>
                <c:pt idx="157">
                  <c:v>258</c:v>
                </c:pt>
                <c:pt idx="158">
                  <c:v>231</c:v>
                </c:pt>
                <c:pt idx="159">
                  <c:v>346</c:v>
                </c:pt>
                <c:pt idx="160">
                  <c:v>215</c:v>
                </c:pt>
                <c:pt idx="161">
                  <c:v>286</c:v>
                </c:pt>
                <c:pt idx="162">
                  <c:v>374</c:v>
                </c:pt>
                <c:pt idx="163">
                  <c:v>282</c:v>
                </c:pt>
                <c:pt idx="164">
                  <c:v>219</c:v>
                </c:pt>
                <c:pt idx="165">
                  <c:v>357</c:v>
                </c:pt>
                <c:pt idx="166">
                  <c:v>235</c:v>
                </c:pt>
                <c:pt idx="167">
                  <c:v>233</c:v>
                </c:pt>
                <c:pt idx="168">
                  <c:v>391</c:v>
                </c:pt>
                <c:pt idx="169">
                  <c:v>229</c:v>
                </c:pt>
                <c:pt idx="170">
                  <c:v>309</c:v>
                </c:pt>
                <c:pt idx="171">
                  <c:v>233</c:v>
                </c:pt>
                <c:pt idx="172">
                  <c:v>258</c:v>
                </c:pt>
                <c:pt idx="173">
                  <c:v>231</c:v>
                </c:pt>
                <c:pt idx="174">
                  <c:v>215</c:v>
                </c:pt>
                <c:pt idx="175">
                  <c:v>346</c:v>
                </c:pt>
                <c:pt idx="176">
                  <c:v>391</c:v>
                </c:pt>
                <c:pt idx="177">
                  <c:v>237</c:v>
                </c:pt>
                <c:pt idx="178">
                  <c:v>282</c:v>
                </c:pt>
                <c:pt idx="179">
                  <c:v>305</c:v>
                </c:pt>
                <c:pt idx="180">
                  <c:v>173</c:v>
                </c:pt>
                <c:pt idx="181">
                  <c:v>219</c:v>
                </c:pt>
                <c:pt idx="182">
                  <c:v>292</c:v>
                </c:pt>
                <c:pt idx="183">
                  <c:v>235</c:v>
                </c:pt>
                <c:pt idx="184">
                  <c:v>286</c:v>
                </c:pt>
                <c:pt idx="185">
                  <c:v>266</c:v>
                </c:pt>
                <c:pt idx="186">
                  <c:v>307</c:v>
                </c:pt>
                <c:pt idx="187">
                  <c:v>357</c:v>
                </c:pt>
                <c:pt idx="188">
                  <c:v>231</c:v>
                </c:pt>
                <c:pt idx="189">
                  <c:v>309</c:v>
                </c:pt>
                <c:pt idx="190">
                  <c:v>229</c:v>
                </c:pt>
                <c:pt idx="191">
                  <c:v>374</c:v>
                </c:pt>
                <c:pt idx="192">
                  <c:v>237</c:v>
                </c:pt>
                <c:pt idx="193">
                  <c:v>215</c:v>
                </c:pt>
                <c:pt idx="194">
                  <c:v>258</c:v>
                </c:pt>
                <c:pt idx="195">
                  <c:v>346</c:v>
                </c:pt>
                <c:pt idx="196">
                  <c:v>391</c:v>
                </c:pt>
                <c:pt idx="197">
                  <c:v>233</c:v>
                </c:pt>
                <c:pt idx="198">
                  <c:v>219</c:v>
                </c:pt>
                <c:pt idx="199">
                  <c:v>286</c:v>
                </c:pt>
                <c:pt idx="200">
                  <c:v>282</c:v>
                </c:pt>
                <c:pt idx="201">
                  <c:v>266</c:v>
                </c:pt>
                <c:pt idx="202">
                  <c:v>292</c:v>
                </c:pt>
                <c:pt idx="203">
                  <c:v>357</c:v>
                </c:pt>
                <c:pt idx="204">
                  <c:v>235</c:v>
                </c:pt>
                <c:pt idx="205">
                  <c:v>173</c:v>
                </c:pt>
                <c:pt idx="206">
                  <c:v>305</c:v>
                </c:pt>
                <c:pt idx="207">
                  <c:v>307</c:v>
                </c:pt>
                <c:pt idx="208">
                  <c:v>215</c:v>
                </c:pt>
                <c:pt idx="209">
                  <c:v>258</c:v>
                </c:pt>
                <c:pt idx="210">
                  <c:v>231</c:v>
                </c:pt>
                <c:pt idx="211">
                  <c:v>229</c:v>
                </c:pt>
                <c:pt idx="212">
                  <c:v>309</c:v>
                </c:pt>
                <c:pt idx="213">
                  <c:v>374</c:v>
                </c:pt>
                <c:pt idx="214">
                  <c:v>346</c:v>
                </c:pt>
                <c:pt idx="215">
                  <c:v>391</c:v>
                </c:pt>
                <c:pt idx="216">
                  <c:v>233</c:v>
                </c:pt>
                <c:pt idx="217">
                  <c:v>237</c:v>
                </c:pt>
                <c:pt idx="218">
                  <c:v>266</c:v>
                </c:pt>
                <c:pt idx="219">
                  <c:v>307</c:v>
                </c:pt>
                <c:pt idx="220">
                  <c:v>219</c:v>
                </c:pt>
                <c:pt idx="221">
                  <c:v>282</c:v>
                </c:pt>
                <c:pt idx="222">
                  <c:v>173</c:v>
                </c:pt>
                <c:pt idx="223">
                  <c:v>305</c:v>
                </c:pt>
                <c:pt idx="224">
                  <c:v>286</c:v>
                </c:pt>
                <c:pt idx="225">
                  <c:v>292</c:v>
                </c:pt>
                <c:pt idx="226">
                  <c:v>357</c:v>
                </c:pt>
                <c:pt idx="227">
                  <c:v>235</c:v>
                </c:pt>
                <c:pt idx="228">
                  <c:v>374</c:v>
                </c:pt>
                <c:pt idx="229">
                  <c:v>258</c:v>
                </c:pt>
                <c:pt idx="230">
                  <c:v>391</c:v>
                </c:pt>
                <c:pt idx="231">
                  <c:v>231</c:v>
                </c:pt>
                <c:pt idx="232">
                  <c:v>346</c:v>
                </c:pt>
                <c:pt idx="233">
                  <c:v>237</c:v>
                </c:pt>
                <c:pt idx="234">
                  <c:v>215</c:v>
                </c:pt>
                <c:pt idx="235">
                  <c:v>233</c:v>
                </c:pt>
                <c:pt idx="236">
                  <c:v>309</c:v>
                </c:pt>
                <c:pt idx="237">
                  <c:v>229</c:v>
                </c:pt>
                <c:pt idx="238">
                  <c:v>235</c:v>
                </c:pt>
                <c:pt idx="239">
                  <c:v>219</c:v>
                </c:pt>
                <c:pt idx="240">
                  <c:v>258</c:v>
                </c:pt>
                <c:pt idx="241">
                  <c:v>282</c:v>
                </c:pt>
                <c:pt idx="242">
                  <c:v>215</c:v>
                </c:pt>
                <c:pt idx="243">
                  <c:v>346</c:v>
                </c:pt>
                <c:pt idx="244">
                  <c:v>374</c:v>
                </c:pt>
                <c:pt idx="245">
                  <c:v>173</c:v>
                </c:pt>
                <c:pt idx="246">
                  <c:v>231</c:v>
                </c:pt>
                <c:pt idx="247">
                  <c:v>266</c:v>
                </c:pt>
                <c:pt idx="248">
                  <c:v>374</c:v>
                </c:pt>
                <c:pt idx="249">
                  <c:v>391</c:v>
                </c:pt>
                <c:pt idx="250">
                  <c:v>309</c:v>
                </c:pt>
                <c:pt idx="251">
                  <c:v>307</c:v>
                </c:pt>
                <c:pt idx="252">
                  <c:v>229</c:v>
                </c:pt>
                <c:pt idx="253">
                  <c:v>292</c:v>
                </c:pt>
                <c:pt idx="254">
                  <c:v>305</c:v>
                </c:pt>
                <c:pt idx="255">
                  <c:v>357</c:v>
                </c:pt>
                <c:pt idx="256">
                  <c:v>237</c:v>
                </c:pt>
                <c:pt idx="257">
                  <c:v>233</c:v>
                </c:pt>
                <c:pt idx="258">
                  <c:v>235</c:v>
                </c:pt>
                <c:pt idx="259">
                  <c:v>266</c:v>
                </c:pt>
                <c:pt idx="260">
                  <c:v>258</c:v>
                </c:pt>
                <c:pt idx="261">
                  <c:v>282</c:v>
                </c:pt>
                <c:pt idx="262">
                  <c:v>215</c:v>
                </c:pt>
                <c:pt idx="263">
                  <c:v>346</c:v>
                </c:pt>
                <c:pt idx="264">
                  <c:v>231</c:v>
                </c:pt>
                <c:pt idx="265">
                  <c:v>219</c:v>
                </c:pt>
                <c:pt idx="266">
                  <c:v>374</c:v>
                </c:pt>
                <c:pt idx="267">
                  <c:v>173</c:v>
                </c:pt>
                <c:pt idx="268">
                  <c:v>292</c:v>
                </c:pt>
                <c:pt idx="269">
                  <c:v>305</c:v>
                </c:pt>
                <c:pt idx="270">
                  <c:v>229</c:v>
                </c:pt>
                <c:pt idx="271">
                  <c:v>237</c:v>
                </c:pt>
                <c:pt idx="272">
                  <c:v>357</c:v>
                </c:pt>
                <c:pt idx="273">
                  <c:v>309</c:v>
                </c:pt>
                <c:pt idx="274">
                  <c:v>307</c:v>
                </c:pt>
                <c:pt idx="275">
                  <c:v>233</c:v>
                </c:pt>
                <c:pt idx="276">
                  <c:v>391</c:v>
                </c:pt>
                <c:pt idx="277">
                  <c:v>286</c:v>
                </c:pt>
                <c:pt idx="278">
                  <c:v>305</c:v>
                </c:pt>
                <c:pt idx="279">
                  <c:v>219</c:v>
                </c:pt>
                <c:pt idx="280">
                  <c:v>231</c:v>
                </c:pt>
                <c:pt idx="281">
                  <c:v>258</c:v>
                </c:pt>
                <c:pt idx="282">
                  <c:v>233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E-45E0-A107-B2A4FF7084B9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E0!$S$2:$S$284</c:f>
              <c:numCache>
                <c:formatCode>General</c:formatCode>
                <c:ptCount val="283"/>
                <c:pt idx="0">
                  <c:v>219</c:v>
                </c:pt>
                <c:pt idx="1">
                  <c:v>357</c:v>
                </c:pt>
                <c:pt idx="2">
                  <c:v>305</c:v>
                </c:pt>
                <c:pt idx="3">
                  <c:v>307</c:v>
                </c:pt>
                <c:pt idx="4">
                  <c:v>266</c:v>
                </c:pt>
                <c:pt idx="5">
                  <c:v>173</c:v>
                </c:pt>
                <c:pt idx="6">
                  <c:v>282</c:v>
                </c:pt>
                <c:pt idx="7">
                  <c:v>235</c:v>
                </c:pt>
                <c:pt idx="8">
                  <c:v>286</c:v>
                </c:pt>
                <c:pt idx="9">
                  <c:v>292</c:v>
                </c:pt>
                <c:pt idx="10">
                  <c:v>215</c:v>
                </c:pt>
                <c:pt idx="11">
                  <c:v>258</c:v>
                </c:pt>
                <c:pt idx="12">
                  <c:v>391</c:v>
                </c:pt>
                <c:pt idx="13">
                  <c:v>237</c:v>
                </c:pt>
                <c:pt idx="14">
                  <c:v>346</c:v>
                </c:pt>
                <c:pt idx="15">
                  <c:v>374</c:v>
                </c:pt>
                <c:pt idx="16">
                  <c:v>309</c:v>
                </c:pt>
                <c:pt idx="17">
                  <c:v>233</c:v>
                </c:pt>
                <c:pt idx="18">
                  <c:v>229</c:v>
                </c:pt>
                <c:pt idx="19">
                  <c:v>286</c:v>
                </c:pt>
                <c:pt idx="20">
                  <c:v>305</c:v>
                </c:pt>
                <c:pt idx="21">
                  <c:v>357</c:v>
                </c:pt>
                <c:pt idx="22">
                  <c:v>235</c:v>
                </c:pt>
                <c:pt idx="23">
                  <c:v>266</c:v>
                </c:pt>
                <c:pt idx="24">
                  <c:v>292</c:v>
                </c:pt>
                <c:pt idx="25">
                  <c:v>307</c:v>
                </c:pt>
                <c:pt idx="26">
                  <c:v>219</c:v>
                </c:pt>
                <c:pt idx="27">
                  <c:v>173</c:v>
                </c:pt>
                <c:pt idx="28">
                  <c:v>282</c:v>
                </c:pt>
                <c:pt idx="29">
                  <c:v>231</c:v>
                </c:pt>
                <c:pt idx="30">
                  <c:v>173</c:v>
                </c:pt>
                <c:pt idx="31">
                  <c:v>235</c:v>
                </c:pt>
                <c:pt idx="32">
                  <c:v>219</c:v>
                </c:pt>
                <c:pt idx="33">
                  <c:v>286</c:v>
                </c:pt>
                <c:pt idx="34">
                  <c:v>374</c:v>
                </c:pt>
                <c:pt idx="35">
                  <c:v>307</c:v>
                </c:pt>
                <c:pt idx="36">
                  <c:v>229</c:v>
                </c:pt>
                <c:pt idx="37">
                  <c:v>391</c:v>
                </c:pt>
                <c:pt idx="38">
                  <c:v>357</c:v>
                </c:pt>
                <c:pt idx="39">
                  <c:v>237</c:v>
                </c:pt>
                <c:pt idx="40">
                  <c:v>309</c:v>
                </c:pt>
                <c:pt idx="41">
                  <c:v>258</c:v>
                </c:pt>
                <c:pt idx="42">
                  <c:v>292</c:v>
                </c:pt>
                <c:pt idx="43">
                  <c:v>346</c:v>
                </c:pt>
                <c:pt idx="44">
                  <c:v>233</c:v>
                </c:pt>
                <c:pt idx="45">
                  <c:v>282</c:v>
                </c:pt>
                <c:pt idx="46">
                  <c:v>305</c:v>
                </c:pt>
                <c:pt idx="47">
                  <c:v>266</c:v>
                </c:pt>
                <c:pt idx="48">
                  <c:v>215</c:v>
                </c:pt>
                <c:pt idx="49">
                  <c:v>229</c:v>
                </c:pt>
                <c:pt idx="50">
                  <c:v>231</c:v>
                </c:pt>
                <c:pt idx="51">
                  <c:v>374</c:v>
                </c:pt>
                <c:pt idx="52">
                  <c:v>235</c:v>
                </c:pt>
                <c:pt idx="53">
                  <c:v>219</c:v>
                </c:pt>
                <c:pt idx="54">
                  <c:v>357</c:v>
                </c:pt>
                <c:pt idx="55">
                  <c:v>307</c:v>
                </c:pt>
                <c:pt idx="56">
                  <c:v>286</c:v>
                </c:pt>
                <c:pt idx="57">
                  <c:v>391</c:v>
                </c:pt>
                <c:pt idx="58">
                  <c:v>173</c:v>
                </c:pt>
                <c:pt idx="59">
                  <c:v>309</c:v>
                </c:pt>
                <c:pt idx="60">
                  <c:v>305</c:v>
                </c:pt>
                <c:pt idx="61">
                  <c:v>266</c:v>
                </c:pt>
                <c:pt idx="62">
                  <c:v>292</c:v>
                </c:pt>
                <c:pt idx="63">
                  <c:v>282</c:v>
                </c:pt>
                <c:pt idx="64">
                  <c:v>233</c:v>
                </c:pt>
                <c:pt idx="65">
                  <c:v>237</c:v>
                </c:pt>
                <c:pt idx="66">
                  <c:v>346</c:v>
                </c:pt>
                <c:pt idx="67">
                  <c:v>215</c:v>
                </c:pt>
                <c:pt idx="68">
                  <c:v>258</c:v>
                </c:pt>
                <c:pt idx="69">
                  <c:v>231</c:v>
                </c:pt>
                <c:pt idx="70">
                  <c:v>231</c:v>
                </c:pt>
                <c:pt idx="71">
                  <c:v>219</c:v>
                </c:pt>
                <c:pt idx="72">
                  <c:v>266</c:v>
                </c:pt>
                <c:pt idx="73">
                  <c:v>258</c:v>
                </c:pt>
                <c:pt idx="74">
                  <c:v>292</c:v>
                </c:pt>
                <c:pt idx="75">
                  <c:v>229</c:v>
                </c:pt>
                <c:pt idx="76">
                  <c:v>307</c:v>
                </c:pt>
                <c:pt idx="77">
                  <c:v>233</c:v>
                </c:pt>
                <c:pt idx="78">
                  <c:v>237</c:v>
                </c:pt>
                <c:pt idx="79">
                  <c:v>357</c:v>
                </c:pt>
                <c:pt idx="80">
                  <c:v>391</c:v>
                </c:pt>
                <c:pt idx="81">
                  <c:v>305</c:v>
                </c:pt>
                <c:pt idx="82">
                  <c:v>235</c:v>
                </c:pt>
                <c:pt idx="83">
                  <c:v>374</c:v>
                </c:pt>
                <c:pt idx="84">
                  <c:v>282</c:v>
                </c:pt>
                <c:pt idx="85">
                  <c:v>215</c:v>
                </c:pt>
                <c:pt idx="86">
                  <c:v>286</c:v>
                </c:pt>
                <c:pt idx="87">
                  <c:v>173</c:v>
                </c:pt>
                <c:pt idx="88">
                  <c:v>309</c:v>
                </c:pt>
                <c:pt idx="89">
                  <c:v>346</c:v>
                </c:pt>
                <c:pt idx="90">
                  <c:v>229</c:v>
                </c:pt>
                <c:pt idx="91">
                  <c:v>286</c:v>
                </c:pt>
                <c:pt idx="92">
                  <c:v>357</c:v>
                </c:pt>
                <c:pt idx="93">
                  <c:v>305</c:v>
                </c:pt>
                <c:pt idx="94">
                  <c:v>237</c:v>
                </c:pt>
                <c:pt idx="95">
                  <c:v>233</c:v>
                </c:pt>
                <c:pt idx="96">
                  <c:v>309</c:v>
                </c:pt>
                <c:pt idx="97">
                  <c:v>307</c:v>
                </c:pt>
                <c:pt idx="98">
                  <c:v>391</c:v>
                </c:pt>
                <c:pt idx="99">
                  <c:v>292</c:v>
                </c:pt>
                <c:pt idx="100">
                  <c:v>258</c:v>
                </c:pt>
                <c:pt idx="101">
                  <c:v>235</c:v>
                </c:pt>
                <c:pt idx="102">
                  <c:v>219</c:v>
                </c:pt>
                <c:pt idx="103">
                  <c:v>266</c:v>
                </c:pt>
                <c:pt idx="104">
                  <c:v>374</c:v>
                </c:pt>
                <c:pt idx="105">
                  <c:v>173</c:v>
                </c:pt>
                <c:pt idx="106">
                  <c:v>282</c:v>
                </c:pt>
                <c:pt idx="107">
                  <c:v>215</c:v>
                </c:pt>
                <c:pt idx="108">
                  <c:v>231</c:v>
                </c:pt>
                <c:pt idx="109">
                  <c:v>346</c:v>
                </c:pt>
                <c:pt idx="110">
                  <c:v>237</c:v>
                </c:pt>
                <c:pt idx="111">
                  <c:v>357</c:v>
                </c:pt>
                <c:pt idx="112">
                  <c:v>229</c:v>
                </c:pt>
                <c:pt idx="113">
                  <c:v>292</c:v>
                </c:pt>
                <c:pt idx="114">
                  <c:v>305</c:v>
                </c:pt>
                <c:pt idx="115">
                  <c:v>309</c:v>
                </c:pt>
                <c:pt idx="116">
                  <c:v>307</c:v>
                </c:pt>
                <c:pt idx="117">
                  <c:v>391</c:v>
                </c:pt>
                <c:pt idx="118">
                  <c:v>233</c:v>
                </c:pt>
                <c:pt idx="119">
                  <c:v>286</c:v>
                </c:pt>
                <c:pt idx="120">
                  <c:v>374</c:v>
                </c:pt>
                <c:pt idx="121">
                  <c:v>219</c:v>
                </c:pt>
                <c:pt idx="122">
                  <c:v>231</c:v>
                </c:pt>
                <c:pt idx="123">
                  <c:v>282</c:v>
                </c:pt>
                <c:pt idx="124">
                  <c:v>215</c:v>
                </c:pt>
                <c:pt idx="125">
                  <c:v>173</c:v>
                </c:pt>
                <c:pt idx="126">
                  <c:v>235</c:v>
                </c:pt>
                <c:pt idx="127">
                  <c:v>346</c:v>
                </c:pt>
                <c:pt idx="128">
                  <c:v>266</c:v>
                </c:pt>
                <c:pt idx="129">
                  <c:v>258</c:v>
                </c:pt>
                <c:pt idx="130">
                  <c:v>357</c:v>
                </c:pt>
                <c:pt idx="131">
                  <c:v>235</c:v>
                </c:pt>
                <c:pt idx="132">
                  <c:v>219</c:v>
                </c:pt>
                <c:pt idx="133">
                  <c:v>215</c:v>
                </c:pt>
                <c:pt idx="134">
                  <c:v>282</c:v>
                </c:pt>
                <c:pt idx="135">
                  <c:v>305</c:v>
                </c:pt>
                <c:pt idx="136">
                  <c:v>286</c:v>
                </c:pt>
                <c:pt idx="137">
                  <c:v>391</c:v>
                </c:pt>
                <c:pt idx="138">
                  <c:v>233</c:v>
                </c:pt>
                <c:pt idx="139">
                  <c:v>374</c:v>
                </c:pt>
                <c:pt idx="140">
                  <c:v>237</c:v>
                </c:pt>
                <c:pt idx="141">
                  <c:v>231</c:v>
                </c:pt>
                <c:pt idx="142">
                  <c:v>307</c:v>
                </c:pt>
                <c:pt idx="143">
                  <c:v>229</c:v>
                </c:pt>
                <c:pt idx="144">
                  <c:v>258</c:v>
                </c:pt>
                <c:pt idx="145">
                  <c:v>173</c:v>
                </c:pt>
                <c:pt idx="146">
                  <c:v>309</c:v>
                </c:pt>
                <c:pt idx="147">
                  <c:v>292</c:v>
                </c:pt>
                <c:pt idx="148">
                  <c:v>266</c:v>
                </c:pt>
                <c:pt idx="149">
                  <c:v>346</c:v>
                </c:pt>
                <c:pt idx="150">
                  <c:v>229</c:v>
                </c:pt>
                <c:pt idx="151">
                  <c:v>307</c:v>
                </c:pt>
                <c:pt idx="152">
                  <c:v>292</c:v>
                </c:pt>
                <c:pt idx="153">
                  <c:v>173</c:v>
                </c:pt>
                <c:pt idx="154">
                  <c:v>237</c:v>
                </c:pt>
                <c:pt idx="155">
                  <c:v>309</c:v>
                </c:pt>
                <c:pt idx="156">
                  <c:v>266</c:v>
                </c:pt>
                <c:pt idx="157">
                  <c:v>258</c:v>
                </c:pt>
                <c:pt idx="158">
                  <c:v>231</c:v>
                </c:pt>
                <c:pt idx="159">
                  <c:v>346</c:v>
                </c:pt>
                <c:pt idx="160">
                  <c:v>215</c:v>
                </c:pt>
                <c:pt idx="161">
                  <c:v>286</c:v>
                </c:pt>
                <c:pt idx="162">
                  <c:v>374</c:v>
                </c:pt>
                <c:pt idx="163">
                  <c:v>282</c:v>
                </c:pt>
                <c:pt idx="164">
                  <c:v>219</c:v>
                </c:pt>
                <c:pt idx="165">
                  <c:v>357</c:v>
                </c:pt>
                <c:pt idx="166">
                  <c:v>235</c:v>
                </c:pt>
                <c:pt idx="167">
                  <c:v>233</c:v>
                </c:pt>
                <c:pt idx="168">
                  <c:v>391</c:v>
                </c:pt>
                <c:pt idx="169">
                  <c:v>229</c:v>
                </c:pt>
                <c:pt idx="170">
                  <c:v>309</c:v>
                </c:pt>
                <c:pt idx="171">
                  <c:v>233</c:v>
                </c:pt>
                <c:pt idx="172">
                  <c:v>258</c:v>
                </c:pt>
                <c:pt idx="173">
                  <c:v>231</c:v>
                </c:pt>
                <c:pt idx="174">
                  <c:v>215</c:v>
                </c:pt>
                <c:pt idx="175">
                  <c:v>346</c:v>
                </c:pt>
                <c:pt idx="176">
                  <c:v>391</c:v>
                </c:pt>
                <c:pt idx="177">
                  <c:v>237</c:v>
                </c:pt>
                <c:pt idx="178">
                  <c:v>282</c:v>
                </c:pt>
                <c:pt idx="179">
                  <c:v>305</c:v>
                </c:pt>
                <c:pt idx="180">
                  <c:v>173</c:v>
                </c:pt>
                <c:pt idx="181">
                  <c:v>219</c:v>
                </c:pt>
                <c:pt idx="182">
                  <c:v>292</c:v>
                </c:pt>
                <c:pt idx="183">
                  <c:v>235</c:v>
                </c:pt>
                <c:pt idx="184">
                  <c:v>286</c:v>
                </c:pt>
                <c:pt idx="185">
                  <c:v>266</c:v>
                </c:pt>
                <c:pt idx="186">
                  <c:v>307</c:v>
                </c:pt>
                <c:pt idx="187">
                  <c:v>357</c:v>
                </c:pt>
                <c:pt idx="188">
                  <c:v>231</c:v>
                </c:pt>
                <c:pt idx="189">
                  <c:v>309</c:v>
                </c:pt>
                <c:pt idx="190">
                  <c:v>229</c:v>
                </c:pt>
                <c:pt idx="191">
                  <c:v>374</c:v>
                </c:pt>
                <c:pt idx="192">
                  <c:v>237</c:v>
                </c:pt>
                <c:pt idx="193">
                  <c:v>215</c:v>
                </c:pt>
                <c:pt idx="194">
                  <c:v>258</c:v>
                </c:pt>
                <c:pt idx="195">
                  <c:v>346</c:v>
                </c:pt>
                <c:pt idx="196">
                  <c:v>391</c:v>
                </c:pt>
                <c:pt idx="197">
                  <c:v>233</c:v>
                </c:pt>
                <c:pt idx="198">
                  <c:v>219</c:v>
                </c:pt>
                <c:pt idx="199">
                  <c:v>286</c:v>
                </c:pt>
                <c:pt idx="200">
                  <c:v>282</c:v>
                </c:pt>
                <c:pt idx="201">
                  <c:v>266</c:v>
                </c:pt>
                <c:pt idx="202">
                  <c:v>292</c:v>
                </c:pt>
                <c:pt idx="203">
                  <c:v>357</c:v>
                </c:pt>
                <c:pt idx="204">
                  <c:v>235</c:v>
                </c:pt>
                <c:pt idx="205">
                  <c:v>173</c:v>
                </c:pt>
                <c:pt idx="206">
                  <c:v>305</c:v>
                </c:pt>
                <c:pt idx="207">
                  <c:v>307</c:v>
                </c:pt>
                <c:pt idx="208">
                  <c:v>215</c:v>
                </c:pt>
                <c:pt idx="209">
                  <c:v>258</c:v>
                </c:pt>
                <c:pt idx="210">
                  <c:v>231</c:v>
                </c:pt>
                <c:pt idx="211">
                  <c:v>229</c:v>
                </c:pt>
                <c:pt idx="212">
                  <c:v>309</c:v>
                </c:pt>
                <c:pt idx="213">
                  <c:v>374</c:v>
                </c:pt>
                <c:pt idx="214">
                  <c:v>346</c:v>
                </c:pt>
                <c:pt idx="215">
                  <c:v>391</c:v>
                </c:pt>
                <c:pt idx="216">
                  <c:v>233</c:v>
                </c:pt>
                <c:pt idx="217">
                  <c:v>237</c:v>
                </c:pt>
                <c:pt idx="218">
                  <c:v>266</c:v>
                </c:pt>
                <c:pt idx="219">
                  <c:v>307</c:v>
                </c:pt>
                <c:pt idx="220">
                  <c:v>219</c:v>
                </c:pt>
                <c:pt idx="221">
                  <c:v>282</c:v>
                </c:pt>
                <c:pt idx="222">
                  <c:v>173</c:v>
                </c:pt>
                <c:pt idx="223">
                  <c:v>305</c:v>
                </c:pt>
                <c:pt idx="224">
                  <c:v>286</c:v>
                </c:pt>
                <c:pt idx="225">
                  <c:v>292</c:v>
                </c:pt>
                <c:pt idx="226">
                  <c:v>357</c:v>
                </c:pt>
                <c:pt idx="227">
                  <c:v>235</c:v>
                </c:pt>
                <c:pt idx="228">
                  <c:v>374</c:v>
                </c:pt>
                <c:pt idx="229">
                  <c:v>258</c:v>
                </c:pt>
                <c:pt idx="230">
                  <c:v>391</c:v>
                </c:pt>
                <c:pt idx="231">
                  <c:v>231</c:v>
                </c:pt>
                <c:pt idx="232">
                  <c:v>346</c:v>
                </c:pt>
                <c:pt idx="233">
                  <c:v>237</c:v>
                </c:pt>
                <c:pt idx="234">
                  <c:v>215</c:v>
                </c:pt>
                <c:pt idx="235">
                  <c:v>233</c:v>
                </c:pt>
                <c:pt idx="236">
                  <c:v>309</c:v>
                </c:pt>
                <c:pt idx="237">
                  <c:v>229</c:v>
                </c:pt>
                <c:pt idx="238">
                  <c:v>235</c:v>
                </c:pt>
                <c:pt idx="239">
                  <c:v>219</c:v>
                </c:pt>
                <c:pt idx="240">
                  <c:v>258</c:v>
                </c:pt>
                <c:pt idx="241">
                  <c:v>282</c:v>
                </c:pt>
                <c:pt idx="242">
                  <c:v>215</c:v>
                </c:pt>
                <c:pt idx="243">
                  <c:v>346</c:v>
                </c:pt>
                <c:pt idx="244">
                  <c:v>374</c:v>
                </c:pt>
                <c:pt idx="245">
                  <c:v>173</c:v>
                </c:pt>
                <c:pt idx="246">
                  <c:v>231</c:v>
                </c:pt>
                <c:pt idx="247">
                  <c:v>266</c:v>
                </c:pt>
                <c:pt idx="248">
                  <c:v>374</c:v>
                </c:pt>
                <c:pt idx="249">
                  <c:v>391</c:v>
                </c:pt>
                <c:pt idx="250">
                  <c:v>309</c:v>
                </c:pt>
                <c:pt idx="251">
                  <c:v>307</c:v>
                </c:pt>
                <c:pt idx="252">
                  <c:v>229</c:v>
                </c:pt>
                <c:pt idx="253">
                  <c:v>292</c:v>
                </c:pt>
                <c:pt idx="254">
                  <c:v>305</c:v>
                </c:pt>
                <c:pt idx="255">
                  <c:v>357</c:v>
                </c:pt>
                <c:pt idx="256">
                  <c:v>237</c:v>
                </c:pt>
                <c:pt idx="257">
                  <c:v>233</c:v>
                </c:pt>
                <c:pt idx="258">
                  <c:v>235</c:v>
                </c:pt>
                <c:pt idx="259">
                  <c:v>266</c:v>
                </c:pt>
                <c:pt idx="260">
                  <c:v>258</c:v>
                </c:pt>
                <c:pt idx="261">
                  <c:v>282</c:v>
                </c:pt>
                <c:pt idx="262">
                  <c:v>215</c:v>
                </c:pt>
                <c:pt idx="263">
                  <c:v>346</c:v>
                </c:pt>
                <c:pt idx="264">
                  <c:v>231</c:v>
                </c:pt>
                <c:pt idx="265">
                  <c:v>219</c:v>
                </c:pt>
                <c:pt idx="266">
                  <c:v>374</c:v>
                </c:pt>
                <c:pt idx="267">
                  <c:v>173</c:v>
                </c:pt>
                <c:pt idx="268">
                  <c:v>292</c:v>
                </c:pt>
                <c:pt idx="269">
                  <c:v>305</c:v>
                </c:pt>
                <c:pt idx="270">
                  <c:v>229</c:v>
                </c:pt>
                <c:pt idx="271">
                  <c:v>237</c:v>
                </c:pt>
                <c:pt idx="272">
                  <c:v>357</c:v>
                </c:pt>
                <c:pt idx="273">
                  <c:v>309</c:v>
                </c:pt>
                <c:pt idx="274">
                  <c:v>307</c:v>
                </c:pt>
                <c:pt idx="275">
                  <c:v>233</c:v>
                </c:pt>
                <c:pt idx="276">
                  <c:v>391</c:v>
                </c:pt>
                <c:pt idx="277">
                  <c:v>286</c:v>
                </c:pt>
                <c:pt idx="278">
                  <c:v>305</c:v>
                </c:pt>
                <c:pt idx="279">
                  <c:v>219</c:v>
                </c:pt>
                <c:pt idx="280">
                  <c:v>231</c:v>
                </c:pt>
                <c:pt idx="281">
                  <c:v>258</c:v>
                </c:pt>
                <c:pt idx="282">
                  <c:v>233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E-45E0-A107-B2A4FF70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6351"/>
        <c:axId val="189119903"/>
      </c:scatterChart>
      <c:valAx>
        <c:axId val="18977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shots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19903"/>
        <c:crosses val="autoZero"/>
        <c:crossBetween val="midCat"/>
      </c:valAx>
      <c:valAx>
        <c:axId val="189119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76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xg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E0!$T$2:$T$284</c:f>
              <c:numCache>
                <c:formatCode>General</c:formatCode>
                <c:ptCount val="283"/>
                <c:pt idx="0">
                  <c:v>20.76</c:v>
                </c:pt>
                <c:pt idx="1">
                  <c:v>40.049999999999997</c:v>
                </c:pt>
                <c:pt idx="2">
                  <c:v>31.35</c:v>
                </c:pt>
                <c:pt idx="3">
                  <c:v>33.96</c:v>
                </c:pt>
                <c:pt idx="4">
                  <c:v>26.84</c:v>
                </c:pt>
                <c:pt idx="5">
                  <c:v>16.739999999999998</c:v>
                </c:pt>
                <c:pt idx="6">
                  <c:v>38.42</c:v>
                </c:pt>
                <c:pt idx="7">
                  <c:v>31.11</c:v>
                </c:pt>
                <c:pt idx="8">
                  <c:v>37.909999999999997</c:v>
                </c:pt>
                <c:pt idx="9">
                  <c:v>31.02</c:v>
                </c:pt>
                <c:pt idx="10">
                  <c:v>28.14</c:v>
                </c:pt>
                <c:pt idx="11">
                  <c:v>29.11</c:v>
                </c:pt>
                <c:pt idx="12">
                  <c:v>46.59</c:v>
                </c:pt>
                <c:pt idx="13">
                  <c:v>26.8</c:v>
                </c:pt>
                <c:pt idx="14">
                  <c:v>41.77</c:v>
                </c:pt>
                <c:pt idx="15">
                  <c:v>44.17</c:v>
                </c:pt>
                <c:pt idx="16">
                  <c:v>39.89</c:v>
                </c:pt>
                <c:pt idx="17">
                  <c:v>27.49</c:v>
                </c:pt>
                <c:pt idx="18">
                  <c:v>21.92</c:v>
                </c:pt>
                <c:pt idx="19">
                  <c:v>37.909999999999997</c:v>
                </c:pt>
                <c:pt idx="20">
                  <c:v>31.35</c:v>
                </c:pt>
                <c:pt idx="21">
                  <c:v>40.049999999999997</c:v>
                </c:pt>
                <c:pt idx="22">
                  <c:v>31.11</c:v>
                </c:pt>
                <c:pt idx="23">
                  <c:v>26.84</c:v>
                </c:pt>
                <c:pt idx="24">
                  <c:v>31.02</c:v>
                </c:pt>
                <c:pt idx="25">
                  <c:v>33.96</c:v>
                </c:pt>
                <c:pt idx="26">
                  <c:v>20.76</c:v>
                </c:pt>
                <c:pt idx="27">
                  <c:v>16.739999999999998</c:v>
                </c:pt>
                <c:pt idx="28">
                  <c:v>38.42</c:v>
                </c:pt>
                <c:pt idx="29">
                  <c:v>22.71</c:v>
                </c:pt>
                <c:pt idx="30">
                  <c:v>16.739999999999998</c:v>
                </c:pt>
                <c:pt idx="31">
                  <c:v>31.11</c:v>
                </c:pt>
                <c:pt idx="32">
                  <c:v>20.76</c:v>
                </c:pt>
                <c:pt idx="33">
                  <c:v>37.909999999999997</c:v>
                </c:pt>
                <c:pt idx="34">
                  <c:v>44.17</c:v>
                </c:pt>
                <c:pt idx="35">
                  <c:v>33.96</c:v>
                </c:pt>
                <c:pt idx="36">
                  <c:v>21.92</c:v>
                </c:pt>
                <c:pt idx="37">
                  <c:v>46.59</c:v>
                </c:pt>
                <c:pt idx="38">
                  <c:v>40.049999999999997</c:v>
                </c:pt>
                <c:pt idx="39">
                  <c:v>26.8</c:v>
                </c:pt>
                <c:pt idx="40">
                  <c:v>39.89</c:v>
                </c:pt>
                <c:pt idx="41">
                  <c:v>29.11</c:v>
                </c:pt>
                <c:pt idx="42">
                  <c:v>31.02</c:v>
                </c:pt>
                <c:pt idx="43">
                  <c:v>41.77</c:v>
                </c:pt>
                <c:pt idx="44">
                  <c:v>27.49</c:v>
                </c:pt>
                <c:pt idx="45">
                  <c:v>38.42</c:v>
                </c:pt>
                <c:pt idx="46">
                  <c:v>31.35</c:v>
                </c:pt>
                <c:pt idx="47">
                  <c:v>26.84</c:v>
                </c:pt>
                <c:pt idx="48">
                  <c:v>28.14</c:v>
                </c:pt>
                <c:pt idx="49">
                  <c:v>21.92</c:v>
                </c:pt>
                <c:pt idx="50">
                  <c:v>22.71</c:v>
                </c:pt>
                <c:pt idx="51">
                  <c:v>44.17</c:v>
                </c:pt>
                <c:pt idx="52">
                  <c:v>31.11</c:v>
                </c:pt>
                <c:pt idx="53">
                  <c:v>20.76</c:v>
                </c:pt>
                <c:pt idx="54">
                  <c:v>40.049999999999997</c:v>
                </c:pt>
                <c:pt idx="55">
                  <c:v>33.96</c:v>
                </c:pt>
                <c:pt idx="56">
                  <c:v>37.909999999999997</c:v>
                </c:pt>
                <c:pt idx="57">
                  <c:v>46.59</c:v>
                </c:pt>
                <c:pt idx="58">
                  <c:v>16.739999999999998</c:v>
                </c:pt>
                <c:pt idx="59">
                  <c:v>39.89</c:v>
                </c:pt>
                <c:pt idx="60">
                  <c:v>31.35</c:v>
                </c:pt>
                <c:pt idx="61">
                  <c:v>26.84</c:v>
                </c:pt>
                <c:pt idx="62">
                  <c:v>31.02</c:v>
                </c:pt>
                <c:pt idx="63">
                  <c:v>38.42</c:v>
                </c:pt>
                <c:pt idx="64">
                  <c:v>27.49</c:v>
                </c:pt>
                <c:pt idx="65">
                  <c:v>26.8</c:v>
                </c:pt>
                <c:pt idx="66">
                  <c:v>41.77</c:v>
                </c:pt>
                <c:pt idx="67">
                  <c:v>28.14</c:v>
                </c:pt>
                <c:pt idx="68">
                  <c:v>29.11</c:v>
                </c:pt>
                <c:pt idx="69">
                  <c:v>22.71</c:v>
                </c:pt>
                <c:pt idx="70">
                  <c:v>22.71</c:v>
                </c:pt>
                <c:pt idx="71">
                  <c:v>20.76</c:v>
                </c:pt>
                <c:pt idx="72">
                  <c:v>26.84</c:v>
                </c:pt>
                <c:pt idx="73">
                  <c:v>29.11</c:v>
                </c:pt>
                <c:pt idx="74">
                  <c:v>31.02</c:v>
                </c:pt>
                <c:pt idx="75">
                  <c:v>21.92</c:v>
                </c:pt>
                <c:pt idx="76">
                  <c:v>33.96</c:v>
                </c:pt>
                <c:pt idx="77">
                  <c:v>27.49</c:v>
                </c:pt>
                <c:pt idx="78">
                  <c:v>26.8</c:v>
                </c:pt>
                <c:pt idx="79">
                  <c:v>40.049999999999997</c:v>
                </c:pt>
                <c:pt idx="80">
                  <c:v>46.59</c:v>
                </c:pt>
                <c:pt idx="81">
                  <c:v>31.35</c:v>
                </c:pt>
                <c:pt idx="82">
                  <c:v>31.11</c:v>
                </c:pt>
                <c:pt idx="83">
                  <c:v>44.17</c:v>
                </c:pt>
                <c:pt idx="84">
                  <c:v>38.42</c:v>
                </c:pt>
                <c:pt idx="85">
                  <c:v>28.14</c:v>
                </c:pt>
                <c:pt idx="86">
                  <c:v>37.909999999999997</c:v>
                </c:pt>
                <c:pt idx="87">
                  <c:v>16.739999999999998</c:v>
                </c:pt>
                <c:pt idx="88">
                  <c:v>39.89</c:v>
                </c:pt>
                <c:pt idx="89">
                  <c:v>41.77</c:v>
                </c:pt>
                <c:pt idx="90">
                  <c:v>21.92</c:v>
                </c:pt>
                <c:pt idx="91">
                  <c:v>37.909999999999997</c:v>
                </c:pt>
                <c:pt idx="92">
                  <c:v>40.049999999999997</c:v>
                </c:pt>
                <c:pt idx="93">
                  <c:v>31.35</c:v>
                </c:pt>
                <c:pt idx="94">
                  <c:v>26.8</c:v>
                </c:pt>
                <c:pt idx="95">
                  <c:v>27.49</c:v>
                </c:pt>
                <c:pt idx="96">
                  <c:v>39.89</c:v>
                </c:pt>
                <c:pt idx="97">
                  <c:v>33.96</c:v>
                </c:pt>
                <c:pt idx="98">
                  <c:v>46.59</c:v>
                </c:pt>
                <c:pt idx="99">
                  <c:v>31.02</c:v>
                </c:pt>
                <c:pt idx="100">
                  <c:v>29.11</c:v>
                </c:pt>
                <c:pt idx="101">
                  <c:v>31.11</c:v>
                </c:pt>
                <c:pt idx="102">
                  <c:v>20.76</c:v>
                </c:pt>
                <c:pt idx="103">
                  <c:v>26.84</c:v>
                </c:pt>
                <c:pt idx="104">
                  <c:v>44.17</c:v>
                </c:pt>
                <c:pt idx="105">
                  <c:v>16.739999999999998</c:v>
                </c:pt>
                <c:pt idx="106">
                  <c:v>38.42</c:v>
                </c:pt>
                <c:pt idx="107">
                  <c:v>28.14</c:v>
                </c:pt>
                <c:pt idx="108">
                  <c:v>22.71</c:v>
                </c:pt>
                <c:pt idx="109">
                  <c:v>41.77</c:v>
                </c:pt>
                <c:pt idx="110">
                  <c:v>26.8</c:v>
                </c:pt>
                <c:pt idx="111">
                  <c:v>40.049999999999997</c:v>
                </c:pt>
                <c:pt idx="112">
                  <c:v>21.92</c:v>
                </c:pt>
                <c:pt idx="113">
                  <c:v>31.02</c:v>
                </c:pt>
                <c:pt idx="114">
                  <c:v>31.35</c:v>
                </c:pt>
                <c:pt idx="115">
                  <c:v>39.89</c:v>
                </c:pt>
                <c:pt idx="116">
                  <c:v>33.96</c:v>
                </c:pt>
                <c:pt idx="117">
                  <c:v>46.59</c:v>
                </c:pt>
                <c:pt idx="118">
                  <c:v>27.49</c:v>
                </c:pt>
                <c:pt idx="119">
                  <c:v>37.909999999999997</c:v>
                </c:pt>
                <c:pt idx="120">
                  <c:v>44.17</c:v>
                </c:pt>
                <c:pt idx="121">
                  <c:v>20.76</c:v>
                </c:pt>
                <c:pt idx="122">
                  <c:v>22.71</c:v>
                </c:pt>
                <c:pt idx="123">
                  <c:v>38.42</c:v>
                </c:pt>
                <c:pt idx="124">
                  <c:v>28.14</c:v>
                </c:pt>
                <c:pt idx="125">
                  <c:v>16.739999999999998</c:v>
                </c:pt>
                <c:pt idx="126">
                  <c:v>31.11</c:v>
                </c:pt>
                <c:pt idx="127">
                  <c:v>41.77</c:v>
                </c:pt>
                <c:pt idx="128">
                  <c:v>26.84</c:v>
                </c:pt>
                <c:pt idx="129">
                  <c:v>29.11</c:v>
                </c:pt>
                <c:pt idx="130">
                  <c:v>40.049999999999997</c:v>
                </c:pt>
                <c:pt idx="131">
                  <c:v>31.11</c:v>
                </c:pt>
                <c:pt idx="132">
                  <c:v>20.76</c:v>
                </c:pt>
                <c:pt idx="133">
                  <c:v>28.14</c:v>
                </c:pt>
                <c:pt idx="134">
                  <c:v>38.42</c:v>
                </c:pt>
                <c:pt idx="135">
                  <c:v>31.35</c:v>
                </c:pt>
                <c:pt idx="136">
                  <c:v>37.909999999999997</c:v>
                </c:pt>
                <c:pt idx="137">
                  <c:v>46.59</c:v>
                </c:pt>
                <c:pt idx="138">
                  <c:v>27.49</c:v>
                </c:pt>
                <c:pt idx="139">
                  <c:v>44.17</c:v>
                </c:pt>
                <c:pt idx="140">
                  <c:v>26.8</c:v>
                </c:pt>
                <c:pt idx="141">
                  <c:v>22.71</c:v>
                </c:pt>
                <c:pt idx="142">
                  <c:v>33.96</c:v>
                </c:pt>
                <c:pt idx="143">
                  <c:v>21.92</c:v>
                </c:pt>
                <c:pt idx="144">
                  <c:v>29.11</c:v>
                </c:pt>
                <c:pt idx="145">
                  <c:v>16.739999999999998</c:v>
                </c:pt>
                <c:pt idx="146">
                  <c:v>39.89</c:v>
                </c:pt>
                <c:pt idx="147">
                  <c:v>31.02</c:v>
                </c:pt>
                <c:pt idx="148">
                  <c:v>26.84</c:v>
                </c:pt>
                <c:pt idx="149">
                  <c:v>41.77</c:v>
                </c:pt>
                <c:pt idx="150">
                  <c:v>21.92</c:v>
                </c:pt>
                <c:pt idx="151">
                  <c:v>33.96</c:v>
                </c:pt>
                <c:pt idx="152">
                  <c:v>31.02</c:v>
                </c:pt>
                <c:pt idx="153">
                  <c:v>16.739999999999998</c:v>
                </c:pt>
                <c:pt idx="154">
                  <c:v>26.8</c:v>
                </c:pt>
                <c:pt idx="155">
                  <c:v>39.89</c:v>
                </c:pt>
                <c:pt idx="156">
                  <c:v>26.84</c:v>
                </c:pt>
                <c:pt idx="157">
                  <c:v>29.11</c:v>
                </c:pt>
                <c:pt idx="158">
                  <c:v>22.71</c:v>
                </c:pt>
                <c:pt idx="159">
                  <c:v>41.77</c:v>
                </c:pt>
                <c:pt idx="160">
                  <c:v>28.14</c:v>
                </c:pt>
                <c:pt idx="161">
                  <c:v>37.909999999999997</c:v>
                </c:pt>
                <c:pt idx="162">
                  <c:v>44.17</c:v>
                </c:pt>
                <c:pt idx="163">
                  <c:v>38.42</c:v>
                </c:pt>
                <c:pt idx="164">
                  <c:v>20.76</c:v>
                </c:pt>
                <c:pt idx="165">
                  <c:v>40.049999999999997</c:v>
                </c:pt>
                <c:pt idx="166">
                  <c:v>31.11</c:v>
                </c:pt>
                <c:pt idx="167">
                  <c:v>27.49</c:v>
                </c:pt>
                <c:pt idx="168">
                  <c:v>46.59</c:v>
                </c:pt>
                <c:pt idx="169">
                  <c:v>21.92</c:v>
                </c:pt>
                <c:pt idx="170">
                  <c:v>39.89</c:v>
                </c:pt>
                <c:pt idx="171">
                  <c:v>27.49</c:v>
                </c:pt>
                <c:pt idx="172">
                  <c:v>29.11</c:v>
                </c:pt>
                <c:pt idx="173">
                  <c:v>22.71</c:v>
                </c:pt>
                <c:pt idx="174">
                  <c:v>28.14</c:v>
                </c:pt>
                <c:pt idx="175">
                  <c:v>41.77</c:v>
                </c:pt>
                <c:pt idx="176">
                  <c:v>46.59</c:v>
                </c:pt>
                <c:pt idx="177">
                  <c:v>26.8</c:v>
                </c:pt>
                <c:pt idx="178">
                  <c:v>38.42</c:v>
                </c:pt>
                <c:pt idx="179">
                  <c:v>31.35</c:v>
                </c:pt>
                <c:pt idx="180">
                  <c:v>16.739999999999998</c:v>
                </c:pt>
                <c:pt idx="181">
                  <c:v>20.76</c:v>
                </c:pt>
                <c:pt idx="182">
                  <c:v>31.02</c:v>
                </c:pt>
                <c:pt idx="183">
                  <c:v>31.11</c:v>
                </c:pt>
                <c:pt idx="184">
                  <c:v>37.909999999999997</c:v>
                </c:pt>
                <c:pt idx="185">
                  <c:v>26.84</c:v>
                </c:pt>
                <c:pt idx="186">
                  <c:v>33.96</c:v>
                </c:pt>
                <c:pt idx="187">
                  <c:v>40.049999999999997</c:v>
                </c:pt>
                <c:pt idx="188">
                  <c:v>22.71</c:v>
                </c:pt>
                <c:pt idx="189">
                  <c:v>39.89</c:v>
                </c:pt>
                <c:pt idx="190">
                  <c:v>21.92</c:v>
                </c:pt>
                <c:pt idx="191">
                  <c:v>44.17</c:v>
                </c:pt>
                <c:pt idx="192">
                  <c:v>26.8</c:v>
                </c:pt>
                <c:pt idx="193">
                  <c:v>28.14</c:v>
                </c:pt>
                <c:pt idx="194">
                  <c:v>29.11</c:v>
                </c:pt>
                <c:pt idx="195">
                  <c:v>41.77</c:v>
                </c:pt>
                <c:pt idx="196">
                  <c:v>46.59</c:v>
                </c:pt>
                <c:pt idx="197">
                  <c:v>27.49</c:v>
                </c:pt>
                <c:pt idx="198">
                  <c:v>20.76</c:v>
                </c:pt>
                <c:pt idx="199">
                  <c:v>37.909999999999997</c:v>
                </c:pt>
                <c:pt idx="200">
                  <c:v>38.42</c:v>
                </c:pt>
                <c:pt idx="201">
                  <c:v>26.84</c:v>
                </c:pt>
                <c:pt idx="202">
                  <c:v>31.02</c:v>
                </c:pt>
                <c:pt idx="203">
                  <c:v>40.049999999999997</c:v>
                </c:pt>
                <c:pt idx="204">
                  <c:v>31.11</c:v>
                </c:pt>
                <c:pt idx="205">
                  <c:v>16.739999999999998</c:v>
                </c:pt>
                <c:pt idx="206">
                  <c:v>31.35</c:v>
                </c:pt>
                <c:pt idx="207">
                  <c:v>33.96</c:v>
                </c:pt>
                <c:pt idx="208">
                  <c:v>28.14</c:v>
                </c:pt>
                <c:pt idx="209">
                  <c:v>29.11</c:v>
                </c:pt>
                <c:pt idx="210">
                  <c:v>22.71</c:v>
                </c:pt>
                <c:pt idx="211">
                  <c:v>21.92</c:v>
                </c:pt>
                <c:pt idx="212">
                  <c:v>39.89</c:v>
                </c:pt>
                <c:pt idx="213">
                  <c:v>44.17</c:v>
                </c:pt>
                <c:pt idx="214">
                  <c:v>41.77</c:v>
                </c:pt>
                <c:pt idx="215">
                  <c:v>46.59</c:v>
                </c:pt>
                <c:pt idx="216">
                  <c:v>27.49</c:v>
                </c:pt>
                <c:pt idx="217">
                  <c:v>26.8</c:v>
                </c:pt>
                <c:pt idx="218">
                  <c:v>26.84</c:v>
                </c:pt>
                <c:pt idx="219">
                  <c:v>33.96</c:v>
                </c:pt>
                <c:pt idx="220">
                  <c:v>20.76</c:v>
                </c:pt>
                <c:pt idx="221">
                  <c:v>38.42</c:v>
                </c:pt>
                <c:pt idx="222">
                  <c:v>16.739999999999998</c:v>
                </c:pt>
                <c:pt idx="223">
                  <c:v>31.35</c:v>
                </c:pt>
                <c:pt idx="224">
                  <c:v>37.909999999999997</c:v>
                </c:pt>
                <c:pt idx="225">
                  <c:v>31.02</c:v>
                </c:pt>
                <c:pt idx="226">
                  <c:v>40.049999999999997</c:v>
                </c:pt>
                <c:pt idx="227">
                  <c:v>31.11</c:v>
                </c:pt>
                <c:pt idx="228">
                  <c:v>44.17</c:v>
                </c:pt>
                <c:pt idx="229">
                  <c:v>29.11</c:v>
                </c:pt>
                <c:pt idx="230">
                  <c:v>46.59</c:v>
                </c:pt>
                <c:pt idx="231">
                  <c:v>22.71</c:v>
                </c:pt>
                <c:pt idx="232">
                  <c:v>41.77</c:v>
                </c:pt>
                <c:pt idx="233">
                  <c:v>26.8</c:v>
                </c:pt>
                <c:pt idx="234">
                  <c:v>28.14</c:v>
                </c:pt>
                <c:pt idx="235">
                  <c:v>27.49</c:v>
                </c:pt>
                <c:pt idx="236">
                  <c:v>39.89</c:v>
                </c:pt>
                <c:pt idx="237">
                  <c:v>21.92</c:v>
                </c:pt>
                <c:pt idx="238">
                  <c:v>31.11</c:v>
                </c:pt>
                <c:pt idx="239">
                  <c:v>20.76</c:v>
                </c:pt>
                <c:pt idx="240">
                  <c:v>29.11</c:v>
                </c:pt>
                <c:pt idx="241">
                  <c:v>38.42</c:v>
                </c:pt>
                <c:pt idx="242">
                  <c:v>28.14</c:v>
                </c:pt>
                <c:pt idx="243">
                  <c:v>41.77</c:v>
                </c:pt>
                <c:pt idx="244">
                  <c:v>44.17</c:v>
                </c:pt>
                <c:pt idx="245">
                  <c:v>16.739999999999998</c:v>
                </c:pt>
                <c:pt idx="246">
                  <c:v>22.71</c:v>
                </c:pt>
                <c:pt idx="247">
                  <c:v>26.84</c:v>
                </c:pt>
                <c:pt idx="248">
                  <c:v>44.17</c:v>
                </c:pt>
                <c:pt idx="249">
                  <c:v>46.59</c:v>
                </c:pt>
                <c:pt idx="250">
                  <c:v>39.89</c:v>
                </c:pt>
                <c:pt idx="251">
                  <c:v>33.96</c:v>
                </c:pt>
                <c:pt idx="252">
                  <c:v>21.92</c:v>
                </c:pt>
                <c:pt idx="253">
                  <c:v>31.02</c:v>
                </c:pt>
                <c:pt idx="254">
                  <c:v>31.35</c:v>
                </c:pt>
                <c:pt idx="255">
                  <c:v>40.049999999999997</c:v>
                </c:pt>
                <c:pt idx="256">
                  <c:v>26.8</c:v>
                </c:pt>
                <c:pt idx="257">
                  <c:v>27.49</c:v>
                </c:pt>
                <c:pt idx="258">
                  <c:v>31.11</c:v>
                </c:pt>
                <c:pt idx="259">
                  <c:v>26.84</c:v>
                </c:pt>
                <c:pt idx="260">
                  <c:v>29.11</c:v>
                </c:pt>
                <c:pt idx="261">
                  <c:v>38.42</c:v>
                </c:pt>
                <c:pt idx="262">
                  <c:v>28.14</c:v>
                </c:pt>
                <c:pt idx="263">
                  <c:v>41.77</c:v>
                </c:pt>
                <c:pt idx="264">
                  <c:v>22.71</c:v>
                </c:pt>
                <c:pt idx="265">
                  <c:v>20.76</c:v>
                </c:pt>
                <c:pt idx="266">
                  <c:v>44.17</c:v>
                </c:pt>
                <c:pt idx="267">
                  <c:v>16.739999999999998</c:v>
                </c:pt>
                <c:pt idx="268">
                  <c:v>31.02</c:v>
                </c:pt>
                <c:pt idx="269">
                  <c:v>31.35</c:v>
                </c:pt>
                <c:pt idx="270">
                  <c:v>21.92</c:v>
                </c:pt>
                <c:pt idx="271">
                  <c:v>26.8</c:v>
                </c:pt>
                <c:pt idx="272">
                  <c:v>40.049999999999997</c:v>
                </c:pt>
                <c:pt idx="273">
                  <c:v>39.89</c:v>
                </c:pt>
                <c:pt idx="274">
                  <c:v>33.96</c:v>
                </c:pt>
                <c:pt idx="275">
                  <c:v>27.49</c:v>
                </c:pt>
                <c:pt idx="276">
                  <c:v>46.59</c:v>
                </c:pt>
                <c:pt idx="277">
                  <c:v>37.909999999999997</c:v>
                </c:pt>
                <c:pt idx="278">
                  <c:v>31.35</c:v>
                </c:pt>
                <c:pt idx="279">
                  <c:v>20.76</c:v>
                </c:pt>
                <c:pt idx="280">
                  <c:v>22.71</c:v>
                </c:pt>
                <c:pt idx="281">
                  <c:v>29.11</c:v>
                </c:pt>
                <c:pt idx="282">
                  <c:v>27.49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C-4D7A-8CFC-AF4EAB2686AB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E0!$T$2:$T$284</c:f>
              <c:numCache>
                <c:formatCode>General</c:formatCode>
                <c:ptCount val="283"/>
                <c:pt idx="0">
                  <c:v>20.76</c:v>
                </c:pt>
                <c:pt idx="1">
                  <c:v>40.049999999999997</c:v>
                </c:pt>
                <c:pt idx="2">
                  <c:v>31.35</c:v>
                </c:pt>
                <c:pt idx="3">
                  <c:v>33.96</c:v>
                </c:pt>
                <c:pt idx="4">
                  <c:v>26.84</c:v>
                </c:pt>
                <c:pt idx="5">
                  <c:v>16.739999999999998</c:v>
                </c:pt>
                <c:pt idx="6">
                  <c:v>38.42</c:v>
                </c:pt>
                <c:pt idx="7">
                  <c:v>31.11</c:v>
                </c:pt>
                <c:pt idx="8">
                  <c:v>37.909999999999997</c:v>
                </c:pt>
                <c:pt idx="9">
                  <c:v>31.02</c:v>
                </c:pt>
                <c:pt idx="10">
                  <c:v>28.14</c:v>
                </c:pt>
                <c:pt idx="11">
                  <c:v>29.11</c:v>
                </c:pt>
                <c:pt idx="12">
                  <c:v>46.59</c:v>
                </c:pt>
                <c:pt idx="13">
                  <c:v>26.8</c:v>
                </c:pt>
                <c:pt idx="14">
                  <c:v>41.77</c:v>
                </c:pt>
                <c:pt idx="15">
                  <c:v>44.17</c:v>
                </c:pt>
                <c:pt idx="16">
                  <c:v>39.89</c:v>
                </c:pt>
                <c:pt idx="17">
                  <c:v>27.49</c:v>
                </c:pt>
                <c:pt idx="18">
                  <c:v>21.92</c:v>
                </c:pt>
                <c:pt idx="19">
                  <c:v>37.909999999999997</c:v>
                </c:pt>
                <c:pt idx="20">
                  <c:v>31.35</c:v>
                </c:pt>
                <c:pt idx="21">
                  <c:v>40.049999999999997</c:v>
                </c:pt>
                <c:pt idx="22">
                  <c:v>31.11</c:v>
                </c:pt>
                <c:pt idx="23">
                  <c:v>26.84</c:v>
                </c:pt>
                <c:pt idx="24">
                  <c:v>31.02</c:v>
                </c:pt>
                <c:pt idx="25">
                  <c:v>33.96</c:v>
                </c:pt>
                <c:pt idx="26">
                  <c:v>20.76</c:v>
                </c:pt>
                <c:pt idx="27">
                  <c:v>16.739999999999998</c:v>
                </c:pt>
                <c:pt idx="28">
                  <c:v>38.42</c:v>
                </c:pt>
                <c:pt idx="29">
                  <c:v>22.71</c:v>
                </c:pt>
                <c:pt idx="30">
                  <c:v>16.739999999999998</c:v>
                </c:pt>
                <c:pt idx="31">
                  <c:v>31.11</c:v>
                </c:pt>
                <c:pt idx="32">
                  <c:v>20.76</c:v>
                </c:pt>
                <c:pt idx="33">
                  <c:v>37.909999999999997</c:v>
                </c:pt>
                <c:pt idx="34">
                  <c:v>44.17</c:v>
                </c:pt>
                <c:pt idx="35">
                  <c:v>33.96</c:v>
                </c:pt>
                <c:pt idx="36">
                  <c:v>21.92</c:v>
                </c:pt>
                <c:pt idx="37">
                  <c:v>46.59</c:v>
                </c:pt>
                <c:pt idx="38">
                  <c:v>40.049999999999997</c:v>
                </c:pt>
                <c:pt idx="39">
                  <c:v>26.8</c:v>
                </c:pt>
                <c:pt idx="40">
                  <c:v>39.89</c:v>
                </c:pt>
                <c:pt idx="41">
                  <c:v>29.11</c:v>
                </c:pt>
                <c:pt idx="42">
                  <c:v>31.02</c:v>
                </c:pt>
                <c:pt idx="43">
                  <c:v>41.77</c:v>
                </c:pt>
                <c:pt idx="44">
                  <c:v>27.49</c:v>
                </c:pt>
                <c:pt idx="45">
                  <c:v>38.42</c:v>
                </c:pt>
                <c:pt idx="46">
                  <c:v>31.35</c:v>
                </c:pt>
                <c:pt idx="47">
                  <c:v>26.84</c:v>
                </c:pt>
                <c:pt idx="48">
                  <c:v>28.14</c:v>
                </c:pt>
                <c:pt idx="49">
                  <c:v>21.92</c:v>
                </c:pt>
                <c:pt idx="50">
                  <c:v>22.71</c:v>
                </c:pt>
                <c:pt idx="51">
                  <c:v>44.17</c:v>
                </c:pt>
                <c:pt idx="52">
                  <c:v>31.11</c:v>
                </c:pt>
                <c:pt idx="53">
                  <c:v>20.76</c:v>
                </c:pt>
                <c:pt idx="54">
                  <c:v>40.049999999999997</c:v>
                </c:pt>
                <c:pt idx="55">
                  <c:v>33.96</c:v>
                </c:pt>
                <c:pt idx="56">
                  <c:v>37.909999999999997</c:v>
                </c:pt>
                <c:pt idx="57">
                  <c:v>46.59</c:v>
                </c:pt>
                <c:pt idx="58">
                  <c:v>16.739999999999998</c:v>
                </c:pt>
                <c:pt idx="59">
                  <c:v>39.89</c:v>
                </c:pt>
                <c:pt idx="60">
                  <c:v>31.35</c:v>
                </c:pt>
                <c:pt idx="61">
                  <c:v>26.84</c:v>
                </c:pt>
                <c:pt idx="62">
                  <c:v>31.02</c:v>
                </c:pt>
                <c:pt idx="63">
                  <c:v>38.42</c:v>
                </c:pt>
                <c:pt idx="64">
                  <c:v>27.49</c:v>
                </c:pt>
                <c:pt idx="65">
                  <c:v>26.8</c:v>
                </c:pt>
                <c:pt idx="66">
                  <c:v>41.77</c:v>
                </c:pt>
                <c:pt idx="67">
                  <c:v>28.14</c:v>
                </c:pt>
                <c:pt idx="68">
                  <c:v>29.11</c:v>
                </c:pt>
                <c:pt idx="69">
                  <c:v>22.71</c:v>
                </c:pt>
                <c:pt idx="70">
                  <c:v>22.71</c:v>
                </c:pt>
                <c:pt idx="71">
                  <c:v>20.76</c:v>
                </c:pt>
                <c:pt idx="72">
                  <c:v>26.84</c:v>
                </c:pt>
                <c:pt idx="73">
                  <c:v>29.11</c:v>
                </c:pt>
                <c:pt idx="74">
                  <c:v>31.02</c:v>
                </c:pt>
                <c:pt idx="75">
                  <c:v>21.92</c:v>
                </c:pt>
                <c:pt idx="76">
                  <c:v>33.96</c:v>
                </c:pt>
                <c:pt idx="77">
                  <c:v>27.49</c:v>
                </c:pt>
                <c:pt idx="78">
                  <c:v>26.8</c:v>
                </c:pt>
                <c:pt idx="79">
                  <c:v>40.049999999999997</c:v>
                </c:pt>
                <c:pt idx="80">
                  <c:v>46.59</c:v>
                </c:pt>
                <c:pt idx="81">
                  <c:v>31.35</c:v>
                </c:pt>
                <c:pt idx="82">
                  <c:v>31.11</c:v>
                </c:pt>
                <c:pt idx="83">
                  <c:v>44.17</c:v>
                </c:pt>
                <c:pt idx="84">
                  <c:v>38.42</c:v>
                </c:pt>
                <c:pt idx="85">
                  <c:v>28.14</c:v>
                </c:pt>
                <c:pt idx="86">
                  <c:v>37.909999999999997</c:v>
                </c:pt>
                <c:pt idx="87">
                  <c:v>16.739999999999998</c:v>
                </c:pt>
                <c:pt idx="88">
                  <c:v>39.89</c:v>
                </c:pt>
                <c:pt idx="89">
                  <c:v>41.77</c:v>
                </c:pt>
                <c:pt idx="90">
                  <c:v>21.92</c:v>
                </c:pt>
                <c:pt idx="91">
                  <c:v>37.909999999999997</c:v>
                </c:pt>
                <c:pt idx="92">
                  <c:v>40.049999999999997</c:v>
                </c:pt>
                <c:pt idx="93">
                  <c:v>31.35</c:v>
                </c:pt>
                <c:pt idx="94">
                  <c:v>26.8</c:v>
                </c:pt>
                <c:pt idx="95">
                  <c:v>27.49</c:v>
                </c:pt>
                <c:pt idx="96">
                  <c:v>39.89</c:v>
                </c:pt>
                <c:pt idx="97">
                  <c:v>33.96</c:v>
                </c:pt>
                <c:pt idx="98">
                  <c:v>46.59</c:v>
                </c:pt>
                <c:pt idx="99">
                  <c:v>31.02</c:v>
                </c:pt>
                <c:pt idx="100">
                  <c:v>29.11</c:v>
                </c:pt>
                <c:pt idx="101">
                  <c:v>31.11</c:v>
                </c:pt>
                <c:pt idx="102">
                  <c:v>20.76</c:v>
                </c:pt>
                <c:pt idx="103">
                  <c:v>26.84</c:v>
                </c:pt>
                <c:pt idx="104">
                  <c:v>44.17</c:v>
                </c:pt>
                <c:pt idx="105">
                  <c:v>16.739999999999998</c:v>
                </c:pt>
                <c:pt idx="106">
                  <c:v>38.42</c:v>
                </c:pt>
                <c:pt idx="107">
                  <c:v>28.14</c:v>
                </c:pt>
                <c:pt idx="108">
                  <c:v>22.71</c:v>
                </c:pt>
                <c:pt idx="109">
                  <c:v>41.77</c:v>
                </c:pt>
                <c:pt idx="110">
                  <c:v>26.8</c:v>
                </c:pt>
                <c:pt idx="111">
                  <c:v>40.049999999999997</c:v>
                </c:pt>
                <c:pt idx="112">
                  <c:v>21.92</c:v>
                </c:pt>
                <c:pt idx="113">
                  <c:v>31.02</c:v>
                </c:pt>
                <c:pt idx="114">
                  <c:v>31.35</c:v>
                </c:pt>
                <c:pt idx="115">
                  <c:v>39.89</c:v>
                </c:pt>
                <c:pt idx="116">
                  <c:v>33.96</c:v>
                </c:pt>
                <c:pt idx="117">
                  <c:v>46.59</c:v>
                </c:pt>
                <c:pt idx="118">
                  <c:v>27.49</c:v>
                </c:pt>
                <c:pt idx="119">
                  <c:v>37.909999999999997</c:v>
                </c:pt>
                <c:pt idx="120">
                  <c:v>44.17</c:v>
                </c:pt>
                <c:pt idx="121">
                  <c:v>20.76</c:v>
                </c:pt>
                <c:pt idx="122">
                  <c:v>22.71</c:v>
                </c:pt>
                <c:pt idx="123">
                  <c:v>38.42</c:v>
                </c:pt>
                <c:pt idx="124">
                  <c:v>28.14</c:v>
                </c:pt>
                <c:pt idx="125">
                  <c:v>16.739999999999998</c:v>
                </c:pt>
                <c:pt idx="126">
                  <c:v>31.11</c:v>
                </c:pt>
                <c:pt idx="127">
                  <c:v>41.77</c:v>
                </c:pt>
                <c:pt idx="128">
                  <c:v>26.84</c:v>
                </c:pt>
                <c:pt idx="129">
                  <c:v>29.11</c:v>
                </c:pt>
                <c:pt idx="130">
                  <c:v>40.049999999999997</c:v>
                </c:pt>
                <c:pt idx="131">
                  <c:v>31.11</c:v>
                </c:pt>
                <c:pt idx="132">
                  <c:v>20.76</c:v>
                </c:pt>
                <c:pt idx="133">
                  <c:v>28.14</c:v>
                </c:pt>
                <c:pt idx="134">
                  <c:v>38.42</c:v>
                </c:pt>
                <c:pt idx="135">
                  <c:v>31.35</c:v>
                </c:pt>
                <c:pt idx="136">
                  <c:v>37.909999999999997</c:v>
                </c:pt>
                <c:pt idx="137">
                  <c:v>46.59</c:v>
                </c:pt>
                <c:pt idx="138">
                  <c:v>27.49</c:v>
                </c:pt>
                <c:pt idx="139">
                  <c:v>44.17</c:v>
                </c:pt>
                <c:pt idx="140">
                  <c:v>26.8</c:v>
                </c:pt>
                <c:pt idx="141">
                  <c:v>22.71</c:v>
                </c:pt>
                <c:pt idx="142">
                  <c:v>33.96</c:v>
                </c:pt>
                <c:pt idx="143">
                  <c:v>21.92</c:v>
                </c:pt>
                <c:pt idx="144">
                  <c:v>29.11</c:v>
                </c:pt>
                <c:pt idx="145">
                  <c:v>16.739999999999998</c:v>
                </c:pt>
                <c:pt idx="146">
                  <c:v>39.89</c:v>
                </c:pt>
                <c:pt idx="147">
                  <c:v>31.02</c:v>
                </c:pt>
                <c:pt idx="148">
                  <c:v>26.84</c:v>
                </c:pt>
                <c:pt idx="149">
                  <c:v>41.77</c:v>
                </c:pt>
                <c:pt idx="150">
                  <c:v>21.92</c:v>
                </c:pt>
                <c:pt idx="151">
                  <c:v>33.96</c:v>
                </c:pt>
                <c:pt idx="152">
                  <c:v>31.02</c:v>
                </c:pt>
                <c:pt idx="153">
                  <c:v>16.739999999999998</c:v>
                </c:pt>
                <c:pt idx="154">
                  <c:v>26.8</c:v>
                </c:pt>
                <c:pt idx="155">
                  <c:v>39.89</c:v>
                </c:pt>
                <c:pt idx="156">
                  <c:v>26.84</c:v>
                </c:pt>
                <c:pt idx="157">
                  <c:v>29.11</c:v>
                </c:pt>
                <c:pt idx="158">
                  <c:v>22.71</c:v>
                </c:pt>
                <c:pt idx="159">
                  <c:v>41.77</c:v>
                </c:pt>
                <c:pt idx="160">
                  <c:v>28.14</c:v>
                </c:pt>
                <c:pt idx="161">
                  <c:v>37.909999999999997</c:v>
                </c:pt>
                <c:pt idx="162">
                  <c:v>44.17</c:v>
                </c:pt>
                <c:pt idx="163">
                  <c:v>38.42</c:v>
                </c:pt>
                <c:pt idx="164">
                  <c:v>20.76</c:v>
                </c:pt>
                <c:pt idx="165">
                  <c:v>40.049999999999997</c:v>
                </c:pt>
                <c:pt idx="166">
                  <c:v>31.11</c:v>
                </c:pt>
                <c:pt idx="167">
                  <c:v>27.49</c:v>
                </c:pt>
                <c:pt idx="168">
                  <c:v>46.59</c:v>
                </c:pt>
                <c:pt idx="169">
                  <c:v>21.92</c:v>
                </c:pt>
                <c:pt idx="170">
                  <c:v>39.89</c:v>
                </c:pt>
                <c:pt idx="171">
                  <c:v>27.49</c:v>
                </c:pt>
                <c:pt idx="172">
                  <c:v>29.11</c:v>
                </c:pt>
                <c:pt idx="173">
                  <c:v>22.71</c:v>
                </c:pt>
                <c:pt idx="174">
                  <c:v>28.14</c:v>
                </c:pt>
                <c:pt idx="175">
                  <c:v>41.77</c:v>
                </c:pt>
                <c:pt idx="176">
                  <c:v>46.59</c:v>
                </c:pt>
                <c:pt idx="177">
                  <c:v>26.8</c:v>
                </c:pt>
                <c:pt idx="178">
                  <c:v>38.42</c:v>
                </c:pt>
                <c:pt idx="179">
                  <c:v>31.35</c:v>
                </c:pt>
                <c:pt idx="180">
                  <c:v>16.739999999999998</c:v>
                </c:pt>
                <c:pt idx="181">
                  <c:v>20.76</c:v>
                </c:pt>
                <c:pt idx="182">
                  <c:v>31.02</c:v>
                </c:pt>
                <c:pt idx="183">
                  <c:v>31.11</c:v>
                </c:pt>
                <c:pt idx="184">
                  <c:v>37.909999999999997</c:v>
                </c:pt>
                <c:pt idx="185">
                  <c:v>26.84</c:v>
                </c:pt>
                <c:pt idx="186">
                  <c:v>33.96</c:v>
                </c:pt>
                <c:pt idx="187">
                  <c:v>40.049999999999997</c:v>
                </c:pt>
                <c:pt idx="188">
                  <c:v>22.71</c:v>
                </c:pt>
                <c:pt idx="189">
                  <c:v>39.89</c:v>
                </c:pt>
                <c:pt idx="190">
                  <c:v>21.92</c:v>
                </c:pt>
                <c:pt idx="191">
                  <c:v>44.17</c:v>
                </c:pt>
                <c:pt idx="192">
                  <c:v>26.8</c:v>
                </c:pt>
                <c:pt idx="193">
                  <c:v>28.14</c:v>
                </c:pt>
                <c:pt idx="194">
                  <c:v>29.11</c:v>
                </c:pt>
                <c:pt idx="195">
                  <c:v>41.77</c:v>
                </c:pt>
                <c:pt idx="196">
                  <c:v>46.59</c:v>
                </c:pt>
                <c:pt idx="197">
                  <c:v>27.49</c:v>
                </c:pt>
                <c:pt idx="198">
                  <c:v>20.76</c:v>
                </c:pt>
                <c:pt idx="199">
                  <c:v>37.909999999999997</c:v>
                </c:pt>
                <c:pt idx="200">
                  <c:v>38.42</c:v>
                </c:pt>
                <c:pt idx="201">
                  <c:v>26.84</c:v>
                </c:pt>
                <c:pt idx="202">
                  <c:v>31.02</c:v>
                </c:pt>
                <c:pt idx="203">
                  <c:v>40.049999999999997</c:v>
                </c:pt>
                <c:pt idx="204">
                  <c:v>31.11</c:v>
                </c:pt>
                <c:pt idx="205">
                  <c:v>16.739999999999998</c:v>
                </c:pt>
                <c:pt idx="206">
                  <c:v>31.35</c:v>
                </c:pt>
                <c:pt idx="207">
                  <c:v>33.96</c:v>
                </c:pt>
                <c:pt idx="208">
                  <c:v>28.14</c:v>
                </c:pt>
                <c:pt idx="209">
                  <c:v>29.11</c:v>
                </c:pt>
                <c:pt idx="210">
                  <c:v>22.71</c:v>
                </c:pt>
                <c:pt idx="211">
                  <c:v>21.92</c:v>
                </c:pt>
                <c:pt idx="212">
                  <c:v>39.89</c:v>
                </c:pt>
                <c:pt idx="213">
                  <c:v>44.17</c:v>
                </c:pt>
                <c:pt idx="214">
                  <c:v>41.77</c:v>
                </c:pt>
                <c:pt idx="215">
                  <c:v>46.59</c:v>
                </c:pt>
                <c:pt idx="216">
                  <c:v>27.49</c:v>
                </c:pt>
                <c:pt idx="217">
                  <c:v>26.8</c:v>
                </c:pt>
                <c:pt idx="218">
                  <c:v>26.84</c:v>
                </c:pt>
                <c:pt idx="219">
                  <c:v>33.96</c:v>
                </c:pt>
                <c:pt idx="220">
                  <c:v>20.76</c:v>
                </c:pt>
                <c:pt idx="221">
                  <c:v>38.42</c:v>
                </c:pt>
                <c:pt idx="222">
                  <c:v>16.739999999999998</c:v>
                </c:pt>
                <c:pt idx="223">
                  <c:v>31.35</c:v>
                </c:pt>
                <c:pt idx="224">
                  <c:v>37.909999999999997</c:v>
                </c:pt>
                <c:pt idx="225">
                  <c:v>31.02</c:v>
                </c:pt>
                <c:pt idx="226">
                  <c:v>40.049999999999997</c:v>
                </c:pt>
                <c:pt idx="227">
                  <c:v>31.11</c:v>
                </c:pt>
                <c:pt idx="228">
                  <c:v>44.17</c:v>
                </c:pt>
                <c:pt idx="229">
                  <c:v>29.11</c:v>
                </c:pt>
                <c:pt idx="230">
                  <c:v>46.59</c:v>
                </c:pt>
                <c:pt idx="231">
                  <c:v>22.71</c:v>
                </c:pt>
                <c:pt idx="232">
                  <c:v>41.77</c:v>
                </c:pt>
                <c:pt idx="233">
                  <c:v>26.8</c:v>
                </c:pt>
                <c:pt idx="234">
                  <c:v>28.14</c:v>
                </c:pt>
                <c:pt idx="235">
                  <c:v>27.49</c:v>
                </c:pt>
                <c:pt idx="236">
                  <c:v>39.89</c:v>
                </c:pt>
                <c:pt idx="237">
                  <c:v>21.92</c:v>
                </c:pt>
                <c:pt idx="238">
                  <c:v>31.11</c:v>
                </c:pt>
                <c:pt idx="239">
                  <c:v>20.76</c:v>
                </c:pt>
                <c:pt idx="240">
                  <c:v>29.11</c:v>
                </c:pt>
                <c:pt idx="241">
                  <c:v>38.42</c:v>
                </c:pt>
                <c:pt idx="242">
                  <c:v>28.14</c:v>
                </c:pt>
                <c:pt idx="243">
                  <c:v>41.77</c:v>
                </c:pt>
                <c:pt idx="244">
                  <c:v>44.17</c:v>
                </c:pt>
                <c:pt idx="245">
                  <c:v>16.739999999999998</c:v>
                </c:pt>
                <c:pt idx="246">
                  <c:v>22.71</c:v>
                </c:pt>
                <c:pt idx="247">
                  <c:v>26.84</c:v>
                </c:pt>
                <c:pt idx="248">
                  <c:v>44.17</c:v>
                </c:pt>
                <c:pt idx="249">
                  <c:v>46.59</c:v>
                </c:pt>
                <c:pt idx="250">
                  <c:v>39.89</c:v>
                </c:pt>
                <c:pt idx="251">
                  <c:v>33.96</c:v>
                </c:pt>
                <c:pt idx="252">
                  <c:v>21.92</c:v>
                </c:pt>
                <c:pt idx="253">
                  <c:v>31.02</c:v>
                </c:pt>
                <c:pt idx="254">
                  <c:v>31.35</c:v>
                </c:pt>
                <c:pt idx="255">
                  <c:v>40.049999999999997</c:v>
                </c:pt>
                <c:pt idx="256">
                  <c:v>26.8</c:v>
                </c:pt>
                <c:pt idx="257">
                  <c:v>27.49</c:v>
                </c:pt>
                <c:pt idx="258">
                  <c:v>31.11</c:v>
                </c:pt>
                <c:pt idx="259">
                  <c:v>26.84</c:v>
                </c:pt>
                <c:pt idx="260">
                  <c:v>29.11</c:v>
                </c:pt>
                <c:pt idx="261">
                  <c:v>38.42</c:v>
                </c:pt>
                <c:pt idx="262">
                  <c:v>28.14</c:v>
                </c:pt>
                <c:pt idx="263">
                  <c:v>41.77</c:v>
                </c:pt>
                <c:pt idx="264">
                  <c:v>22.71</c:v>
                </c:pt>
                <c:pt idx="265">
                  <c:v>20.76</c:v>
                </c:pt>
                <c:pt idx="266">
                  <c:v>44.17</c:v>
                </c:pt>
                <c:pt idx="267">
                  <c:v>16.739999999999998</c:v>
                </c:pt>
                <c:pt idx="268">
                  <c:v>31.02</c:v>
                </c:pt>
                <c:pt idx="269">
                  <c:v>31.35</c:v>
                </c:pt>
                <c:pt idx="270">
                  <c:v>21.92</c:v>
                </c:pt>
                <c:pt idx="271">
                  <c:v>26.8</c:v>
                </c:pt>
                <c:pt idx="272">
                  <c:v>40.049999999999997</c:v>
                </c:pt>
                <c:pt idx="273">
                  <c:v>39.89</c:v>
                </c:pt>
                <c:pt idx="274">
                  <c:v>33.96</c:v>
                </c:pt>
                <c:pt idx="275">
                  <c:v>27.49</c:v>
                </c:pt>
                <c:pt idx="276">
                  <c:v>46.59</c:v>
                </c:pt>
                <c:pt idx="277">
                  <c:v>37.909999999999997</c:v>
                </c:pt>
                <c:pt idx="278">
                  <c:v>31.35</c:v>
                </c:pt>
                <c:pt idx="279">
                  <c:v>20.76</c:v>
                </c:pt>
                <c:pt idx="280">
                  <c:v>22.71</c:v>
                </c:pt>
                <c:pt idx="281">
                  <c:v>29.11</c:v>
                </c:pt>
                <c:pt idx="282">
                  <c:v>27.49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AC-4D7A-8CFC-AF4EAB26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014143"/>
        <c:axId val="189776351"/>
      </c:scatterChart>
      <c:valAx>
        <c:axId val="141501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xg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76351"/>
        <c:crosses val="autoZero"/>
        <c:crossBetween val="midCat"/>
      </c:valAx>
      <c:valAx>
        <c:axId val="189776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014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goals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E0!$U$2:$U$284</c:f>
              <c:numCache>
                <c:formatCode>General</c:formatCode>
                <c:ptCount val="283"/>
                <c:pt idx="0">
                  <c:v>23</c:v>
                </c:pt>
                <c:pt idx="1">
                  <c:v>41</c:v>
                </c:pt>
                <c:pt idx="2">
                  <c:v>30</c:v>
                </c:pt>
                <c:pt idx="3">
                  <c:v>35</c:v>
                </c:pt>
                <c:pt idx="4">
                  <c:v>14</c:v>
                </c:pt>
                <c:pt idx="5">
                  <c:v>14</c:v>
                </c:pt>
                <c:pt idx="6">
                  <c:v>42</c:v>
                </c:pt>
                <c:pt idx="7">
                  <c:v>29</c:v>
                </c:pt>
                <c:pt idx="8">
                  <c:v>32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46</c:v>
                </c:pt>
                <c:pt idx="13">
                  <c:v>25</c:v>
                </c:pt>
                <c:pt idx="14">
                  <c:v>45</c:v>
                </c:pt>
                <c:pt idx="15">
                  <c:v>47</c:v>
                </c:pt>
                <c:pt idx="16">
                  <c:v>41</c:v>
                </c:pt>
                <c:pt idx="17">
                  <c:v>35</c:v>
                </c:pt>
                <c:pt idx="18">
                  <c:v>26</c:v>
                </c:pt>
                <c:pt idx="19">
                  <c:v>32</c:v>
                </c:pt>
                <c:pt idx="20">
                  <c:v>30</c:v>
                </c:pt>
                <c:pt idx="21">
                  <c:v>41</c:v>
                </c:pt>
                <c:pt idx="22">
                  <c:v>29</c:v>
                </c:pt>
                <c:pt idx="23">
                  <c:v>14</c:v>
                </c:pt>
                <c:pt idx="24">
                  <c:v>28</c:v>
                </c:pt>
                <c:pt idx="25">
                  <c:v>35</c:v>
                </c:pt>
                <c:pt idx="26">
                  <c:v>23</c:v>
                </c:pt>
                <c:pt idx="27">
                  <c:v>14</c:v>
                </c:pt>
                <c:pt idx="28">
                  <c:v>42</c:v>
                </c:pt>
                <c:pt idx="29">
                  <c:v>22</c:v>
                </c:pt>
                <c:pt idx="30">
                  <c:v>14</c:v>
                </c:pt>
                <c:pt idx="31">
                  <c:v>29</c:v>
                </c:pt>
                <c:pt idx="32">
                  <c:v>23</c:v>
                </c:pt>
                <c:pt idx="33">
                  <c:v>32</c:v>
                </c:pt>
                <c:pt idx="34">
                  <c:v>47</c:v>
                </c:pt>
                <c:pt idx="35">
                  <c:v>35</c:v>
                </c:pt>
                <c:pt idx="36">
                  <c:v>26</c:v>
                </c:pt>
                <c:pt idx="37">
                  <c:v>46</c:v>
                </c:pt>
                <c:pt idx="38">
                  <c:v>41</c:v>
                </c:pt>
                <c:pt idx="39">
                  <c:v>25</c:v>
                </c:pt>
                <c:pt idx="40">
                  <c:v>41</c:v>
                </c:pt>
                <c:pt idx="41">
                  <c:v>32</c:v>
                </c:pt>
                <c:pt idx="42">
                  <c:v>28</c:v>
                </c:pt>
                <c:pt idx="43">
                  <c:v>45</c:v>
                </c:pt>
                <c:pt idx="44">
                  <c:v>35</c:v>
                </c:pt>
                <c:pt idx="45">
                  <c:v>42</c:v>
                </c:pt>
                <c:pt idx="46">
                  <c:v>30</c:v>
                </c:pt>
                <c:pt idx="47">
                  <c:v>14</c:v>
                </c:pt>
                <c:pt idx="48">
                  <c:v>30</c:v>
                </c:pt>
                <c:pt idx="49">
                  <c:v>26</c:v>
                </c:pt>
                <c:pt idx="50">
                  <c:v>22</c:v>
                </c:pt>
                <c:pt idx="51">
                  <c:v>47</c:v>
                </c:pt>
                <c:pt idx="52">
                  <c:v>29</c:v>
                </c:pt>
                <c:pt idx="53">
                  <c:v>23</c:v>
                </c:pt>
                <c:pt idx="54">
                  <c:v>41</c:v>
                </c:pt>
                <c:pt idx="55">
                  <c:v>35</c:v>
                </c:pt>
                <c:pt idx="56">
                  <c:v>32</c:v>
                </c:pt>
                <c:pt idx="57">
                  <c:v>46</c:v>
                </c:pt>
                <c:pt idx="58">
                  <c:v>14</c:v>
                </c:pt>
                <c:pt idx="59">
                  <c:v>41</c:v>
                </c:pt>
                <c:pt idx="60">
                  <c:v>30</c:v>
                </c:pt>
                <c:pt idx="61">
                  <c:v>14</c:v>
                </c:pt>
                <c:pt idx="62">
                  <c:v>28</c:v>
                </c:pt>
                <c:pt idx="63">
                  <c:v>42</c:v>
                </c:pt>
                <c:pt idx="64">
                  <c:v>35</c:v>
                </c:pt>
                <c:pt idx="65">
                  <c:v>25</c:v>
                </c:pt>
                <c:pt idx="66">
                  <c:v>45</c:v>
                </c:pt>
                <c:pt idx="67">
                  <c:v>30</c:v>
                </c:pt>
                <c:pt idx="68">
                  <c:v>32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14</c:v>
                </c:pt>
                <c:pt idx="73">
                  <c:v>32</c:v>
                </c:pt>
                <c:pt idx="74">
                  <c:v>28</c:v>
                </c:pt>
                <c:pt idx="75">
                  <c:v>26</c:v>
                </c:pt>
                <c:pt idx="76">
                  <c:v>35</c:v>
                </c:pt>
                <c:pt idx="77">
                  <c:v>35</c:v>
                </c:pt>
                <c:pt idx="78">
                  <c:v>25</c:v>
                </c:pt>
                <c:pt idx="79">
                  <c:v>41</c:v>
                </c:pt>
                <c:pt idx="80">
                  <c:v>46</c:v>
                </c:pt>
                <c:pt idx="81">
                  <c:v>30</c:v>
                </c:pt>
                <c:pt idx="82">
                  <c:v>29</c:v>
                </c:pt>
                <c:pt idx="83">
                  <c:v>47</c:v>
                </c:pt>
                <c:pt idx="84">
                  <c:v>42</c:v>
                </c:pt>
                <c:pt idx="85">
                  <c:v>30</c:v>
                </c:pt>
                <c:pt idx="86">
                  <c:v>32</c:v>
                </c:pt>
                <c:pt idx="87">
                  <c:v>14</c:v>
                </c:pt>
                <c:pt idx="88">
                  <c:v>41</c:v>
                </c:pt>
                <c:pt idx="89">
                  <c:v>45</c:v>
                </c:pt>
                <c:pt idx="90">
                  <c:v>26</c:v>
                </c:pt>
                <c:pt idx="91">
                  <c:v>32</c:v>
                </c:pt>
                <c:pt idx="92">
                  <c:v>41</c:v>
                </c:pt>
                <c:pt idx="93">
                  <c:v>30</c:v>
                </c:pt>
                <c:pt idx="94">
                  <c:v>25</c:v>
                </c:pt>
                <c:pt idx="95">
                  <c:v>35</c:v>
                </c:pt>
                <c:pt idx="96">
                  <c:v>41</c:v>
                </c:pt>
                <c:pt idx="97">
                  <c:v>35</c:v>
                </c:pt>
                <c:pt idx="98">
                  <c:v>46</c:v>
                </c:pt>
                <c:pt idx="99">
                  <c:v>28</c:v>
                </c:pt>
                <c:pt idx="100">
                  <c:v>32</c:v>
                </c:pt>
                <c:pt idx="101">
                  <c:v>29</c:v>
                </c:pt>
                <c:pt idx="102">
                  <c:v>23</c:v>
                </c:pt>
                <c:pt idx="103">
                  <c:v>14</c:v>
                </c:pt>
                <c:pt idx="104">
                  <c:v>47</c:v>
                </c:pt>
                <c:pt idx="105">
                  <c:v>14</c:v>
                </c:pt>
                <c:pt idx="106">
                  <c:v>42</c:v>
                </c:pt>
                <c:pt idx="107">
                  <c:v>30</c:v>
                </c:pt>
                <c:pt idx="108">
                  <c:v>22</c:v>
                </c:pt>
                <c:pt idx="109">
                  <c:v>45</c:v>
                </c:pt>
                <c:pt idx="110">
                  <c:v>25</c:v>
                </c:pt>
                <c:pt idx="111">
                  <c:v>41</c:v>
                </c:pt>
                <c:pt idx="112">
                  <c:v>26</c:v>
                </c:pt>
                <c:pt idx="113">
                  <c:v>28</c:v>
                </c:pt>
                <c:pt idx="114">
                  <c:v>30</c:v>
                </c:pt>
                <c:pt idx="115">
                  <c:v>41</c:v>
                </c:pt>
                <c:pt idx="116">
                  <c:v>35</c:v>
                </c:pt>
                <c:pt idx="117">
                  <c:v>46</c:v>
                </c:pt>
                <c:pt idx="118">
                  <c:v>35</c:v>
                </c:pt>
                <c:pt idx="119">
                  <c:v>32</c:v>
                </c:pt>
                <c:pt idx="120">
                  <c:v>47</c:v>
                </c:pt>
                <c:pt idx="121">
                  <c:v>23</c:v>
                </c:pt>
                <c:pt idx="122">
                  <c:v>22</c:v>
                </c:pt>
                <c:pt idx="123">
                  <c:v>42</c:v>
                </c:pt>
                <c:pt idx="124">
                  <c:v>30</c:v>
                </c:pt>
                <c:pt idx="125">
                  <c:v>14</c:v>
                </c:pt>
                <c:pt idx="126">
                  <c:v>29</c:v>
                </c:pt>
                <c:pt idx="127">
                  <c:v>45</c:v>
                </c:pt>
                <c:pt idx="128">
                  <c:v>14</c:v>
                </c:pt>
                <c:pt idx="129">
                  <c:v>32</c:v>
                </c:pt>
                <c:pt idx="130">
                  <c:v>41</c:v>
                </c:pt>
                <c:pt idx="131">
                  <c:v>29</c:v>
                </c:pt>
                <c:pt idx="132">
                  <c:v>23</c:v>
                </c:pt>
                <c:pt idx="133">
                  <c:v>30</c:v>
                </c:pt>
                <c:pt idx="134">
                  <c:v>42</c:v>
                </c:pt>
                <c:pt idx="135">
                  <c:v>30</c:v>
                </c:pt>
                <c:pt idx="136">
                  <c:v>32</c:v>
                </c:pt>
                <c:pt idx="137">
                  <c:v>46</c:v>
                </c:pt>
                <c:pt idx="138">
                  <c:v>35</c:v>
                </c:pt>
                <c:pt idx="139">
                  <c:v>47</c:v>
                </c:pt>
                <c:pt idx="140">
                  <c:v>25</c:v>
                </c:pt>
                <c:pt idx="141">
                  <c:v>22</c:v>
                </c:pt>
                <c:pt idx="142">
                  <c:v>35</c:v>
                </c:pt>
                <c:pt idx="143">
                  <c:v>26</c:v>
                </c:pt>
                <c:pt idx="144">
                  <c:v>32</c:v>
                </c:pt>
                <c:pt idx="145">
                  <c:v>14</c:v>
                </c:pt>
                <c:pt idx="146">
                  <c:v>41</c:v>
                </c:pt>
                <c:pt idx="147">
                  <c:v>28</c:v>
                </c:pt>
                <c:pt idx="148">
                  <c:v>14</c:v>
                </c:pt>
                <c:pt idx="149">
                  <c:v>45</c:v>
                </c:pt>
                <c:pt idx="150">
                  <c:v>26</c:v>
                </c:pt>
                <c:pt idx="151">
                  <c:v>35</c:v>
                </c:pt>
                <c:pt idx="152">
                  <c:v>28</c:v>
                </c:pt>
                <c:pt idx="153">
                  <c:v>14</c:v>
                </c:pt>
                <c:pt idx="154">
                  <c:v>25</c:v>
                </c:pt>
                <c:pt idx="155">
                  <c:v>41</c:v>
                </c:pt>
                <c:pt idx="156">
                  <c:v>14</c:v>
                </c:pt>
                <c:pt idx="157">
                  <c:v>32</c:v>
                </c:pt>
                <c:pt idx="158">
                  <c:v>22</c:v>
                </c:pt>
                <c:pt idx="159">
                  <c:v>45</c:v>
                </c:pt>
                <c:pt idx="160">
                  <c:v>30</c:v>
                </c:pt>
                <c:pt idx="161">
                  <c:v>32</c:v>
                </c:pt>
                <c:pt idx="162">
                  <c:v>47</c:v>
                </c:pt>
                <c:pt idx="163">
                  <c:v>42</c:v>
                </c:pt>
                <c:pt idx="164">
                  <c:v>23</c:v>
                </c:pt>
                <c:pt idx="165">
                  <c:v>41</c:v>
                </c:pt>
                <c:pt idx="166">
                  <c:v>29</c:v>
                </c:pt>
                <c:pt idx="167">
                  <c:v>35</c:v>
                </c:pt>
                <c:pt idx="168">
                  <c:v>46</c:v>
                </c:pt>
                <c:pt idx="169">
                  <c:v>26</c:v>
                </c:pt>
                <c:pt idx="170">
                  <c:v>41</c:v>
                </c:pt>
                <c:pt idx="171">
                  <c:v>35</c:v>
                </c:pt>
                <c:pt idx="172">
                  <c:v>32</c:v>
                </c:pt>
                <c:pt idx="173">
                  <c:v>22</c:v>
                </c:pt>
                <c:pt idx="174">
                  <c:v>30</c:v>
                </c:pt>
                <c:pt idx="175">
                  <c:v>45</c:v>
                </c:pt>
                <c:pt idx="176">
                  <c:v>46</c:v>
                </c:pt>
                <c:pt idx="177">
                  <c:v>25</c:v>
                </c:pt>
                <c:pt idx="178">
                  <c:v>42</c:v>
                </c:pt>
                <c:pt idx="179">
                  <c:v>30</c:v>
                </c:pt>
                <c:pt idx="180">
                  <c:v>14</c:v>
                </c:pt>
                <c:pt idx="181">
                  <c:v>23</c:v>
                </c:pt>
                <c:pt idx="182">
                  <c:v>28</c:v>
                </c:pt>
                <c:pt idx="183">
                  <c:v>29</c:v>
                </c:pt>
                <c:pt idx="184">
                  <c:v>32</c:v>
                </c:pt>
                <c:pt idx="185">
                  <c:v>14</c:v>
                </c:pt>
                <c:pt idx="186">
                  <c:v>35</c:v>
                </c:pt>
                <c:pt idx="187">
                  <c:v>41</c:v>
                </c:pt>
                <c:pt idx="188">
                  <c:v>22</c:v>
                </c:pt>
                <c:pt idx="189">
                  <c:v>41</c:v>
                </c:pt>
                <c:pt idx="190">
                  <c:v>26</c:v>
                </c:pt>
                <c:pt idx="191">
                  <c:v>47</c:v>
                </c:pt>
                <c:pt idx="192">
                  <c:v>25</c:v>
                </c:pt>
                <c:pt idx="193">
                  <c:v>30</c:v>
                </c:pt>
                <c:pt idx="194">
                  <c:v>32</c:v>
                </c:pt>
                <c:pt idx="195">
                  <c:v>45</c:v>
                </c:pt>
                <c:pt idx="196">
                  <c:v>46</c:v>
                </c:pt>
                <c:pt idx="197">
                  <c:v>35</c:v>
                </c:pt>
                <c:pt idx="198">
                  <c:v>23</c:v>
                </c:pt>
                <c:pt idx="199">
                  <c:v>32</c:v>
                </c:pt>
                <c:pt idx="200">
                  <c:v>42</c:v>
                </c:pt>
                <c:pt idx="201">
                  <c:v>14</c:v>
                </c:pt>
                <c:pt idx="202">
                  <c:v>28</c:v>
                </c:pt>
                <c:pt idx="203">
                  <c:v>41</c:v>
                </c:pt>
                <c:pt idx="204">
                  <c:v>29</c:v>
                </c:pt>
                <c:pt idx="205">
                  <c:v>14</c:v>
                </c:pt>
                <c:pt idx="206">
                  <c:v>30</c:v>
                </c:pt>
                <c:pt idx="207">
                  <c:v>35</c:v>
                </c:pt>
                <c:pt idx="208">
                  <c:v>30</c:v>
                </c:pt>
                <c:pt idx="209">
                  <c:v>32</c:v>
                </c:pt>
                <c:pt idx="210">
                  <c:v>22</c:v>
                </c:pt>
                <c:pt idx="211">
                  <c:v>26</c:v>
                </c:pt>
                <c:pt idx="212">
                  <c:v>41</c:v>
                </c:pt>
                <c:pt idx="213">
                  <c:v>47</c:v>
                </c:pt>
                <c:pt idx="214">
                  <c:v>45</c:v>
                </c:pt>
                <c:pt idx="215">
                  <c:v>46</c:v>
                </c:pt>
                <c:pt idx="216">
                  <c:v>35</c:v>
                </c:pt>
                <c:pt idx="217">
                  <c:v>25</c:v>
                </c:pt>
                <c:pt idx="218">
                  <c:v>14</c:v>
                </c:pt>
                <c:pt idx="219">
                  <c:v>35</c:v>
                </c:pt>
                <c:pt idx="220">
                  <c:v>23</c:v>
                </c:pt>
                <c:pt idx="221">
                  <c:v>42</c:v>
                </c:pt>
                <c:pt idx="222">
                  <c:v>14</c:v>
                </c:pt>
                <c:pt idx="223">
                  <c:v>30</c:v>
                </c:pt>
                <c:pt idx="224">
                  <c:v>32</c:v>
                </c:pt>
                <c:pt idx="225">
                  <c:v>28</c:v>
                </c:pt>
                <c:pt idx="226">
                  <c:v>41</c:v>
                </c:pt>
                <c:pt idx="227">
                  <c:v>29</c:v>
                </c:pt>
                <c:pt idx="228">
                  <c:v>47</c:v>
                </c:pt>
                <c:pt idx="229">
                  <c:v>32</c:v>
                </c:pt>
                <c:pt idx="230">
                  <c:v>46</c:v>
                </c:pt>
                <c:pt idx="231">
                  <c:v>22</c:v>
                </c:pt>
                <c:pt idx="232">
                  <c:v>45</c:v>
                </c:pt>
                <c:pt idx="233">
                  <c:v>25</c:v>
                </c:pt>
                <c:pt idx="234">
                  <c:v>30</c:v>
                </c:pt>
                <c:pt idx="235">
                  <c:v>35</c:v>
                </c:pt>
                <c:pt idx="236">
                  <c:v>41</c:v>
                </c:pt>
                <c:pt idx="237">
                  <c:v>26</c:v>
                </c:pt>
                <c:pt idx="238">
                  <c:v>29</c:v>
                </c:pt>
                <c:pt idx="239">
                  <c:v>23</c:v>
                </c:pt>
                <c:pt idx="240">
                  <c:v>32</c:v>
                </c:pt>
                <c:pt idx="241">
                  <c:v>42</c:v>
                </c:pt>
                <c:pt idx="242">
                  <c:v>30</c:v>
                </c:pt>
                <c:pt idx="243">
                  <c:v>45</c:v>
                </c:pt>
                <c:pt idx="244">
                  <c:v>47</c:v>
                </c:pt>
                <c:pt idx="245">
                  <c:v>14</c:v>
                </c:pt>
                <c:pt idx="246">
                  <c:v>22</c:v>
                </c:pt>
                <c:pt idx="247">
                  <c:v>14</c:v>
                </c:pt>
                <c:pt idx="248">
                  <c:v>47</c:v>
                </c:pt>
                <c:pt idx="249">
                  <c:v>46</c:v>
                </c:pt>
                <c:pt idx="250">
                  <c:v>41</c:v>
                </c:pt>
                <c:pt idx="251">
                  <c:v>35</c:v>
                </c:pt>
                <c:pt idx="252">
                  <c:v>26</c:v>
                </c:pt>
                <c:pt idx="253">
                  <c:v>28</c:v>
                </c:pt>
                <c:pt idx="254">
                  <c:v>30</c:v>
                </c:pt>
                <c:pt idx="255">
                  <c:v>41</c:v>
                </c:pt>
                <c:pt idx="256">
                  <c:v>25</c:v>
                </c:pt>
                <c:pt idx="257">
                  <c:v>35</c:v>
                </c:pt>
                <c:pt idx="258">
                  <c:v>29</c:v>
                </c:pt>
                <c:pt idx="259">
                  <c:v>14</c:v>
                </c:pt>
                <c:pt idx="260">
                  <c:v>32</c:v>
                </c:pt>
                <c:pt idx="261">
                  <c:v>42</c:v>
                </c:pt>
                <c:pt idx="262">
                  <c:v>30</c:v>
                </c:pt>
                <c:pt idx="263">
                  <c:v>45</c:v>
                </c:pt>
                <c:pt idx="264">
                  <c:v>22</c:v>
                </c:pt>
                <c:pt idx="265">
                  <c:v>23</c:v>
                </c:pt>
                <c:pt idx="266">
                  <c:v>47</c:v>
                </c:pt>
                <c:pt idx="267">
                  <c:v>14</c:v>
                </c:pt>
                <c:pt idx="268">
                  <c:v>28</c:v>
                </c:pt>
                <c:pt idx="269">
                  <c:v>30</c:v>
                </c:pt>
                <c:pt idx="270">
                  <c:v>26</c:v>
                </c:pt>
                <c:pt idx="271">
                  <c:v>25</c:v>
                </c:pt>
                <c:pt idx="272">
                  <c:v>41</c:v>
                </c:pt>
                <c:pt idx="273">
                  <c:v>41</c:v>
                </c:pt>
                <c:pt idx="274">
                  <c:v>35</c:v>
                </c:pt>
                <c:pt idx="275">
                  <c:v>35</c:v>
                </c:pt>
                <c:pt idx="276">
                  <c:v>46</c:v>
                </c:pt>
                <c:pt idx="277">
                  <c:v>32</c:v>
                </c:pt>
                <c:pt idx="278">
                  <c:v>30</c:v>
                </c:pt>
                <c:pt idx="279">
                  <c:v>23</c:v>
                </c:pt>
                <c:pt idx="280">
                  <c:v>22</c:v>
                </c:pt>
                <c:pt idx="281">
                  <c:v>32</c:v>
                </c:pt>
                <c:pt idx="282">
                  <c:v>35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2-4B56-BC3A-EDF401055CC2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E0!$U$2:$U$284</c:f>
              <c:numCache>
                <c:formatCode>General</c:formatCode>
                <c:ptCount val="283"/>
                <c:pt idx="0">
                  <c:v>23</c:v>
                </c:pt>
                <c:pt idx="1">
                  <c:v>41</c:v>
                </c:pt>
                <c:pt idx="2">
                  <c:v>30</c:v>
                </c:pt>
                <c:pt idx="3">
                  <c:v>35</c:v>
                </c:pt>
                <c:pt idx="4">
                  <c:v>14</c:v>
                </c:pt>
                <c:pt idx="5">
                  <c:v>14</c:v>
                </c:pt>
                <c:pt idx="6">
                  <c:v>42</c:v>
                </c:pt>
                <c:pt idx="7">
                  <c:v>29</c:v>
                </c:pt>
                <c:pt idx="8">
                  <c:v>32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46</c:v>
                </c:pt>
                <c:pt idx="13">
                  <c:v>25</c:v>
                </c:pt>
                <c:pt idx="14">
                  <c:v>45</c:v>
                </c:pt>
                <c:pt idx="15">
                  <c:v>47</c:v>
                </c:pt>
                <c:pt idx="16">
                  <c:v>41</c:v>
                </c:pt>
                <c:pt idx="17">
                  <c:v>35</c:v>
                </c:pt>
                <c:pt idx="18">
                  <c:v>26</c:v>
                </c:pt>
                <c:pt idx="19">
                  <c:v>32</c:v>
                </c:pt>
                <c:pt idx="20">
                  <c:v>30</c:v>
                </c:pt>
                <c:pt idx="21">
                  <c:v>41</c:v>
                </c:pt>
                <c:pt idx="22">
                  <c:v>29</c:v>
                </c:pt>
                <c:pt idx="23">
                  <c:v>14</c:v>
                </c:pt>
                <c:pt idx="24">
                  <c:v>28</c:v>
                </c:pt>
                <c:pt idx="25">
                  <c:v>35</c:v>
                </c:pt>
                <c:pt idx="26">
                  <c:v>23</c:v>
                </c:pt>
                <c:pt idx="27">
                  <c:v>14</c:v>
                </c:pt>
                <c:pt idx="28">
                  <c:v>42</c:v>
                </c:pt>
                <c:pt idx="29">
                  <c:v>22</c:v>
                </c:pt>
                <c:pt idx="30">
                  <c:v>14</c:v>
                </c:pt>
                <c:pt idx="31">
                  <c:v>29</c:v>
                </c:pt>
                <c:pt idx="32">
                  <c:v>23</c:v>
                </c:pt>
                <c:pt idx="33">
                  <c:v>32</c:v>
                </c:pt>
                <c:pt idx="34">
                  <c:v>47</c:v>
                </c:pt>
                <c:pt idx="35">
                  <c:v>35</c:v>
                </c:pt>
                <c:pt idx="36">
                  <c:v>26</c:v>
                </c:pt>
                <c:pt idx="37">
                  <c:v>46</c:v>
                </c:pt>
                <c:pt idx="38">
                  <c:v>41</c:v>
                </c:pt>
                <c:pt idx="39">
                  <c:v>25</c:v>
                </c:pt>
                <c:pt idx="40">
                  <c:v>41</c:v>
                </c:pt>
                <c:pt idx="41">
                  <c:v>32</c:v>
                </c:pt>
                <c:pt idx="42">
                  <c:v>28</c:v>
                </c:pt>
                <c:pt idx="43">
                  <c:v>45</c:v>
                </c:pt>
                <c:pt idx="44">
                  <c:v>35</c:v>
                </c:pt>
                <c:pt idx="45">
                  <c:v>42</c:v>
                </c:pt>
                <c:pt idx="46">
                  <c:v>30</c:v>
                </c:pt>
                <c:pt idx="47">
                  <c:v>14</c:v>
                </c:pt>
                <c:pt idx="48">
                  <c:v>30</c:v>
                </c:pt>
                <c:pt idx="49">
                  <c:v>26</c:v>
                </c:pt>
                <c:pt idx="50">
                  <c:v>22</c:v>
                </c:pt>
                <c:pt idx="51">
                  <c:v>47</c:v>
                </c:pt>
                <c:pt idx="52">
                  <c:v>29</c:v>
                </c:pt>
                <c:pt idx="53">
                  <c:v>23</c:v>
                </c:pt>
                <c:pt idx="54">
                  <c:v>41</c:v>
                </c:pt>
                <c:pt idx="55">
                  <c:v>35</c:v>
                </c:pt>
                <c:pt idx="56">
                  <c:v>32</c:v>
                </c:pt>
                <c:pt idx="57">
                  <c:v>46</c:v>
                </c:pt>
                <c:pt idx="58">
                  <c:v>14</c:v>
                </c:pt>
                <c:pt idx="59">
                  <c:v>41</c:v>
                </c:pt>
                <c:pt idx="60">
                  <c:v>30</c:v>
                </c:pt>
                <c:pt idx="61">
                  <c:v>14</c:v>
                </c:pt>
                <c:pt idx="62">
                  <c:v>28</c:v>
                </c:pt>
                <c:pt idx="63">
                  <c:v>42</c:v>
                </c:pt>
                <c:pt idx="64">
                  <c:v>35</c:v>
                </c:pt>
                <c:pt idx="65">
                  <c:v>25</c:v>
                </c:pt>
                <c:pt idx="66">
                  <c:v>45</c:v>
                </c:pt>
                <c:pt idx="67">
                  <c:v>30</c:v>
                </c:pt>
                <c:pt idx="68">
                  <c:v>32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14</c:v>
                </c:pt>
                <c:pt idx="73">
                  <c:v>32</c:v>
                </c:pt>
                <c:pt idx="74">
                  <c:v>28</c:v>
                </c:pt>
                <c:pt idx="75">
                  <c:v>26</c:v>
                </c:pt>
                <c:pt idx="76">
                  <c:v>35</c:v>
                </c:pt>
                <c:pt idx="77">
                  <c:v>35</c:v>
                </c:pt>
                <c:pt idx="78">
                  <c:v>25</c:v>
                </c:pt>
                <c:pt idx="79">
                  <c:v>41</c:v>
                </c:pt>
                <c:pt idx="80">
                  <c:v>46</c:v>
                </c:pt>
                <c:pt idx="81">
                  <c:v>30</c:v>
                </c:pt>
                <c:pt idx="82">
                  <c:v>29</c:v>
                </c:pt>
                <c:pt idx="83">
                  <c:v>47</c:v>
                </c:pt>
                <c:pt idx="84">
                  <c:v>42</c:v>
                </c:pt>
                <c:pt idx="85">
                  <c:v>30</c:v>
                </c:pt>
                <c:pt idx="86">
                  <c:v>32</c:v>
                </c:pt>
                <c:pt idx="87">
                  <c:v>14</c:v>
                </c:pt>
                <c:pt idx="88">
                  <c:v>41</c:v>
                </c:pt>
                <c:pt idx="89">
                  <c:v>45</c:v>
                </c:pt>
                <c:pt idx="90">
                  <c:v>26</c:v>
                </c:pt>
                <c:pt idx="91">
                  <c:v>32</c:v>
                </c:pt>
                <c:pt idx="92">
                  <c:v>41</c:v>
                </c:pt>
                <c:pt idx="93">
                  <c:v>30</c:v>
                </c:pt>
                <c:pt idx="94">
                  <c:v>25</c:v>
                </c:pt>
                <c:pt idx="95">
                  <c:v>35</c:v>
                </c:pt>
                <c:pt idx="96">
                  <c:v>41</c:v>
                </c:pt>
                <c:pt idx="97">
                  <c:v>35</c:v>
                </c:pt>
                <c:pt idx="98">
                  <c:v>46</c:v>
                </c:pt>
                <c:pt idx="99">
                  <c:v>28</c:v>
                </c:pt>
                <c:pt idx="100">
                  <c:v>32</c:v>
                </c:pt>
                <c:pt idx="101">
                  <c:v>29</c:v>
                </c:pt>
                <c:pt idx="102">
                  <c:v>23</c:v>
                </c:pt>
                <c:pt idx="103">
                  <c:v>14</c:v>
                </c:pt>
                <c:pt idx="104">
                  <c:v>47</c:v>
                </c:pt>
                <c:pt idx="105">
                  <c:v>14</c:v>
                </c:pt>
                <c:pt idx="106">
                  <c:v>42</c:v>
                </c:pt>
                <c:pt idx="107">
                  <c:v>30</c:v>
                </c:pt>
                <c:pt idx="108">
                  <c:v>22</c:v>
                </c:pt>
                <c:pt idx="109">
                  <c:v>45</c:v>
                </c:pt>
                <c:pt idx="110">
                  <c:v>25</c:v>
                </c:pt>
                <c:pt idx="111">
                  <c:v>41</c:v>
                </c:pt>
                <c:pt idx="112">
                  <c:v>26</c:v>
                </c:pt>
                <c:pt idx="113">
                  <c:v>28</c:v>
                </c:pt>
                <c:pt idx="114">
                  <c:v>30</c:v>
                </c:pt>
                <c:pt idx="115">
                  <c:v>41</c:v>
                </c:pt>
                <c:pt idx="116">
                  <c:v>35</c:v>
                </c:pt>
                <c:pt idx="117">
                  <c:v>46</c:v>
                </c:pt>
                <c:pt idx="118">
                  <c:v>35</c:v>
                </c:pt>
                <c:pt idx="119">
                  <c:v>32</c:v>
                </c:pt>
                <c:pt idx="120">
                  <c:v>47</c:v>
                </c:pt>
                <c:pt idx="121">
                  <c:v>23</c:v>
                </c:pt>
                <c:pt idx="122">
                  <c:v>22</c:v>
                </c:pt>
                <c:pt idx="123">
                  <c:v>42</c:v>
                </c:pt>
                <c:pt idx="124">
                  <c:v>30</c:v>
                </c:pt>
                <c:pt idx="125">
                  <c:v>14</c:v>
                </c:pt>
                <c:pt idx="126">
                  <c:v>29</c:v>
                </c:pt>
                <c:pt idx="127">
                  <c:v>45</c:v>
                </c:pt>
                <c:pt idx="128">
                  <c:v>14</c:v>
                </c:pt>
                <c:pt idx="129">
                  <c:v>32</c:v>
                </c:pt>
                <c:pt idx="130">
                  <c:v>41</c:v>
                </c:pt>
                <c:pt idx="131">
                  <c:v>29</c:v>
                </c:pt>
                <c:pt idx="132">
                  <c:v>23</c:v>
                </c:pt>
                <c:pt idx="133">
                  <c:v>30</c:v>
                </c:pt>
                <c:pt idx="134">
                  <c:v>42</c:v>
                </c:pt>
                <c:pt idx="135">
                  <c:v>30</c:v>
                </c:pt>
                <c:pt idx="136">
                  <c:v>32</c:v>
                </c:pt>
                <c:pt idx="137">
                  <c:v>46</c:v>
                </c:pt>
                <c:pt idx="138">
                  <c:v>35</c:v>
                </c:pt>
                <c:pt idx="139">
                  <c:v>47</c:v>
                </c:pt>
                <c:pt idx="140">
                  <c:v>25</c:v>
                </c:pt>
                <c:pt idx="141">
                  <c:v>22</c:v>
                </c:pt>
                <c:pt idx="142">
                  <c:v>35</c:v>
                </c:pt>
                <c:pt idx="143">
                  <c:v>26</c:v>
                </c:pt>
                <c:pt idx="144">
                  <c:v>32</c:v>
                </c:pt>
                <c:pt idx="145">
                  <c:v>14</c:v>
                </c:pt>
                <c:pt idx="146">
                  <c:v>41</c:v>
                </c:pt>
                <c:pt idx="147">
                  <c:v>28</c:v>
                </c:pt>
                <c:pt idx="148">
                  <c:v>14</c:v>
                </c:pt>
                <c:pt idx="149">
                  <c:v>45</c:v>
                </c:pt>
                <c:pt idx="150">
                  <c:v>26</c:v>
                </c:pt>
                <c:pt idx="151">
                  <c:v>35</c:v>
                </c:pt>
                <c:pt idx="152">
                  <c:v>28</c:v>
                </c:pt>
                <c:pt idx="153">
                  <c:v>14</c:v>
                </c:pt>
                <c:pt idx="154">
                  <c:v>25</c:v>
                </c:pt>
                <c:pt idx="155">
                  <c:v>41</c:v>
                </c:pt>
                <c:pt idx="156">
                  <c:v>14</c:v>
                </c:pt>
                <c:pt idx="157">
                  <c:v>32</c:v>
                </c:pt>
                <c:pt idx="158">
                  <c:v>22</c:v>
                </c:pt>
                <c:pt idx="159">
                  <c:v>45</c:v>
                </c:pt>
                <c:pt idx="160">
                  <c:v>30</c:v>
                </c:pt>
                <c:pt idx="161">
                  <c:v>32</c:v>
                </c:pt>
                <c:pt idx="162">
                  <c:v>47</c:v>
                </c:pt>
                <c:pt idx="163">
                  <c:v>42</c:v>
                </c:pt>
                <c:pt idx="164">
                  <c:v>23</c:v>
                </c:pt>
                <c:pt idx="165">
                  <c:v>41</c:v>
                </c:pt>
                <c:pt idx="166">
                  <c:v>29</c:v>
                </c:pt>
                <c:pt idx="167">
                  <c:v>35</c:v>
                </c:pt>
                <c:pt idx="168">
                  <c:v>46</c:v>
                </c:pt>
                <c:pt idx="169">
                  <c:v>26</c:v>
                </c:pt>
                <c:pt idx="170">
                  <c:v>41</c:v>
                </c:pt>
                <c:pt idx="171">
                  <c:v>35</c:v>
                </c:pt>
                <c:pt idx="172">
                  <c:v>32</c:v>
                </c:pt>
                <c:pt idx="173">
                  <c:v>22</c:v>
                </c:pt>
                <c:pt idx="174">
                  <c:v>30</c:v>
                </c:pt>
                <c:pt idx="175">
                  <c:v>45</c:v>
                </c:pt>
                <c:pt idx="176">
                  <c:v>46</c:v>
                </c:pt>
                <c:pt idx="177">
                  <c:v>25</c:v>
                </c:pt>
                <c:pt idx="178">
                  <c:v>42</c:v>
                </c:pt>
                <c:pt idx="179">
                  <c:v>30</c:v>
                </c:pt>
                <c:pt idx="180">
                  <c:v>14</c:v>
                </c:pt>
                <c:pt idx="181">
                  <c:v>23</c:v>
                </c:pt>
                <c:pt idx="182">
                  <c:v>28</c:v>
                </c:pt>
                <c:pt idx="183">
                  <c:v>29</c:v>
                </c:pt>
                <c:pt idx="184">
                  <c:v>32</c:v>
                </c:pt>
                <c:pt idx="185">
                  <c:v>14</c:v>
                </c:pt>
                <c:pt idx="186">
                  <c:v>35</c:v>
                </c:pt>
                <c:pt idx="187">
                  <c:v>41</c:v>
                </c:pt>
                <c:pt idx="188">
                  <c:v>22</c:v>
                </c:pt>
                <c:pt idx="189">
                  <c:v>41</c:v>
                </c:pt>
                <c:pt idx="190">
                  <c:v>26</c:v>
                </c:pt>
                <c:pt idx="191">
                  <c:v>47</c:v>
                </c:pt>
                <c:pt idx="192">
                  <c:v>25</c:v>
                </c:pt>
                <c:pt idx="193">
                  <c:v>30</c:v>
                </c:pt>
                <c:pt idx="194">
                  <c:v>32</c:v>
                </c:pt>
                <c:pt idx="195">
                  <c:v>45</c:v>
                </c:pt>
                <c:pt idx="196">
                  <c:v>46</c:v>
                </c:pt>
                <c:pt idx="197">
                  <c:v>35</c:v>
                </c:pt>
                <c:pt idx="198">
                  <c:v>23</c:v>
                </c:pt>
                <c:pt idx="199">
                  <c:v>32</c:v>
                </c:pt>
                <c:pt idx="200">
                  <c:v>42</c:v>
                </c:pt>
                <c:pt idx="201">
                  <c:v>14</c:v>
                </c:pt>
                <c:pt idx="202">
                  <c:v>28</c:v>
                </c:pt>
                <c:pt idx="203">
                  <c:v>41</c:v>
                </c:pt>
                <c:pt idx="204">
                  <c:v>29</c:v>
                </c:pt>
                <c:pt idx="205">
                  <c:v>14</c:v>
                </c:pt>
                <c:pt idx="206">
                  <c:v>30</c:v>
                </c:pt>
                <c:pt idx="207">
                  <c:v>35</c:v>
                </c:pt>
                <c:pt idx="208">
                  <c:v>30</c:v>
                </c:pt>
                <c:pt idx="209">
                  <c:v>32</c:v>
                </c:pt>
                <c:pt idx="210">
                  <c:v>22</c:v>
                </c:pt>
                <c:pt idx="211">
                  <c:v>26</c:v>
                </c:pt>
                <c:pt idx="212">
                  <c:v>41</c:v>
                </c:pt>
                <c:pt idx="213">
                  <c:v>47</c:v>
                </c:pt>
                <c:pt idx="214">
                  <c:v>45</c:v>
                </c:pt>
                <c:pt idx="215">
                  <c:v>46</c:v>
                </c:pt>
                <c:pt idx="216">
                  <c:v>35</c:v>
                </c:pt>
                <c:pt idx="217">
                  <c:v>25</c:v>
                </c:pt>
                <c:pt idx="218">
                  <c:v>14</c:v>
                </c:pt>
                <c:pt idx="219">
                  <c:v>35</c:v>
                </c:pt>
                <c:pt idx="220">
                  <c:v>23</c:v>
                </c:pt>
                <c:pt idx="221">
                  <c:v>42</c:v>
                </c:pt>
                <c:pt idx="222">
                  <c:v>14</c:v>
                </c:pt>
                <c:pt idx="223">
                  <c:v>30</c:v>
                </c:pt>
                <c:pt idx="224">
                  <c:v>32</c:v>
                </c:pt>
                <c:pt idx="225">
                  <c:v>28</c:v>
                </c:pt>
                <c:pt idx="226">
                  <c:v>41</c:v>
                </c:pt>
                <c:pt idx="227">
                  <c:v>29</c:v>
                </c:pt>
                <c:pt idx="228">
                  <c:v>47</c:v>
                </c:pt>
                <c:pt idx="229">
                  <c:v>32</c:v>
                </c:pt>
                <c:pt idx="230">
                  <c:v>46</c:v>
                </c:pt>
                <c:pt idx="231">
                  <c:v>22</c:v>
                </c:pt>
                <c:pt idx="232">
                  <c:v>45</c:v>
                </c:pt>
                <c:pt idx="233">
                  <c:v>25</c:v>
                </c:pt>
                <c:pt idx="234">
                  <c:v>30</c:v>
                </c:pt>
                <c:pt idx="235">
                  <c:v>35</c:v>
                </c:pt>
                <c:pt idx="236">
                  <c:v>41</c:v>
                </c:pt>
                <c:pt idx="237">
                  <c:v>26</c:v>
                </c:pt>
                <c:pt idx="238">
                  <c:v>29</c:v>
                </c:pt>
                <c:pt idx="239">
                  <c:v>23</c:v>
                </c:pt>
                <c:pt idx="240">
                  <c:v>32</c:v>
                </c:pt>
                <c:pt idx="241">
                  <c:v>42</c:v>
                </c:pt>
                <c:pt idx="242">
                  <c:v>30</c:v>
                </c:pt>
                <c:pt idx="243">
                  <c:v>45</c:v>
                </c:pt>
                <c:pt idx="244">
                  <c:v>47</c:v>
                </c:pt>
                <c:pt idx="245">
                  <c:v>14</c:v>
                </c:pt>
                <c:pt idx="246">
                  <c:v>22</c:v>
                </c:pt>
                <c:pt idx="247">
                  <c:v>14</c:v>
                </c:pt>
                <c:pt idx="248">
                  <c:v>47</c:v>
                </c:pt>
                <c:pt idx="249">
                  <c:v>46</c:v>
                </c:pt>
                <c:pt idx="250">
                  <c:v>41</c:v>
                </c:pt>
                <c:pt idx="251">
                  <c:v>35</c:v>
                </c:pt>
                <c:pt idx="252">
                  <c:v>26</c:v>
                </c:pt>
                <c:pt idx="253">
                  <c:v>28</c:v>
                </c:pt>
                <c:pt idx="254">
                  <c:v>30</c:v>
                </c:pt>
                <c:pt idx="255">
                  <c:v>41</c:v>
                </c:pt>
                <c:pt idx="256">
                  <c:v>25</c:v>
                </c:pt>
                <c:pt idx="257">
                  <c:v>35</c:v>
                </c:pt>
                <c:pt idx="258">
                  <c:v>29</c:v>
                </c:pt>
                <c:pt idx="259">
                  <c:v>14</c:v>
                </c:pt>
                <c:pt idx="260">
                  <c:v>32</c:v>
                </c:pt>
                <c:pt idx="261">
                  <c:v>42</c:v>
                </c:pt>
                <c:pt idx="262">
                  <c:v>30</c:v>
                </c:pt>
                <c:pt idx="263">
                  <c:v>45</c:v>
                </c:pt>
                <c:pt idx="264">
                  <c:v>22</c:v>
                </c:pt>
                <c:pt idx="265">
                  <c:v>23</c:v>
                </c:pt>
                <c:pt idx="266">
                  <c:v>47</c:v>
                </c:pt>
                <c:pt idx="267">
                  <c:v>14</c:v>
                </c:pt>
                <c:pt idx="268">
                  <c:v>28</c:v>
                </c:pt>
                <c:pt idx="269">
                  <c:v>30</c:v>
                </c:pt>
                <c:pt idx="270">
                  <c:v>26</c:v>
                </c:pt>
                <c:pt idx="271">
                  <c:v>25</c:v>
                </c:pt>
                <c:pt idx="272">
                  <c:v>41</c:v>
                </c:pt>
                <c:pt idx="273">
                  <c:v>41</c:v>
                </c:pt>
                <c:pt idx="274">
                  <c:v>35</c:v>
                </c:pt>
                <c:pt idx="275">
                  <c:v>35</c:v>
                </c:pt>
                <c:pt idx="276">
                  <c:v>46</c:v>
                </c:pt>
                <c:pt idx="277">
                  <c:v>32</c:v>
                </c:pt>
                <c:pt idx="278">
                  <c:v>30</c:v>
                </c:pt>
                <c:pt idx="279">
                  <c:v>23</c:v>
                </c:pt>
                <c:pt idx="280">
                  <c:v>22</c:v>
                </c:pt>
                <c:pt idx="281">
                  <c:v>32</c:v>
                </c:pt>
                <c:pt idx="282">
                  <c:v>35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2-4B56-BC3A-EDF40105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21503"/>
        <c:axId val="1415014143"/>
      </c:scatterChart>
      <c:valAx>
        <c:axId val="150502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goals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014143"/>
        <c:crosses val="autoZero"/>
        <c:crossBetween val="midCat"/>
      </c:valAx>
      <c:valAx>
        <c:axId val="141501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5021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sp shots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E0!$V$2:$V$284</c:f>
              <c:numCache>
                <c:formatCode>General</c:formatCode>
                <c:ptCount val="283"/>
                <c:pt idx="0">
                  <c:v>88</c:v>
                </c:pt>
                <c:pt idx="1">
                  <c:v>113</c:v>
                </c:pt>
                <c:pt idx="2">
                  <c:v>93</c:v>
                </c:pt>
                <c:pt idx="3">
                  <c:v>107</c:v>
                </c:pt>
                <c:pt idx="4">
                  <c:v>130</c:v>
                </c:pt>
                <c:pt idx="5">
                  <c:v>77</c:v>
                </c:pt>
                <c:pt idx="6">
                  <c:v>91</c:v>
                </c:pt>
                <c:pt idx="7">
                  <c:v>123</c:v>
                </c:pt>
                <c:pt idx="8">
                  <c:v>63</c:v>
                </c:pt>
                <c:pt idx="9">
                  <c:v>105</c:v>
                </c:pt>
                <c:pt idx="10">
                  <c:v>107</c:v>
                </c:pt>
                <c:pt idx="11">
                  <c:v>114</c:v>
                </c:pt>
                <c:pt idx="12">
                  <c:v>143</c:v>
                </c:pt>
                <c:pt idx="13">
                  <c:v>90</c:v>
                </c:pt>
                <c:pt idx="14">
                  <c:v>85</c:v>
                </c:pt>
                <c:pt idx="15">
                  <c:v>125</c:v>
                </c:pt>
                <c:pt idx="16">
                  <c:v>108</c:v>
                </c:pt>
                <c:pt idx="17">
                  <c:v>111</c:v>
                </c:pt>
                <c:pt idx="18">
                  <c:v>106</c:v>
                </c:pt>
                <c:pt idx="19">
                  <c:v>63</c:v>
                </c:pt>
                <c:pt idx="20">
                  <c:v>93</c:v>
                </c:pt>
                <c:pt idx="21">
                  <c:v>113</c:v>
                </c:pt>
                <c:pt idx="22">
                  <c:v>123</c:v>
                </c:pt>
                <c:pt idx="23">
                  <c:v>130</c:v>
                </c:pt>
                <c:pt idx="24">
                  <c:v>105</c:v>
                </c:pt>
                <c:pt idx="25">
                  <c:v>107</c:v>
                </c:pt>
                <c:pt idx="26">
                  <c:v>88</c:v>
                </c:pt>
                <c:pt idx="27">
                  <c:v>77</c:v>
                </c:pt>
                <c:pt idx="28">
                  <c:v>91</c:v>
                </c:pt>
                <c:pt idx="29">
                  <c:v>110</c:v>
                </c:pt>
                <c:pt idx="30">
                  <c:v>77</c:v>
                </c:pt>
                <c:pt idx="31">
                  <c:v>123</c:v>
                </c:pt>
                <c:pt idx="32">
                  <c:v>88</c:v>
                </c:pt>
                <c:pt idx="33">
                  <c:v>63</c:v>
                </c:pt>
                <c:pt idx="34">
                  <c:v>125</c:v>
                </c:pt>
                <c:pt idx="35">
                  <c:v>107</c:v>
                </c:pt>
                <c:pt idx="36">
                  <c:v>106</c:v>
                </c:pt>
                <c:pt idx="37">
                  <c:v>143</c:v>
                </c:pt>
                <c:pt idx="38">
                  <c:v>113</c:v>
                </c:pt>
                <c:pt idx="39">
                  <c:v>90</c:v>
                </c:pt>
                <c:pt idx="40">
                  <c:v>108</c:v>
                </c:pt>
                <c:pt idx="41">
                  <c:v>114</c:v>
                </c:pt>
                <c:pt idx="42">
                  <c:v>105</c:v>
                </c:pt>
                <c:pt idx="43">
                  <c:v>85</c:v>
                </c:pt>
                <c:pt idx="44">
                  <c:v>111</c:v>
                </c:pt>
                <c:pt idx="45">
                  <c:v>91</c:v>
                </c:pt>
                <c:pt idx="46">
                  <c:v>93</c:v>
                </c:pt>
                <c:pt idx="47">
                  <c:v>130</c:v>
                </c:pt>
                <c:pt idx="48">
                  <c:v>107</c:v>
                </c:pt>
                <c:pt idx="49">
                  <c:v>106</c:v>
                </c:pt>
                <c:pt idx="50">
                  <c:v>110</c:v>
                </c:pt>
                <c:pt idx="51">
                  <c:v>125</c:v>
                </c:pt>
                <c:pt idx="52">
                  <c:v>123</c:v>
                </c:pt>
                <c:pt idx="53">
                  <c:v>88</c:v>
                </c:pt>
                <c:pt idx="54">
                  <c:v>113</c:v>
                </c:pt>
                <c:pt idx="55">
                  <c:v>107</c:v>
                </c:pt>
                <c:pt idx="56">
                  <c:v>63</c:v>
                </c:pt>
                <c:pt idx="57">
                  <c:v>143</c:v>
                </c:pt>
                <c:pt idx="58">
                  <c:v>77</c:v>
                </c:pt>
                <c:pt idx="59">
                  <c:v>108</c:v>
                </c:pt>
                <c:pt idx="60">
                  <c:v>93</c:v>
                </c:pt>
                <c:pt idx="61">
                  <c:v>130</c:v>
                </c:pt>
                <c:pt idx="62">
                  <c:v>105</c:v>
                </c:pt>
                <c:pt idx="63">
                  <c:v>91</c:v>
                </c:pt>
                <c:pt idx="64">
                  <c:v>111</c:v>
                </c:pt>
                <c:pt idx="65">
                  <c:v>90</c:v>
                </c:pt>
                <c:pt idx="66">
                  <c:v>85</c:v>
                </c:pt>
                <c:pt idx="67">
                  <c:v>107</c:v>
                </c:pt>
                <c:pt idx="68">
                  <c:v>114</c:v>
                </c:pt>
                <c:pt idx="69">
                  <c:v>110</c:v>
                </c:pt>
                <c:pt idx="70">
                  <c:v>110</c:v>
                </c:pt>
                <c:pt idx="71">
                  <c:v>88</c:v>
                </c:pt>
                <c:pt idx="72">
                  <c:v>130</c:v>
                </c:pt>
                <c:pt idx="73">
                  <c:v>114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111</c:v>
                </c:pt>
                <c:pt idx="78">
                  <c:v>90</c:v>
                </c:pt>
                <c:pt idx="79">
                  <c:v>113</c:v>
                </c:pt>
                <c:pt idx="80">
                  <c:v>143</c:v>
                </c:pt>
                <c:pt idx="81">
                  <c:v>93</c:v>
                </c:pt>
                <c:pt idx="82">
                  <c:v>123</c:v>
                </c:pt>
                <c:pt idx="83">
                  <c:v>125</c:v>
                </c:pt>
                <c:pt idx="84">
                  <c:v>91</c:v>
                </c:pt>
                <c:pt idx="85">
                  <c:v>107</c:v>
                </c:pt>
                <c:pt idx="86">
                  <c:v>63</c:v>
                </c:pt>
                <c:pt idx="87">
                  <c:v>77</c:v>
                </c:pt>
                <c:pt idx="88">
                  <c:v>108</c:v>
                </c:pt>
                <c:pt idx="89">
                  <c:v>85</c:v>
                </c:pt>
                <c:pt idx="90">
                  <c:v>106</c:v>
                </c:pt>
                <c:pt idx="91">
                  <c:v>63</c:v>
                </c:pt>
                <c:pt idx="92">
                  <c:v>113</c:v>
                </c:pt>
                <c:pt idx="93">
                  <c:v>93</c:v>
                </c:pt>
                <c:pt idx="94">
                  <c:v>90</c:v>
                </c:pt>
                <c:pt idx="95">
                  <c:v>111</c:v>
                </c:pt>
                <c:pt idx="96">
                  <c:v>108</c:v>
                </c:pt>
                <c:pt idx="97">
                  <c:v>107</c:v>
                </c:pt>
                <c:pt idx="98">
                  <c:v>143</c:v>
                </c:pt>
                <c:pt idx="99">
                  <c:v>105</c:v>
                </c:pt>
                <c:pt idx="100">
                  <c:v>114</c:v>
                </c:pt>
                <c:pt idx="101">
                  <c:v>123</c:v>
                </c:pt>
                <c:pt idx="102">
                  <c:v>88</c:v>
                </c:pt>
                <c:pt idx="103">
                  <c:v>130</c:v>
                </c:pt>
                <c:pt idx="104">
                  <c:v>125</c:v>
                </c:pt>
                <c:pt idx="105">
                  <c:v>77</c:v>
                </c:pt>
                <c:pt idx="106">
                  <c:v>91</c:v>
                </c:pt>
                <c:pt idx="107">
                  <c:v>107</c:v>
                </c:pt>
                <c:pt idx="108">
                  <c:v>110</c:v>
                </c:pt>
                <c:pt idx="109">
                  <c:v>85</c:v>
                </c:pt>
                <c:pt idx="110">
                  <c:v>90</c:v>
                </c:pt>
                <c:pt idx="111">
                  <c:v>113</c:v>
                </c:pt>
                <c:pt idx="112">
                  <c:v>106</c:v>
                </c:pt>
                <c:pt idx="113">
                  <c:v>105</c:v>
                </c:pt>
                <c:pt idx="114">
                  <c:v>93</c:v>
                </c:pt>
                <c:pt idx="115">
                  <c:v>108</c:v>
                </c:pt>
                <c:pt idx="116">
                  <c:v>107</c:v>
                </c:pt>
                <c:pt idx="117">
                  <c:v>143</c:v>
                </c:pt>
                <c:pt idx="118">
                  <c:v>111</c:v>
                </c:pt>
                <c:pt idx="119">
                  <c:v>63</c:v>
                </c:pt>
                <c:pt idx="120">
                  <c:v>125</c:v>
                </c:pt>
                <c:pt idx="121">
                  <c:v>88</c:v>
                </c:pt>
                <c:pt idx="122">
                  <c:v>110</c:v>
                </c:pt>
                <c:pt idx="123">
                  <c:v>91</c:v>
                </c:pt>
                <c:pt idx="124">
                  <c:v>107</c:v>
                </c:pt>
                <c:pt idx="125">
                  <c:v>77</c:v>
                </c:pt>
                <c:pt idx="126">
                  <c:v>123</c:v>
                </c:pt>
                <c:pt idx="127">
                  <c:v>85</c:v>
                </c:pt>
                <c:pt idx="128">
                  <c:v>130</c:v>
                </c:pt>
                <c:pt idx="129">
                  <c:v>114</c:v>
                </c:pt>
                <c:pt idx="130">
                  <c:v>113</c:v>
                </c:pt>
                <c:pt idx="131">
                  <c:v>123</c:v>
                </c:pt>
                <c:pt idx="132">
                  <c:v>88</c:v>
                </c:pt>
                <c:pt idx="133">
                  <c:v>107</c:v>
                </c:pt>
                <c:pt idx="134">
                  <c:v>91</c:v>
                </c:pt>
                <c:pt idx="135">
                  <c:v>93</c:v>
                </c:pt>
                <c:pt idx="136">
                  <c:v>63</c:v>
                </c:pt>
                <c:pt idx="137">
                  <c:v>143</c:v>
                </c:pt>
                <c:pt idx="138">
                  <c:v>111</c:v>
                </c:pt>
                <c:pt idx="139">
                  <c:v>125</c:v>
                </c:pt>
                <c:pt idx="140">
                  <c:v>90</c:v>
                </c:pt>
                <c:pt idx="141">
                  <c:v>110</c:v>
                </c:pt>
                <c:pt idx="142">
                  <c:v>107</c:v>
                </c:pt>
                <c:pt idx="143">
                  <c:v>106</c:v>
                </c:pt>
                <c:pt idx="144">
                  <c:v>114</c:v>
                </c:pt>
                <c:pt idx="145">
                  <c:v>77</c:v>
                </c:pt>
                <c:pt idx="146">
                  <c:v>108</c:v>
                </c:pt>
                <c:pt idx="147">
                  <c:v>105</c:v>
                </c:pt>
                <c:pt idx="148">
                  <c:v>130</c:v>
                </c:pt>
                <c:pt idx="149">
                  <c:v>85</c:v>
                </c:pt>
                <c:pt idx="150">
                  <c:v>106</c:v>
                </c:pt>
                <c:pt idx="151">
                  <c:v>107</c:v>
                </c:pt>
                <c:pt idx="152">
                  <c:v>105</c:v>
                </c:pt>
                <c:pt idx="153">
                  <c:v>77</c:v>
                </c:pt>
                <c:pt idx="154">
                  <c:v>90</c:v>
                </c:pt>
                <c:pt idx="155">
                  <c:v>108</c:v>
                </c:pt>
                <c:pt idx="156">
                  <c:v>130</c:v>
                </c:pt>
                <c:pt idx="157">
                  <c:v>114</c:v>
                </c:pt>
                <c:pt idx="158">
                  <c:v>110</c:v>
                </c:pt>
                <c:pt idx="159">
                  <c:v>85</c:v>
                </c:pt>
                <c:pt idx="160">
                  <c:v>107</c:v>
                </c:pt>
                <c:pt idx="161">
                  <c:v>63</c:v>
                </c:pt>
                <c:pt idx="162">
                  <c:v>125</c:v>
                </c:pt>
                <c:pt idx="163">
                  <c:v>91</c:v>
                </c:pt>
                <c:pt idx="164">
                  <c:v>88</c:v>
                </c:pt>
                <c:pt idx="165">
                  <c:v>113</c:v>
                </c:pt>
                <c:pt idx="166">
                  <c:v>123</c:v>
                </c:pt>
                <c:pt idx="167">
                  <c:v>111</c:v>
                </c:pt>
                <c:pt idx="168">
                  <c:v>143</c:v>
                </c:pt>
                <c:pt idx="169">
                  <c:v>106</c:v>
                </c:pt>
                <c:pt idx="170">
                  <c:v>108</c:v>
                </c:pt>
                <c:pt idx="171">
                  <c:v>111</c:v>
                </c:pt>
                <c:pt idx="172">
                  <c:v>114</c:v>
                </c:pt>
                <c:pt idx="173">
                  <c:v>110</c:v>
                </c:pt>
                <c:pt idx="174">
                  <c:v>107</c:v>
                </c:pt>
                <c:pt idx="175">
                  <c:v>85</c:v>
                </c:pt>
                <c:pt idx="176">
                  <c:v>143</c:v>
                </c:pt>
                <c:pt idx="177">
                  <c:v>90</c:v>
                </c:pt>
                <c:pt idx="178">
                  <c:v>91</c:v>
                </c:pt>
                <c:pt idx="179">
                  <c:v>93</c:v>
                </c:pt>
                <c:pt idx="180">
                  <c:v>77</c:v>
                </c:pt>
                <c:pt idx="181">
                  <c:v>88</c:v>
                </c:pt>
                <c:pt idx="182">
                  <c:v>105</c:v>
                </c:pt>
                <c:pt idx="183">
                  <c:v>123</c:v>
                </c:pt>
                <c:pt idx="184">
                  <c:v>63</c:v>
                </c:pt>
                <c:pt idx="185">
                  <c:v>130</c:v>
                </c:pt>
                <c:pt idx="186">
                  <c:v>107</c:v>
                </c:pt>
                <c:pt idx="187">
                  <c:v>113</c:v>
                </c:pt>
                <c:pt idx="188">
                  <c:v>110</c:v>
                </c:pt>
                <c:pt idx="189">
                  <c:v>108</c:v>
                </c:pt>
                <c:pt idx="190">
                  <c:v>106</c:v>
                </c:pt>
                <c:pt idx="191">
                  <c:v>125</c:v>
                </c:pt>
                <c:pt idx="192">
                  <c:v>90</c:v>
                </c:pt>
                <c:pt idx="193">
                  <c:v>107</c:v>
                </c:pt>
                <c:pt idx="194">
                  <c:v>114</c:v>
                </c:pt>
                <c:pt idx="195">
                  <c:v>85</c:v>
                </c:pt>
                <c:pt idx="196">
                  <c:v>143</c:v>
                </c:pt>
                <c:pt idx="197">
                  <c:v>111</c:v>
                </c:pt>
                <c:pt idx="198">
                  <c:v>88</c:v>
                </c:pt>
                <c:pt idx="199">
                  <c:v>63</c:v>
                </c:pt>
                <c:pt idx="200">
                  <c:v>91</c:v>
                </c:pt>
                <c:pt idx="201">
                  <c:v>130</c:v>
                </c:pt>
                <c:pt idx="202">
                  <c:v>105</c:v>
                </c:pt>
                <c:pt idx="203">
                  <c:v>113</c:v>
                </c:pt>
                <c:pt idx="204">
                  <c:v>123</c:v>
                </c:pt>
                <c:pt idx="205">
                  <c:v>77</c:v>
                </c:pt>
                <c:pt idx="206">
                  <c:v>93</c:v>
                </c:pt>
                <c:pt idx="207">
                  <c:v>107</c:v>
                </c:pt>
                <c:pt idx="208">
                  <c:v>107</c:v>
                </c:pt>
                <c:pt idx="209">
                  <c:v>114</c:v>
                </c:pt>
                <c:pt idx="210">
                  <c:v>110</c:v>
                </c:pt>
                <c:pt idx="211">
                  <c:v>106</c:v>
                </c:pt>
                <c:pt idx="212">
                  <c:v>108</c:v>
                </c:pt>
                <c:pt idx="213">
                  <c:v>125</c:v>
                </c:pt>
                <c:pt idx="214">
                  <c:v>85</c:v>
                </c:pt>
                <c:pt idx="215">
                  <c:v>143</c:v>
                </c:pt>
                <c:pt idx="216">
                  <c:v>111</c:v>
                </c:pt>
                <c:pt idx="217">
                  <c:v>90</c:v>
                </c:pt>
                <c:pt idx="218">
                  <c:v>130</c:v>
                </c:pt>
                <c:pt idx="219">
                  <c:v>107</c:v>
                </c:pt>
                <c:pt idx="220">
                  <c:v>88</c:v>
                </c:pt>
                <c:pt idx="221">
                  <c:v>91</c:v>
                </c:pt>
                <c:pt idx="222">
                  <c:v>77</c:v>
                </c:pt>
                <c:pt idx="223">
                  <c:v>93</c:v>
                </c:pt>
                <c:pt idx="224">
                  <c:v>63</c:v>
                </c:pt>
                <c:pt idx="225">
                  <c:v>105</c:v>
                </c:pt>
                <c:pt idx="226">
                  <c:v>113</c:v>
                </c:pt>
                <c:pt idx="227">
                  <c:v>123</c:v>
                </c:pt>
                <c:pt idx="228">
                  <c:v>125</c:v>
                </c:pt>
                <c:pt idx="229">
                  <c:v>114</c:v>
                </c:pt>
                <c:pt idx="230">
                  <c:v>143</c:v>
                </c:pt>
                <c:pt idx="231">
                  <c:v>110</c:v>
                </c:pt>
                <c:pt idx="232">
                  <c:v>85</c:v>
                </c:pt>
                <c:pt idx="233">
                  <c:v>90</c:v>
                </c:pt>
                <c:pt idx="234">
                  <c:v>107</c:v>
                </c:pt>
                <c:pt idx="235">
                  <c:v>111</c:v>
                </c:pt>
                <c:pt idx="236">
                  <c:v>108</c:v>
                </c:pt>
                <c:pt idx="237">
                  <c:v>106</c:v>
                </c:pt>
                <c:pt idx="238">
                  <c:v>123</c:v>
                </c:pt>
                <c:pt idx="239">
                  <c:v>88</c:v>
                </c:pt>
                <c:pt idx="240">
                  <c:v>114</c:v>
                </c:pt>
                <c:pt idx="241">
                  <c:v>91</c:v>
                </c:pt>
                <c:pt idx="242">
                  <c:v>107</c:v>
                </c:pt>
                <c:pt idx="243">
                  <c:v>85</c:v>
                </c:pt>
                <c:pt idx="244">
                  <c:v>125</c:v>
                </c:pt>
                <c:pt idx="245">
                  <c:v>77</c:v>
                </c:pt>
                <c:pt idx="246">
                  <c:v>110</c:v>
                </c:pt>
                <c:pt idx="247">
                  <c:v>130</c:v>
                </c:pt>
                <c:pt idx="248">
                  <c:v>125</c:v>
                </c:pt>
                <c:pt idx="249">
                  <c:v>143</c:v>
                </c:pt>
                <c:pt idx="250">
                  <c:v>108</c:v>
                </c:pt>
                <c:pt idx="251">
                  <c:v>107</c:v>
                </c:pt>
                <c:pt idx="252">
                  <c:v>106</c:v>
                </c:pt>
                <c:pt idx="253">
                  <c:v>105</c:v>
                </c:pt>
                <c:pt idx="254">
                  <c:v>93</c:v>
                </c:pt>
                <c:pt idx="255">
                  <c:v>113</c:v>
                </c:pt>
                <c:pt idx="256">
                  <c:v>90</c:v>
                </c:pt>
                <c:pt idx="257">
                  <c:v>111</c:v>
                </c:pt>
                <c:pt idx="258">
                  <c:v>123</c:v>
                </c:pt>
                <c:pt idx="259">
                  <c:v>130</c:v>
                </c:pt>
                <c:pt idx="260">
                  <c:v>114</c:v>
                </c:pt>
                <c:pt idx="261">
                  <c:v>91</c:v>
                </c:pt>
                <c:pt idx="262">
                  <c:v>107</c:v>
                </c:pt>
                <c:pt idx="263">
                  <c:v>85</c:v>
                </c:pt>
                <c:pt idx="264">
                  <c:v>110</c:v>
                </c:pt>
                <c:pt idx="265">
                  <c:v>88</c:v>
                </c:pt>
                <c:pt idx="266">
                  <c:v>125</c:v>
                </c:pt>
                <c:pt idx="267">
                  <c:v>77</c:v>
                </c:pt>
                <c:pt idx="268">
                  <c:v>105</c:v>
                </c:pt>
                <c:pt idx="269">
                  <c:v>93</c:v>
                </c:pt>
                <c:pt idx="270">
                  <c:v>106</c:v>
                </c:pt>
                <c:pt idx="271">
                  <c:v>90</c:v>
                </c:pt>
                <c:pt idx="272">
                  <c:v>113</c:v>
                </c:pt>
                <c:pt idx="273">
                  <c:v>108</c:v>
                </c:pt>
                <c:pt idx="274">
                  <c:v>107</c:v>
                </c:pt>
                <c:pt idx="275">
                  <c:v>111</c:v>
                </c:pt>
                <c:pt idx="276">
                  <c:v>143</c:v>
                </c:pt>
                <c:pt idx="277">
                  <c:v>63</c:v>
                </c:pt>
                <c:pt idx="278">
                  <c:v>93</c:v>
                </c:pt>
                <c:pt idx="279">
                  <c:v>88</c:v>
                </c:pt>
                <c:pt idx="280">
                  <c:v>110</c:v>
                </c:pt>
                <c:pt idx="281">
                  <c:v>114</c:v>
                </c:pt>
                <c:pt idx="282">
                  <c:v>111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D-4B69-A7F3-16B4DE064896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E0!$V$2:$V$284</c:f>
              <c:numCache>
                <c:formatCode>General</c:formatCode>
                <c:ptCount val="283"/>
                <c:pt idx="0">
                  <c:v>88</c:v>
                </c:pt>
                <c:pt idx="1">
                  <c:v>113</c:v>
                </c:pt>
                <c:pt idx="2">
                  <c:v>93</c:v>
                </c:pt>
                <c:pt idx="3">
                  <c:v>107</c:v>
                </c:pt>
                <c:pt idx="4">
                  <c:v>130</c:v>
                </c:pt>
                <c:pt idx="5">
                  <c:v>77</c:v>
                </c:pt>
                <c:pt idx="6">
                  <c:v>91</c:v>
                </c:pt>
                <c:pt idx="7">
                  <c:v>123</c:v>
                </c:pt>
                <c:pt idx="8">
                  <c:v>63</c:v>
                </c:pt>
                <c:pt idx="9">
                  <c:v>105</c:v>
                </c:pt>
                <c:pt idx="10">
                  <c:v>107</c:v>
                </c:pt>
                <c:pt idx="11">
                  <c:v>114</c:v>
                </c:pt>
                <c:pt idx="12">
                  <c:v>143</c:v>
                </c:pt>
                <c:pt idx="13">
                  <c:v>90</c:v>
                </c:pt>
                <c:pt idx="14">
                  <c:v>85</c:v>
                </c:pt>
                <c:pt idx="15">
                  <c:v>125</c:v>
                </c:pt>
                <c:pt idx="16">
                  <c:v>108</c:v>
                </c:pt>
                <c:pt idx="17">
                  <c:v>111</c:v>
                </c:pt>
                <c:pt idx="18">
                  <c:v>106</c:v>
                </c:pt>
                <c:pt idx="19">
                  <c:v>63</c:v>
                </c:pt>
                <c:pt idx="20">
                  <c:v>93</c:v>
                </c:pt>
                <c:pt idx="21">
                  <c:v>113</c:v>
                </c:pt>
                <c:pt idx="22">
                  <c:v>123</c:v>
                </c:pt>
                <c:pt idx="23">
                  <c:v>130</c:v>
                </c:pt>
                <c:pt idx="24">
                  <c:v>105</c:v>
                </c:pt>
                <c:pt idx="25">
                  <c:v>107</c:v>
                </c:pt>
                <c:pt idx="26">
                  <c:v>88</c:v>
                </c:pt>
                <c:pt idx="27">
                  <c:v>77</c:v>
                </c:pt>
                <c:pt idx="28">
                  <c:v>91</c:v>
                </c:pt>
                <c:pt idx="29">
                  <c:v>110</c:v>
                </c:pt>
                <c:pt idx="30">
                  <c:v>77</c:v>
                </c:pt>
                <c:pt idx="31">
                  <c:v>123</c:v>
                </c:pt>
                <c:pt idx="32">
                  <c:v>88</c:v>
                </c:pt>
                <c:pt idx="33">
                  <c:v>63</c:v>
                </c:pt>
                <c:pt idx="34">
                  <c:v>125</c:v>
                </c:pt>
                <c:pt idx="35">
                  <c:v>107</c:v>
                </c:pt>
                <c:pt idx="36">
                  <c:v>106</c:v>
                </c:pt>
                <c:pt idx="37">
                  <c:v>143</c:v>
                </c:pt>
                <c:pt idx="38">
                  <c:v>113</c:v>
                </c:pt>
                <c:pt idx="39">
                  <c:v>90</c:v>
                </c:pt>
                <c:pt idx="40">
                  <c:v>108</c:v>
                </c:pt>
                <c:pt idx="41">
                  <c:v>114</c:v>
                </c:pt>
                <c:pt idx="42">
                  <c:v>105</c:v>
                </c:pt>
                <c:pt idx="43">
                  <c:v>85</c:v>
                </c:pt>
                <c:pt idx="44">
                  <c:v>111</c:v>
                </c:pt>
                <c:pt idx="45">
                  <c:v>91</c:v>
                </c:pt>
                <c:pt idx="46">
                  <c:v>93</c:v>
                </c:pt>
                <c:pt idx="47">
                  <c:v>130</c:v>
                </c:pt>
                <c:pt idx="48">
                  <c:v>107</c:v>
                </c:pt>
                <c:pt idx="49">
                  <c:v>106</c:v>
                </c:pt>
                <c:pt idx="50">
                  <c:v>110</c:v>
                </c:pt>
                <c:pt idx="51">
                  <c:v>125</c:v>
                </c:pt>
                <c:pt idx="52">
                  <c:v>123</c:v>
                </c:pt>
                <c:pt idx="53">
                  <c:v>88</c:v>
                </c:pt>
                <c:pt idx="54">
                  <c:v>113</c:v>
                </c:pt>
                <c:pt idx="55">
                  <c:v>107</c:v>
                </c:pt>
                <c:pt idx="56">
                  <c:v>63</c:v>
                </c:pt>
                <c:pt idx="57">
                  <c:v>143</c:v>
                </c:pt>
                <c:pt idx="58">
                  <c:v>77</c:v>
                </c:pt>
                <c:pt idx="59">
                  <c:v>108</c:v>
                </c:pt>
                <c:pt idx="60">
                  <c:v>93</c:v>
                </c:pt>
                <c:pt idx="61">
                  <c:v>130</c:v>
                </c:pt>
                <c:pt idx="62">
                  <c:v>105</c:v>
                </c:pt>
                <c:pt idx="63">
                  <c:v>91</c:v>
                </c:pt>
                <c:pt idx="64">
                  <c:v>111</c:v>
                </c:pt>
                <c:pt idx="65">
                  <c:v>90</c:v>
                </c:pt>
                <c:pt idx="66">
                  <c:v>85</c:v>
                </c:pt>
                <c:pt idx="67">
                  <c:v>107</c:v>
                </c:pt>
                <c:pt idx="68">
                  <c:v>114</c:v>
                </c:pt>
                <c:pt idx="69">
                  <c:v>110</c:v>
                </c:pt>
                <c:pt idx="70">
                  <c:v>110</c:v>
                </c:pt>
                <c:pt idx="71">
                  <c:v>88</c:v>
                </c:pt>
                <c:pt idx="72">
                  <c:v>130</c:v>
                </c:pt>
                <c:pt idx="73">
                  <c:v>114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111</c:v>
                </c:pt>
                <c:pt idx="78">
                  <c:v>90</c:v>
                </c:pt>
                <c:pt idx="79">
                  <c:v>113</c:v>
                </c:pt>
                <c:pt idx="80">
                  <c:v>143</c:v>
                </c:pt>
                <c:pt idx="81">
                  <c:v>93</c:v>
                </c:pt>
                <c:pt idx="82">
                  <c:v>123</c:v>
                </c:pt>
                <c:pt idx="83">
                  <c:v>125</c:v>
                </c:pt>
                <c:pt idx="84">
                  <c:v>91</c:v>
                </c:pt>
                <c:pt idx="85">
                  <c:v>107</c:v>
                </c:pt>
                <c:pt idx="86">
                  <c:v>63</c:v>
                </c:pt>
                <c:pt idx="87">
                  <c:v>77</c:v>
                </c:pt>
                <c:pt idx="88">
                  <c:v>108</c:v>
                </c:pt>
                <c:pt idx="89">
                  <c:v>85</c:v>
                </c:pt>
                <c:pt idx="90">
                  <c:v>106</c:v>
                </c:pt>
                <c:pt idx="91">
                  <c:v>63</c:v>
                </c:pt>
                <c:pt idx="92">
                  <c:v>113</c:v>
                </c:pt>
                <c:pt idx="93">
                  <c:v>93</c:v>
                </c:pt>
                <c:pt idx="94">
                  <c:v>90</c:v>
                </c:pt>
                <c:pt idx="95">
                  <c:v>111</c:v>
                </c:pt>
                <c:pt idx="96">
                  <c:v>108</c:v>
                </c:pt>
                <c:pt idx="97">
                  <c:v>107</c:v>
                </c:pt>
                <c:pt idx="98">
                  <c:v>143</c:v>
                </c:pt>
                <c:pt idx="99">
                  <c:v>105</c:v>
                </c:pt>
                <c:pt idx="100">
                  <c:v>114</c:v>
                </c:pt>
                <c:pt idx="101">
                  <c:v>123</c:v>
                </c:pt>
                <c:pt idx="102">
                  <c:v>88</c:v>
                </c:pt>
                <c:pt idx="103">
                  <c:v>130</c:v>
                </c:pt>
                <c:pt idx="104">
                  <c:v>125</c:v>
                </c:pt>
                <c:pt idx="105">
                  <c:v>77</c:v>
                </c:pt>
                <c:pt idx="106">
                  <c:v>91</c:v>
                </c:pt>
                <c:pt idx="107">
                  <c:v>107</c:v>
                </c:pt>
                <c:pt idx="108">
                  <c:v>110</c:v>
                </c:pt>
                <c:pt idx="109">
                  <c:v>85</c:v>
                </c:pt>
                <c:pt idx="110">
                  <c:v>90</c:v>
                </c:pt>
                <c:pt idx="111">
                  <c:v>113</c:v>
                </c:pt>
                <c:pt idx="112">
                  <c:v>106</c:v>
                </c:pt>
                <c:pt idx="113">
                  <c:v>105</c:v>
                </c:pt>
                <c:pt idx="114">
                  <c:v>93</c:v>
                </c:pt>
                <c:pt idx="115">
                  <c:v>108</c:v>
                </c:pt>
                <c:pt idx="116">
                  <c:v>107</c:v>
                </c:pt>
                <c:pt idx="117">
                  <c:v>143</c:v>
                </c:pt>
                <c:pt idx="118">
                  <c:v>111</c:v>
                </c:pt>
                <c:pt idx="119">
                  <c:v>63</c:v>
                </c:pt>
                <c:pt idx="120">
                  <c:v>125</c:v>
                </c:pt>
                <c:pt idx="121">
                  <c:v>88</c:v>
                </c:pt>
                <c:pt idx="122">
                  <c:v>110</c:v>
                </c:pt>
                <c:pt idx="123">
                  <c:v>91</c:v>
                </c:pt>
                <c:pt idx="124">
                  <c:v>107</c:v>
                </c:pt>
                <c:pt idx="125">
                  <c:v>77</c:v>
                </c:pt>
                <c:pt idx="126">
                  <c:v>123</c:v>
                </c:pt>
                <c:pt idx="127">
                  <c:v>85</c:v>
                </c:pt>
                <c:pt idx="128">
                  <c:v>130</c:v>
                </c:pt>
                <c:pt idx="129">
                  <c:v>114</c:v>
                </c:pt>
                <c:pt idx="130">
                  <c:v>113</c:v>
                </c:pt>
                <c:pt idx="131">
                  <c:v>123</c:v>
                </c:pt>
                <c:pt idx="132">
                  <c:v>88</c:v>
                </c:pt>
                <c:pt idx="133">
                  <c:v>107</c:v>
                </c:pt>
                <c:pt idx="134">
                  <c:v>91</c:v>
                </c:pt>
                <c:pt idx="135">
                  <c:v>93</c:v>
                </c:pt>
                <c:pt idx="136">
                  <c:v>63</c:v>
                </c:pt>
                <c:pt idx="137">
                  <c:v>143</c:v>
                </c:pt>
                <c:pt idx="138">
                  <c:v>111</c:v>
                </c:pt>
                <c:pt idx="139">
                  <c:v>125</c:v>
                </c:pt>
                <c:pt idx="140">
                  <c:v>90</c:v>
                </c:pt>
                <c:pt idx="141">
                  <c:v>110</c:v>
                </c:pt>
                <c:pt idx="142">
                  <c:v>107</c:v>
                </c:pt>
                <c:pt idx="143">
                  <c:v>106</c:v>
                </c:pt>
                <c:pt idx="144">
                  <c:v>114</c:v>
                </c:pt>
                <c:pt idx="145">
                  <c:v>77</c:v>
                </c:pt>
                <c:pt idx="146">
                  <c:v>108</c:v>
                </c:pt>
                <c:pt idx="147">
                  <c:v>105</c:v>
                </c:pt>
                <c:pt idx="148">
                  <c:v>130</c:v>
                </c:pt>
                <c:pt idx="149">
                  <c:v>85</c:v>
                </c:pt>
                <c:pt idx="150">
                  <c:v>106</c:v>
                </c:pt>
                <c:pt idx="151">
                  <c:v>107</c:v>
                </c:pt>
                <c:pt idx="152">
                  <c:v>105</c:v>
                </c:pt>
                <c:pt idx="153">
                  <c:v>77</c:v>
                </c:pt>
                <c:pt idx="154">
                  <c:v>90</c:v>
                </c:pt>
                <c:pt idx="155">
                  <c:v>108</c:v>
                </c:pt>
                <c:pt idx="156">
                  <c:v>130</c:v>
                </c:pt>
                <c:pt idx="157">
                  <c:v>114</c:v>
                </c:pt>
                <c:pt idx="158">
                  <c:v>110</c:v>
                </c:pt>
                <c:pt idx="159">
                  <c:v>85</c:v>
                </c:pt>
                <c:pt idx="160">
                  <c:v>107</c:v>
                </c:pt>
                <c:pt idx="161">
                  <c:v>63</c:v>
                </c:pt>
                <c:pt idx="162">
                  <c:v>125</c:v>
                </c:pt>
                <c:pt idx="163">
                  <c:v>91</c:v>
                </c:pt>
                <c:pt idx="164">
                  <c:v>88</c:v>
                </c:pt>
                <c:pt idx="165">
                  <c:v>113</c:v>
                </c:pt>
                <c:pt idx="166">
                  <c:v>123</c:v>
                </c:pt>
                <c:pt idx="167">
                  <c:v>111</c:v>
                </c:pt>
                <c:pt idx="168">
                  <c:v>143</c:v>
                </c:pt>
                <c:pt idx="169">
                  <c:v>106</c:v>
                </c:pt>
                <c:pt idx="170">
                  <c:v>108</c:v>
                </c:pt>
                <c:pt idx="171">
                  <c:v>111</c:v>
                </c:pt>
                <c:pt idx="172">
                  <c:v>114</c:v>
                </c:pt>
                <c:pt idx="173">
                  <c:v>110</c:v>
                </c:pt>
                <c:pt idx="174">
                  <c:v>107</c:v>
                </c:pt>
                <c:pt idx="175">
                  <c:v>85</c:v>
                </c:pt>
                <c:pt idx="176">
                  <c:v>143</c:v>
                </c:pt>
                <c:pt idx="177">
                  <c:v>90</c:v>
                </c:pt>
                <c:pt idx="178">
                  <c:v>91</c:v>
                </c:pt>
                <c:pt idx="179">
                  <c:v>93</c:v>
                </c:pt>
                <c:pt idx="180">
                  <c:v>77</c:v>
                </c:pt>
                <c:pt idx="181">
                  <c:v>88</c:v>
                </c:pt>
                <c:pt idx="182">
                  <c:v>105</c:v>
                </c:pt>
                <c:pt idx="183">
                  <c:v>123</c:v>
                </c:pt>
                <c:pt idx="184">
                  <c:v>63</c:v>
                </c:pt>
                <c:pt idx="185">
                  <c:v>130</c:v>
                </c:pt>
                <c:pt idx="186">
                  <c:v>107</c:v>
                </c:pt>
                <c:pt idx="187">
                  <c:v>113</c:v>
                </c:pt>
                <c:pt idx="188">
                  <c:v>110</c:v>
                </c:pt>
                <c:pt idx="189">
                  <c:v>108</c:v>
                </c:pt>
                <c:pt idx="190">
                  <c:v>106</c:v>
                </c:pt>
                <c:pt idx="191">
                  <c:v>125</c:v>
                </c:pt>
                <c:pt idx="192">
                  <c:v>90</c:v>
                </c:pt>
                <c:pt idx="193">
                  <c:v>107</c:v>
                </c:pt>
                <c:pt idx="194">
                  <c:v>114</c:v>
                </c:pt>
                <c:pt idx="195">
                  <c:v>85</c:v>
                </c:pt>
                <c:pt idx="196">
                  <c:v>143</c:v>
                </c:pt>
                <c:pt idx="197">
                  <c:v>111</c:v>
                </c:pt>
                <c:pt idx="198">
                  <c:v>88</c:v>
                </c:pt>
                <c:pt idx="199">
                  <c:v>63</c:v>
                </c:pt>
                <c:pt idx="200">
                  <c:v>91</c:v>
                </c:pt>
                <c:pt idx="201">
                  <c:v>130</c:v>
                </c:pt>
                <c:pt idx="202">
                  <c:v>105</c:v>
                </c:pt>
                <c:pt idx="203">
                  <c:v>113</c:v>
                </c:pt>
                <c:pt idx="204">
                  <c:v>123</c:v>
                </c:pt>
                <c:pt idx="205">
                  <c:v>77</c:v>
                </c:pt>
                <c:pt idx="206">
                  <c:v>93</c:v>
                </c:pt>
                <c:pt idx="207">
                  <c:v>107</c:v>
                </c:pt>
                <c:pt idx="208">
                  <c:v>107</c:v>
                </c:pt>
                <c:pt idx="209">
                  <c:v>114</c:v>
                </c:pt>
                <c:pt idx="210">
                  <c:v>110</c:v>
                </c:pt>
                <c:pt idx="211">
                  <c:v>106</c:v>
                </c:pt>
                <c:pt idx="212">
                  <c:v>108</c:v>
                </c:pt>
                <c:pt idx="213">
                  <c:v>125</c:v>
                </c:pt>
                <c:pt idx="214">
                  <c:v>85</c:v>
                </c:pt>
                <c:pt idx="215">
                  <c:v>143</c:v>
                </c:pt>
                <c:pt idx="216">
                  <c:v>111</c:v>
                </c:pt>
                <c:pt idx="217">
                  <c:v>90</c:v>
                </c:pt>
                <c:pt idx="218">
                  <c:v>130</c:v>
                </c:pt>
                <c:pt idx="219">
                  <c:v>107</c:v>
                </c:pt>
                <c:pt idx="220">
                  <c:v>88</c:v>
                </c:pt>
                <c:pt idx="221">
                  <c:v>91</c:v>
                </c:pt>
                <c:pt idx="222">
                  <c:v>77</c:v>
                </c:pt>
                <c:pt idx="223">
                  <c:v>93</c:v>
                </c:pt>
                <c:pt idx="224">
                  <c:v>63</c:v>
                </c:pt>
                <c:pt idx="225">
                  <c:v>105</c:v>
                </c:pt>
                <c:pt idx="226">
                  <c:v>113</c:v>
                </c:pt>
                <c:pt idx="227">
                  <c:v>123</c:v>
                </c:pt>
                <c:pt idx="228">
                  <c:v>125</c:v>
                </c:pt>
                <c:pt idx="229">
                  <c:v>114</c:v>
                </c:pt>
                <c:pt idx="230">
                  <c:v>143</c:v>
                </c:pt>
                <c:pt idx="231">
                  <c:v>110</c:v>
                </c:pt>
                <c:pt idx="232">
                  <c:v>85</c:v>
                </c:pt>
                <c:pt idx="233">
                  <c:v>90</c:v>
                </c:pt>
                <c:pt idx="234">
                  <c:v>107</c:v>
                </c:pt>
                <c:pt idx="235">
                  <c:v>111</c:v>
                </c:pt>
                <c:pt idx="236">
                  <c:v>108</c:v>
                </c:pt>
                <c:pt idx="237">
                  <c:v>106</c:v>
                </c:pt>
                <c:pt idx="238">
                  <c:v>123</c:v>
                </c:pt>
                <c:pt idx="239">
                  <c:v>88</c:v>
                </c:pt>
                <c:pt idx="240">
                  <c:v>114</c:v>
                </c:pt>
                <c:pt idx="241">
                  <c:v>91</c:v>
                </c:pt>
                <c:pt idx="242">
                  <c:v>107</c:v>
                </c:pt>
                <c:pt idx="243">
                  <c:v>85</c:v>
                </c:pt>
                <c:pt idx="244">
                  <c:v>125</c:v>
                </c:pt>
                <c:pt idx="245">
                  <c:v>77</c:v>
                </c:pt>
                <c:pt idx="246">
                  <c:v>110</c:v>
                </c:pt>
                <c:pt idx="247">
                  <c:v>130</c:v>
                </c:pt>
                <c:pt idx="248">
                  <c:v>125</c:v>
                </c:pt>
                <c:pt idx="249">
                  <c:v>143</c:v>
                </c:pt>
                <c:pt idx="250">
                  <c:v>108</c:v>
                </c:pt>
                <c:pt idx="251">
                  <c:v>107</c:v>
                </c:pt>
                <c:pt idx="252">
                  <c:v>106</c:v>
                </c:pt>
                <c:pt idx="253">
                  <c:v>105</c:v>
                </c:pt>
                <c:pt idx="254">
                  <c:v>93</c:v>
                </c:pt>
                <c:pt idx="255">
                  <c:v>113</c:v>
                </c:pt>
                <c:pt idx="256">
                  <c:v>90</c:v>
                </c:pt>
                <c:pt idx="257">
                  <c:v>111</c:v>
                </c:pt>
                <c:pt idx="258">
                  <c:v>123</c:v>
                </c:pt>
                <c:pt idx="259">
                  <c:v>130</c:v>
                </c:pt>
                <c:pt idx="260">
                  <c:v>114</c:v>
                </c:pt>
                <c:pt idx="261">
                  <c:v>91</c:v>
                </c:pt>
                <c:pt idx="262">
                  <c:v>107</c:v>
                </c:pt>
                <c:pt idx="263">
                  <c:v>85</c:v>
                </c:pt>
                <c:pt idx="264">
                  <c:v>110</c:v>
                </c:pt>
                <c:pt idx="265">
                  <c:v>88</c:v>
                </c:pt>
                <c:pt idx="266">
                  <c:v>125</c:v>
                </c:pt>
                <c:pt idx="267">
                  <c:v>77</c:v>
                </c:pt>
                <c:pt idx="268">
                  <c:v>105</c:v>
                </c:pt>
                <c:pt idx="269">
                  <c:v>93</c:v>
                </c:pt>
                <c:pt idx="270">
                  <c:v>106</c:v>
                </c:pt>
                <c:pt idx="271">
                  <c:v>90</c:v>
                </c:pt>
                <c:pt idx="272">
                  <c:v>113</c:v>
                </c:pt>
                <c:pt idx="273">
                  <c:v>108</c:v>
                </c:pt>
                <c:pt idx="274">
                  <c:v>107</c:v>
                </c:pt>
                <c:pt idx="275">
                  <c:v>111</c:v>
                </c:pt>
                <c:pt idx="276">
                  <c:v>143</c:v>
                </c:pt>
                <c:pt idx="277">
                  <c:v>63</c:v>
                </c:pt>
                <c:pt idx="278">
                  <c:v>93</c:v>
                </c:pt>
                <c:pt idx="279">
                  <c:v>88</c:v>
                </c:pt>
                <c:pt idx="280">
                  <c:v>110</c:v>
                </c:pt>
                <c:pt idx="281">
                  <c:v>114</c:v>
                </c:pt>
                <c:pt idx="282">
                  <c:v>111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D-4B69-A7F3-16B4DE06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33359"/>
        <c:axId val="191255823"/>
      </c:scatterChart>
      <c:valAx>
        <c:axId val="150463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sp shots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55823"/>
        <c:crosses val="autoZero"/>
        <c:crossBetween val="midCat"/>
      </c:valAx>
      <c:valAx>
        <c:axId val="19125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4633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sp xg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E0!$W$2:$W$284</c:f>
              <c:numCache>
                <c:formatCode>General</c:formatCode>
                <c:ptCount val="283"/>
                <c:pt idx="0">
                  <c:v>6.24</c:v>
                </c:pt>
                <c:pt idx="1">
                  <c:v>11.17</c:v>
                </c:pt>
                <c:pt idx="2">
                  <c:v>10.1</c:v>
                </c:pt>
                <c:pt idx="3">
                  <c:v>8.3800000000000008</c:v>
                </c:pt>
                <c:pt idx="4">
                  <c:v>15.55</c:v>
                </c:pt>
                <c:pt idx="5">
                  <c:v>5.82</c:v>
                </c:pt>
                <c:pt idx="6">
                  <c:v>9.5</c:v>
                </c:pt>
                <c:pt idx="7">
                  <c:v>13.06</c:v>
                </c:pt>
                <c:pt idx="8">
                  <c:v>6.43</c:v>
                </c:pt>
                <c:pt idx="9">
                  <c:v>8.67</c:v>
                </c:pt>
                <c:pt idx="10">
                  <c:v>7.84</c:v>
                </c:pt>
                <c:pt idx="11">
                  <c:v>9.08</c:v>
                </c:pt>
                <c:pt idx="12">
                  <c:v>10.62</c:v>
                </c:pt>
                <c:pt idx="13">
                  <c:v>9.11</c:v>
                </c:pt>
                <c:pt idx="14">
                  <c:v>7.28</c:v>
                </c:pt>
                <c:pt idx="15">
                  <c:v>9.4600000000000009</c:v>
                </c:pt>
                <c:pt idx="16">
                  <c:v>9.61</c:v>
                </c:pt>
                <c:pt idx="17">
                  <c:v>10.88</c:v>
                </c:pt>
                <c:pt idx="18">
                  <c:v>8.3800000000000008</c:v>
                </c:pt>
                <c:pt idx="19">
                  <c:v>6.43</c:v>
                </c:pt>
                <c:pt idx="20">
                  <c:v>10.1</c:v>
                </c:pt>
                <c:pt idx="21">
                  <c:v>11.17</c:v>
                </c:pt>
                <c:pt idx="22">
                  <c:v>13.06</c:v>
                </c:pt>
                <c:pt idx="23">
                  <c:v>15.55</c:v>
                </c:pt>
                <c:pt idx="24">
                  <c:v>8.67</c:v>
                </c:pt>
                <c:pt idx="25">
                  <c:v>8.3800000000000008</c:v>
                </c:pt>
                <c:pt idx="26">
                  <c:v>6.24</c:v>
                </c:pt>
                <c:pt idx="27">
                  <c:v>5.82</c:v>
                </c:pt>
                <c:pt idx="28">
                  <c:v>9.5</c:v>
                </c:pt>
                <c:pt idx="29">
                  <c:v>10.25</c:v>
                </c:pt>
                <c:pt idx="30">
                  <c:v>5.82</c:v>
                </c:pt>
                <c:pt idx="31">
                  <c:v>13.06</c:v>
                </c:pt>
                <c:pt idx="32">
                  <c:v>6.24</c:v>
                </c:pt>
                <c:pt idx="33">
                  <c:v>6.43</c:v>
                </c:pt>
                <c:pt idx="34">
                  <c:v>9.4600000000000009</c:v>
                </c:pt>
                <c:pt idx="35">
                  <c:v>8.3800000000000008</c:v>
                </c:pt>
                <c:pt idx="36">
                  <c:v>8.3800000000000008</c:v>
                </c:pt>
                <c:pt idx="37">
                  <c:v>10.62</c:v>
                </c:pt>
                <c:pt idx="38">
                  <c:v>11.17</c:v>
                </c:pt>
                <c:pt idx="39">
                  <c:v>9.11</c:v>
                </c:pt>
                <c:pt idx="40">
                  <c:v>9.61</c:v>
                </c:pt>
                <c:pt idx="41">
                  <c:v>9.08</c:v>
                </c:pt>
                <c:pt idx="42">
                  <c:v>8.67</c:v>
                </c:pt>
                <c:pt idx="43">
                  <c:v>7.28</c:v>
                </c:pt>
                <c:pt idx="44">
                  <c:v>10.88</c:v>
                </c:pt>
                <c:pt idx="45">
                  <c:v>9.5</c:v>
                </c:pt>
                <c:pt idx="46">
                  <c:v>10.1</c:v>
                </c:pt>
                <c:pt idx="47">
                  <c:v>15.55</c:v>
                </c:pt>
                <c:pt idx="48">
                  <c:v>7.84</c:v>
                </c:pt>
                <c:pt idx="49">
                  <c:v>8.3800000000000008</c:v>
                </c:pt>
                <c:pt idx="50">
                  <c:v>10.25</c:v>
                </c:pt>
                <c:pt idx="51">
                  <c:v>9.4600000000000009</c:v>
                </c:pt>
                <c:pt idx="52">
                  <c:v>13.06</c:v>
                </c:pt>
                <c:pt idx="53">
                  <c:v>6.24</c:v>
                </c:pt>
                <c:pt idx="54">
                  <c:v>11.17</c:v>
                </c:pt>
                <c:pt idx="55">
                  <c:v>8.3800000000000008</c:v>
                </c:pt>
                <c:pt idx="56">
                  <c:v>6.43</c:v>
                </c:pt>
                <c:pt idx="57">
                  <c:v>10.62</c:v>
                </c:pt>
                <c:pt idx="58">
                  <c:v>5.82</c:v>
                </c:pt>
                <c:pt idx="59">
                  <c:v>9.61</c:v>
                </c:pt>
                <c:pt idx="60">
                  <c:v>10.1</c:v>
                </c:pt>
                <c:pt idx="61">
                  <c:v>15.55</c:v>
                </c:pt>
                <c:pt idx="62">
                  <c:v>8.67</c:v>
                </c:pt>
                <c:pt idx="63">
                  <c:v>9.5</c:v>
                </c:pt>
                <c:pt idx="64">
                  <c:v>10.88</c:v>
                </c:pt>
                <c:pt idx="65">
                  <c:v>9.11</c:v>
                </c:pt>
                <c:pt idx="66">
                  <c:v>7.28</c:v>
                </c:pt>
                <c:pt idx="67">
                  <c:v>7.84</c:v>
                </c:pt>
                <c:pt idx="68">
                  <c:v>9.08</c:v>
                </c:pt>
                <c:pt idx="69">
                  <c:v>10.25</c:v>
                </c:pt>
                <c:pt idx="70">
                  <c:v>10.25</c:v>
                </c:pt>
                <c:pt idx="71">
                  <c:v>6.24</c:v>
                </c:pt>
                <c:pt idx="72">
                  <c:v>15.55</c:v>
                </c:pt>
                <c:pt idx="73">
                  <c:v>9.08</c:v>
                </c:pt>
                <c:pt idx="74">
                  <c:v>8.67</c:v>
                </c:pt>
                <c:pt idx="75">
                  <c:v>8.3800000000000008</c:v>
                </c:pt>
                <c:pt idx="76">
                  <c:v>8.3800000000000008</c:v>
                </c:pt>
                <c:pt idx="77">
                  <c:v>10.88</c:v>
                </c:pt>
                <c:pt idx="78">
                  <c:v>9.11</c:v>
                </c:pt>
                <c:pt idx="79">
                  <c:v>11.17</c:v>
                </c:pt>
                <c:pt idx="80">
                  <c:v>10.62</c:v>
                </c:pt>
                <c:pt idx="81">
                  <c:v>10.1</c:v>
                </c:pt>
                <c:pt idx="82">
                  <c:v>13.06</c:v>
                </c:pt>
                <c:pt idx="83">
                  <c:v>9.4600000000000009</c:v>
                </c:pt>
                <c:pt idx="84">
                  <c:v>9.5</c:v>
                </c:pt>
                <c:pt idx="85">
                  <c:v>7.84</c:v>
                </c:pt>
                <c:pt idx="86">
                  <c:v>6.43</c:v>
                </c:pt>
                <c:pt idx="87">
                  <c:v>5.82</c:v>
                </c:pt>
                <c:pt idx="88">
                  <c:v>9.61</c:v>
                </c:pt>
                <c:pt idx="89">
                  <c:v>7.28</c:v>
                </c:pt>
                <c:pt idx="90">
                  <c:v>8.3800000000000008</c:v>
                </c:pt>
                <c:pt idx="91">
                  <c:v>6.43</c:v>
                </c:pt>
                <c:pt idx="92">
                  <c:v>11.17</c:v>
                </c:pt>
                <c:pt idx="93">
                  <c:v>10.1</c:v>
                </c:pt>
                <c:pt idx="94">
                  <c:v>9.11</c:v>
                </c:pt>
                <c:pt idx="95">
                  <c:v>10.88</c:v>
                </c:pt>
                <c:pt idx="96">
                  <c:v>9.61</c:v>
                </c:pt>
                <c:pt idx="97">
                  <c:v>8.3800000000000008</c:v>
                </c:pt>
                <c:pt idx="98">
                  <c:v>10.62</c:v>
                </c:pt>
                <c:pt idx="99">
                  <c:v>8.67</c:v>
                </c:pt>
                <c:pt idx="100">
                  <c:v>9.08</c:v>
                </c:pt>
                <c:pt idx="101">
                  <c:v>13.06</c:v>
                </c:pt>
                <c:pt idx="102">
                  <c:v>6.24</c:v>
                </c:pt>
                <c:pt idx="103">
                  <c:v>15.55</c:v>
                </c:pt>
                <c:pt idx="104">
                  <c:v>9.4600000000000009</c:v>
                </c:pt>
                <c:pt idx="105">
                  <c:v>5.82</c:v>
                </c:pt>
                <c:pt idx="106">
                  <c:v>9.5</c:v>
                </c:pt>
                <c:pt idx="107">
                  <c:v>7.84</c:v>
                </c:pt>
                <c:pt idx="108">
                  <c:v>10.25</c:v>
                </c:pt>
                <c:pt idx="109">
                  <c:v>7.28</c:v>
                </c:pt>
                <c:pt idx="110">
                  <c:v>9.11</c:v>
                </c:pt>
                <c:pt idx="111">
                  <c:v>11.17</c:v>
                </c:pt>
                <c:pt idx="112">
                  <c:v>8.3800000000000008</c:v>
                </c:pt>
                <c:pt idx="113">
                  <c:v>8.67</c:v>
                </c:pt>
                <c:pt idx="114">
                  <c:v>10.1</c:v>
                </c:pt>
                <c:pt idx="115">
                  <c:v>9.61</c:v>
                </c:pt>
                <c:pt idx="116">
                  <c:v>8.3800000000000008</c:v>
                </c:pt>
                <c:pt idx="117">
                  <c:v>10.62</c:v>
                </c:pt>
                <c:pt idx="118">
                  <c:v>10.88</c:v>
                </c:pt>
                <c:pt idx="119">
                  <c:v>6.43</c:v>
                </c:pt>
                <c:pt idx="120">
                  <c:v>9.4600000000000009</c:v>
                </c:pt>
                <c:pt idx="121">
                  <c:v>6.24</c:v>
                </c:pt>
                <c:pt idx="122">
                  <c:v>10.25</c:v>
                </c:pt>
                <c:pt idx="123">
                  <c:v>9.5</c:v>
                </c:pt>
                <c:pt idx="124">
                  <c:v>7.84</c:v>
                </c:pt>
                <c:pt idx="125">
                  <c:v>5.82</c:v>
                </c:pt>
                <c:pt idx="126">
                  <c:v>13.06</c:v>
                </c:pt>
                <c:pt idx="127">
                  <c:v>7.28</c:v>
                </c:pt>
                <c:pt idx="128">
                  <c:v>15.55</c:v>
                </c:pt>
                <c:pt idx="129">
                  <c:v>9.08</c:v>
                </c:pt>
                <c:pt idx="130">
                  <c:v>11.17</c:v>
                </c:pt>
                <c:pt idx="131">
                  <c:v>13.06</c:v>
                </c:pt>
                <c:pt idx="132">
                  <c:v>6.24</c:v>
                </c:pt>
                <c:pt idx="133">
                  <c:v>7.84</c:v>
                </c:pt>
                <c:pt idx="134">
                  <c:v>9.5</c:v>
                </c:pt>
                <c:pt idx="135">
                  <c:v>10.1</c:v>
                </c:pt>
                <c:pt idx="136">
                  <c:v>6.43</c:v>
                </c:pt>
                <c:pt idx="137">
                  <c:v>10.62</c:v>
                </c:pt>
                <c:pt idx="138">
                  <c:v>10.88</c:v>
                </c:pt>
                <c:pt idx="139">
                  <c:v>9.4600000000000009</c:v>
                </c:pt>
                <c:pt idx="140">
                  <c:v>9.11</c:v>
                </c:pt>
                <c:pt idx="141">
                  <c:v>10.25</c:v>
                </c:pt>
                <c:pt idx="142">
                  <c:v>8.3800000000000008</c:v>
                </c:pt>
                <c:pt idx="143">
                  <c:v>8.3800000000000008</c:v>
                </c:pt>
                <c:pt idx="144">
                  <c:v>9.08</c:v>
                </c:pt>
                <c:pt idx="145">
                  <c:v>5.82</c:v>
                </c:pt>
                <c:pt idx="146">
                  <c:v>9.61</c:v>
                </c:pt>
                <c:pt idx="147">
                  <c:v>8.67</c:v>
                </c:pt>
                <c:pt idx="148">
                  <c:v>15.55</c:v>
                </c:pt>
                <c:pt idx="149">
                  <c:v>7.28</c:v>
                </c:pt>
                <c:pt idx="150">
                  <c:v>8.3800000000000008</c:v>
                </c:pt>
                <c:pt idx="151">
                  <c:v>8.3800000000000008</c:v>
                </c:pt>
                <c:pt idx="152">
                  <c:v>8.67</c:v>
                </c:pt>
                <c:pt idx="153">
                  <c:v>5.82</c:v>
                </c:pt>
                <c:pt idx="154">
                  <c:v>9.11</c:v>
                </c:pt>
                <c:pt idx="155">
                  <c:v>9.61</c:v>
                </c:pt>
                <c:pt idx="156">
                  <c:v>15.55</c:v>
                </c:pt>
                <c:pt idx="157">
                  <c:v>9.08</c:v>
                </c:pt>
                <c:pt idx="158">
                  <c:v>10.25</c:v>
                </c:pt>
                <c:pt idx="159">
                  <c:v>7.28</c:v>
                </c:pt>
                <c:pt idx="160">
                  <c:v>7.84</c:v>
                </c:pt>
                <c:pt idx="161">
                  <c:v>6.43</c:v>
                </c:pt>
                <c:pt idx="162">
                  <c:v>9.4600000000000009</c:v>
                </c:pt>
                <c:pt idx="163">
                  <c:v>9.5</c:v>
                </c:pt>
                <c:pt idx="164">
                  <c:v>6.24</c:v>
                </c:pt>
                <c:pt idx="165">
                  <c:v>11.17</c:v>
                </c:pt>
                <c:pt idx="166">
                  <c:v>13.06</c:v>
                </c:pt>
                <c:pt idx="167">
                  <c:v>10.88</c:v>
                </c:pt>
                <c:pt idx="168">
                  <c:v>10.62</c:v>
                </c:pt>
                <c:pt idx="169">
                  <c:v>8.3800000000000008</c:v>
                </c:pt>
                <c:pt idx="170">
                  <c:v>9.61</c:v>
                </c:pt>
                <c:pt idx="171">
                  <c:v>10.88</c:v>
                </c:pt>
                <c:pt idx="172">
                  <c:v>9.08</c:v>
                </c:pt>
                <c:pt idx="173">
                  <c:v>10.25</c:v>
                </c:pt>
                <c:pt idx="174">
                  <c:v>7.84</c:v>
                </c:pt>
                <c:pt idx="175">
                  <c:v>7.28</c:v>
                </c:pt>
                <c:pt idx="176">
                  <c:v>10.62</c:v>
                </c:pt>
                <c:pt idx="177">
                  <c:v>9.11</c:v>
                </c:pt>
                <c:pt idx="178">
                  <c:v>9.5</c:v>
                </c:pt>
                <c:pt idx="179">
                  <c:v>10.1</c:v>
                </c:pt>
                <c:pt idx="180">
                  <c:v>5.82</c:v>
                </c:pt>
                <c:pt idx="181">
                  <c:v>6.24</c:v>
                </c:pt>
                <c:pt idx="182">
                  <c:v>8.67</c:v>
                </c:pt>
                <c:pt idx="183">
                  <c:v>13.06</c:v>
                </c:pt>
                <c:pt idx="184">
                  <c:v>6.43</c:v>
                </c:pt>
                <c:pt idx="185">
                  <c:v>15.55</c:v>
                </c:pt>
                <c:pt idx="186">
                  <c:v>8.3800000000000008</c:v>
                </c:pt>
                <c:pt idx="187">
                  <c:v>11.17</c:v>
                </c:pt>
                <c:pt idx="188">
                  <c:v>10.25</c:v>
                </c:pt>
                <c:pt idx="189">
                  <c:v>9.61</c:v>
                </c:pt>
                <c:pt idx="190">
                  <c:v>8.3800000000000008</c:v>
                </c:pt>
                <c:pt idx="191">
                  <c:v>9.4600000000000009</c:v>
                </c:pt>
                <c:pt idx="192">
                  <c:v>9.11</c:v>
                </c:pt>
                <c:pt idx="193">
                  <c:v>7.84</c:v>
                </c:pt>
                <c:pt idx="194">
                  <c:v>9.08</c:v>
                </c:pt>
                <c:pt idx="195">
                  <c:v>7.28</c:v>
                </c:pt>
                <c:pt idx="196">
                  <c:v>10.62</c:v>
                </c:pt>
                <c:pt idx="197">
                  <c:v>10.88</c:v>
                </c:pt>
                <c:pt idx="198">
                  <c:v>6.24</c:v>
                </c:pt>
                <c:pt idx="199">
                  <c:v>6.43</c:v>
                </c:pt>
                <c:pt idx="200">
                  <c:v>9.5</c:v>
                </c:pt>
                <c:pt idx="201">
                  <c:v>15.55</c:v>
                </c:pt>
                <c:pt idx="202">
                  <c:v>8.67</c:v>
                </c:pt>
                <c:pt idx="203">
                  <c:v>11.17</c:v>
                </c:pt>
                <c:pt idx="204">
                  <c:v>13.06</c:v>
                </c:pt>
                <c:pt idx="205">
                  <c:v>5.82</c:v>
                </c:pt>
                <c:pt idx="206">
                  <c:v>10.1</c:v>
                </c:pt>
                <c:pt idx="207">
                  <c:v>8.3800000000000008</c:v>
                </c:pt>
                <c:pt idx="208">
                  <c:v>7.84</c:v>
                </c:pt>
                <c:pt idx="209">
                  <c:v>9.08</c:v>
                </c:pt>
                <c:pt idx="210">
                  <c:v>10.25</c:v>
                </c:pt>
                <c:pt idx="211">
                  <c:v>8.3800000000000008</c:v>
                </c:pt>
                <c:pt idx="212">
                  <c:v>9.61</c:v>
                </c:pt>
                <c:pt idx="213">
                  <c:v>9.4600000000000009</c:v>
                </c:pt>
                <c:pt idx="214">
                  <c:v>7.28</c:v>
                </c:pt>
                <c:pt idx="215">
                  <c:v>10.62</c:v>
                </c:pt>
                <c:pt idx="216">
                  <c:v>10.88</c:v>
                </c:pt>
                <c:pt idx="217">
                  <c:v>9.11</c:v>
                </c:pt>
                <c:pt idx="218">
                  <c:v>15.55</c:v>
                </c:pt>
                <c:pt idx="219">
                  <c:v>8.3800000000000008</c:v>
                </c:pt>
                <c:pt idx="220">
                  <c:v>6.24</c:v>
                </c:pt>
                <c:pt idx="221">
                  <c:v>9.5</c:v>
                </c:pt>
                <c:pt idx="222">
                  <c:v>5.82</c:v>
                </c:pt>
                <c:pt idx="223">
                  <c:v>10.1</c:v>
                </c:pt>
                <c:pt idx="224">
                  <c:v>6.43</c:v>
                </c:pt>
                <c:pt idx="225">
                  <c:v>8.67</c:v>
                </c:pt>
                <c:pt idx="226">
                  <c:v>11.17</c:v>
                </c:pt>
                <c:pt idx="227">
                  <c:v>13.06</c:v>
                </c:pt>
                <c:pt idx="228">
                  <c:v>9.4600000000000009</c:v>
                </c:pt>
                <c:pt idx="229">
                  <c:v>9.08</c:v>
                </c:pt>
                <c:pt idx="230">
                  <c:v>10.62</c:v>
                </c:pt>
                <c:pt idx="231">
                  <c:v>10.25</c:v>
                </c:pt>
                <c:pt idx="232">
                  <c:v>7.28</c:v>
                </c:pt>
                <c:pt idx="233">
                  <c:v>9.11</c:v>
                </c:pt>
                <c:pt idx="234">
                  <c:v>7.84</c:v>
                </c:pt>
                <c:pt idx="235">
                  <c:v>10.88</c:v>
                </c:pt>
                <c:pt idx="236">
                  <c:v>9.61</c:v>
                </c:pt>
                <c:pt idx="237">
                  <c:v>8.3800000000000008</c:v>
                </c:pt>
                <c:pt idx="238">
                  <c:v>13.06</c:v>
                </c:pt>
                <c:pt idx="239">
                  <c:v>6.24</c:v>
                </c:pt>
                <c:pt idx="240">
                  <c:v>9.08</c:v>
                </c:pt>
                <c:pt idx="241">
                  <c:v>9.5</c:v>
                </c:pt>
                <c:pt idx="242">
                  <c:v>7.84</c:v>
                </c:pt>
                <c:pt idx="243">
                  <c:v>7.28</c:v>
                </c:pt>
                <c:pt idx="244">
                  <c:v>9.4600000000000009</c:v>
                </c:pt>
                <c:pt idx="245">
                  <c:v>5.82</c:v>
                </c:pt>
                <c:pt idx="246">
                  <c:v>10.25</c:v>
                </c:pt>
                <c:pt idx="247">
                  <c:v>15.55</c:v>
                </c:pt>
                <c:pt idx="248">
                  <c:v>9.4600000000000009</c:v>
                </c:pt>
                <c:pt idx="249">
                  <c:v>10.62</c:v>
                </c:pt>
                <c:pt idx="250">
                  <c:v>9.61</c:v>
                </c:pt>
                <c:pt idx="251">
                  <c:v>8.3800000000000008</c:v>
                </c:pt>
                <c:pt idx="252">
                  <c:v>8.3800000000000008</c:v>
                </c:pt>
                <c:pt idx="253">
                  <c:v>8.67</c:v>
                </c:pt>
                <c:pt idx="254">
                  <c:v>10.1</c:v>
                </c:pt>
                <c:pt idx="255">
                  <c:v>11.17</c:v>
                </c:pt>
                <c:pt idx="256">
                  <c:v>9.11</c:v>
                </c:pt>
                <c:pt idx="257">
                  <c:v>10.88</c:v>
                </c:pt>
                <c:pt idx="258">
                  <c:v>13.06</c:v>
                </c:pt>
                <c:pt idx="259">
                  <c:v>15.55</c:v>
                </c:pt>
                <c:pt idx="260">
                  <c:v>9.08</c:v>
                </c:pt>
                <c:pt idx="261">
                  <c:v>9.5</c:v>
                </c:pt>
                <c:pt idx="262">
                  <c:v>7.84</c:v>
                </c:pt>
                <c:pt idx="263">
                  <c:v>7.28</c:v>
                </c:pt>
                <c:pt idx="264">
                  <c:v>10.25</c:v>
                </c:pt>
                <c:pt idx="265">
                  <c:v>6.24</c:v>
                </c:pt>
                <c:pt idx="266">
                  <c:v>9.4600000000000009</c:v>
                </c:pt>
                <c:pt idx="267">
                  <c:v>5.82</c:v>
                </c:pt>
                <c:pt idx="268">
                  <c:v>8.67</c:v>
                </c:pt>
                <c:pt idx="269">
                  <c:v>10.1</c:v>
                </c:pt>
                <c:pt idx="270">
                  <c:v>8.3800000000000008</c:v>
                </c:pt>
                <c:pt idx="271">
                  <c:v>9.11</c:v>
                </c:pt>
                <c:pt idx="272">
                  <c:v>11.17</c:v>
                </c:pt>
                <c:pt idx="273">
                  <c:v>9.61</c:v>
                </c:pt>
                <c:pt idx="274">
                  <c:v>8.3800000000000008</c:v>
                </c:pt>
                <c:pt idx="275">
                  <c:v>10.88</c:v>
                </c:pt>
                <c:pt idx="276">
                  <c:v>10.62</c:v>
                </c:pt>
                <c:pt idx="277">
                  <c:v>6.43</c:v>
                </c:pt>
                <c:pt idx="278">
                  <c:v>10.1</c:v>
                </c:pt>
                <c:pt idx="279">
                  <c:v>6.24</c:v>
                </c:pt>
                <c:pt idx="280">
                  <c:v>10.25</c:v>
                </c:pt>
                <c:pt idx="281">
                  <c:v>9.08</c:v>
                </c:pt>
                <c:pt idx="282">
                  <c:v>10.88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0-4BBB-86A7-5BD5794AA7C4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E0!$W$2:$W$284</c:f>
              <c:numCache>
                <c:formatCode>General</c:formatCode>
                <c:ptCount val="283"/>
                <c:pt idx="0">
                  <c:v>6.24</c:v>
                </c:pt>
                <c:pt idx="1">
                  <c:v>11.17</c:v>
                </c:pt>
                <c:pt idx="2">
                  <c:v>10.1</c:v>
                </c:pt>
                <c:pt idx="3">
                  <c:v>8.3800000000000008</c:v>
                </c:pt>
                <c:pt idx="4">
                  <c:v>15.55</c:v>
                </c:pt>
                <c:pt idx="5">
                  <c:v>5.82</c:v>
                </c:pt>
                <c:pt idx="6">
                  <c:v>9.5</c:v>
                </c:pt>
                <c:pt idx="7">
                  <c:v>13.06</c:v>
                </c:pt>
                <c:pt idx="8">
                  <c:v>6.43</c:v>
                </c:pt>
                <c:pt idx="9">
                  <c:v>8.67</c:v>
                </c:pt>
                <c:pt idx="10">
                  <c:v>7.84</c:v>
                </c:pt>
                <c:pt idx="11">
                  <c:v>9.08</c:v>
                </c:pt>
                <c:pt idx="12">
                  <c:v>10.62</c:v>
                </c:pt>
                <c:pt idx="13">
                  <c:v>9.11</c:v>
                </c:pt>
                <c:pt idx="14">
                  <c:v>7.28</c:v>
                </c:pt>
                <c:pt idx="15">
                  <c:v>9.4600000000000009</c:v>
                </c:pt>
                <c:pt idx="16">
                  <c:v>9.61</c:v>
                </c:pt>
                <c:pt idx="17">
                  <c:v>10.88</c:v>
                </c:pt>
                <c:pt idx="18">
                  <c:v>8.3800000000000008</c:v>
                </c:pt>
                <c:pt idx="19">
                  <c:v>6.43</c:v>
                </c:pt>
                <c:pt idx="20">
                  <c:v>10.1</c:v>
                </c:pt>
                <c:pt idx="21">
                  <c:v>11.17</c:v>
                </c:pt>
                <c:pt idx="22">
                  <c:v>13.06</c:v>
                </c:pt>
                <c:pt idx="23">
                  <c:v>15.55</c:v>
                </c:pt>
                <c:pt idx="24">
                  <c:v>8.67</c:v>
                </c:pt>
                <c:pt idx="25">
                  <c:v>8.3800000000000008</c:v>
                </c:pt>
                <c:pt idx="26">
                  <c:v>6.24</c:v>
                </c:pt>
                <c:pt idx="27">
                  <c:v>5.82</c:v>
                </c:pt>
                <c:pt idx="28">
                  <c:v>9.5</c:v>
                </c:pt>
                <c:pt idx="29">
                  <c:v>10.25</c:v>
                </c:pt>
                <c:pt idx="30">
                  <c:v>5.82</c:v>
                </c:pt>
                <c:pt idx="31">
                  <c:v>13.06</c:v>
                </c:pt>
                <c:pt idx="32">
                  <c:v>6.24</c:v>
                </c:pt>
                <c:pt idx="33">
                  <c:v>6.43</c:v>
                </c:pt>
                <c:pt idx="34">
                  <c:v>9.4600000000000009</c:v>
                </c:pt>
                <c:pt idx="35">
                  <c:v>8.3800000000000008</c:v>
                </c:pt>
                <c:pt idx="36">
                  <c:v>8.3800000000000008</c:v>
                </c:pt>
                <c:pt idx="37">
                  <c:v>10.62</c:v>
                </c:pt>
                <c:pt idx="38">
                  <c:v>11.17</c:v>
                </c:pt>
                <c:pt idx="39">
                  <c:v>9.11</c:v>
                </c:pt>
                <c:pt idx="40">
                  <c:v>9.61</c:v>
                </c:pt>
                <c:pt idx="41">
                  <c:v>9.08</c:v>
                </c:pt>
                <c:pt idx="42">
                  <c:v>8.67</c:v>
                </c:pt>
                <c:pt idx="43">
                  <c:v>7.28</c:v>
                </c:pt>
                <c:pt idx="44">
                  <c:v>10.88</c:v>
                </c:pt>
                <c:pt idx="45">
                  <c:v>9.5</c:v>
                </c:pt>
                <c:pt idx="46">
                  <c:v>10.1</c:v>
                </c:pt>
                <c:pt idx="47">
                  <c:v>15.55</c:v>
                </c:pt>
                <c:pt idx="48">
                  <c:v>7.84</c:v>
                </c:pt>
                <c:pt idx="49">
                  <c:v>8.3800000000000008</c:v>
                </c:pt>
                <c:pt idx="50">
                  <c:v>10.25</c:v>
                </c:pt>
                <c:pt idx="51">
                  <c:v>9.4600000000000009</c:v>
                </c:pt>
                <c:pt idx="52">
                  <c:v>13.06</c:v>
                </c:pt>
                <c:pt idx="53">
                  <c:v>6.24</c:v>
                </c:pt>
                <c:pt idx="54">
                  <c:v>11.17</c:v>
                </c:pt>
                <c:pt idx="55">
                  <c:v>8.3800000000000008</c:v>
                </c:pt>
                <c:pt idx="56">
                  <c:v>6.43</c:v>
                </c:pt>
                <c:pt idx="57">
                  <c:v>10.62</c:v>
                </c:pt>
                <c:pt idx="58">
                  <c:v>5.82</c:v>
                </c:pt>
                <c:pt idx="59">
                  <c:v>9.61</c:v>
                </c:pt>
                <c:pt idx="60">
                  <c:v>10.1</c:v>
                </c:pt>
                <c:pt idx="61">
                  <c:v>15.55</c:v>
                </c:pt>
                <c:pt idx="62">
                  <c:v>8.67</c:v>
                </c:pt>
                <c:pt idx="63">
                  <c:v>9.5</c:v>
                </c:pt>
                <c:pt idx="64">
                  <c:v>10.88</c:v>
                </c:pt>
                <c:pt idx="65">
                  <c:v>9.11</c:v>
                </c:pt>
                <c:pt idx="66">
                  <c:v>7.28</c:v>
                </c:pt>
                <c:pt idx="67">
                  <c:v>7.84</c:v>
                </c:pt>
                <c:pt idx="68">
                  <c:v>9.08</c:v>
                </c:pt>
                <c:pt idx="69">
                  <c:v>10.25</c:v>
                </c:pt>
                <c:pt idx="70">
                  <c:v>10.25</c:v>
                </c:pt>
                <c:pt idx="71">
                  <c:v>6.24</c:v>
                </c:pt>
                <c:pt idx="72">
                  <c:v>15.55</c:v>
                </c:pt>
                <c:pt idx="73">
                  <c:v>9.08</c:v>
                </c:pt>
                <c:pt idx="74">
                  <c:v>8.67</c:v>
                </c:pt>
                <c:pt idx="75">
                  <c:v>8.3800000000000008</c:v>
                </c:pt>
                <c:pt idx="76">
                  <c:v>8.3800000000000008</c:v>
                </c:pt>
                <c:pt idx="77">
                  <c:v>10.88</c:v>
                </c:pt>
                <c:pt idx="78">
                  <c:v>9.11</c:v>
                </c:pt>
                <c:pt idx="79">
                  <c:v>11.17</c:v>
                </c:pt>
                <c:pt idx="80">
                  <c:v>10.62</c:v>
                </c:pt>
                <c:pt idx="81">
                  <c:v>10.1</c:v>
                </c:pt>
                <c:pt idx="82">
                  <c:v>13.06</c:v>
                </c:pt>
                <c:pt idx="83">
                  <c:v>9.4600000000000009</c:v>
                </c:pt>
                <c:pt idx="84">
                  <c:v>9.5</c:v>
                </c:pt>
                <c:pt idx="85">
                  <c:v>7.84</c:v>
                </c:pt>
                <c:pt idx="86">
                  <c:v>6.43</c:v>
                </c:pt>
                <c:pt idx="87">
                  <c:v>5.82</c:v>
                </c:pt>
                <c:pt idx="88">
                  <c:v>9.61</c:v>
                </c:pt>
                <c:pt idx="89">
                  <c:v>7.28</c:v>
                </c:pt>
                <c:pt idx="90">
                  <c:v>8.3800000000000008</c:v>
                </c:pt>
                <c:pt idx="91">
                  <c:v>6.43</c:v>
                </c:pt>
                <c:pt idx="92">
                  <c:v>11.17</c:v>
                </c:pt>
                <c:pt idx="93">
                  <c:v>10.1</c:v>
                </c:pt>
                <c:pt idx="94">
                  <c:v>9.11</c:v>
                </c:pt>
                <c:pt idx="95">
                  <c:v>10.88</c:v>
                </c:pt>
                <c:pt idx="96">
                  <c:v>9.61</c:v>
                </c:pt>
                <c:pt idx="97">
                  <c:v>8.3800000000000008</c:v>
                </c:pt>
                <c:pt idx="98">
                  <c:v>10.62</c:v>
                </c:pt>
                <c:pt idx="99">
                  <c:v>8.67</c:v>
                </c:pt>
                <c:pt idx="100">
                  <c:v>9.08</c:v>
                </c:pt>
                <c:pt idx="101">
                  <c:v>13.06</c:v>
                </c:pt>
                <c:pt idx="102">
                  <c:v>6.24</c:v>
                </c:pt>
                <c:pt idx="103">
                  <c:v>15.55</c:v>
                </c:pt>
                <c:pt idx="104">
                  <c:v>9.4600000000000009</c:v>
                </c:pt>
                <c:pt idx="105">
                  <c:v>5.82</c:v>
                </c:pt>
                <c:pt idx="106">
                  <c:v>9.5</c:v>
                </c:pt>
                <c:pt idx="107">
                  <c:v>7.84</c:v>
                </c:pt>
                <c:pt idx="108">
                  <c:v>10.25</c:v>
                </c:pt>
                <c:pt idx="109">
                  <c:v>7.28</c:v>
                </c:pt>
                <c:pt idx="110">
                  <c:v>9.11</c:v>
                </c:pt>
                <c:pt idx="111">
                  <c:v>11.17</c:v>
                </c:pt>
                <c:pt idx="112">
                  <c:v>8.3800000000000008</c:v>
                </c:pt>
                <c:pt idx="113">
                  <c:v>8.67</c:v>
                </c:pt>
                <c:pt idx="114">
                  <c:v>10.1</c:v>
                </c:pt>
                <c:pt idx="115">
                  <c:v>9.61</c:v>
                </c:pt>
                <c:pt idx="116">
                  <c:v>8.3800000000000008</c:v>
                </c:pt>
                <c:pt idx="117">
                  <c:v>10.62</c:v>
                </c:pt>
                <c:pt idx="118">
                  <c:v>10.88</c:v>
                </c:pt>
                <c:pt idx="119">
                  <c:v>6.43</c:v>
                </c:pt>
                <c:pt idx="120">
                  <c:v>9.4600000000000009</c:v>
                </c:pt>
                <c:pt idx="121">
                  <c:v>6.24</c:v>
                </c:pt>
                <c:pt idx="122">
                  <c:v>10.25</c:v>
                </c:pt>
                <c:pt idx="123">
                  <c:v>9.5</c:v>
                </c:pt>
                <c:pt idx="124">
                  <c:v>7.84</c:v>
                </c:pt>
                <c:pt idx="125">
                  <c:v>5.82</c:v>
                </c:pt>
                <c:pt idx="126">
                  <c:v>13.06</c:v>
                </c:pt>
                <c:pt idx="127">
                  <c:v>7.28</c:v>
                </c:pt>
                <c:pt idx="128">
                  <c:v>15.55</c:v>
                </c:pt>
                <c:pt idx="129">
                  <c:v>9.08</c:v>
                </c:pt>
                <c:pt idx="130">
                  <c:v>11.17</c:v>
                </c:pt>
                <c:pt idx="131">
                  <c:v>13.06</c:v>
                </c:pt>
                <c:pt idx="132">
                  <c:v>6.24</c:v>
                </c:pt>
                <c:pt idx="133">
                  <c:v>7.84</c:v>
                </c:pt>
                <c:pt idx="134">
                  <c:v>9.5</c:v>
                </c:pt>
                <c:pt idx="135">
                  <c:v>10.1</c:v>
                </c:pt>
                <c:pt idx="136">
                  <c:v>6.43</c:v>
                </c:pt>
                <c:pt idx="137">
                  <c:v>10.62</c:v>
                </c:pt>
                <c:pt idx="138">
                  <c:v>10.88</c:v>
                </c:pt>
                <c:pt idx="139">
                  <c:v>9.4600000000000009</c:v>
                </c:pt>
                <c:pt idx="140">
                  <c:v>9.11</c:v>
                </c:pt>
                <c:pt idx="141">
                  <c:v>10.25</c:v>
                </c:pt>
                <c:pt idx="142">
                  <c:v>8.3800000000000008</c:v>
                </c:pt>
                <c:pt idx="143">
                  <c:v>8.3800000000000008</c:v>
                </c:pt>
                <c:pt idx="144">
                  <c:v>9.08</c:v>
                </c:pt>
                <c:pt idx="145">
                  <c:v>5.82</c:v>
                </c:pt>
                <c:pt idx="146">
                  <c:v>9.61</c:v>
                </c:pt>
                <c:pt idx="147">
                  <c:v>8.67</c:v>
                </c:pt>
                <c:pt idx="148">
                  <c:v>15.55</c:v>
                </c:pt>
                <c:pt idx="149">
                  <c:v>7.28</c:v>
                </c:pt>
                <c:pt idx="150">
                  <c:v>8.3800000000000008</c:v>
                </c:pt>
                <c:pt idx="151">
                  <c:v>8.3800000000000008</c:v>
                </c:pt>
                <c:pt idx="152">
                  <c:v>8.67</c:v>
                </c:pt>
                <c:pt idx="153">
                  <c:v>5.82</c:v>
                </c:pt>
                <c:pt idx="154">
                  <c:v>9.11</c:v>
                </c:pt>
                <c:pt idx="155">
                  <c:v>9.61</c:v>
                </c:pt>
                <c:pt idx="156">
                  <c:v>15.55</c:v>
                </c:pt>
                <c:pt idx="157">
                  <c:v>9.08</c:v>
                </c:pt>
                <c:pt idx="158">
                  <c:v>10.25</c:v>
                </c:pt>
                <c:pt idx="159">
                  <c:v>7.28</c:v>
                </c:pt>
                <c:pt idx="160">
                  <c:v>7.84</c:v>
                </c:pt>
                <c:pt idx="161">
                  <c:v>6.43</c:v>
                </c:pt>
                <c:pt idx="162">
                  <c:v>9.4600000000000009</c:v>
                </c:pt>
                <c:pt idx="163">
                  <c:v>9.5</c:v>
                </c:pt>
                <c:pt idx="164">
                  <c:v>6.24</c:v>
                </c:pt>
                <c:pt idx="165">
                  <c:v>11.17</c:v>
                </c:pt>
                <c:pt idx="166">
                  <c:v>13.06</c:v>
                </c:pt>
                <c:pt idx="167">
                  <c:v>10.88</c:v>
                </c:pt>
                <c:pt idx="168">
                  <c:v>10.62</c:v>
                </c:pt>
                <c:pt idx="169">
                  <c:v>8.3800000000000008</c:v>
                </c:pt>
                <c:pt idx="170">
                  <c:v>9.61</c:v>
                </c:pt>
                <c:pt idx="171">
                  <c:v>10.88</c:v>
                </c:pt>
                <c:pt idx="172">
                  <c:v>9.08</c:v>
                </c:pt>
                <c:pt idx="173">
                  <c:v>10.25</c:v>
                </c:pt>
                <c:pt idx="174">
                  <c:v>7.84</c:v>
                </c:pt>
                <c:pt idx="175">
                  <c:v>7.28</c:v>
                </c:pt>
                <c:pt idx="176">
                  <c:v>10.62</c:v>
                </c:pt>
                <c:pt idx="177">
                  <c:v>9.11</c:v>
                </c:pt>
                <c:pt idx="178">
                  <c:v>9.5</c:v>
                </c:pt>
                <c:pt idx="179">
                  <c:v>10.1</c:v>
                </c:pt>
                <c:pt idx="180">
                  <c:v>5.82</c:v>
                </c:pt>
                <c:pt idx="181">
                  <c:v>6.24</c:v>
                </c:pt>
                <c:pt idx="182">
                  <c:v>8.67</c:v>
                </c:pt>
                <c:pt idx="183">
                  <c:v>13.06</c:v>
                </c:pt>
                <c:pt idx="184">
                  <c:v>6.43</c:v>
                </c:pt>
                <c:pt idx="185">
                  <c:v>15.55</c:v>
                </c:pt>
                <c:pt idx="186">
                  <c:v>8.3800000000000008</c:v>
                </c:pt>
                <c:pt idx="187">
                  <c:v>11.17</c:v>
                </c:pt>
                <c:pt idx="188">
                  <c:v>10.25</c:v>
                </c:pt>
                <c:pt idx="189">
                  <c:v>9.61</c:v>
                </c:pt>
                <c:pt idx="190">
                  <c:v>8.3800000000000008</c:v>
                </c:pt>
                <c:pt idx="191">
                  <c:v>9.4600000000000009</c:v>
                </c:pt>
                <c:pt idx="192">
                  <c:v>9.11</c:v>
                </c:pt>
                <c:pt idx="193">
                  <c:v>7.84</c:v>
                </c:pt>
                <c:pt idx="194">
                  <c:v>9.08</c:v>
                </c:pt>
                <c:pt idx="195">
                  <c:v>7.28</c:v>
                </c:pt>
                <c:pt idx="196">
                  <c:v>10.62</c:v>
                </c:pt>
                <c:pt idx="197">
                  <c:v>10.88</c:v>
                </c:pt>
                <c:pt idx="198">
                  <c:v>6.24</c:v>
                </c:pt>
                <c:pt idx="199">
                  <c:v>6.43</c:v>
                </c:pt>
                <c:pt idx="200">
                  <c:v>9.5</c:v>
                </c:pt>
                <c:pt idx="201">
                  <c:v>15.55</c:v>
                </c:pt>
                <c:pt idx="202">
                  <c:v>8.67</c:v>
                </c:pt>
                <c:pt idx="203">
                  <c:v>11.17</c:v>
                </c:pt>
                <c:pt idx="204">
                  <c:v>13.06</c:v>
                </c:pt>
                <c:pt idx="205">
                  <c:v>5.82</c:v>
                </c:pt>
                <c:pt idx="206">
                  <c:v>10.1</c:v>
                </c:pt>
                <c:pt idx="207">
                  <c:v>8.3800000000000008</c:v>
                </c:pt>
                <c:pt idx="208">
                  <c:v>7.84</c:v>
                </c:pt>
                <c:pt idx="209">
                  <c:v>9.08</c:v>
                </c:pt>
                <c:pt idx="210">
                  <c:v>10.25</c:v>
                </c:pt>
                <c:pt idx="211">
                  <c:v>8.3800000000000008</c:v>
                </c:pt>
                <c:pt idx="212">
                  <c:v>9.61</c:v>
                </c:pt>
                <c:pt idx="213">
                  <c:v>9.4600000000000009</c:v>
                </c:pt>
                <c:pt idx="214">
                  <c:v>7.28</c:v>
                </c:pt>
                <c:pt idx="215">
                  <c:v>10.62</c:v>
                </c:pt>
                <c:pt idx="216">
                  <c:v>10.88</c:v>
                </c:pt>
                <c:pt idx="217">
                  <c:v>9.11</c:v>
                </c:pt>
                <c:pt idx="218">
                  <c:v>15.55</c:v>
                </c:pt>
                <c:pt idx="219">
                  <c:v>8.3800000000000008</c:v>
                </c:pt>
                <c:pt idx="220">
                  <c:v>6.24</c:v>
                </c:pt>
                <c:pt idx="221">
                  <c:v>9.5</c:v>
                </c:pt>
                <c:pt idx="222">
                  <c:v>5.82</c:v>
                </c:pt>
                <c:pt idx="223">
                  <c:v>10.1</c:v>
                </c:pt>
                <c:pt idx="224">
                  <c:v>6.43</c:v>
                </c:pt>
                <c:pt idx="225">
                  <c:v>8.67</c:v>
                </c:pt>
                <c:pt idx="226">
                  <c:v>11.17</c:v>
                </c:pt>
                <c:pt idx="227">
                  <c:v>13.06</c:v>
                </c:pt>
                <c:pt idx="228">
                  <c:v>9.4600000000000009</c:v>
                </c:pt>
                <c:pt idx="229">
                  <c:v>9.08</c:v>
                </c:pt>
                <c:pt idx="230">
                  <c:v>10.62</c:v>
                </c:pt>
                <c:pt idx="231">
                  <c:v>10.25</c:v>
                </c:pt>
                <c:pt idx="232">
                  <c:v>7.28</c:v>
                </c:pt>
                <c:pt idx="233">
                  <c:v>9.11</c:v>
                </c:pt>
                <c:pt idx="234">
                  <c:v>7.84</c:v>
                </c:pt>
                <c:pt idx="235">
                  <c:v>10.88</c:v>
                </c:pt>
                <c:pt idx="236">
                  <c:v>9.61</c:v>
                </c:pt>
                <c:pt idx="237">
                  <c:v>8.3800000000000008</c:v>
                </c:pt>
                <c:pt idx="238">
                  <c:v>13.06</c:v>
                </c:pt>
                <c:pt idx="239">
                  <c:v>6.24</c:v>
                </c:pt>
                <c:pt idx="240">
                  <c:v>9.08</c:v>
                </c:pt>
                <c:pt idx="241">
                  <c:v>9.5</c:v>
                </c:pt>
                <c:pt idx="242">
                  <c:v>7.84</c:v>
                </c:pt>
                <c:pt idx="243">
                  <c:v>7.28</c:v>
                </c:pt>
                <c:pt idx="244">
                  <c:v>9.4600000000000009</c:v>
                </c:pt>
                <c:pt idx="245">
                  <c:v>5.82</c:v>
                </c:pt>
                <c:pt idx="246">
                  <c:v>10.25</c:v>
                </c:pt>
                <c:pt idx="247">
                  <c:v>15.55</c:v>
                </c:pt>
                <c:pt idx="248">
                  <c:v>9.4600000000000009</c:v>
                </c:pt>
                <c:pt idx="249">
                  <c:v>10.62</c:v>
                </c:pt>
                <c:pt idx="250">
                  <c:v>9.61</c:v>
                </c:pt>
                <c:pt idx="251">
                  <c:v>8.3800000000000008</c:v>
                </c:pt>
                <c:pt idx="252">
                  <c:v>8.3800000000000008</c:v>
                </c:pt>
                <c:pt idx="253">
                  <c:v>8.67</c:v>
                </c:pt>
                <c:pt idx="254">
                  <c:v>10.1</c:v>
                </c:pt>
                <c:pt idx="255">
                  <c:v>11.17</c:v>
                </c:pt>
                <c:pt idx="256">
                  <c:v>9.11</c:v>
                </c:pt>
                <c:pt idx="257">
                  <c:v>10.88</c:v>
                </c:pt>
                <c:pt idx="258">
                  <c:v>13.06</c:v>
                </c:pt>
                <c:pt idx="259">
                  <c:v>15.55</c:v>
                </c:pt>
                <c:pt idx="260">
                  <c:v>9.08</c:v>
                </c:pt>
                <c:pt idx="261">
                  <c:v>9.5</c:v>
                </c:pt>
                <c:pt idx="262">
                  <c:v>7.84</c:v>
                </c:pt>
                <c:pt idx="263">
                  <c:v>7.28</c:v>
                </c:pt>
                <c:pt idx="264">
                  <c:v>10.25</c:v>
                </c:pt>
                <c:pt idx="265">
                  <c:v>6.24</c:v>
                </c:pt>
                <c:pt idx="266">
                  <c:v>9.4600000000000009</c:v>
                </c:pt>
                <c:pt idx="267">
                  <c:v>5.82</c:v>
                </c:pt>
                <c:pt idx="268">
                  <c:v>8.67</c:v>
                </c:pt>
                <c:pt idx="269">
                  <c:v>10.1</c:v>
                </c:pt>
                <c:pt idx="270">
                  <c:v>8.3800000000000008</c:v>
                </c:pt>
                <c:pt idx="271">
                  <c:v>9.11</c:v>
                </c:pt>
                <c:pt idx="272">
                  <c:v>11.17</c:v>
                </c:pt>
                <c:pt idx="273">
                  <c:v>9.61</c:v>
                </c:pt>
                <c:pt idx="274">
                  <c:v>8.3800000000000008</c:v>
                </c:pt>
                <c:pt idx="275">
                  <c:v>10.88</c:v>
                </c:pt>
                <c:pt idx="276">
                  <c:v>10.62</c:v>
                </c:pt>
                <c:pt idx="277">
                  <c:v>6.43</c:v>
                </c:pt>
                <c:pt idx="278">
                  <c:v>10.1</c:v>
                </c:pt>
                <c:pt idx="279">
                  <c:v>6.24</c:v>
                </c:pt>
                <c:pt idx="280">
                  <c:v>10.25</c:v>
                </c:pt>
                <c:pt idx="281">
                  <c:v>9.08</c:v>
                </c:pt>
                <c:pt idx="282">
                  <c:v>10.88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B0-4BBB-86A7-5BD5794A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3855"/>
        <c:axId val="175014335"/>
      </c:scatterChart>
      <c:valAx>
        <c:axId val="17501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sp xg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4335"/>
        <c:crosses val="autoZero"/>
        <c:crossBetween val="midCat"/>
      </c:valAx>
      <c:valAx>
        <c:axId val="17501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3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sp goals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E0!$X$2:$X$284</c:f>
              <c:numCache>
                <c:formatCode>General</c:formatCode>
                <c:ptCount val="283"/>
                <c:pt idx="0">
                  <c:v>3</c:v>
                </c:pt>
                <c:pt idx="1">
                  <c:v>18</c:v>
                </c:pt>
                <c:pt idx="2">
                  <c:v>10</c:v>
                </c:pt>
                <c:pt idx="3">
                  <c:v>6</c:v>
                </c:pt>
                <c:pt idx="4">
                  <c:v>15</c:v>
                </c:pt>
                <c:pt idx="5">
                  <c:v>3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15</c:v>
                </c:pt>
                <c:pt idx="24">
                  <c:v>7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13</c:v>
                </c:pt>
                <c:pt idx="30">
                  <c:v>3</c:v>
                </c:pt>
                <c:pt idx="31">
                  <c:v>8</c:v>
                </c:pt>
                <c:pt idx="32">
                  <c:v>3</c:v>
                </c:pt>
                <c:pt idx="33">
                  <c:v>7</c:v>
                </c:pt>
                <c:pt idx="34">
                  <c:v>11</c:v>
                </c:pt>
                <c:pt idx="35">
                  <c:v>6</c:v>
                </c:pt>
                <c:pt idx="36">
                  <c:v>3</c:v>
                </c:pt>
                <c:pt idx="37">
                  <c:v>10</c:v>
                </c:pt>
                <c:pt idx="38">
                  <c:v>18</c:v>
                </c:pt>
                <c:pt idx="39">
                  <c:v>11</c:v>
                </c:pt>
                <c:pt idx="40">
                  <c:v>12</c:v>
                </c:pt>
                <c:pt idx="41">
                  <c:v>8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11</c:v>
                </c:pt>
                <c:pt idx="46">
                  <c:v>10</c:v>
                </c:pt>
                <c:pt idx="47">
                  <c:v>15</c:v>
                </c:pt>
                <c:pt idx="48">
                  <c:v>4</c:v>
                </c:pt>
                <c:pt idx="49">
                  <c:v>3</c:v>
                </c:pt>
                <c:pt idx="50">
                  <c:v>13</c:v>
                </c:pt>
                <c:pt idx="51">
                  <c:v>11</c:v>
                </c:pt>
                <c:pt idx="52">
                  <c:v>8</c:v>
                </c:pt>
                <c:pt idx="53">
                  <c:v>3</c:v>
                </c:pt>
                <c:pt idx="54">
                  <c:v>18</c:v>
                </c:pt>
                <c:pt idx="55">
                  <c:v>6</c:v>
                </c:pt>
                <c:pt idx="56">
                  <c:v>7</c:v>
                </c:pt>
                <c:pt idx="57">
                  <c:v>10</c:v>
                </c:pt>
                <c:pt idx="58">
                  <c:v>3</c:v>
                </c:pt>
                <c:pt idx="59">
                  <c:v>12</c:v>
                </c:pt>
                <c:pt idx="60">
                  <c:v>10</c:v>
                </c:pt>
                <c:pt idx="61">
                  <c:v>15</c:v>
                </c:pt>
                <c:pt idx="62">
                  <c:v>7</c:v>
                </c:pt>
                <c:pt idx="63">
                  <c:v>11</c:v>
                </c:pt>
                <c:pt idx="64">
                  <c:v>7</c:v>
                </c:pt>
                <c:pt idx="65">
                  <c:v>11</c:v>
                </c:pt>
                <c:pt idx="66">
                  <c:v>10</c:v>
                </c:pt>
                <c:pt idx="67">
                  <c:v>4</c:v>
                </c:pt>
                <c:pt idx="68">
                  <c:v>8</c:v>
                </c:pt>
                <c:pt idx="69">
                  <c:v>13</c:v>
                </c:pt>
                <c:pt idx="70">
                  <c:v>13</c:v>
                </c:pt>
                <c:pt idx="71">
                  <c:v>3</c:v>
                </c:pt>
                <c:pt idx="72">
                  <c:v>15</c:v>
                </c:pt>
                <c:pt idx="73">
                  <c:v>8</c:v>
                </c:pt>
                <c:pt idx="74">
                  <c:v>7</c:v>
                </c:pt>
                <c:pt idx="75">
                  <c:v>3</c:v>
                </c:pt>
                <c:pt idx="76">
                  <c:v>6</c:v>
                </c:pt>
                <c:pt idx="77">
                  <c:v>7</c:v>
                </c:pt>
                <c:pt idx="78">
                  <c:v>11</c:v>
                </c:pt>
                <c:pt idx="79">
                  <c:v>18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7</c:v>
                </c:pt>
                <c:pt idx="87">
                  <c:v>3</c:v>
                </c:pt>
                <c:pt idx="88">
                  <c:v>12</c:v>
                </c:pt>
                <c:pt idx="89">
                  <c:v>10</c:v>
                </c:pt>
                <c:pt idx="90">
                  <c:v>3</c:v>
                </c:pt>
                <c:pt idx="91">
                  <c:v>7</c:v>
                </c:pt>
                <c:pt idx="92">
                  <c:v>18</c:v>
                </c:pt>
                <c:pt idx="93">
                  <c:v>10</c:v>
                </c:pt>
                <c:pt idx="94">
                  <c:v>11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3</c:v>
                </c:pt>
                <c:pt idx="103">
                  <c:v>15</c:v>
                </c:pt>
                <c:pt idx="104">
                  <c:v>11</c:v>
                </c:pt>
                <c:pt idx="105">
                  <c:v>3</c:v>
                </c:pt>
                <c:pt idx="106">
                  <c:v>11</c:v>
                </c:pt>
                <c:pt idx="107">
                  <c:v>4</c:v>
                </c:pt>
                <c:pt idx="108">
                  <c:v>13</c:v>
                </c:pt>
                <c:pt idx="109">
                  <c:v>10</c:v>
                </c:pt>
                <c:pt idx="110">
                  <c:v>11</c:v>
                </c:pt>
                <c:pt idx="111">
                  <c:v>18</c:v>
                </c:pt>
                <c:pt idx="112">
                  <c:v>3</c:v>
                </c:pt>
                <c:pt idx="113">
                  <c:v>7</c:v>
                </c:pt>
                <c:pt idx="114">
                  <c:v>10</c:v>
                </c:pt>
                <c:pt idx="115">
                  <c:v>12</c:v>
                </c:pt>
                <c:pt idx="116">
                  <c:v>6</c:v>
                </c:pt>
                <c:pt idx="117">
                  <c:v>10</c:v>
                </c:pt>
                <c:pt idx="118">
                  <c:v>7</c:v>
                </c:pt>
                <c:pt idx="119">
                  <c:v>7</c:v>
                </c:pt>
                <c:pt idx="120">
                  <c:v>11</c:v>
                </c:pt>
                <c:pt idx="121">
                  <c:v>3</c:v>
                </c:pt>
                <c:pt idx="122">
                  <c:v>13</c:v>
                </c:pt>
                <c:pt idx="123">
                  <c:v>11</c:v>
                </c:pt>
                <c:pt idx="124">
                  <c:v>4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15</c:v>
                </c:pt>
                <c:pt idx="129">
                  <c:v>8</c:v>
                </c:pt>
                <c:pt idx="130">
                  <c:v>18</c:v>
                </c:pt>
                <c:pt idx="131">
                  <c:v>8</c:v>
                </c:pt>
                <c:pt idx="132">
                  <c:v>3</c:v>
                </c:pt>
                <c:pt idx="133">
                  <c:v>4</c:v>
                </c:pt>
                <c:pt idx="134">
                  <c:v>11</c:v>
                </c:pt>
                <c:pt idx="135">
                  <c:v>10</c:v>
                </c:pt>
                <c:pt idx="136">
                  <c:v>7</c:v>
                </c:pt>
                <c:pt idx="137">
                  <c:v>10</c:v>
                </c:pt>
                <c:pt idx="138">
                  <c:v>7</c:v>
                </c:pt>
                <c:pt idx="139">
                  <c:v>11</c:v>
                </c:pt>
                <c:pt idx="140">
                  <c:v>11</c:v>
                </c:pt>
                <c:pt idx="141">
                  <c:v>13</c:v>
                </c:pt>
                <c:pt idx="142">
                  <c:v>6</c:v>
                </c:pt>
                <c:pt idx="143">
                  <c:v>3</c:v>
                </c:pt>
                <c:pt idx="144">
                  <c:v>8</c:v>
                </c:pt>
                <c:pt idx="145">
                  <c:v>3</c:v>
                </c:pt>
                <c:pt idx="146">
                  <c:v>12</c:v>
                </c:pt>
                <c:pt idx="147">
                  <c:v>7</c:v>
                </c:pt>
                <c:pt idx="148">
                  <c:v>15</c:v>
                </c:pt>
                <c:pt idx="149">
                  <c:v>10</c:v>
                </c:pt>
                <c:pt idx="150">
                  <c:v>3</c:v>
                </c:pt>
                <c:pt idx="151">
                  <c:v>6</c:v>
                </c:pt>
                <c:pt idx="152">
                  <c:v>7</c:v>
                </c:pt>
                <c:pt idx="153">
                  <c:v>3</c:v>
                </c:pt>
                <c:pt idx="154">
                  <c:v>11</c:v>
                </c:pt>
                <c:pt idx="155">
                  <c:v>12</c:v>
                </c:pt>
                <c:pt idx="156">
                  <c:v>15</c:v>
                </c:pt>
                <c:pt idx="157">
                  <c:v>8</c:v>
                </c:pt>
                <c:pt idx="158">
                  <c:v>13</c:v>
                </c:pt>
                <c:pt idx="159">
                  <c:v>10</c:v>
                </c:pt>
                <c:pt idx="160">
                  <c:v>4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3</c:v>
                </c:pt>
                <c:pt idx="165">
                  <c:v>18</c:v>
                </c:pt>
                <c:pt idx="166">
                  <c:v>8</c:v>
                </c:pt>
                <c:pt idx="167">
                  <c:v>7</c:v>
                </c:pt>
                <c:pt idx="168">
                  <c:v>10</c:v>
                </c:pt>
                <c:pt idx="169">
                  <c:v>3</c:v>
                </c:pt>
                <c:pt idx="170">
                  <c:v>12</c:v>
                </c:pt>
                <c:pt idx="171">
                  <c:v>7</c:v>
                </c:pt>
                <c:pt idx="172">
                  <c:v>8</c:v>
                </c:pt>
                <c:pt idx="173">
                  <c:v>13</c:v>
                </c:pt>
                <c:pt idx="174">
                  <c:v>4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3</c:v>
                </c:pt>
                <c:pt idx="181">
                  <c:v>3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15</c:v>
                </c:pt>
                <c:pt idx="186">
                  <c:v>6</c:v>
                </c:pt>
                <c:pt idx="187">
                  <c:v>18</c:v>
                </c:pt>
                <c:pt idx="188">
                  <c:v>13</c:v>
                </c:pt>
                <c:pt idx="189">
                  <c:v>12</c:v>
                </c:pt>
                <c:pt idx="190">
                  <c:v>3</c:v>
                </c:pt>
                <c:pt idx="191">
                  <c:v>11</c:v>
                </c:pt>
                <c:pt idx="192">
                  <c:v>11</c:v>
                </c:pt>
                <c:pt idx="193">
                  <c:v>4</c:v>
                </c:pt>
                <c:pt idx="194">
                  <c:v>8</c:v>
                </c:pt>
                <c:pt idx="195">
                  <c:v>10</c:v>
                </c:pt>
                <c:pt idx="196">
                  <c:v>10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11</c:v>
                </c:pt>
                <c:pt idx="201">
                  <c:v>15</c:v>
                </c:pt>
                <c:pt idx="202">
                  <c:v>7</c:v>
                </c:pt>
                <c:pt idx="203">
                  <c:v>18</c:v>
                </c:pt>
                <c:pt idx="204">
                  <c:v>8</c:v>
                </c:pt>
                <c:pt idx="205">
                  <c:v>3</c:v>
                </c:pt>
                <c:pt idx="206">
                  <c:v>10</c:v>
                </c:pt>
                <c:pt idx="207">
                  <c:v>6</c:v>
                </c:pt>
                <c:pt idx="208">
                  <c:v>4</c:v>
                </c:pt>
                <c:pt idx="209">
                  <c:v>8</c:v>
                </c:pt>
                <c:pt idx="210">
                  <c:v>13</c:v>
                </c:pt>
                <c:pt idx="211">
                  <c:v>3</c:v>
                </c:pt>
                <c:pt idx="212">
                  <c:v>12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7</c:v>
                </c:pt>
                <c:pt idx="217">
                  <c:v>11</c:v>
                </c:pt>
                <c:pt idx="218">
                  <c:v>15</c:v>
                </c:pt>
                <c:pt idx="219">
                  <c:v>6</c:v>
                </c:pt>
                <c:pt idx="220">
                  <c:v>3</c:v>
                </c:pt>
                <c:pt idx="221">
                  <c:v>11</c:v>
                </c:pt>
                <c:pt idx="222">
                  <c:v>3</c:v>
                </c:pt>
                <c:pt idx="223">
                  <c:v>10</c:v>
                </c:pt>
                <c:pt idx="224">
                  <c:v>7</c:v>
                </c:pt>
                <c:pt idx="225">
                  <c:v>7</c:v>
                </c:pt>
                <c:pt idx="226">
                  <c:v>18</c:v>
                </c:pt>
                <c:pt idx="227">
                  <c:v>8</c:v>
                </c:pt>
                <c:pt idx="228">
                  <c:v>11</c:v>
                </c:pt>
                <c:pt idx="229">
                  <c:v>8</c:v>
                </c:pt>
                <c:pt idx="230">
                  <c:v>10</c:v>
                </c:pt>
                <c:pt idx="231">
                  <c:v>13</c:v>
                </c:pt>
                <c:pt idx="232">
                  <c:v>10</c:v>
                </c:pt>
                <c:pt idx="233">
                  <c:v>11</c:v>
                </c:pt>
                <c:pt idx="234">
                  <c:v>4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8</c:v>
                </c:pt>
                <c:pt idx="239">
                  <c:v>3</c:v>
                </c:pt>
                <c:pt idx="240">
                  <c:v>8</c:v>
                </c:pt>
                <c:pt idx="241">
                  <c:v>11</c:v>
                </c:pt>
                <c:pt idx="242">
                  <c:v>4</c:v>
                </c:pt>
                <c:pt idx="243">
                  <c:v>10</c:v>
                </c:pt>
                <c:pt idx="244">
                  <c:v>11</c:v>
                </c:pt>
                <c:pt idx="245">
                  <c:v>3</c:v>
                </c:pt>
                <c:pt idx="246">
                  <c:v>13</c:v>
                </c:pt>
                <c:pt idx="247">
                  <c:v>15</c:v>
                </c:pt>
                <c:pt idx="248">
                  <c:v>11</c:v>
                </c:pt>
                <c:pt idx="249">
                  <c:v>10</c:v>
                </c:pt>
                <c:pt idx="250">
                  <c:v>12</c:v>
                </c:pt>
                <c:pt idx="251">
                  <c:v>6</c:v>
                </c:pt>
                <c:pt idx="252">
                  <c:v>3</c:v>
                </c:pt>
                <c:pt idx="253">
                  <c:v>7</c:v>
                </c:pt>
                <c:pt idx="254">
                  <c:v>10</c:v>
                </c:pt>
                <c:pt idx="255">
                  <c:v>18</c:v>
                </c:pt>
                <c:pt idx="256">
                  <c:v>11</c:v>
                </c:pt>
                <c:pt idx="257">
                  <c:v>7</c:v>
                </c:pt>
                <c:pt idx="258">
                  <c:v>8</c:v>
                </c:pt>
                <c:pt idx="259">
                  <c:v>15</c:v>
                </c:pt>
                <c:pt idx="260">
                  <c:v>8</c:v>
                </c:pt>
                <c:pt idx="261">
                  <c:v>11</c:v>
                </c:pt>
                <c:pt idx="262">
                  <c:v>4</c:v>
                </c:pt>
                <c:pt idx="263">
                  <c:v>10</c:v>
                </c:pt>
                <c:pt idx="264">
                  <c:v>13</c:v>
                </c:pt>
                <c:pt idx="265">
                  <c:v>3</c:v>
                </c:pt>
                <c:pt idx="266">
                  <c:v>11</c:v>
                </c:pt>
                <c:pt idx="267">
                  <c:v>3</c:v>
                </c:pt>
                <c:pt idx="268">
                  <c:v>7</c:v>
                </c:pt>
                <c:pt idx="269">
                  <c:v>10</c:v>
                </c:pt>
                <c:pt idx="270">
                  <c:v>3</c:v>
                </c:pt>
                <c:pt idx="271">
                  <c:v>11</c:v>
                </c:pt>
                <c:pt idx="272">
                  <c:v>18</c:v>
                </c:pt>
                <c:pt idx="273">
                  <c:v>12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7</c:v>
                </c:pt>
                <c:pt idx="278">
                  <c:v>10</c:v>
                </c:pt>
                <c:pt idx="279">
                  <c:v>3</c:v>
                </c:pt>
                <c:pt idx="280">
                  <c:v>13</c:v>
                </c:pt>
                <c:pt idx="281">
                  <c:v>8</c:v>
                </c:pt>
                <c:pt idx="282">
                  <c:v>7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5-4E18-9F41-000F2D77413F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E0!$X$2:$X$284</c:f>
              <c:numCache>
                <c:formatCode>General</c:formatCode>
                <c:ptCount val="283"/>
                <c:pt idx="0">
                  <c:v>3</c:v>
                </c:pt>
                <c:pt idx="1">
                  <c:v>18</c:v>
                </c:pt>
                <c:pt idx="2">
                  <c:v>10</c:v>
                </c:pt>
                <c:pt idx="3">
                  <c:v>6</c:v>
                </c:pt>
                <c:pt idx="4">
                  <c:v>15</c:v>
                </c:pt>
                <c:pt idx="5">
                  <c:v>3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15</c:v>
                </c:pt>
                <c:pt idx="24">
                  <c:v>7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13</c:v>
                </c:pt>
                <c:pt idx="30">
                  <c:v>3</c:v>
                </c:pt>
                <c:pt idx="31">
                  <c:v>8</c:v>
                </c:pt>
                <c:pt idx="32">
                  <c:v>3</c:v>
                </c:pt>
                <c:pt idx="33">
                  <c:v>7</c:v>
                </c:pt>
                <c:pt idx="34">
                  <c:v>11</c:v>
                </c:pt>
                <c:pt idx="35">
                  <c:v>6</c:v>
                </c:pt>
                <c:pt idx="36">
                  <c:v>3</c:v>
                </c:pt>
                <c:pt idx="37">
                  <c:v>10</c:v>
                </c:pt>
                <c:pt idx="38">
                  <c:v>18</c:v>
                </c:pt>
                <c:pt idx="39">
                  <c:v>11</c:v>
                </c:pt>
                <c:pt idx="40">
                  <c:v>12</c:v>
                </c:pt>
                <c:pt idx="41">
                  <c:v>8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11</c:v>
                </c:pt>
                <c:pt idx="46">
                  <c:v>10</c:v>
                </c:pt>
                <c:pt idx="47">
                  <c:v>15</c:v>
                </c:pt>
                <c:pt idx="48">
                  <c:v>4</c:v>
                </c:pt>
                <c:pt idx="49">
                  <c:v>3</c:v>
                </c:pt>
                <c:pt idx="50">
                  <c:v>13</c:v>
                </c:pt>
                <c:pt idx="51">
                  <c:v>11</c:v>
                </c:pt>
                <c:pt idx="52">
                  <c:v>8</c:v>
                </c:pt>
                <c:pt idx="53">
                  <c:v>3</c:v>
                </c:pt>
                <c:pt idx="54">
                  <c:v>18</c:v>
                </c:pt>
                <c:pt idx="55">
                  <c:v>6</c:v>
                </c:pt>
                <c:pt idx="56">
                  <c:v>7</c:v>
                </c:pt>
                <c:pt idx="57">
                  <c:v>10</c:v>
                </c:pt>
                <c:pt idx="58">
                  <c:v>3</c:v>
                </c:pt>
                <c:pt idx="59">
                  <c:v>12</c:v>
                </c:pt>
                <c:pt idx="60">
                  <c:v>10</c:v>
                </c:pt>
                <c:pt idx="61">
                  <c:v>15</c:v>
                </c:pt>
                <c:pt idx="62">
                  <c:v>7</c:v>
                </c:pt>
                <c:pt idx="63">
                  <c:v>11</c:v>
                </c:pt>
                <c:pt idx="64">
                  <c:v>7</c:v>
                </c:pt>
                <c:pt idx="65">
                  <c:v>11</c:v>
                </c:pt>
                <c:pt idx="66">
                  <c:v>10</c:v>
                </c:pt>
                <c:pt idx="67">
                  <c:v>4</c:v>
                </c:pt>
                <c:pt idx="68">
                  <c:v>8</c:v>
                </c:pt>
                <c:pt idx="69">
                  <c:v>13</c:v>
                </c:pt>
                <c:pt idx="70">
                  <c:v>13</c:v>
                </c:pt>
                <c:pt idx="71">
                  <c:v>3</c:v>
                </c:pt>
                <c:pt idx="72">
                  <c:v>15</c:v>
                </c:pt>
                <c:pt idx="73">
                  <c:v>8</c:v>
                </c:pt>
                <c:pt idx="74">
                  <c:v>7</c:v>
                </c:pt>
                <c:pt idx="75">
                  <c:v>3</c:v>
                </c:pt>
                <c:pt idx="76">
                  <c:v>6</c:v>
                </c:pt>
                <c:pt idx="77">
                  <c:v>7</c:v>
                </c:pt>
                <c:pt idx="78">
                  <c:v>11</c:v>
                </c:pt>
                <c:pt idx="79">
                  <c:v>18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7</c:v>
                </c:pt>
                <c:pt idx="87">
                  <c:v>3</c:v>
                </c:pt>
                <c:pt idx="88">
                  <c:v>12</c:v>
                </c:pt>
                <c:pt idx="89">
                  <c:v>10</c:v>
                </c:pt>
                <c:pt idx="90">
                  <c:v>3</c:v>
                </c:pt>
                <c:pt idx="91">
                  <c:v>7</c:v>
                </c:pt>
                <c:pt idx="92">
                  <c:v>18</c:v>
                </c:pt>
                <c:pt idx="93">
                  <c:v>10</c:v>
                </c:pt>
                <c:pt idx="94">
                  <c:v>11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3</c:v>
                </c:pt>
                <c:pt idx="103">
                  <c:v>15</c:v>
                </c:pt>
                <c:pt idx="104">
                  <c:v>11</c:v>
                </c:pt>
                <c:pt idx="105">
                  <c:v>3</c:v>
                </c:pt>
                <c:pt idx="106">
                  <c:v>11</c:v>
                </c:pt>
                <c:pt idx="107">
                  <c:v>4</c:v>
                </c:pt>
                <c:pt idx="108">
                  <c:v>13</c:v>
                </c:pt>
                <c:pt idx="109">
                  <c:v>10</c:v>
                </c:pt>
                <c:pt idx="110">
                  <c:v>11</c:v>
                </c:pt>
                <c:pt idx="111">
                  <c:v>18</c:v>
                </c:pt>
                <c:pt idx="112">
                  <c:v>3</c:v>
                </c:pt>
                <c:pt idx="113">
                  <c:v>7</c:v>
                </c:pt>
                <c:pt idx="114">
                  <c:v>10</c:v>
                </c:pt>
                <c:pt idx="115">
                  <c:v>12</c:v>
                </c:pt>
                <c:pt idx="116">
                  <c:v>6</c:v>
                </c:pt>
                <c:pt idx="117">
                  <c:v>10</c:v>
                </c:pt>
                <c:pt idx="118">
                  <c:v>7</c:v>
                </c:pt>
                <c:pt idx="119">
                  <c:v>7</c:v>
                </c:pt>
                <c:pt idx="120">
                  <c:v>11</c:v>
                </c:pt>
                <c:pt idx="121">
                  <c:v>3</c:v>
                </c:pt>
                <c:pt idx="122">
                  <c:v>13</c:v>
                </c:pt>
                <c:pt idx="123">
                  <c:v>11</c:v>
                </c:pt>
                <c:pt idx="124">
                  <c:v>4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15</c:v>
                </c:pt>
                <c:pt idx="129">
                  <c:v>8</c:v>
                </c:pt>
                <c:pt idx="130">
                  <c:v>18</c:v>
                </c:pt>
                <c:pt idx="131">
                  <c:v>8</c:v>
                </c:pt>
                <c:pt idx="132">
                  <c:v>3</c:v>
                </c:pt>
                <c:pt idx="133">
                  <c:v>4</c:v>
                </c:pt>
                <c:pt idx="134">
                  <c:v>11</c:v>
                </c:pt>
                <c:pt idx="135">
                  <c:v>10</c:v>
                </c:pt>
                <c:pt idx="136">
                  <c:v>7</c:v>
                </c:pt>
                <c:pt idx="137">
                  <c:v>10</c:v>
                </c:pt>
                <c:pt idx="138">
                  <c:v>7</c:v>
                </c:pt>
                <c:pt idx="139">
                  <c:v>11</c:v>
                </c:pt>
                <c:pt idx="140">
                  <c:v>11</c:v>
                </c:pt>
                <c:pt idx="141">
                  <c:v>13</c:v>
                </c:pt>
                <c:pt idx="142">
                  <c:v>6</c:v>
                </c:pt>
                <c:pt idx="143">
                  <c:v>3</c:v>
                </c:pt>
                <c:pt idx="144">
                  <c:v>8</c:v>
                </c:pt>
                <c:pt idx="145">
                  <c:v>3</c:v>
                </c:pt>
                <c:pt idx="146">
                  <c:v>12</c:v>
                </c:pt>
                <c:pt idx="147">
                  <c:v>7</c:v>
                </c:pt>
                <c:pt idx="148">
                  <c:v>15</c:v>
                </c:pt>
                <c:pt idx="149">
                  <c:v>10</c:v>
                </c:pt>
                <c:pt idx="150">
                  <c:v>3</c:v>
                </c:pt>
                <c:pt idx="151">
                  <c:v>6</c:v>
                </c:pt>
                <c:pt idx="152">
                  <c:v>7</c:v>
                </c:pt>
                <c:pt idx="153">
                  <c:v>3</c:v>
                </c:pt>
                <c:pt idx="154">
                  <c:v>11</c:v>
                </c:pt>
                <c:pt idx="155">
                  <c:v>12</c:v>
                </c:pt>
                <c:pt idx="156">
                  <c:v>15</c:v>
                </c:pt>
                <c:pt idx="157">
                  <c:v>8</c:v>
                </c:pt>
                <c:pt idx="158">
                  <c:v>13</c:v>
                </c:pt>
                <c:pt idx="159">
                  <c:v>10</c:v>
                </c:pt>
                <c:pt idx="160">
                  <c:v>4</c:v>
                </c:pt>
                <c:pt idx="161">
                  <c:v>7</c:v>
                </c:pt>
                <c:pt idx="162">
                  <c:v>11</c:v>
                </c:pt>
                <c:pt idx="163">
                  <c:v>11</c:v>
                </c:pt>
                <c:pt idx="164">
                  <c:v>3</c:v>
                </c:pt>
                <c:pt idx="165">
                  <c:v>18</c:v>
                </c:pt>
                <c:pt idx="166">
                  <c:v>8</c:v>
                </c:pt>
                <c:pt idx="167">
                  <c:v>7</c:v>
                </c:pt>
                <c:pt idx="168">
                  <c:v>10</c:v>
                </c:pt>
                <c:pt idx="169">
                  <c:v>3</c:v>
                </c:pt>
                <c:pt idx="170">
                  <c:v>12</c:v>
                </c:pt>
                <c:pt idx="171">
                  <c:v>7</c:v>
                </c:pt>
                <c:pt idx="172">
                  <c:v>8</c:v>
                </c:pt>
                <c:pt idx="173">
                  <c:v>13</c:v>
                </c:pt>
                <c:pt idx="174">
                  <c:v>4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3</c:v>
                </c:pt>
                <c:pt idx="181">
                  <c:v>3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15</c:v>
                </c:pt>
                <c:pt idx="186">
                  <c:v>6</c:v>
                </c:pt>
                <c:pt idx="187">
                  <c:v>18</c:v>
                </c:pt>
                <c:pt idx="188">
                  <c:v>13</c:v>
                </c:pt>
                <c:pt idx="189">
                  <c:v>12</c:v>
                </c:pt>
                <c:pt idx="190">
                  <c:v>3</c:v>
                </c:pt>
                <c:pt idx="191">
                  <c:v>11</c:v>
                </c:pt>
                <c:pt idx="192">
                  <c:v>11</c:v>
                </c:pt>
                <c:pt idx="193">
                  <c:v>4</c:v>
                </c:pt>
                <c:pt idx="194">
                  <c:v>8</c:v>
                </c:pt>
                <c:pt idx="195">
                  <c:v>10</c:v>
                </c:pt>
                <c:pt idx="196">
                  <c:v>10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11</c:v>
                </c:pt>
                <c:pt idx="201">
                  <c:v>15</c:v>
                </c:pt>
                <c:pt idx="202">
                  <c:v>7</c:v>
                </c:pt>
                <c:pt idx="203">
                  <c:v>18</c:v>
                </c:pt>
                <c:pt idx="204">
                  <c:v>8</c:v>
                </c:pt>
                <c:pt idx="205">
                  <c:v>3</c:v>
                </c:pt>
                <c:pt idx="206">
                  <c:v>10</c:v>
                </c:pt>
                <c:pt idx="207">
                  <c:v>6</c:v>
                </c:pt>
                <c:pt idx="208">
                  <c:v>4</c:v>
                </c:pt>
                <c:pt idx="209">
                  <c:v>8</c:v>
                </c:pt>
                <c:pt idx="210">
                  <c:v>13</c:v>
                </c:pt>
                <c:pt idx="211">
                  <c:v>3</c:v>
                </c:pt>
                <c:pt idx="212">
                  <c:v>12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7</c:v>
                </c:pt>
                <c:pt idx="217">
                  <c:v>11</c:v>
                </c:pt>
                <c:pt idx="218">
                  <c:v>15</c:v>
                </c:pt>
                <c:pt idx="219">
                  <c:v>6</c:v>
                </c:pt>
                <c:pt idx="220">
                  <c:v>3</c:v>
                </c:pt>
                <c:pt idx="221">
                  <c:v>11</c:v>
                </c:pt>
                <c:pt idx="222">
                  <c:v>3</c:v>
                </c:pt>
                <c:pt idx="223">
                  <c:v>10</c:v>
                </c:pt>
                <c:pt idx="224">
                  <c:v>7</c:v>
                </c:pt>
                <c:pt idx="225">
                  <c:v>7</c:v>
                </c:pt>
                <c:pt idx="226">
                  <c:v>18</c:v>
                </c:pt>
                <c:pt idx="227">
                  <c:v>8</c:v>
                </c:pt>
                <c:pt idx="228">
                  <c:v>11</c:v>
                </c:pt>
                <c:pt idx="229">
                  <c:v>8</c:v>
                </c:pt>
                <c:pt idx="230">
                  <c:v>10</c:v>
                </c:pt>
                <c:pt idx="231">
                  <c:v>13</c:v>
                </c:pt>
                <c:pt idx="232">
                  <c:v>10</c:v>
                </c:pt>
                <c:pt idx="233">
                  <c:v>11</c:v>
                </c:pt>
                <c:pt idx="234">
                  <c:v>4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8</c:v>
                </c:pt>
                <c:pt idx="239">
                  <c:v>3</c:v>
                </c:pt>
                <c:pt idx="240">
                  <c:v>8</c:v>
                </c:pt>
                <c:pt idx="241">
                  <c:v>11</c:v>
                </c:pt>
                <c:pt idx="242">
                  <c:v>4</c:v>
                </c:pt>
                <c:pt idx="243">
                  <c:v>10</c:v>
                </c:pt>
                <c:pt idx="244">
                  <c:v>11</c:v>
                </c:pt>
                <c:pt idx="245">
                  <c:v>3</c:v>
                </c:pt>
                <c:pt idx="246">
                  <c:v>13</c:v>
                </c:pt>
                <c:pt idx="247">
                  <c:v>15</c:v>
                </c:pt>
                <c:pt idx="248">
                  <c:v>11</c:v>
                </c:pt>
                <c:pt idx="249">
                  <c:v>10</c:v>
                </c:pt>
                <c:pt idx="250">
                  <c:v>12</c:v>
                </c:pt>
                <c:pt idx="251">
                  <c:v>6</c:v>
                </c:pt>
                <c:pt idx="252">
                  <c:v>3</c:v>
                </c:pt>
                <c:pt idx="253">
                  <c:v>7</c:v>
                </c:pt>
                <c:pt idx="254">
                  <c:v>10</c:v>
                </c:pt>
                <c:pt idx="255">
                  <c:v>18</c:v>
                </c:pt>
                <c:pt idx="256">
                  <c:v>11</c:v>
                </c:pt>
                <c:pt idx="257">
                  <c:v>7</c:v>
                </c:pt>
                <c:pt idx="258">
                  <c:v>8</c:v>
                </c:pt>
                <c:pt idx="259">
                  <c:v>15</c:v>
                </c:pt>
                <c:pt idx="260">
                  <c:v>8</c:v>
                </c:pt>
                <c:pt idx="261">
                  <c:v>11</c:v>
                </c:pt>
                <c:pt idx="262">
                  <c:v>4</c:v>
                </c:pt>
                <c:pt idx="263">
                  <c:v>10</c:v>
                </c:pt>
                <c:pt idx="264">
                  <c:v>13</c:v>
                </c:pt>
                <c:pt idx="265">
                  <c:v>3</c:v>
                </c:pt>
                <c:pt idx="266">
                  <c:v>11</c:v>
                </c:pt>
                <c:pt idx="267">
                  <c:v>3</c:v>
                </c:pt>
                <c:pt idx="268">
                  <c:v>7</c:v>
                </c:pt>
                <c:pt idx="269">
                  <c:v>10</c:v>
                </c:pt>
                <c:pt idx="270">
                  <c:v>3</c:v>
                </c:pt>
                <c:pt idx="271">
                  <c:v>11</c:v>
                </c:pt>
                <c:pt idx="272">
                  <c:v>18</c:v>
                </c:pt>
                <c:pt idx="273">
                  <c:v>12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7</c:v>
                </c:pt>
                <c:pt idx="278">
                  <c:v>10</c:v>
                </c:pt>
                <c:pt idx="279">
                  <c:v>3</c:v>
                </c:pt>
                <c:pt idx="280">
                  <c:v>13</c:v>
                </c:pt>
                <c:pt idx="281">
                  <c:v>8</c:v>
                </c:pt>
                <c:pt idx="282">
                  <c:v>7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5-4E18-9F41-000F2D77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48447"/>
        <c:axId val="175013855"/>
      </c:scatterChart>
      <c:valAx>
        <c:axId val="143164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sp goals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3855"/>
        <c:crosses val="autoZero"/>
        <c:crossBetween val="midCat"/>
      </c:valAx>
      <c:valAx>
        <c:axId val="17501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648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H-ELO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E0!$J$2:$J$284</c:f>
              <c:numCache>
                <c:formatCode>General</c:formatCode>
                <c:ptCount val="283"/>
                <c:pt idx="0">
                  <c:v>0.16</c:v>
                </c:pt>
                <c:pt idx="1">
                  <c:v>1957</c:v>
                </c:pt>
                <c:pt idx="2">
                  <c:v>1710</c:v>
                </c:pt>
                <c:pt idx="3">
                  <c:v>1776</c:v>
                </c:pt>
                <c:pt idx="4">
                  <c:v>1709</c:v>
                </c:pt>
                <c:pt idx="5">
                  <c:v>1625</c:v>
                </c:pt>
                <c:pt idx="6">
                  <c:v>1802</c:v>
                </c:pt>
                <c:pt idx="7">
                  <c:v>1722</c:v>
                </c:pt>
                <c:pt idx="8">
                  <c:v>1789</c:v>
                </c:pt>
                <c:pt idx="9">
                  <c:v>1815</c:v>
                </c:pt>
                <c:pt idx="10">
                  <c:v>1675</c:v>
                </c:pt>
                <c:pt idx="11">
                  <c:v>1752</c:v>
                </c:pt>
                <c:pt idx="12">
                  <c:v>1968</c:v>
                </c:pt>
                <c:pt idx="13">
                  <c:v>1749</c:v>
                </c:pt>
                <c:pt idx="14">
                  <c:v>1842</c:v>
                </c:pt>
                <c:pt idx="15">
                  <c:v>2052</c:v>
                </c:pt>
                <c:pt idx="16">
                  <c:v>1837</c:v>
                </c:pt>
                <c:pt idx="17">
                  <c:v>1791</c:v>
                </c:pt>
                <c:pt idx="18">
                  <c:v>1703</c:v>
                </c:pt>
                <c:pt idx="19">
                  <c:v>1789</c:v>
                </c:pt>
                <c:pt idx="20">
                  <c:v>1710</c:v>
                </c:pt>
                <c:pt idx="21">
                  <c:v>1957</c:v>
                </c:pt>
                <c:pt idx="22">
                  <c:v>1722</c:v>
                </c:pt>
                <c:pt idx="23">
                  <c:v>1709</c:v>
                </c:pt>
                <c:pt idx="24">
                  <c:v>1815</c:v>
                </c:pt>
                <c:pt idx="25">
                  <c:v>1776</c:v>
                </c:pt>
                <c:pt idx="26">
                  <c:v>1650</c:v>
                </c:pt>
                <c:pt idx="27">
                  <c:v>1625</c:v>
                </c:pt>
                <c:pt idx="28">
                  <c:v>1802</c:v>
                </c:pt>
                <c:pt idx="29">
                  <c:v>1675</c:v>
                </c:pt>
                <c:pt idx="30">
                  <c:v>1625</c:v>
                </c:pt>
                <c:pt idx="31">
                  <c:v>1722</c:v>
                </c:pt>
                <c:pt idx="32">
                  <c:v>1650</c:v>
                </c:pt>
                <c:pt idx="33">
                  <c:v>1789</c:v>
                </c:pt>
                <c:pt idx="34">
                  <c:v>2052</c:v>
                </c:pt>
                <c:pt idx="35">
                  <c:v>1776</c:v>
                </c:pt>
                <c:pt idx="36">
                  <c:v>1703</c:v>
                </c:pt>
                <c:pt idx="37">
                  <c:v>1968</c:v>
                </c:pt>
                <c:pt idx="38">
                  <c:v>1957</c:v>
                </c:pt>
                <c:pt idx="39">
                  <c:v>1749</c:v>
                </c:pt>
                <c:pt idx="40">
                  <c:v>1837</c:v>
                </c:pt>
                <c:pt idx="41">
                  <c:v>1752</c:v>
                </c:pt>
                <c:pt idx="42">
                  <c:v>1815</c:v>
                </c:pt>
                <c:pt idx="43">
                  <c:v>1842</c:v>
                </c:pt>
                <c:pt idx="44">
                  <c:v>1791</c:v>
                </c:pt>
                <c:pt idx="45">
                  <c:v>1802</c:v>
                </c:pt>
                <c:pt idx="46">
                  <c:v>1710</c:v>
                </c:pt>
                <c:pt idx="47">
                  <c:v>1709</c:v>
                </c:pt>
                <c:pt idx="48">
                  <c:v>1675</c:v>
                </c:pt>
                <c:pt idx="49">
                  <c:v>1703</c:v>
                </c:pt>
                <c:pt idx="50">
                  <c:v>1675</c:v>
                </c:pt>
                <c:pt idx="51">
                  <c:v>2052</c:v>
                </c:pt>
                <c:pt idx="52">
                  <c:v>1722</c:v>
                </c:pt>
                <c:pt idx="53">
                  <c:v>1650</c:v>
                </c:pt>
                <c:pt idx="54">
                  <c:v>1957</c:v>
                </c:pt>
                <c:pt idx="55">
                  <c:v>1776</c:v>
                </c:pt>
                <c:pt idx="56">
                  <c:v>1789</c:v>
                </c:pt>
                <c:pt idx="57">
                  <c:v>1968</c:v>
                </c:pt>
                <c:pt idx="58">
                  <c:v>1625</c:v>
                </c:pt>
                <c:pt idx="59">
                  <c:v>1837</c:v>
                </c:pt>
                <c:pt idx="60">
                  <c:v>1710</c:v>
                </c:pt>
                <c:pt idx="61">
                  <c:v>1709</c:v>
                </c:pt>
                <c:pt idx="62">
                  <c:v>1815</c:v>
                </c:pt>
                <c:pt idx="63">
                  <c:v>1802</c:v>
                </c:pt>
                <c:pt idx="64">
                  <c:v>1791</c:v>
                </c:pt>
                <c:pt idx="65">
                  <c:v>1749</c:v>
                </c:pt>
                <c:pt idx="66">
                  <c:v>1842</c:v>
                </c:pt>
                <c:pt idx="67">
                  <c:v>1675</c:v>
                </c:pt>
                <c:pt idx="68">
                  <c:v>1752</c:v>
                </c:pt>
                <c:pt idx="69">
                  <c:v>1675</c:v>
                </c:pt>
                <c:pt idx="70">
                  <c:v>1675</c:v>
                </c:pt>
                <c:pt idx="71">
                  <c:v>1650</c:v>
                </c:pt>
                <c:pt idx="72">
                  <c:v>1709</c:v>
                </c:pt>
                <c:pt idx="73">
                  <c:v>1752</c:v>
                </c:pt>
                <c:pt idx="74">
                  <c:v>1815</c:v>
                </c:pt>
                <c:pt idx="75">
                  <c:v>1703</c:v>
                </c:pt>
                <c:pt idx="76">
                  <c:v>1776</c:v>
                </c:pt>
                <c:pt idx="77">
                  <c:v>1791</c:v>
                </c:pt>
                <c:pt idx="78">
                  <c:v>1749</c:v>
                </c:pt>
                <c:pt idx="79">
                  <c:v>1957</c:v>
                </c:pt>
                <c:pt idx="80">
                  <c:v>1968</c:v>
                </c:pt>
                <c:pt idx="81">
                  <c:v>1710</c:v>
                </c:pt>
                <c:pt idx="82">
                  <c:v>1722</c:v>
                </c:pt>
                <c:pt idx="83">
                  <c:v>2052</c:v>
                </c:pt>
                <c:pt idx="84">
                  <c:v>1802</c:v>
                </c:pt>
                <c:pt idx="85">
                  <c:v>1675</c:v>
                </c:pt>
                <c:pt idx="86">
                  <c:v>1789</c:v>
                </c:pt>
                <c:pt idx="87">
                  <c:v>1625</c:v>
                </c:pt>
                <c:pt idx="88">
                  <c:v>1837</c:v>
                </c:pt>
                <c:pt idx="89">
                  <c:v>1842</c:v>
                </c:pt>
                <c:pt idx="90">
                  <c:v>1703</c:v>
                </c:pt>
                <c:pt idx="91">
                  <c:v>1789</c:v>
                </c:pt>
                <c:pt idx="92">
                  <c:v>1957</c:v>
                </c:pt>
                <c:pt idx="93">
                  <c:v>1710</c:v>
                </c:pt>
                <c:pt idx="94">
                  <c:v>1749</c:v>
                </c:pt>
                <c:pt idx="95">
                  <c:v>1791</c:v>
                </c:pt>
                <c:pt idx="96">
                  <c:v>1837</c:v>
                </c:pt>
                <c:pt idx="97">
                  <c:v>1776</c:v>
                </c:pt>
                <c:pt idx="98">
                  <c:v>1968</c:v>
                </c:pt>
                <c:pt idx="99">
                  <c:v>1815</c:v>
                </c:pt>
                <c:pt idx="100">
                  <c:v>1752</c:v>
                </c:pt>
                <c:pt idx="101">
                  <c:v>1722</c:v>
                </c:pt>
                <c:pt idx="102">
                  <c:v>1650</c:v>
                </c:pt>
                <c:pt idx="103">
                  <c:v>1709</c:v>
                </c:pt>
                <c:pt idx="104">
                  <c:v>2052</c:v>
                </c:pt>
                <c:pt idx="105">
                  <c:v>1625</c:v>
                </c:pt>
                <c:pt idx="106">
                  <c:v>1802</c:v>
                </c:pt>
                <c:pt idx="107">
                  <c:v>1675</c:v>
                </c:pt>
                <c:pt idx="108">
                  <c:v>1675</c:v>
                </c:pt>
                <c:pt idx="109">
                  <c:v>1842</c:v>
                </c:pt>
                <c:pt idx="110">
                  <c:v>1749</c:v>
                </c:pt>
                <c:pt idx="111">
                  <c:v>1957</c:v>
                </c:pt>
                <c:pt idx="112">
                  <c:v>1703</c:v>
                </c:pt>
                <c:pt idx="113">
                  <c:v>1815</c:v>
                </c:pt>
                <c:pt idx="114">
                  <c:v>1710</c:v>
                </c:pt>
                <c:pt idx="115">
                  <c:v>1837</c:v>
                </c:pt>
                <c:pt idx="116">
                  <c:v>1776</c:v>
                </c:pt>
                <c:pt idx="117">
                  <c:v>1968</c:v>
                </c:pt>
                <c:pt idx="118">
                  <c:v>1791</c:v>
                </c:pt>
                <c:pt idx="119">
                  <c:v>1789</c:v>
                </c:pt>
                <c:pt idx="120">
                  <c:v>2052</c:v>
                </c:pt>
                <c:pt idx="121">
                  <c:v>1650</c:v>
                </c:pt>
                <c:pt idx="122">
                  <c:v>1675</c:v>
                </c:pt>
                <c:pt idx="123">
                  <c:v>1802</c:v>
                </c:pt>
                <c:pt idx="124">
                  <c:v>1675</c:v>
                </c:pt>
                <c:pt idx="125">
                  <c:v>1625</c:v>
                </c:pt>
                <c:pt idx="126">
                  <c:v>1722</c:v>
                </c:pt>
                <c:pt idx="127">
                  <c:v>1842</c:v>
                </c:pt>
                <c:pt idx="128">
                  <c:v>1709</c:v>
                </c:pt>
                <c:pt idx="129">
                  <c:v>1752</c:v>
                </c:pt>
                <c:pt idx="130">
                  <c:v>1957</c:v>
                </c:pt>
                <c:pt idx="131">
                  <c:v>1722</c:v>
                </c:pt>
                <c:pt idx="132">
                  <c:v>1650</c:v>
                </c:pt>
                <c:pt idx="133">
                  <c:v>1675</c:v>
                </c:pt>
                <c:pt idx="134">
                  <c:v>1802</c:v>
                </c:pt>
                <c:pt idx="135">
                  <c:v>1710</c:v>
                </c:pt>
                <c:pt idx="136">
                  <c:v>1789</c:v>
                </c:pt>
                <c:pt idx="137">
                  <c:v>1968</c:v>
                </c:pt>
                <c:pt idx="138">
                  <c:v>1791</c:v>
                </c:pt>
                <c:pt idx="139">
                  <c:v>2052</c:v>
                </c:pt>
                <c:pt idx="140">
                  <c:v>1749</c:v>
                </c:pt>
                <c:pt idx="141">
                  <c:v>1675</c:v>
                </c:pt>
                <c:pt idx="142">
                  <c:v>1776</c:v>
                </c:pt>
                <c:pt idx="143">
                  <c:v>1703</c:v>
                </c:pt>
                <c:pt idx="144">
                  <c:v>1752</c:v>
                </c:pt>
                <c:pt idx="145">
                  <c:v>1625</c:v>
                </c:pt>
                <c:pt idx="146">
                  <c:v>1837</c:v>
                </c:pt>
                <c:pt idx="147">
                  <c:v>1815</c:v>
                </c:pt>
                <c:pt idx="148">
                  <c:v>1709</c:v>
                </c:pt>
                <c:pt idx="149">
                  <c:v>1842</c:v>
                </c:pt>
                <c:pt idx="150">
                  <c:v>1703</c:v>
                </c:pt>
                <c:pt idx="151">
                  <c:v>1776</c:v>
                </c:pt>
                <c:pt idx="152">
                  <c:v>1815</c:v>
                </c:pt>
                <c:pt idx="153">
                  <c:v>1625</c:v>
                </c:pt>
                <c:pt idx="154">
                  <c:v>1749</c:v>
                </c:pt>
                <c:pt idx="155">
                  <c:v>1837</c:v>
                </c:pt>
                <c:pt idx="156">
                  <c:v>1709</c:v>
                </c:pt>
                <c:pt idx="157">
                  <c:v>1752</c:v>
                </c:pt>
                <c:pt idx="158">
                  <c:v>1675</c:v>
                </c:pt>
                <c:pt idx="159">
                  <c:v>1842</c:v>
                </c:pt>
                <c:pt idx="160">
                  <c:v>1675</c:v>
                </c:pt>
                <c:pt idx="161">
                  <c:v>1789</c:v>
                </c:pt>
                <c:pt idx="162">
                  <c:v>2052</c:v>
                </c:pt>
                <c:pt idx="163">
                  <c:v>1802</c:v>
                </c:pt>
                <c:pt idx="164">
                  <c:v>1650</c:v>
                </c:pt>
                <c:pt idx="165">
                  <c:v>1957</c:v>
                </c:pt>
                <c:pt idx="166">
                  <c:v>1722</c:v>
                </c:pt>
                <c:pt idx="167">
                  <c:v>1791</c:v>
                </c:pt>
                <c:pt idx="168">
                  <c:v>1968</c:v>
                </c:pt>
                <c:pt idx="169">
                  <c:v>1703</c:v>
                </c:pt>
                <c:pt idx="170">
                  <c:v>1837</c:v>
                </c:pt>
                <c:pt idx="171">
                  <c:v>1791</c:v>
                </c:pt>
                <c:pt idx="172">
                  <c:v>1752</c:v>
                </c:pt>
                <c:pt idx="173">
                  <c:v>1675</c:v>
                </c:pt>
                <c:pt idx="174">
                  <c:v>1675</c:v>
                </c:pt>
                <c:pt idx="175">
                  <c:v>1842</c:v>
                </c:pt>
                <c:pt idx="176">
                  <c:v>1968</c:v>
                </c:pt>
                <c:pt idx="177">
                  <c:v>1749</c:v>
                </c:pt>
                <c:pt idx="178">
                  <c:v>1802</c:v>
                </c:pt>
                <c:pt idx="179">
                  <c:v>1710</c:v>
                </c:pt>
                <c:pt idx="180">
                  <c:v>1625</c:v>
                </c:pt>
                <c:pt idx="181">
                  <c:v>1650</c:v>
                </c:pt>
                <c:pt idx="182">
                  <c:v>1815</c:v>
                </c:pt>
                <c:pt idx="183">
                  <c:v>1722</c:v>
                </c:pt>
                <c:pt idx="184">
                  <c:v>1789</c:v>
                </c:pt>
                <c:pt idx="185">
                  <c:v>1709</c:v>
                </c:pt>
                <c:pt idx="186">
                  <c:v>1776</c:v>
                </c:pt>
                <c:pt idx="187">
                  <c:v>1957</c:v>
                </c:pt>
                <c:pt idx="188">
                  <c:v>1675</c:v>
                </c:pt>
                <c:pt idx="189">
                  <c:v>1837</c:v>
                </c:pt>
                <c:pt idx="190">
                  <c:v>1703</c:v>
                </c:pt>
                <c:pt idx="191">
                  <c:v>2052</c:v>
                </c:pt>
                <c:pt idx="192">
                  <c:v>1749</c:v>
                </c:pt>
                <c:pt idx="193">
                  <c:v>1675</c:v>
                </c:pt>
                <c:pt idx="194">
                  <c:v>1752</c:v>
                </c:pt>
                <c:pt idx="195">
                  <c:v>1842</c:v>
                </c:pt>
                <c:pt idx="196">
                  <c:v>1968</c:v>
                </c:pt>
                <c:pt idx="197">
                  <c:v>1791</c:v>
                </c:pt>
                <c:pt idx="198">
                  <c:v>1650</c:v>
                </c:pt>
                <c:pt idx="199">
                  <c:v>1789</c:v>
                </c:pt>
                <c:pt idx="200">
                  <c:v>1802</c:v>
                </c:pt>
                <c:pt idx="201">
                  <c:v>1709</c:v>
                </c:pt>
                <c:pt idx="202">
                  <c:v>1815</c:v>
                </c:pt>
                <c:pt idx="203">
                  <c:v>1957</c:v>
                </c:pt>
                <c:pt idx="204">
                  <c:v>1722</c:v>
                </c:pt>
                <c:pt idx="205">
                  <c:v>1625</c:v>
                </c:pt>
                <c:pt idx="206">
                  <c:v>1710</c:v>
                </c:pt>
                <c:pt idx="207">
                  <c:v>1776</c:v>
                </c:pt>
                <c:pt idx="208">
                  <c:v>1675</c:v>
                </c:pt>
                <c:pt idx="209">
                  <c:v>1752</c:v>
                </c:pt>
                <c:pt idx="210">
                  <c:v>1675</c:v>
                </c:pt>
                <c:pt idx="211">
                  <c:v>1703</c:v>
                </c:pt>
                <c:pt idx="212">
                  <c:v>1837</c:v>
                </c:pt>
                <c:pt idx="213">
                  <c:v>2052</c:v>
                </c:pt>
                <c:pt idx="214">
                  <c:v>1842</c:v>
                </c:pt>
                <c:pt idx="215">
                  <c:v>1968</c:v>
                </c:pt>
                <c:pt idx="216">
                  <c:v>1791</c:v>
                </c:pt>
                <c:pt idx="217">
                  <c:v>1749</c:v>
                </c:pt>
                <c:pt idx="218">
                  <c:v>1709</c:v>
                </c:pt>
                <c:pt idx="219">
                  <c:v>1776</c:v>
                </c:pt>
                <c:pt idx="220">
                  <c:v>1650</c:v>
                </c:pt>
                <c:pt idx="221">
                  <c:v>1802</c:v>
                </c:pt>
                <c:pt idx="222">
                  <c:v>1625</c:v>
                </c:pt>
                <c:pt idx="223">
                  <c:v>1710</c:v>
                </c:pt>
                <c:pt idx="224">
                  <c:v>1789</c:v>
                </c:pt>
                <c:pt idx="225">
                  <c:v>1815</c:v>
                </c:pt>
                <c:pt idx="226">
                  <c:v>1957</c:v>
                </c:pt>
                <c:pt idx="227">
                  <c:v>1722</c:v>
                </c:pt>
                <c:pt idx="228">
                  <c:v>2052</c:v>
                </c:pt>
                <c:pt idx="229">
                  <c:v>1752</c:v>
                </c:pt>
                <c:pt idx="230">
                  <c:v>1968</c:v>
                </c:pt>
                <c:pt idx="231">
                  <c:v>1675</c:v>
                </c:pt>
                <c:pt idx="232">
                  <c:v>1842</c:v>
                </c:pt>
                <c:pt idx="233">
                  <c:v>1749</c:v>
                </c:pt>
                <c:pt idx="234">
                  <c:v>1675</c:v>
                </c:pt>
                <c:pt idx="235">
                  <c:v>1791</c:v>
                </c:pt>
                <c:pt idx="236">
                  <c:v>1837</c:v>
                </c:pt>
                <c:pt idx="237">
                  <c:v>1703</c:v>
                </c:pt>
                <c:pt idx="238">
                  <c:v>1722</c:v>
                </c:pt>
                <c:pt idx="239">
                  <c:v>1650</c:v>
                </c:pt>
                <c:pt idx="240">
                  <c:v>1752</c:v>
                </c:pt>
                <c:pt idx="241">
                  <c:v>1802</c:v>
                </c:pt>
                <c:pt idx="242">
                  <c:v>1675</c:v>
                </c:pt>
                <c:pt idx="243">
                  <c:v>1842</c:v>
                </c:pt>
                <c:pt idx="244">
                  <c:v>2052</c:v>
                </c:pt>
                <c:pt idx="245">
                  <c:v>1625</c:v>
                </c:pt>
                <c:pt idx="246">
                  <c:v>1675</c:v>
                </c:pt>
                <c:pt idx="247">
                  <c:v>1709</c:v>
                </c:pt>
                <c:pt idx="248">
                  <c:v>2052</c:v>
                </c:pt>
                <c:pt idx="249">
                  <c:v>1968</c:v>
                </c:pt>
                <c:pt idx="250">
                  <c:v>1837</c:v>
                </c:pt>
                <c:pt idx="251">
                  <c:v>1776</c:v>
                </c:pt>
                <c:pt idx="252">
                  <c:v>1703</c:v>
                </c:pt>
                <c:pt idx="253">
                  <c:v>1815</c:v>
                </c:pt>
                <c:pt idx="254">
                  <c:v>1710</c:v>
                </c:pt>
                <c:pt idx="255">
                  <c:v>1957</c:v>
                </c:pt>
                <c:pt idx="256">
                  <c:v>1749</c:v>
                </c:pt>
                <c:pt idx="257">
                  <c:v>1791</c:v>
                </c:pt>
                <c:pt idx="258">
                  <c:v>1722</c:v>
                </c:pt>
                <c:pt idx="259">
                  <c:v>1709</c:v>
                </c:pt>
                <c:pt idx="260">
                  <c:v>1752</c:v>
                </c:pt>
                <c:pt idx="261">
                  <c:v>1802</c:v>
                </c:pt>
                <c:pt idx="262">
                  <c:v>1675</c:v>
                </c:pt>
                <c:pt idx="263">
                  <c:v>1842</c:v>
                </c:pt>
                <c:pt idx="264">
                  <c:v>1675</c:v>
                </c:pt>
                <c:pt idx="265">
                  <c:v>1650</c:v>
                </c:pt>
                <c:pt idx="266">
                  <c:v>2052</c:v>
                </c:pt>
                <c:pt idx="267">
                  <c:v>1625</c:v>
                </c:pt>
                <c:pt idx="268">
                  <c:v>1815</c:v>
                </c:pt>
                <c:pt idx="269">
                  <c:v>1710</c:v>
                </c:pt>
                <c:pt idx="270">
                  <c:v>1703</c:v>
                </c:pt>
                <c:pt idx="271">
                  <c:v>1749</c:v>
                </c:pt>
                <c:pt idx="272">
                  <c:v>1957</c:v>
                </c:pt>
                <c:pt idx="273">
                  <c:v>1837</c:v>
                </c:pt>
                <c:pt idx="274">
                  <c:v>1776</c:v>
                </c:pt>
                <c:pt idx="275">
                  <c:v>1791</c:v>
                </c:pt>
                <c:pt idx="276">
                  <c:v>1968</c:v>
                </c:pt>
                <c:pt idx="277">
                  <c:v>1789</c:v>
                </c:pt>
                <c:pt idx="278">
                  <c:v>1710</c:v>
                </c:pt>
                <c:pt idx="279">
                  <c:v>1650</c:v>
                </c:pt>
                <c:pt idx="280">
                  <c:v>1675</c:v>
                </c:pt>
                <c:pt idx="281">
                  <c:v>1752</c:v>
                </c:pt>
                <c:pt idx="282">
                  <c:v>1791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8-422A-B3DB-92A28834481D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E0!$J$2:$J$284</c:f>
              <c:numCache>
                <c:formatCode>General</c:formatCode>
                <c:ptCount val="283"/>
                <c:pt idx="0">
                  <c:v>0.16</c:v>
                </c:pt>
                <c:pt idx="1">
                  <c:v>1957</c:v>
                </c:pt>
                <c:pt idx="2">
                  <c:v>1710</c:v>
                </c:pt>
                <c:pt idx="3">
                  <c:v>1776</c:v>
                </c:pt>
                <c:pt idx="4">
                  <c:v>1709</c:v>
                </c:pt>
                <c:pt idx="5">
                  <c:v>1625</c:v>
                </c:pt>
                <c:pt idx="6">
                  <c:v>1802</c:v>
                </c:pt>
                <c:pt idx="7">
                  <c:v>1722</c:v>
                </c:pt>
                <c:pt idx="8">
                  <c:v>1789</c:v>
                </c:pt>
                <c:pt idx="9">
                  <c:v>1815</c:v>
                </c:pt>
                <c:pt idx="10">
                  <c:v>1675</c:v>
                </c:pt>
                <c:pt idx="11">
                  <c:v>1752</c:v>
                </c:pt>
                <c:pt idx="12">
                  <c:v>1968</c:v>
                </c:pt>
                <c:pt idx="13">
                  <c:v>1749</c:v>
                </c:pt>
                <c:pt idx="14">
                  <c:v>1842</c:v>
                </c:pt>
                <c:pt idx="15">
                  <c:v>2052</c:v>
                </c:pt>
                <c:pt idx="16">
                  <c:v>1837</c:v>
                </c:pt>
                <c:pt idx="17">
                  <c:v>1791</c:v>
                </c:pt>
                <c:pt idx="18">
                  <c:v>1703</c:v>
                </c:pt>
                <c:pt idx="19">
                  <c:v>1789</c:v>
                </c:pt>
                <c:pt idx="20">
                  <c:v>1710</c:v>
                </c:pt>
                <c:pt idx="21">
                  <c:v>1957</c:v>
                </c:pt>
                <c:pt idx="22">
                  <c:v>1722</c:v>
                </c:pt>
                <c:pt idx="23">
                  <c:v>1709</c:v>
                </c:pt>
                <c:pt idx="24">
                  <c:v>1815</c:v>
                </c:pt>
                <c:pt idx="25">
                  <c:v>1776</c:v>
                </c:pt>
                <c:pt idx="26">
                  <c:v>1650</c:v>
                </c:pt>
                <c:pt idx="27">
                  <c:v>1625</c:v>
                </c:pt>
                <c:pt idx="28">
                  <c:v>1802</c:v>
                </c:pt>
                <c:pt idx="29">
                  <c:v>1675</c:v>
                </c:pt>
                <c:pt idx="30">
                  <c:v>1625</c:v>
                </c:pt>
                <c:pt idx="31">
                  <c:v>1722</c:v>
                </c:pt>
                <c:pt idx="32">
                  <c:v>1650</c:v>
                </c:pt>
                <c:pt idx="33">
                  <c:v>1789</c:v>
                </c:pt>
                <c:pt idx="34">
                  <c:v>2052</c:v>
                </c:pt>
                <c:pt idx="35">
                  <c:v>1776</c:v>
                </c:pt>
                <c:pt idx="36">
                  <c:v>1703</c:v>
                </c:pt>
                <c:pt idx="37">
                  <c:v>1968</c:v>
                </c:pt>
                <c:pt idx="38">
                  <c:v>1957</c:v>
                </c:pt>
                <c:pt idx="39">
                  <c:v>1749</c:v>
                </c:pt>
                <c:pt idx="40">
                  <c:v>1837</c:v>
                </c:pt>
                <c:pt idx="41">
                  <c:v>1752</c:v>
                </c:pt>
                <c:pt idx="42">
                  <c:v>1815</c:v>
                </c:pt>
                <c:pt idx="43">
                  <c:v>1842</c:v>
                </c:pt>
                <c:pt idx="44">
                  <c:v>1791</c:v>
                </c:pt>
                <c:pt idx="45">
                  <c:v>1802</c:v>
                </c:pt>
                <c:pt idx="46">
                  <c:v>1710</c:v>
                </c:pt>
                <c:pt idx="47">
                  <c:v>1709</c:v>
                </c:pt>
                <c:pt idx="48">
                  <c:v>1675</c:v>
                </c:pt>
                <c:pt idx="49">
                  <c:v>1703</c:v>
                </c:pt>
                <c:pt idx="50">
                  <c:v>1675</c:v>
                </c:pt>
                <c:pt idx="51">
                  <c:v>2052</c:v>
                </c:pt>
                <c:pt idx="52">
                  <c:v>1722</c:v>
                </c:pt>
                <c:pt idx="53">
                  <c:v>1650</c:v>
                </c:pt>
                <c:pt idx="54">
                  <c:v>1957</c:v>
                </c:pt>
                <c:pt idx="55">
                  <c:v>1776</c:v>
                </c:pt>
                <c:pt idx="56">
                  <c:v>1789</c:v>
                </c:pt>
                <c:pt idx="57">
                  <c:v>1968</c:v>
                </c:pt>
                <c:pt idx="58">
                  <c:v>1625</c:v>
                </c:pt>
                <c:pt idx="59">
                  <c:v>1837</c:v>
                </c:pt>
                <c:pt idx="60">
                  <c:v>1710</c:v>
                </c:pt>
                <c:pt idx="61">
                  <c:v>1709</c:v>
                </c:pt>
                <c:pt idx="62">
                  <c:v>1815</c:v>
                </c:pt>
                <c:pt idx="63">
                  <c:v>1802</c:v>
                </c:pt>
                <c:pt idx="64">
                  <c:v>1791</c:v>
                </c:pt>
                <c:pt idx="65">
                  <c:v>1749</c:v>
                </c:pt>
                <c:pt idx="66">
                  <c:v>1842</c:v>
                </c:pt>
                <c:pt idx="67">
                  <c:v>1675</c:v>
                </c:pt>
                <c:pt idx="68">
                  <c:v>1752</c:v>
                </c:pt>
                <c:pt idx="69">
                  <c:v>1675</c:v>
                </c:pt>
                <c:pt idx="70">
                  <c:v>1675</c:v>
                </c:pt>
                <c:pt idx="71">
                  <c:v>1650</c:v>
                </c:pt>
                <c:pt idx="72">
                  <c:v>1709</c:v>
                </c:pt>
                <c:pt idx="73">
                  <c:v>1752</c:v>
                </c:pt>
                <c:pt idx="74">
                  <c:v>1815</c:v>
                </c:pt>
                <c:pt idx="75">
                  <c:v>1703</c:v>
                </c:pt>
                <c:pt idx="76">
                  <c:v>1776</c:v>
                </c:pt>
                <c:pt idx="77">
                  <c:v>1791</c:v>
                </c:pt>
                <c:pt idx="78">
                  <c:v>1749</c:v>
                </c:pt>
                <c:pt idx="79">
                  <c:v>1957</c:v>
                </c:pt>
                <c:pt idx="80">
                  <c:v>1968</c:v>
                </c:pt>
                <c:pt idx="81">
                  <c:v>1710</c:v>
                </c:pt>
                <c:pt idx="82">
                  <c:v>1722</c:v>
                </c:pt>
                <c:pt idx="83">
                  <c:v>2052</c:v>
                </c:pt>
                <c:pt idx="84">
                  <c:v>1802</c:v>
                </c:pt>
                <c:pt idx="85">
                  <c:v>1675</c:v>
                </c:pt>
                <c:pt idx="86">
                  <c:v>1789</c:v>
                </c:pt>
                <c:pt idx="87">
                  <c:v>1625</c:v>
                </c:pt>
                <c:pt idx="88">
                  <c:v>1837</c:v>
                </c:pt>
                <c:pt idx="89">
                  <c:v>1842</c:v>
                </c:pt>
                <c:pt idx="90">
                  <c:v>1703</c:v>
                </c:pt>
                <c:pt idx="91">
                  <c:v>1789</c:v>
                </c:pt>
                <c:pt idx="92">
                  <c:v>1957</c:v>
                </c:pt>
                <c:pt idx="93">
                  <c:v>1710</c:v>
                </c:pt>
                <c:pt idx="94">
                  <c:v>1749</c:v>
                </c:pt>
                <c:pt idx="95">
                  <c:v>1791</c:v>
                </c:pt>
                <c:pt idx="96">
                  <c:v>1837</c:v>
                </c:pt>
                <c:pt idx="97">
                  <c:v>1776</c:v>
                </c:pt>
                <c:pt idx="98">
                  <c:v>1968</c:v>
                </c:pt>
                <c:pt idx="99">
                  <c:v>1815</c:v>
                </c:pt>
                <c:pt idx="100">
                  <c:v>1752</c:v>
                </c:pt>
                <c:pt idx="101">
                  <c:v>1722</c:v>
                </c:pt>
                <c:pt idx="102">
                  <c:v>1650</c:v>
                </c:pt>
                <c:pt idx="103">
                  <c:v>1709</c:v>
                </c:pt>
                <c:pt idx="104">
                  <c:v>2052</c:v>
                </c:pt>
                <c:pt idx="105">
                  <c:v>1625</c:v>
                </c:pt>
                <c:pt idx="106">
                  <c:v>1802</c:v>
                </c:pt>
                <c:pt idx="107">
                  <c:v>1675</c:v>
                </c:pt>
                <c:pt idx="108">
                  <c:v>1675</c:v>
                </c:pt>
                <c:pt idx="109">
                  <c:v>1842</c:v>
                </c:pt>
                <c:pt idx="110">
                  <c:v>1749</c:v>
                </c:pt>
                <c:pt idx="111">
                  <c:v>1957</c:v>
                </c:pt>
                <c:pt idx="112">
                  <c:v>1703</c:v>
                </c:pt>
                <c:pt idx="113">
                  <c:v>1815</c:v>
                </c:pt>
                <c:pt idx="114">
                  <c:v>1710</c:v>
                </c:pt>
                <c:pt idx="115">
                  <c:v>1837</c:v>
                </c:pt>
                <c:pt idx="116">
                  <c:v>1776</c:v>
                </c:pt>
                <c:pt idx="117">
                  <c:v>1968</c:v>
                </c:pt>
                <c:pt idx="118">
                  <c:v>1791</c:v>
                </c:pt>
                <c:pt idx="119">
                  <c:v>1789</c:v>
                </c:pt>
                <c:pt idx="120">
                  <c:v>2052</c:v>
                </c:pt>
                <c:pt idx="121">
                  <c:v>1650</c:v>
                </c:pt>
                <c:pt idx="122">
                  <c:v>1675</c:v>
                </c:pt>
                <c:pt idx="123">
                  <c:v>1802</c:v>
                </c:pt>
                <c:pt idx="124">
                  <c:v>1675</c:v>
                </c:pt>
                <c:pt idx="125">
                  <c:v>1625</c:v>
                </c:pt>
                <c:pt idx="126">
                  <c:v>1722</c:v>
                </c:pt>
                <c:pt idx="127">
                  <c:v>1842</c:v>
                </c:pt>
                <c:pt idx="128">
                  <c:v>1709</c:v>
                </c:pt>
                <c:pt idx="129">
                  <c:v>1752</c:v>
                </c:pt>
                <c:pt idx="130">
                  <c:v>1957</c:v>
                </c:pt>
                <c:pt idx="131">
                  <c:v>1722</c:v>
                </c:pt>
                <c:pt idx="132">
                  <c:v>1650</c:v>
                </c:pt>
                <c:pt idx="133">
                  <c:v>1675</c:v>
                </c:pt>
                <c:pt idx="134">
                  <c:v>1802</c:v>
                </c:pt>
                <c:pt idx="135">
                  <c:v>1710</c:v>
                </c:pt>
                <c:pt idx="136">
                  <c:v>1789</c:v>
                </c:pt>
                <c:pt idx="137">
                  <c:v>1968</c:v>
                </c:pt>
                <c:pt idx="138">
                  <c:v>1791</c:v>
                </c:pt>
                <c:pt idx="139">
                  <c:v>2052</c:v>
                </c:pt>
                <c:pt idx="140">
                  <c:v>1749</c:v>
                </c:pt>
                <c:pt idx="141">
                  <c:v>1675</c:v>
                </c:pt>
                <c:pt idx="142">
                  <c:v>1776</c:v>
                </c:pt>
                <c:pt idx="143">
                  <c:v>1703</c:v>
                </c:pt>
                <c:pt idx="144">
                  <c:v>1752</c:v>
                </c:pt>
                <c:pt idx="145">
                  <c:v>1625</c:v>
                </c:pt>
                <c:pt idx="146">
                  <c:v>1837</c:v>
                </c:pt>
                <c:pt idx="147">
                  <c:v>1815</c:v>
                </c:pt>
                <c:pt idx="148">
                  <c:v>1709</c:v>
                </c:pt>
                <c:pt idx="149">
                  <c:v>1842</c:v>
                </c:pt>
                <c:pt idx="150">
                  <c:v>1703</c:v>
                </c:pt>
                <c:pt idx="151">
                  <c:v>1776</c:v>
                </c:pt>
                <c:pt idx="152">
                  <c:v>1815</c:v>
                </c:pt>
                <c:pt idx="153">
                  <c:v>1625</c:v>
                </c:pt>
                <c:pt idx="154">
                  <c:v>1749</c:v>
                </c:pt>
                <c:pt idx="155">
                  <c:v>1837</c:v>
                </c:pt>
                <c:pt idx="156">
                  <c:v>1709</c:v>
                </c:pt>
                <c:pt idx="157">
                  <c:v>1752</c:v>
                </c:pt>
                <c:pt idx="158">
                  <c:v>1675</c:v>
                </c:pt>
                <c:pt idx="159">
                  <c:v>1842</c:v>
                </c:pt>
                <c:pt idx="160">
                  <c:v>1675</c:v>
                </c:pt>
                <c:pt idx="161">
                  <c:v>1789</c:v>
                </c:pt>
                <c:pt idx="162">
                  <c:v>2052</c:v>
                </c:pt>
                <c:pt idx="163">
                  <c:v>1802</c:v>
                </c:pt>
                <c:pt idx="164">
                  <c:v>1650</c:v>
                </c:pt>
                <c:pt idx="165">
                  <c:v>1957</c:v>
                </c:pt>
                <c:pt idx="166">
                  <c:v>1722</c:v>
                </c:pt>
                <c:pt idx="167">
                  <c:v>1791</c:v>
                </c:pt>
                <c:pt idx="168">
                  <c:v>1968</c:v>
                </c:pt>
                <c:pt idx="169">
                  <c:v>1703</c:v>
                </c:pt>
                <c:pt idx="170">
                  <c:v>1837</c:v>
                </c:pt>
                <c:pt idx="171">
                  <c:v>1791</c:v>
                </c:pt>
                <c:pt idx="172">
                  <c:v>1752</c:v>
                </c:pt>
                <c:pt idx="173">
                  <c:v>1675</c:v>
                </c:pt>
                <c:pt idx="174">
                  <c:v>1675</c:v>
                </c:pt>
                <c:pt idx="175">
                  <c:v>1842</c:v>
                </c:pt>
                <c:pt idx="176">
                  <c:v>1968</c:v>
                </c:pt>
                <c:pt idx="177">
                  <c:v>1749</c:v>
                </c:pt>
                <c:pt idx="178">
                  <c:v>1802</c:v>
                </c:pt>
                <c:pt idx="179">
                  <c:v>1710</c:v>
                </c:pt>
                <c:pt idx="180">
                  <c:v>1625</c:v>
                </c:pt>
                <c:pt idx="181">
                  <c:v>1650</c:v>
                </c:pt>
                <c:pt idx="182">
                  <c:v>1815</c:v>
                </c:pt>
                <c:pt idx="183">
                  <c:v>1722</c:v>
                </c:pt>
                <c:pt idx="184">
                  <c:v>1789</c:v>
                </c:pt>
                <c:pt idx="185">
                  <c:v>1709</c:v>
                </c:pt>
                <c:pt idx="186">
                  <c:v>1776</c:v>
                </c:pt>
                <c:pt idx="187">
                  <c:v>1957</c:v>
                </c:pt>
                <c:pt idx="188">
                  <c:v>1675</c:v>
                </c:pt>
                <c:pt idx="189">
                  <c:v>1837</c:v>
                </c:pt>
                <c:pt idx="190">
                  <c:v>1703</c:v>
                </c:pt>
                <c:pt idx="191">
                  <c:v>2052</c:v>
                </c:pt>
                <c:pt idx="192">
                  <c:v>1749</c:v>
                </c:pt>
                <c:pt idx="193">
                  <c:v>1675</c:v>
                </c:pt>
                <c:pt idx="194">
                  <c:v>1752</c:v>
                </c:pt>
                <c:pt idx="195">
                  <c:v>1842</c:v>
                </c:pt>
                <c:pt idx="196">
                  <c:v>1968</c:v>
                </c:pt>
                <c:pt idx="197">
                  <c:v>1791</c:v>
                </c:pt>
                <c:pt idx="198">
                  <c:v>1650</c:v>
                </c:pt>
                <c:pt idx="199">
                  <c:v>1789</c:v>
                </c:pt>
                <c:pt idx="200">
                  <c:v>1802</c:v>
                </c:pt>
                <c:pt idx="201">
                  <c:v>1709</c:v>
                </c:pt>
                <c:pt idx="202">
                  <c:v>1815</c:v>
                </c:pt>
                <c:pt idx="203">
                  <c:v>1957</c:v>
                </c:pt>
                <c:pt idx="204">
                  <c:v>1722</c:v>
                </c:pt>
                <c:pt idx="205">
                  <c:v>1625</c:v>
                </c:pt>
                <c:pt idx="206">
                  <c:v>1710</c:v>
                </c:pt>
                <c:pt idx="207">
                  <c:v>1776</c:v>
                </c:pt>
                <c:pt idx="208">
                  <c:v>1675</c:v>
                </c:pt>
                <c:pt idx="209">
                  <c:v>1752</c:v>
                </c:pt>
                <c:pt idx="210">
                  <c:v>1675</c:v>
                </c:pt>
                <c:pt idx="211">
                  <c:v>1703</c:v>
                </c:pt>
                <c:pt idx="212">
                  <c:v>1837</c:v>
                </c:pt>
                <c:pt idx="213">
                  <c:v>2052</c:v>
                </c:pt>
                <c:pt idx="214">
                  <c:v>1842</c:v>
                </c:pt>
                <c:pt idx="215">
                  <c:v>1968</c:v>
                </c:pt>
                <c:pt idx="216">
                  <c:v>1791</c:v>
                </c:pt>
                <c:pt idx="217">
                  <c:v>1749</c:v>
                </c:pt>
                <c:pt idx="218">
                  <c:v>1709</c:v>
                </c:pt>
                <c:pt idx="219">
                  <c:v>1776</c:v>
                </c:pt>
                <c:pt idx="220">
                  <c:v>1650</c:v>
                </c:pt>
                <c:pt idx="221">
                  <c:v>1802</c:v>
                </c:pt>
                <c:pt idx="222">
                  <c:v>1625</c:v>
                </c:pt>
                <c:pt idx="223">
                  <c:v>1710</c:v>
                </c:pt>
                <c:pt idx="224">
                  <c:v>1789</c:v>
                </c:pt>
                <c:pt idx="225">
                  <c:v>1815</c:v>
                </c:pt>
                <c:pt idx="226">
                  <c:v>1957</c:v>
                </c:pt>
                <c:pt idx="227">
                  <c:v>1722</c:v>
                </c:pt>
                <c:pt idx="228">
                  <c:v>2052</c:v>
                </c:pt>
                <c:pt idx="229">
                  <c:v>1752</c:v>
                </c:pt>
                <c:pt idx="230">
                  <c:v>1968</c:v>
                </c:pt>
                <c:pt idx="231">
                  <c:v>1675</c:v>
                </c:pt>
                <c:pt idx="232">
                  <c:v>1842</c:v>
                </c:pt>
                <c:pt idx="233">
                  <c:v>1749</c:v>
                </c:pt>
                <c:pt idx="234">
                  <c:v>1675</c:v>
                </c:pt>
                <c:pt idx="235">
                  <c:v>1791</c:v>
                </c:pt>
                <c:pt idx="236">
                  <c:v>1837</c:v>
                </c:pt>
                <c:pt idx="237">
                  <c:v>1703</c:v>
                </c:pt>
                <c:pt idx="238">
                  <c:v>1722</c:v>
                </c:pt>
                <c:pt idx="239">
                  <c:v>1650</c:v>
                </c:pt>
                <c:pt idx="240">
                  <c:v>1752</c:v>
                </c:pt>
                <c:pt idx="241">
                  <c:v>1802</c:v>
                </c:pt>
                <c:pt idx="242">
                  <c:v>1675</c:v>
                </c:pt>
                <c:pt idx="243">
                  <c:v>1842</c:v>
                </c:pt>
                <c:pt idx="244">
                  <c:v>2052</c:v>
                </c:pt>
                <c:pt idx="245">
                  <c:v>1625</c:v>
                </c:pt>
                <c:pt idx="246">
                  <c:v>1675</c:v>
                </c:pt>
                <c:pt idx="247">
                  <c:v>1709</c:v>
                </c:pt>
                <c:pt idx="248">
                  <c:v>2052</c:v>
                </c:pt>
                <c:pt idx="249">
                  <c:v>1968</c:v>
                </c:pt>
                <c:pt idx="250">
                  <c:v>1837</c:v>
                </c:pt>
                <c:pt idx="251">
                  <c:v>1776</c:v>
                </c:pt>
                <c:pt idx="252">
                  <c:v>1703</c:v>
                </c:pt>
                <c:pt idx="253">
                  <c:v>1815</c:v>
                </c:pt>
                <c:pt idx="254">
                  <c:v>1710</c:v>
                </c:pt>
                <c:pt idx="255">
                  <c:v>1957</c:v>
                </c:pt>
                <c:pt idx="256">
                  <c:v>1749</c:v>
                </c:pt>
                <c:pt idx="257">
                  <c:v>1791</c:v>
                </c:pt>
                <c:pt idx="258">
                  <c:v>1722</c:v>
                </c:pt>
                <c:pt idx="259">
                  <c:v>1709</c:v>
                </c:pt>
                <c:pt idx="260">
                  <c:v>1752</c:v>
                </c:pt>
                <c:pt idx="261">
                  <c:v>1802</c:v>
                </c:pt>
                <c:pt idx="262">
                  <c:v>1675</c:v>
                </c:pt>
                <c:pt idx="263">
                  <c:v>1842</c:v>
                </c:pt>
                <c:pt idx="264">
                  <c:v>1675</c:v>
                </c:pt>
                <c:pt idx="265">
                  <c:v>1650</c:v>
                </c:pt>
                <c:pt idx="266">
                  <c:v>2052</c:v>
                </c:pt>
                <c:pt idx="267">
                  <c:v>1625</c:v>
                </c:pt>
                <c:pt idx="268">
                  <c:v>1815</c:v>
                </c:pt>
                <c:pt idx="269">
                  <c:v>1710</c:v>
                </c:pt>
                <c:pt idx="270">
                  <c:v>1703</c:v>
                </c:pt>
                <c:pt idx="271">
                  <c:v>1749</c:v>
                </c:pt>
                <c:pt idx="272">
                  <c:v>1957</c:v>
                </c:pt>
                <c:pt idx="273">
                  <c:v>1837</c:v>
                </c:pt>
                <c:pt idx="274">
                  <c:v>1776</c:v>
                </c:pt>
                <c:pt idx="275">
                  <c:v>1791</c:v>
                </c:pt>
                <c:pt idx="276">
                  <c:v>1968</c:v>
                </c:pt>
                <c:pt idx="277">
                  <c:v>1789</c:v>
                </c:pt>
                <c:pt idx="278">
                  <c:v>1710</c:v>
                </c:pt>
                <c:pt idx="279">
                  <c:v>1650</c:v>
                </c:pt>
                <c:pt idx="280">
                  <c:v>1675</c:v>
                </c:pt>
                <c:pt idx="281">
                  <c:v>1752</c:v>
                </c:pt>
                <c:pt idx="282">
                  <c:v>1791</c:v>
                </c:pt>
              </c:numCache>
            </c:numRef>
          </c:xVal>
          <c:yVal>
            <c:numRef>
              <c:f>Sheet3!$B$26:$B$308</c:f>
              <c:numCache>
                <c:formatCode>General</c:formatCode>
                <c:ptCount val="283"/>
                <c:pt idx="0">
                  <c:v>2.256418155082315</c:v>
                </c:pt>
                <c:pt idx="1">
                  <c:v>-2.1830159658263213</c:v>
                </c:pt>
                <c:pt idx="2">
                  <c:v>0.28807128892391809</c:v>
                </c:pt>
                <c:pt idx="3">
                  <c:v>-0.87171086905907025</c:v>
                </c:pt>
                <c:pt idx="4">
                  <c:v>6.6148468248645287E-2</c:v>
                </c:pt>
                <c:pt idx="5">
                  <c:v>0.38678142627371237</c:v>
                </c:pt>
                <c:pt idx="6">
                  <c:v>-0.10814818236200097</c:v>
                </c:pt>
                <c:pt idx="7">
                  <c:v>0.50081464241612572</c:v>
                </c:pt>
                <c:pt idx="8">
                  <c:v>0.75580204469124546</c:v>
                </c:pt>
                <c:pt idx="9">
                  <c:v>-0.71942643994696276</c:v>
                </c:pt>
                <c:pt idx="10">
                  <c:v>-0.43379275116466154</c:v>
                </c:pt>
                <c:pt idx="11">
                  <c:v>-0.42165982137430724</c:v>
                </c:pt>
                <c:pt idx="12">
                  <c:v>-2.0570453098054191</c:v>
                </c:pt>
                <c:pt idx="13">
                  <c:v>-8.2616497840193759E-2</c:v>
                </c:pt>
                <c:pt idx="14">
                  <c:v>-0.52721339485877472</c:v>
                </c:pt>
                <c:pt idx="15">
                  <c:v>-2.1250062983621998</c:v>
                </c:pt>
                <c:pt idx="16">
                  <c:v>-1.1138552823589123</c:v>
                </c:pt>
                <c:pt idx="17">
                  <c:v>-0.31050803845471009</c:v>
                </c:pt>
                <c:pt idx="18">
                  <c:v>1.3142160696988192</c:v>
                </c:pt>
                <c:pt idx="19">
                  <c:v>-0.96589300308102821</c:v>
                </c:pt>
                <c:pt idx="20">
                  <c:v>0.58775199689793212</c:v>
                </c:pt>
                <c:pt idx="21">
                  <c:v>-1.7305568577086934</c:v>
                </c:pt>
                <c:pt idx="22">
                  <c:v>-0.31596218912089213</c:v>
                </c:pt>
                <c:pt idx="23">
                  <c:v>4.8520191308996985E-2</c:v>
                </c:pt>
                <c:pt idx="24">
                  <c:v>-1.1542572711249424</c:v>
                </c:pt>
                <c:pt idx="25">
                  <c:v>-0.19008416072601975</c:v>
                </c:pt>
                <c:pt idx="26">
                  <c:v>0.99305830774088477</c:v>
                </c:pt>
                <c:pt idx="27">
                  <c:v>2.4375376435860794</c:v>
                </c:pt>
                <c:pt idx="28">
                  <c:v>0.66161991066928927</c:v>
                </c:pt>
                <c:pt idx="29">
                  <c:v>0.54163857282918748</c:v>
                </c:pt>
                <c:pt idx="30">
                  <c:v>0.4220379801530072</c:v>
                </c:pt>
                <c:pt idx="31">
                  <c:v>-0.27482954292838002</c:v>
                </c:pt>
                <c:pt idx="32">
                  <c:v>1.0224387693069659</c:v>
                </c:pt>
                <c:pt idx="33">
                  <c:v>-0.96589300308102821</c:v>
                </c:pt>
                <c:pt idx="34">
                  <c:v>-2.4188109140229983</c:v>
                </c:pt>
                <c:pt idx="35">
                  <c:v>-0.12544714528064382</c:v>
                </c:pt>
                <c:pt idx="36">
                  <c:v>9.1988868549901071E-2</c:v>
                </c:pt>
                <c:pt idx="37">
                  <c:v>-1.3107815860269945</c:v>
                </c:pt>
                <c:pt idx="38">
                  <c:v>-1.3603630419760879</c:v>
                </c:pt>
                <c:pt idx="39">
                  <c:v>1.0455932262972691</c:v>
                </c:pt>
                <c:pt idx="40">
                  <c:v>-1.1491118362382071</c:v>
                </c:pt>
                <c:pt idx="41">
                  <c:v>-0.69783616009545746</c:v>
                </c:pt>
                <c:pt idx="42">
                  <c:v>-0.56077194749013159</c:v>
                </c:pt>
                <c:pt idx="43">
                  <c:v>-1.6436709343698066</c:v>
                </c:pt>
                <c:pt idx="44">
                  <c:v>1.2349042399210859</c:v>
                </c:pt>
                <c:pt idx="45">
                  <c:v>-0.78389879838183418</c:v>
                </c:pt>
                <c:pt idx="46">
                  <c:v>0.2763191042974853</c:v>
                </c:pt>
                <c:pt idx="47">
                  <c:v>1.2707473924579151</c:v>
                </c:pt>
                <c:pt idx="48">
                  <c:v>-0.28689044333426139</c:v>
                </c:pt>
                <c:pt idx="49">
                  <c:v>0.10961714548954937</c:v>
                </c:pt>
                <c:pt idx="50">
                  <c:v>0.29484269567411658</c:v>
                </c:pt>
                <c:pt idx="51">
                  <c:v>-2.8712700221406262</c:v>
                </c:pt>
                <c:pt idx="52">
                  <c:v>-0.28070563524159731</c:v>
                </c:pt>
                <c:pt idx="53">
                  <c:v>0.8637842768501347</c:v>
                </c:pt>
                <c:pt idx="54">
                  <c:v>-1.2017085495192568</c:v>
                </c:pt>
                <c:pt idx="55">
                  <c:v>-0.66604763809651146</c:v>
                </c:pt>
                <c:pt idx="56">
                  <c:v>-1.3966048340044779E-2</c:v>
                </c:pt>
                <c:pt idx="57">
                  <c:v>-1.5810818324349274</c:v>
                </c:pt>
                <c:pt idx="58">
                  <c:v>0.96851456528209212</c:v>
                </c:pt>
                <c:pt idx="59">
                  <c:v>-0.72015709737344302</c:v>
                </c:pt>
                <c:pt idx="60">
                  <c:v>1.2635026129177653</c:v>
                </c:pt>
                <c:pt idx="61">
                  <c:v>-0.38631063986898262</c:v>
                </c:pt>
                <c:pt idx="62">
                  <c:v>-0.98972668635489569</c:v>
                </c:pt>
                <c:pt idx="63">
                  <c:v>-1.2069774449333828</c:v>
                </c:pt>
                <c:pt idx="64">
                  <c:v>-1.2741871778221263</c:v>
                </c:pt>
                <c:pt idx="65">
                  <c:v>1.5391849806074092</c:v>
                </c:pt>
                <c:pt idx="66">
                  <c:v>0.37182872906326558</c:v>
                </c:pt>
                <c:pt idx="67">
                  <c:v>0.1361882032172872</c:v>
                </c:pt>
                <c:pt idx="68">
                  <c:v>-2.796163638883975E-2</c:v>
                </c:pt>
                <c:pt idx="69">
                  <c:v>-0.28689044333426139</c:v>
                </c:pt>
                <c:pt idx="70">
                  <c:v>0.84131928080320151</c:v>
                </c:pt>
                <c:pt idx="71">
                  <c:v>0.71100587670651905</c:v>
                </c:pt>
                <c:pt idx="72">
                  <c:v>-0.18064740890642383</c:v>
                </c:pt>
                <c:pt idx="73">
                  <c:v>-0.99164077575625598</c:v>
                </c:pt>
                <c:pt idx="74">
                  <c:v>-0.87808093240379215</c:v>
                </c:pt>
                <c:pt idx="75">
                  <c:v>-0.34284196262807853</c:v>
                </c:pt>
                <c:pt idx="76">
                  <c:v>0.84998417871320342</c:v>
                </c:pt>
                <c:pt idx="77">
                  <c:v>-0.23411883838290137</c:v>
                </c:pt>
                <c:pt idx="78">
                  <c:v>0.27582513326597891</c:v>
                </c:pt>
                <c:pt idx="79">
                  <c:v>3.2270836256092394E-2</c:v>
                </c:pt>
                <c:pt idx="80">
                  <c:v>-2.0629214021186364</c:v>
                </c:pt>
                <c:pt idx="81">
                  <c:v>4.1275411768847192E-2</c:v>
                </c:pt>
                <c:pt idx="82">
                  <c:v>-0.62739508172133718</c:v>
                </c:pt>
                <c:pt idx="83">
                  <c:v>-2.2777846985058154</c:v>
                </c:pt>
                <c:pt idx="84">
                  <c:v>-0.89554455233293773</c:v>
                </c:pt>
                <c:pt idx="85">
                  <c:v>-0.13998813550386302</c:v>
                </c:pt>
                <c:pt idx="86">
                  <c:v>0.69116502924586953</c:v>
                </c:pt>
                <c:pt idx="87">
                  <c:v>1.0449037653538991</c:v>
                </c:pt>
                <c:pt idx="88">
                  <c:v>-0.63201571267520329</c:v>
                </c:pt>
                <c:pt idx="89">
                  <c:v>-0.89740721059138018</c:v>
                </c:pt>
                <c:pt idx="90">
                  <c:v>0.63846545367898599</c:v>
                </c:pt>
                <c:pt idx="91">
                  <c:v>-0.689716664359878</c:v>
                </c:pt>
                <c:pt idx="92">
                  <c:v>-2.4768205814871198</c:v>
                </c:pt>
                <c:pt idx="93">
                  <c:v>-0.54045772723953078</c:v>
                </c:pt>
                <c:pt idx="94">
                  <c:v>7.0161902303421897E-2</c:v>
                </c:pt>
                <c:pt idx="95">
                  <c:v>-0.7805954235119863</c:v>
                </c:pt>
                <c:pt idx="96">
                  <c:v>-1.3136424210082538</c:v>
                </c:pt>
                <c:pt idx="97">
                  <c:v>-0.41925176094144234</c:v>
                </c:pt>
                <c:pt idx="98">
                  <c:v>-2.2627085407679779</c:v>
                </c:pt>
                <c:pt idx="99">
                  <c:v>1.0610295309574713</c:v>
                </c:pt>
                <c:pt idx="100">
                  <c:v>0.12481676375477591</c:v>
                </c:pt>
                <c:pt idx="101">
                  <c:v>0.20113393444211169</c:v>
                </c:pt>
                <c:pt idx="102">
                  <c:v>0.20566193776994801</c:v>
                </c:pt>
                <c:pt idx="103">
                  <c:v>0.20717468376582815</c:v>
                </c:pt>
                <c:pt idx="104">
                  <c:v>-2.6656067911780674</c:v>
                </c:pt>
                <c:pt idx="105">
                  <c:v>0.6570816726816453</c:v>
                </c:pt>
                <c:pt idx="106">
                  <c:v>0.59698289522391335</c:v>
                </c:pt>
                <c:pt idx="107">
                  <c:v>0.81193881923712041</c:v>
                </c:pt>
                <c:pt idx="108">
                  <c:v>1.5817069122684106</c:v>
                </c:pt>
                <c:pt idx="109">
                  <c:v>-0.67999179500239038</c:v>
                </c:pt>
                <c:pt idx="110">
                  <c:v>0.30520559483206</c:v>
                </c:pt>
                <c:pt idx="111">
                  <c:v>-2.3299182736567197</c:v>
                </c:pt>
                <c:pt idx="112">
                  <c:v>-0.14305482397873703</c:v>
                </c:pt>
                <c:pt idx="113">
                  <c:v>-1.1542572711249424</c:v>
                </c:pt>
                <c:pt idx="114">
                  <c:v>0.35270830436929401</c:v>
                </c:pt>
                <c:pt idx="115">
                  <c:v>-0.86118331289062588</c:v>
                </c:pt>
                <c:pt idx="116">
                  <c:v>-1.1655154847198688</c:v>
                </c:pt>
                <c:pt idx="117">
                  <c:v>-1.9865322020468277</c:v>
                </c:pt>
                <c:pt idx="118">
                  <c:v>-0.9803825621613278</c:v>
                </c:pt>
                <c:pt idx="119">
                  <c:v>1.2493937990013855</c:v>
                </c:pt>
                <c:pt idx="120">
                  <c:v>-1.1495749743683525</c:v>
                </c:pt>
                <c:pt idx="121">
                  <c:v>0.72275806133295184</c:v>
                </c:pt>
                <c:pt idx="122">
                  <c:v>2.4542449266183652E-2</c:v>
                </c:pt>
                <c:pt idx="123">
                  <c:v>-0.39020061339636669</c:v>
                </c:pt>
                <c:pt idx="124">
                  <c:v>0.45349718813094775</c:v>
                </c:pt>
                <c:pt idx="125">
                  <c:v>0.42791407246622448</c:v>
                </c:pt>
                <c:pt idx="126">
                  <c:v>1.1765652584359589</c:v>
                </c:pt>
                <c:pt idx="127">
                  <c:v>-0.39793936396802465</c:v>
                </c:pt>
                <c:pt idx="128">
                  <c:v>0.43634228398125074</c:v>
                </c:pt>
                <c:pt idx="129">
                  <c:v>-0.26300532891747785</c:v>
                </c:pt>
                <c:pt idx="130">
                  <c:v>-1.7481851346483417</c:v>
                </c:pt>
                <c:pt idx="131">
                  <c:v>-0.48049277389093881</c:v>
                </c:pt>
                <c:pt idx="132">
                  <c:v>-0.25267326266089718</c:v>
                </c:pt>
                <c:pt idx="133">
                  <c:v>5.979900314547848E-2</c:v>
                </c:pt>
                <c:pt idx="134">
                  <c:v>-0.23742221325275104</c:v>
                </c:pt>
                <c:pt idx="135">
                  <c:v>0.55837153533185102</c:v>
                </c:pt>
                <c:pt idx="136">
                  <c:v>-0.37240767944621744</c:v>
                </c:pt>
                <c:pt idx="137">
                  <c:v>-1.81024943265035</c:v>
                </c:pt>
                <c:pt idx="138">
                  <c:v>-0.81585197739128112</c:v>
                </c:pt>
                <c:pt idx="139">
                  <c:v>-1.8899626058335617</c:v>
                </c:pt>
                <c:pt idx="140">
                  <c:v>-0.8230041293054029</c:v>
                </c:pt>
                <c:pt idx="141">
                  <c:v>1.5170698968230347</c:v>
                </c:pt>
                <c:pt idx="142">
                  <c:v>-0.59553453033792003</c:v>
                </c:pt>
                <c:pt idx="143">
                  <c:v>-0.13717873166551975</c:v>
                </c:pt>
                <c:pt idx="144">
                  <c:v>-0.69783616009545746</c:v>
                </c:pt>
                <c:pt idx="145">
                  <c:v>1.9439458892759394</c:v>
                </c:pt>
                <c:pt idx="146">
                  <c:v>0.9016443810741599</c:v>
                </c:pt>
                <c:pt idx="147">
                  <c:v>-0.48438274741832466</c:v>
                </c:pt>
                <c:pt idx="148">
                  <c:v>0.35995308390944381</c:v>
                </c:pt>
                <c:pt idx="149">
                  <c:v>-0.66823961037595758</c:v>
                </c:pt>
                <c:pt idx="150">
                  <c:v>1.3788530851441951</c:v>
                </c:pt>
                <c:pt idx="151">
                  <c:v>-1.0186131768894686</c:v>
                </c:pt>
                <c:pt idx="152">
                  <c:v>-0.94859404016238358</c:v>
                </c:pt>
                <c:pt idx="153">
                  <c:v>0.49842718022481591</c:v>
                </c:pt>
                <c:pt idx="154">
                  <c:v>-0.67610182147500453</c:v>
                </c:pt>
                <c:pt idx="155">
                  <c:v>0.34341561131864395</c:v>
                </c:pt>
                <c:pt idx="156">
                  <c:v>0.28356388383763509</c:v>
                </c:pt>
                <c:pt idx="157">
                  <c:v>-1.6209451762406957E-2</c:v>
                </c:pt>
                <c:pt idx="158">
                  <c:v>2.0752986665785507</c:v>
                </c:pt>
                <c:pt idx="159">
                  <c:v>-0.60360259493058166</c:v>
                </c:pt>
                <c:pt idx="160">
                  <c:v>0.84131928080320151</c:v>
                </c:pt>
                <c:pt idx="161">
                  <c:v>-1.2596976187418267</c:v>
                </c:pt>
                <c:pt idx="162">
                  <c:v>-2.7067394373705795</c:v>
                </c:pt>
                <c:pt idx="163">
                  <c:v>-0.60761602898535649</c:v>
                </c:pt>
                <c:pt idx="164">
                  <c:v>0.24091849164924284</c:v>
                </c:pt>
                <c:pt idx="165">
                  <c:v>-1.5895306421915105</c:v>
                </c:pt>
                <c:pt idx="166">
                  <c:v>0.47143418085004463</c:v>
                </c:pt>
                <c:pt idx="167">
                  <c:v>-0.54555173098334819</c:v>
                </c:pt>
                <c:pt idx="168">
                  <c:v>-1.4400556169177445</c:v>
                </c:pt>
                <c:pt idx="169">
                  <c:v>0.25064336100673223</c:v>
                </c:pt>
                <c:pt idx="170">
                  <c:v>-1.6074470366690523</c:v>
                </c:pt>
                <c:pt idx="171">
                  <c:v>-0.15772963831109443</c:v>
                </c:pt>
                <c:pt idx="172">
                  <c:v>-0.84473846792585583</c:v>
                </c:pt>
                <c:pt idx="173">
                  <c:v>0.6062755882745634</c:v>
                </c:pt>
                <c:pt idx="174">
                  <c:v>6.5675095458695765E-2</c:v>
                </c:pt>
                <c:pt idx="175">
                  <c:v>-1.1500791800596666</c:v>
                </c:pt>
                <c:pt idx="176">
                  <c:v>-0.60565050844108015</c:v>
                </c:pt>
                <c:pt idx="177">
                  <c:v>-6.2272977683868191E-3</c:v>
                </c:pt>
                <c:pt idx="178">
                  <c:v>-1.0600751371029844</c:v>
                </c:pt>
                <c:pt idx="179">
                  <c:v>5.8903688708495494E-2</c:v>
                </c:pt>
                <c:pt idx="180">
                  <c:v>0.2222508415036657</c:v>
                </c:pt>
                <c:pt idx="181">
                  <c:v>1.762826400772175</c:v>
                </c:pt>
                <c:pt idx="182">
                  <c:v>-0.20233031638395893</c:v>
                </c:pt>
                <c:pt idx="183">
                  <c:v>-4.5661942712959203E-2</c:v>
                </c:pt>
                <c:pt idx="184">
                  <c:v>-0.80136241831098154</c:v>
                </c:pt>
                <c:pt idx="185">
                  <c:v>1.8289761622134311</c:v>
                </c:pt>
                <c:pt idx="186">
                  <c:v>0.10959654724799428</c:v>
                </c:pt>
                <c:pt idx="187">
                  <c:v>-1.5013892574932708</c:v>
                </c:pt>
                <c:pt idx="188">
                  <c:v>0.52988638820275469</c:v>
                </c:pt>
                <c:pt idx="189">
                  <c:v>-1.4605447288386522</c:v>
                </c:pt>
                <c:pt idx="190">
                  <c:v>-6.6665623906928317E-2</c:v>
                </c:pt>
                <c:pt idx="191">
                  <c:v>-3.1650746378014247</c:v>
                </c:pt>
                <c:pt idx="192">
                  <c:v>-0.47631468282566303</c:v>
                </c:pt>
                <c:pt idx="193">
                  <c:v>0.68266478834637034</c:v>
                </c:pt>
                <c:pt idx="194">
                  <c:v>0.95922187223144029</c:v>
                </c:pt>
                <c:pt idx="195">
                  <c:v>-1.1442030877464493</c:v>
                </c:pt>
                <c:pt idx="196">
                  <c:v>-1.5164448169895515</c:v>
                </c:pt>
                <c:pt idx="197">
                  <c:v>-0.38689723852651703</c:v>
                </c:pt>
                <c:pt idx="198">
                  <c:v>4.1131352999901338E-2</c:v>
                </c:pt>
                <c:pt idx="199">
                  <c:v>-0.51343389496340031</c:v>
                </c:pt>
                <c:pt idx="200">
                  <c:v>1.1552116649794293</c:v>
                </c:pt>
                <c:pt idx="201">
                  <c:v>0.56561631487200081</c:v>
                </c:pt>
                <c:pt idx="202">
                  <c:v>-0.17294985481787783</c:v>
                </c:pt>
                <c:pt idx="203">
                  <c:v>-2.0184853810562746</c:v>
                </c:pt>
                <c:pt idx="204">
                  <c:v>-0.48049277389093881</c:v>
                </c:pt>
                <c:pt idx="205">
                  <c:v>0.9038775498367162</c:v>
                </c:pt>
                <c:pt idx="206">
                  <c:v>1.3281396283631413</c:v>
                </c:pt>
                <c:pt idx="207">
                  <c:v>-0.43688003788109064</c:v>
                </c:pt>
                <c:pt idx="208">
                  <c:v>1.5170698968230347</c:v>
                </c:pt>
                <c:pt idx="209">
                  <c:v>-0.49804902144611596</c:v>
                </c:pt>
                <c:pt idx="210">
                  <c:v>0.45349718813094775</c:v>
                </c:pt>
                <c:pt idx="211">
                  <c:v>-0.63664657828887705</c:v>
                </c:pt>
                <c:pt idx="212">
                  <c:v>-0.56737869722982737</c:v>
                </c:pt>
                <c:pt idx="213">
                  <c:v>-3.0181723299710246</c:v>
                </c:pt>
                <c:pt idx="214">
                  <c:v>-1.0736899799878579</c:v>
                </c:pt>
                <c:pt idx="215">
                  <c:v>-1.5928340170613602</c:v>
                </c:pt>
                <c:pt idx="216">
                  <c:v>-0.77471933119876901</c:v>
                </c:pt>
                <c:pt idx="217">
                  <c:v>0.14655110237522884</c:v>
                </c:pt>
                <c:pt idx="218">
                  <c:v>0.59499677643808191</c:v>
                </c:pt>
                <c:pt idx="219">
                  <c:v>-0.70718028428902358</c:v>
                </c:pt>
                <c:pt idx="220">
                  <c:v>0.49359046111752924</c:v>
                </c:pt>
                <c:pt idx="221">
                  <c:v>-1.0600751371029844</c:v>
                </c:pt>
                <c:pt idx="222">
                  <c:v>1.1741777962446491</c:v>
                </c:pt>
                <c:pt idx="223">
                  <c:v>-0.39355541940913241</c:v>
                </c:pt>
                <c:pt idx="224">
                  <c:v>-0.53106217190304861</c:v>
                </c:pt>
                <c:pt idx="225">
                  <c:v>-0.47263056279189186</c:v>
                </c:pt>
                <c:pt idx="226">
                  <c:v>-0.46132091805404762</c:v>
                </c:pt>
                <c:pt idx="227">
                  <c:v>1.7347940281914749</c:v>
                </c:pt>
                <c:pt idx="228">
                  <c:v>-2.6714828834912847</c:v>
                </c:pt>
                <c:pt idx="229">
                  <c:v>-0.49217292913289867</c:v>
                </c:pt>
                <c:pt idx="230">
                  <c:v>-2.4096108485983763</c:v>
                </c:pt>
                <c:pt idx="231">
                  <c:v>-0.43379275116466154</c:v>
                </c:pt>
                <c:pt idx="232">
                  <c:v>-0.75638099507419732</c:v>
                </c:pt>
                <c:pt idx="233">
                  <c:v>-0.39992548275385431</c:v>
                </c:pt>
                <c:pt idx="234">
                  <c:v>0.6062755882745634</c:v>
                </c:pt>
                <c:pt idx="235">
                  <c:v>0.67667547016556995</c:v>
                </c:pt>
                <c:pt idx="236">
                  <c:v>-0.49098949715802043</c:v>
                </c:pt>
                <c:pt idx="237">
                  <c:v>0.32703256107853917</c:v>
                </c:pt>
                <c:pt idx="238">
                  <c:v>1.2412022738813349</c:v>
                </c:pt>
                <c:pt idx="239">
                  <c:v>1.6981893853267991</c:v>
                </c:pt>
                <c:pt idx="240">
                  <c:v>0.25409079464552597</c:v>
                </c:pt>
                <c:pt idx="241">
                  <c:v>-0.85441190614042561</c:v>
                </c:pt>
                <c:pt idx="242">
                  <c:v>0.54163857282918748</c:v>
                </c:pt>
                <c:pt idx="243">
                  <c:v>-0.91503548753102848</c:v>
                </c:pt>
                <c:pt idx="244">
                  <c:v>-2.2013954984340085</c:v>
                </c:pt>
                <c:pt idx="245">
                  <c:v>0.81573616513847647</c:v>
                </c:pt>
                <c:pt idx="246">
                  <c:v>0.68266478834637034</c:v>
                </c:pt>
                <c:pt idx="247">
                  <c:v>-0.22178005509893595</c:v>
                </c:pt>
                <c:pt idx="248">
                  <c:v>-2.595093683419476</c:v>
                </c:pt>
                <c:pt idx="249">
                  <c:v>-2.2627085407679779</c:v>
                </c:pt>
                <c:pt idx="250">
                  <c:v>-1.3136424210082538</c:v>
                </c:pt>
                <c:pt idx="251">
                  <c:v>-0.67192373040972875</c:v>
                </c:pt>
                <c:pt idx="252">
                  <c:v>-0.4897442704584769</c:v>
                </c:pt>
                <c:pt idx="253">
                  <c:v>-0.70179816300731446</c:v>
                </c:pt>
                <c:pt idx="254">
                  <c:v>1.8217313826732813</c:v>
                </c:pt>
                <c:pt idx="255">
                  <c:v>-1.4367522420478949</c:v>
                </c:pt>
                <c:pt idx="256">
                  <c:v>-0.96990643713580305</c:v>
                </c:pt>
                <c:pt idx="257">
                  <c:v>-0.70420622344017758</c:v>
                </c:pt>
                <c:pt idx="258">
                  <c:v>0.1893817498156789</c:v>
                </c:pt>
                <c:pt idx="259">
                  <c:v>0.29531606846406788</c:v>
                </c:pt>
                <c:pt idx="260">
                  <c:v>-0.10435083646064669</c:v>
                </c:pt>
                <c:pt idx="261">
                  <c:v>-0.6252443059250048</c:v>
                </c:pt>
                <c:pt idx="262">
                  <c:v>1.5817069122684106</c:v>
                </c:pt>
                <c:pt idx="263">
                  <c:v>-1.1853357339389614</c:v>
                </c:pt>
                <c:pt idx="264">
                  <c:v>0.81193881923712041</c:v>
                </c:pt>
                <c:pt idx="265">
                  <c:v>0.24679458396246012</c:v>
                </c:pt>
                <c:pt idx="266">
                  <c:v>-2.0486170982903928</c:v>
                </c:pt>
                <c:pt idx="267">
                  <c:v>1.8793088738305634</c:v>
                </c:pt>
                <c:pt idx="268">
                  <c:v>-0.95447013247560086</c:v>
                </c:pt>
                <c:pt idx="269">
                  <c:v>-0.68736003506993093</c:v>
                </c:pt>
                <c:pt idx="270">
                  <c:v>-0.34284196262807853</c:v>
                </c:pt>
                <c:pt idx="271">
                  <c:v>-0.22364271335737662</c:v>
                </c:pt>
                <c:pt idx="272">
                  <c:v>-1.9068396271051711</c:v>
                </c:pt>
                <c:pt idx="273">
                  <c:v>-0.33233500470118926</c:v>
                </c:pt>
                <c:pt idx="274">
                  <c:v>-0.87171086905907025</c:v>
                </c:pt>
                <c:pt idx="275">
                  <c:v>-1.1272848699917262</c:v>
                </c:pt>
                <c:pt idx="276">
                  <c:v>-4.7421738685564208E-2</c:v>
                </c:pt>
                <c:pt idx="277">
                  <c:v>-0.21962927930260179</c:v>
                </c:pt>
                <c:pt idx="278">
                  <c:v>-0.39355541940913241</c:v>
                </c:pt>
                <c:pt idx="279">
                  <c:v>0.31730769172105155</c:v>
                </c:pt>
                <c:pt idx="280">
                  <c:v>-0.13998813550386302</c:v>
                </c:pt>
                <c:pt idx="281">
                  <c:v>0.28347125621160707</c:v>
                </c:pt>
                <c:pt idx="282">
                  <c:v>-2.8455607420344364E-2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8-422A-B3DB-92A28834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26191"/>
        <c:axId val="1435424751"/>
      </c:scatterChart>
      <c:valAx>
        <c:axId val="143542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H-ELO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424751"/>
        <c:crosses val="autoZero"/>
        <c:crossBetween val="midCat"/>
      </c:valAx>
      <c:valAx>
        <c:axId val="143542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426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A-ELO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E0!$I$2:$I$284</c:f>
              <c:numCache>
                <c:formatCode>General</c:formatCode>
                <c:ptCount val="283"/>
                <c:pt idx="0">
                  <c:v>2052</c:v>
                </c:pt>
                <c:pt idx="1">
                  <c:v>1675</c:v>
                </c:pt>
                <c:pt idx="2">
                  <c:v>1791</c:v>
                </c:pt>
                <c:pt idx="3">
                  <c:v>1675</c:v>
                </c:pt>
                <c:pt idx="4">
                  <c:v>1752</c:v>
                </c:pt>
                <c:pt idx="5">
                  <c:v>1703</c:v>
                </c:pt>
                <c:pt idx="6">
                  <c:v>1837</c:v>
                </c:pt>
                <c:pt idx="7">
                  <c:v>1842</c:v>
                </c:pt>
                <c:pt idx="8">
                  <c:v>1968</c:v>
                </c:pt>
                <c:pt idx="9">
                  <c:v>1749</c:v>
                </c:pt>
                <c:pt idx="10">
                  <c:v>1625</c:v>
                </c:pt>
                <c:pt idx="11">
                  <c:v>1722</c:v>
                </c:pt>
                <c:pt idx="12">
                  <c:v>1710</c:v>
                </c:pt>
                <c:pt idx="13">
                  <c:v>1776</c:v>
                </c:pt>
                <c:pt idx="14">
                  <c:v>1815</c:v>
                </c:pt>
                <c:pt idx="15">
                  <c:v>1802</c:v>
                </c:pt>
                <c:pt idx="16">
                  <c:v>1709</c:v>
                </c:pt>
                <c:pt idx="17">
                  <c:v>1789</c:v>
                </c:pt>
                <c:pt idx="18">
                  <c:v>1957</c:v>
                </c:pt>
                <c:pt idx="19">
                  <c:v>1675</c:v>
                </c:pt>
                <c:pt idx="20">
                  <c:v>1842</c:v>
                </c:pt>
                <c:pt idx="21">
                  <c:v>1752</c:v>
                </c:pt>
                <c:pt idx="22">
                  <c:v>1703</c:v>
                </c:pt>
                <c:pt idx="23">
                  <c:v>1749</c:v>
                </c:pt>
                <c:pt idx="24">
                  <c:v>1675</c:v>
                </c:pt>
                <c:pt idx="25">
                  <c:v>1791</c:v>
                </c:pt>
                <c:pt idx="26">
                  <c:v>1837</c:v>
                </c:pt>
                <c:pt idx="27">
                  <c:v>2052</c:v>
                </c:pt>
                <c:pt idx="28">
                  <c:v>1968</c:v>
                </c:pt>
                <c:pt idx="29">
                  <c:v>1791</c:v>
                </c:pt>
                <c:pt idx="30">
                  <c:v>1709</c:v>
                </c:pt>
                <c:pt idx="31">
                  <c:v>1710</c:v>
                </c:pt>
                <c:pt idx="32">
                  <c:v>1842</c:v>
                </c:pt>
                <c:pt idx="33">
                  <c:v>1675</c:v>
                </c:pt>
                <c:pt idx="34">
                  <c:v>1752</c:v>
                </c:pt>
                <c:pt idx="35">
                  <c:v>1802</c:v>
                </c:pt>
                <c:pt idx="36">
                  <c:v>1749</c:v>
                </c:pt>
                <c:pt idx="37">
                  <c:v>1837</c:v>
                </c:pt>
                <c:pt idx="38">
                  <c:v>1815</c:v>
                </c:pt>
                <c:pt idx="39">
                  <c:v>1968</c:v>
                </c:pt>
                <c:pt idx="40">
                  <c:v>1703</c:v>
                </c:pt>
                <c:pt idx="41">
                  <c:v>1675</c:v>
                </c:pt>
                <c:pt idx="42">
                  <c:v>1776</c:v>
                </c:pt>
                <c:pt idx="43">
                  <c:v>1625</c:v>
                </c:pt>
                <c:pt idx="44">
                  <c:v>2052</c:v>
                </c:pt>
                <c:pt idx="45">
                  <c:v>1722</c:v>
                </c:pt>
                <c:pt idx="46">
                  <c:v>1789</c:v>
                </c:pt>
                <c:pt idx="47">
                  <c:v>1957</c:v>
                </c:pt>
                <c:pt idx="48">
                  <c:v>1650</c:v>
                </c:pt>
                <c:pt idx="49">
                  <c:v>1752</c:v>
                </c:pt>
                <c:pt idx="50">
                  <c:v>1749</c:v>
                </c:pt>
                <c:pt idx="51">
                  <c:v>1675</c:v>
                </c:pt>
                <c:pt idx="52">
                  <c:v>1709</c:v>
                </c:pt>
                <c:pt idx="53">
                  <c:v>1815</c:v>
                </c:pt>
                <c:pt idx="54">
                  <c:v>1842</c:v>
                </c:pt>
                <c:pt idx="55">
                  <c:v>1710</c:v>
                </c:pt>
                <c:pt idx="56">
                  <c:v>1837</c:v>
                </c:pt>
                <c:pt idx="57">
                  <c:v>1791</c:v>
                </c:pt>
                <c:pt idx="58">
                  <c:v>1802</c:v>
                </c:pt>
                <c:pt idx="59">
                  <c:v>1776</c:v>
                </c:pt>
                <c:pt idx="60">
                  <c:v>1957</c:v>
                </c:pt>
                <c:pt idx="61">
                  <c:v>1675</c:v>
                </c:pt>
                <c:pt idx="62">
                  <c:v>1703</c:v>
                </c:pt>
                <c:pt idx="63">
                  <c:v>1650</c:v>
                </c:pt>
                <c:pt idx="64">
                  <c:v>1625</c:v>
                </c:pt>
                <c:pt idx="65">
                  <c:v>2052</c:v>
                </c:pt>
                <c:pt idx="66">
                  <c:v>1968</c:v>
                </c:pt>
                <c:pt idx="67">
                  <c:v>1722</c:v>
                </c:pt>
                <c:pt idx="68">
                  <c:v>1789</c:v>
                </c:pt>
                <c:pt idx="69">
                  <c:v>1650</c:v>
                </c:pt>
                <c:pt idx="70">
                  <c:v>1842</c:v>
                </c:pt>
                <c:pt idx="71">
                  <c:v>1789</c:v>
                </c:pt>
                <c:pt idx="72">
                  <c:v>1710</c:v>
                </c:pt>
                <c:pt idx="73">
                  <c:v>1625</c:v>
                </c:pt>
                <c:pt idx="74">
                  <c:v>1722</c:v>
                </c:pt>
                <c:pt idx="75">
                  <c:v>1675</c:v>
                </c:pt>
                <c:pt idx="76">
                  <c:v>1968</c:v>
                </c:pt>
                <c:pt idx="77">
                  <c:v>1802</c:v>
                </c:pt>
                <c:pt idx="78">
                  <c:v>1837</c:v>
                </c:pt>
                <c:pt idx="79">
                  <c:v>2052</c:v>
                </c:pt>
                <c:pt idx="80">
                  <c:v>1709</c:v>
                </c:pt>
                <c:pt idx="81">
                  <c:v>1749</c:v>
                </c:pt>
                <c:pt idx="82">
                  <c:v>1650</c:v>
                </c:pt>
                <c:pt idx="83">
                  <c:v>1776</c:v>
                </c:pt>
                <c:pt idx="84">
                  <c:v>1703</c:v>
                </c:pt>
                <c:pt idx="85">
                  <c:v>1675</c:v>
                </c:pt>
                <c:pt idx="86">
                  <c:v>1957</c:v>
                </c:pt>
                <c:pt idx="87">
                  <c:v>1815</c:v>
                </c:pt>
                <c:pt idx="88">
                  <c:v>1791</c:v>
                </c:pt>
                <c:pt idx="89">
                  <c:v>1752</c:v>
                </c:pt>
                <c:pt idx="90">
                  <c:v>1842</c:v>
                </c:pt>
                <c:pt idx="91">
                  <c:v>1722</c:v>
                </c:pt>
                <c:pt idx="92">
                  <c:v>1625</c:v>
                </c:pt>
                <c:pt idx="93">
                  <c:v>1650</c:v>
                </c:pt>
                <c:pt idx="94">
                  <c:v>1802</c:v>
                </c:pt>
                <c:pt idx="95">
                  <c:v>1709</c:v>
                </c:pt>
                <c:pt idx="96">
                  <c:v>1675</c:v>
                </c:pt>
                <c:pt idx="97">
                  <c:v>1752</c:v>
                </c:pt>
                <c:pt idx="98">
                  <c:v>1675</c:v>
                </c:pt>
                <c:pt idx="99">
                  <c:v>2052</c:v>
                </c:pt>
                <c:pt idx="100">
                  <c:v>1815</c:v>
                </c:pt>
                <c:pt idx="101">
                  <c:v>1791</c:v>
                </c:pt>
                <c:pt idx="102">
                  <c:v>1703</c:v>
                </c:pt>
                <c:pt idx="103">
                  <c:v>1776</c:v>
                </c:pt>
                <c:pt idx="104">
                  <c:v>1710</c:v>
                </c:pt>
                <c:pt idx="105">
                  <c:v>1749</c:v>
                </c:pt>
                <c:pt idx="106">
                  <c:v>1957</c:v>
                </c:pt>
                <c:pt idx="107">
                  <c:v>1837</c:v>
                </c:pt>
                <c:pt idx="108">
                  <c:v>1968</c:v>
                </c:pt>
                <c:pt idx="109">
                  <c:v>1789</c:v>
                </c:pt>
                <c:pt idx="110">
                  <c:v>1842</c:v>
                </c:pt>
                <c:pt idx="111">
                  <c:v>1650</c:v>
                </c:pt>
                <c:pt idx="112">
                  <c:v>1709</c:v>
                </c:pt>
                <c:pt idx="113">
                  <c:v>1675</c:v>
                </c:pt>
                <c:pt idx="114">
                  <c:v>1802</c:v>
                </c:pt>
                <c:pt idx="115">
                  <c:v>1752</c:v>
                </c:pt>
                <c:pt idx="116">
                  <c:v>1625</c:v>
                </c:pt>
                <c:pt idx="117">
                  <c:v>1722</c:v>
                </c:pt>
                <c:pt idx="118">
                  <c:v>1675</c:v>
                </c:pt>
                <c:pt idx="119">
                  <c:v>2052</c:v>
                </c:pt>
                <c:pt idx="120">
                  <c:v>1968</c:v>
                </c:pt>
                <c:pt idx="121">
                  <c:v>1791</c:v>
                </c:pt>
                <c:pt idx="122">
                  <c:v>1703</c:v>
                </c:pt>
                <c:pt idx="123">
                  <c:v>1789</c:v>
                </c:pt>
                <c:pt idx="124">
                  <c:v>1776</c:v>
                </c:pt>
                <c:pt idx="125">
                  <c:v>1710</c:v>
                </c:pt>
                <c:pt idx="126">
                  <c:v>1957</c:v>
                </c:pt>
                <c:pt idx="127">
                  <c:v>1837</c:v>
                </c:pt>
                <c:pt idx="128">
                  <c:v>1815</c:v>
                </c:pt>
                <c:pt idx="129">
                  <c:v>1749</c:v>
                </c:pt>
                <c:pt idx="130">
                  <c:v>1749</c:v>
                </c:pt>
                <c:pt idx="131">
                  <c:v>1675</c:v>
                </c:pt>
                <c:pt idx="132">
                  <c:v>1625</c:v>
                </c:pt>
                <c:pt idx="133">
                  <c:v>1709</c:v>
                </c:pt>
                <c:pt idx="134">
                  <c:v>1815</c:v>
                </c:pt>
                <c:pt idx="135">
                  <c:v>1837</c:v>
                </c:pt>
                <c:pt idx="136">
                  <c:v>1776</c:v>
                </c:pt>
                <c:pt idx="137">
                  <c:v>1752</c:v>
                </c:pt>
                <c:pt idx="138">
                  <c:v>1703</c:v>
                </c:pt>
                <c:pt idx="139">
                  <c:v>1842</c:v>
                </c:pt>
                <c:pt idx="140">
                  <c:v>1650</c:v>
                </c:pt>
                <c:pt idx="141">
                  <c:v>1957</c:v>
                </c:pt>
                <c:pt idx="142">
                  <c:v>1722</c:v>
                </c:pt>
                <c:pt idx="143">
                  <c:v>1710</c:v>
                </c:pt>
                <c:pt idx="144">
                  <c:v>1675</c:v>
                </c:pt>
                <c:pt idx="145">
                  <c:v>1968</c:v>
                </c:pt>
                <c:pt idx="146">
                  <c:v>2052</c:v>
                </c:pt>
                <c:pt idx="147">
                  <c:v>1789</c:v>
                </c:pt>
                <c:pt idx="148">
                  <c:v>1802</c:v>
                </c:pt>
                <c:pt idx="149">
                  <c:v>1791</c:v>
                </c:pt>
                <c:pt idx="150">
                  <c:v>1968</c:v>
                </c:pt>
                <c:pt idx="151">
                  <c:v>1650</c:v>
                </c:pt>
                <c:pt idx="152">
                  <c:v>1710</c:v>
                </c:pt>
                <c:pt idx="153">
                  <c:v>1722</c:v>
                </c:pt>
                <c:pt idx="154">
                  <c:v>1675</c:v>
                </c:pt>
                <c:pt idx="155">
                  <c:v>1957</c:v>
                </c:pt>
                <c:pt idx="156">
                  <c:v>1789</c:v>
                </c:pt>
                <c:pt idx="157">
                  <c:v>1791</c:v>
                </c:pt>
                <c:pt idx="158">
                  <c:v>2052</c:v>
                </c:pt>
                <c:pt idx="159">
                  <c:v>1802</c:v>
                </c:pt>
                <c:pt idx="160">
                  <c:v>1842</c:v>
                </c:pt>
                <c:pt idx="161">
                  <c:v>1625</c:v>
                </c:pt>
                <c:pt idx="162">
                  <c:v>1703</c:v>
                </c:pt>
                <c:pt idx="163">
                  <c:v>1752</c:v>
                </c:pt>
                <c:pt idx="164">
                  <c:v>1709</c:v>
                </c:pt>
                <c:pt idx="165">
                  <c:v>1776</c:v>
                </c:pt>
                <c:pt idx="166">
                  <c:v>1837</c:v>
                </c:pt>
                <c:pt idx="167">
                  <c:v>1749</c:v>
                </c:pt>
                <c:pt idx="168">
                  <c:v>1815</c:v>
                </c:pt>
                <c:pt idx="169">
                  <c:v>1776</c:v>
                </c:pt>
                <c:pt idx="170">
                  <c:v>1625</c:v>
                </c:pt>
                <c:pt idx="171">
                  <c:v>1815</c:v>
                </c:pt>
                <c:pt idx="172">
                  <c:v>1650</c:v>
                </c:pt>
                <c:pt idx="173">
                  <c:v>1802</c:v>
                </c:pt>
                <c:pt idx="174">
                  <c:v>1710</c:v>
                </c:pt>
                <c:pt idx="175">
                  <c:v>1709</c:v>
                </c:pt>
                <c:pt idx="176">
                  <c:v>1957</c:v>
                </c:pt>
                <c:pt idx="177">
                  <c:v>1789</c:v>
                </c:pt>
                <c:pt idx="178">
                  <c:v>1675</c:v>
                </c:pt>
                <c:pt idx="179">
                  <c:v>1752</c:v>
                </c:pt>
                <c:pt idx="180">
                  <c:v>1675</c:v>
                </c:pt>
                <c:pt idx="181">
                  <c:v>1968</c:v>
                </c:pt>
                <c:pt idx="182">
                  <c:v>1837</c:v>
                </c:pt>
                <c:pt idx="183">
                  <c:v>1749</c:v>
                </c:pt>
                <c:pt idx="184">
                  <c:v>1703</c:v>
                </c:pt>
                <c:pt idx="185">
                  <c:v>2052</c:v>
                </c:pt>
                <c:pt idx="186">
                  <c:v>1842</c:v>
                </c:pt>
                <c:pt idx="187">
                  <c:v>1791</c:v>
                </c:pt>
                <c:pt idx="188">
                  <c:v>1789</c:v>
                </c:pt>
                <c:pt idx="189">
                  <c:v>1650</c:v>
                </c:pt>
                <c:pt idx="190">
                  <c:v>1722</c:v>
                </c:pt>
                <c:pt idx="191">
                  <c:v>1625</c:v>
                </c:pt>
                <c:pt idx="192">
                  <c:v>1709</c:v>
                </c:pt>
                <c:pt idx="193">
                  <c:v>1815</c:v>
                </c:pt>
                <c:pt idx="194">
                  <c:v>1957</c:v>
                </c:pt>
                <c:pt idx="195">
                  <c:v>1710</c:v>
                </c:pt>
                <c:pt idx="196">
                  <c:v>1802</c:v>
                </c:pt>
                <c:pt idx="197">
                  <c:v>1776</c:v>
                </c:pt>
                <c:pt idx="198">
                  <c:v>1675</c:v>
                </c:pt>
                <c:pt idx="199">
                  <c:v>1752</c:v>
                </c:pt>
                <c:pt idx="200">
                  <c:v>2052</c:v>
                </c:pt>
                <c:pt idx="201">
                  <c:v>1837</c:v>
                </c:pt>
                <c:pt idx="202">
                  <c:v>1842</c:v>
                </c:pt>
                <c:pt idx="203">
                  <c:v>1703</c:v>
                </c:pt>
                <c:pt idx="204">
                  <c:v>1675</c:v>
                </c:pt>
                <c:pt idx="205">
                  <c:v>1791</c:v>
                </c:pt>
                <c:pt idx="206">
                  <c:v>1968</c:v>
                </c:pt>
                <c:pt idx="207">
                  <c:v>1749</c:v>
                </c:pt>
                <c:pt idx="208">
                  <c:v>1957</c:v>
                </c:pt>
                <c:pt idx="209">
                  <c:v>1709</c:v>
                </c:pt>
                <c:pt idx="210">
                  <c:v>1776</c:v>
                </c:pt>
                <c:pt idx="211">
                  <c:v>1625</c:v>
                </c:pt>
                <c:pt idx="212">
                  <c:v>1802</c:v>
                </c:pt>
                <c:pt idx="213">
                  <c:v>1650</c:v>
                </c:pt>
                <c:pt idx="214">
                  <c:v>1722</c:v>
                </c:pt>
                <c:pt idx="215">
                  <c:v>1789</c:v>
                </c:pt>
                <c:pt idx="216">
                  <c:v>1710</c:v>
                </c:pt>
                <c:pt idx="217">
                  <c:v>1815</c:v>
                </c:pt>
                <c:pt idx="218">
                  <c:v>1842</c:v>
                </c:pt>
                <c:pt idx="219">
                  <c:v>1703</c:v>
                </c:pt>
                <c:pt idx="220">
                  <c:v>1752</c:v>
                </c:pt>
                <c:pt idx="221">
                  <c:v>1675</c:v>
                </c:pt>
                <c:pt idx="222">
                  <c:v>1837</c:v>
                </c:pt>
                <c:pt idx="223">
                  <c:v>1675</c:v>
                </c:pt>
                <c:pt idx="224">
                  <c:v>1749</c:v>
                </c:pt>
                <c:pt idx="225">
                  <c:v>1791</c:v>
                </c:pt>
                <c:pt idx="226">
                  <c:v>1968</c:v>
                </c:pt>
                <c:pt idx="227">
                  <c:v>2052</c:v>
                </c:pt>
                <c:pt idx="228">
                  <c:v>1709</c:v>
                </c:pt>
                <c:pt idx="229">
                  <c:v>1710</c:v>
                </c:pt>
                <c:pt idx="230">
                  <c:v>1650</c:v>
                </c:pt>
                <c:pt idx="231">
                  <c:v>1625</c:v>
                </c:pt>
                <c:pt idx="232">
                  <c:v>1776</c:v>
                </c:pt>
                <c:pt idx="233">
                  <c:v>1722</c:v>
                </c:pt>
                <c:pt idx="234">
                  <c:v>1802</c:v>
                </c:pt>
                <c:pt idx="235">
                  <c:v>1957</c:v>
                </c:pt>
                <c:pt idx="236">
                  <c:v>1815</c:v>
                </c:pt>
                <c:pt idx="237">
                  <c:v>1789</c:v>
                </c:pt>
                <c:pt idx="238">
                  <c:v>1968</c:v>
                </c:pt>
                <c:pt idx="239">
                  <c:v>1957</c:v>
                </c:pt>
                <c:pt idx="240">
                  <c:v>1837</c:v>
                </c:pt>
                <c:pt idx="241">
                  <c:v>1710</c:v>
                </c:pt>
                <c:pt idx="242">
                  <c:v>1791</c:v>
                </c:pt>
                <c:pt idx="243">
                  <c:v>1749</c:v>
                </c:pt>
                <c:pt idx="244">
                  <c:v>1789</c:v>
                </c:pt>
                <c:pt idx="245">
                  <c:v>1776</c:v>
                </c:pt>
                <c:pt idx="246">
                  <c:v>1815</c:v>
                </c:pt>
                <c:pt idx="247">
                  <c:v>1703</c:v>
                </c:pt>
                <c:pt idx="248">
                  <c:v>1722</c:v>
                </c:pt>
                <c:pt idx="249">
                  <c:v>1675</c:v>
                </c:pt>
                <c:pt idx="250">
                  <c:v>1675</c:v>
                </c:pt>
                <c:pt idx="251">
                  <c:v>1709</c:v>
                </c:pt>
                <c:pt idx="252">
                  <c:v>1650</c:v>
                </c:pt>
                <c:pt idx="253">
                  <c:v>1752</c:v>
                </c:pt>
                <c:pt idx="254">
                  <c:v>2052</c:v>
                </c:pt>
                <c:pt idx="255">
                  <c:v>1802</c:v>
                </c:pt>
                <c:pt idx="256">
                  <c:v>1625</c:v>
                </c:pt>
                <c:pt idx="257">
                  <c:v>1722</c:v>
                </c:pt>
                <c:pt idx="258">
                  <c:v>1789</c:v>
                </c:pt>
                <c:pt idx="259">
                  <c:v>1791</c:v>
                </c:pt>
                <c:pt idx="260">
                  <c:v>1776</c:v>
                </c:pt>
                <c:pt idx="261">
                  <c:v>1749</c:v>
                </c:pt>
                <c:pt idx="262">
                  <c:v>1968</c:v>
                </c:pt>
                <c:pt idx="263">
                  <c:v>1703</c:v>
                </c:pt>
                <c:pt idx="264">
                  <c:v>1837</c:v>
                </c:pt>
                <c:pt idx="265">
                  <c:v>1710</c:v>
                </c:pt>
                <c:pt idx="266">
                  <c:v>1815</c:v>
                </c:pt>
                <c:pt idx="267">
                  <c:v>1957</c:v>
                </c:pt>
                <c:pt idx="268">
                  <c:v>1709</c:v>
                </c:pt>
                <c:pt idx="269">
                  <c:v>1625</c:v>
                </c:pt>
                <c:pt idx="270">
                  <c:v>1675</c:v>
                </c:pt>
                <c:pt idx="271">
                  <c:v>1752</c:v>
                </c:pt>
                <c:pt idx="272">
                  <c:v>1722</c:v>
                </c:pt>
                <c:pt idx="273">
                  <c:v>1842</c:v>
                </c:pt>
                <c:pt idx="274">
                  <c:v>1675</c:v>
                </c:pt>
                <c:pt idx="275">
                  <c:v>1650</c:v>
                </c:pt>
                <c:pt idx="276">
                  <c:v>2052</c:v>
                </c:pt>
                <c:pt idx="277">
                  <c:v>1802</c:v>
                </c:pt>
                <c:pt idx="278">
                  <c:v>1675</c:v>
                </c:pt>
                <c:pt idx="279">
                  <c:v>1722</c:v>
                </c:pt>
                <c:pt idx="280">
                  <c:v>1675</c:v>
                </c:pt>
                <c:pt idx="281">
                  <c:v>1842</c:v>
                </c:pt>
                <c:pt idx="282">
                  <c:v>1837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0-4D10-B4BC-F39625449934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E0!$I$2:$I$284</c:f>
              <c:numCache>
                <c:formatCode>General</c:formatCode>
                <c:ptCount val="283"/>
                <c:pt idx="0">
                  <c:v>2052</c:v>
                </c:pt>
                <c:pt idx="1">
                  <c:v>1675</c:v>
                </c:pt>
                <c:pt idx="2">
                  <c:v>1791</c:v>
                </c:pt>
                <c:pt idx="3">
                  <c:v>1675</c:v>
                </c:pt>
                <c:pt idx="4">
                  <c:v>1752</c:v>
                </c:pt>
                <c:pt idx="5">
                  <c:v>1703</c:v>
                </c:pt>
                <c:pt idx="6">
                  <c:v>1837</c:v>
                </c:pt>
                <c:pt idx="7">
                  <c:v>1842</c:v>
                </c:pt>
                <c:pt idx="8">
                  <c:v>1968</c:v>
                </c:pt>
                <c:pt idx="9">
                  <c:v>1749</c:v>
                </c:pt>
                <c:pt idx="10">
                  <c:v>1625</c:v>
                </c:pt>
                <c:pt idx="11">
                  <c:v>1722</c:v>
                </c:pt>
                <c:pt idx="12">
                  <c:v>1710</c:v>
                </c:pt>
                <c:pt idx="13">
                  <c:v>1776</c:v>
                </c:pt>
                <c:pt idx="14">
                  <c:v>1815</c:v>
                </c:pt>
                <c:pt idx="15">
                  <c:v>1802</c:v>
                </c:pt>
                <c:pt idx="16">
                  <c:v>1709</c:v>
                </c:pt>
                <c:pt idx="17">
                  <c:v>1789</c:v>
                </c:pt>
                <c:pt idx="18">
                  <c:v>1957</c:v>
                </c:pt>
                <c:pt idx="19">
                  <c:v>1675</c:v>
                </c:pt>
                <c:pt idx="20">
                  <c:v>1842</c:v>
                </c:pt>
                <c:pt idx="21">
                  <c:v>1752</c:v>
                </c:pt>
                <c:pt idx="22">
                  <c:v>1703</c:v>
                </c:pt>
                <c:pt idx="23">
                  <c:v>1749</c:v>
                </c:pt>
                <c:pt idx="24">
                  <c:v>1675</c:v>
                </c:pt>
                <c:pt idx="25">
                  <c:v>1791</c:v>
                </c:pt>
                <c:pt idx="26">
                  <c:v>1837</c:v>
                </c:pt>
                <c:pt idx="27">
                  <c:v>2052</c:v>
                </c:pt>
                <c:pt idx="28">
                  <c:v>1968</c:v>
                </c:pt>
                <c:pt idx="29">
                  <c:v>1791</c:v>
                </c:pt>
                <c:pt idx="30">
                  <c:v>1709</c:v>
                </c:pt>
                <c:pt idx="31">
                  <c:v>1710</c:v>
                </c:pt>
                <c:pt idx="32">
                  <c:v>1842</c:v>
                </c:pt>
                <c:pt idx="33">
                  <c:v>1675</c:v>
                </c:pt>
                <c:pt idx="34">
                  <c:v>1752</c:v>
                </c:pt>
                <c:pt idx="35">
                  <c:v>1802</c:v>
                </c:pt>
                <c:pt idx="36">
                  <c:v>1749</c:v>
                </c:pt>
                <c:pt idx="37">
                  <c:v>1837</c:v>
                </c:pt>
                <c:pt idx="38">
                  <c:v>1815</c:v>
                </c:pt>
                <c:pt idx="39">
                  <c:v>1968</c:v>
                </c:pt>
                <c:pt idx="40">
                  <c:v>1703</c:v>
                </c:pt>
                <c:pt idx="41">
                  <c:v>1675</c:v>
                </c:pt>
                <c:pt idx="42">
                  <c:v>1776</c:v>
                </c:pt>
                <c:pt idx="43">
                  <c:v>1625</c:v>
                </c:pt>
                <c:pt idx="44">
                  <c:v>2052</c:v>
                </c:pt>
                <c:pt idx="45">
                  <c:v>1722</c:v>
                </c:pt>
                <c:pt idx="46">
                  <c:v>1789</c:v>
                </c:pt>
                <c:pt idx="47">
                  <c:v>1957</c:v>
                </c:pt>
                <c:pt idx="48">
                  <c:v>1650</c:v>
                </c:pt>
                <c:pt idx="49">
                  <c:v>1752</c:v>
                </c:pt>
                <c:pt idx="50">
                  <c:v>1749</c:v>
                </c:pt>
                <c:pt idx="51">
                  <c:v>1675</c:v>
                </c:pt>
                <c:pt idx="52">
                  <c:v>1709</c:v>
                </c:pt>
                <c:pt idx="53">
                  <c:v>1815</c:v>
                </c:pt>
                <c:pt idx="54">
                  <c:v>1842</c:v>
                </c:pt>
                <c:pt idx="55">
                  <c:v>1710</c:v>
                </c:pt>
                <c:pt idx="56">
                  <c:v>1837</c:v>
                </c:pt>
                <c:pt idx="57">
                  <c:v>1791</c:v>
                </c:pt>
                <c:pt idx="58">
                  <c:v>1802</c:v>
                </c:pt>
                <c:pt idx="59">
                  <c:v>1776</c:v>
                </c:pt>
                <c:pt idx="60">
                  <c:v>1957</c:v>
                </c:pt>
                <c:pt idx="61">
                  <c:v>1675</c:v>
                </c:pt>
                <c:pt idx="62">
                  <c:v>1703</c:v>
                </c:pt>
                <c:pt idx="63">
                  <c:v>1650</c:v>
                </c:pt>
                <c:pt idx="64">
                  <c:v>1625</c:v>
                </c:pt>
                <c:pt idx="65">
                  <c:v>2052</c:v>
                </c:pt>
                <c:pt idx="66">
                  <c:v>1968</c:v>
                </c:pt>
                <c:pt idx="67">
                  <c:v>1722</c:v>
                </c:pt>
                <c:pt idx="68">
                  <c:v>1789</c:v>
                </c:pt>
                <c:pt idx="69">
                  <c:v>1650</c:v>
                </c:pt>
                <c:pt idx="70">
                  <c:v>1842</c:v>
                </c:pt>
                <c:pt idx="71">
                  <c:v>1789</c:v>
                </c:pt>
                <c:pt idx="72">
                  <c:v>1710</c:v>
                </c:pt>
                <c:pt idx="73">
                  <c:v>1625</c:v>
                </c:pt>
                <c:pt idx="74">
                  <c:v>1722</c:v>
                </c:pt>
                <c:pt idx="75">
                  <c:v>1675</c:v>
                </c:pt>
                <c:pt idx="76">
                  <c:v>1968</c:v>
                </c:pt>
                <c:pt idx="77">
                  <c:v>1802</c:v>
                </c:pt>
                <c:pt idx="78">
                  <c:v>1837</c:v>
                </c:pt>
                <c:pt idx="79">
                  <c:v>2052</c:v>
                </c:pt>
                <c:pt idx="80">
                  <c:v>1709</c:v>
                </c:pt>
                <c:pt idx="81">
                  <c:v>1749</c:v>
                </c:pt>
                <c:pt idx="82">
                  <c:v>1650</c:v>
                </c:pt>
                <c:pt idx="83">
                  <c:v>1776</c:v>
                </c:pt>
                <c:pt idx="84">
                  <c:v>1703</c:v>
                </c:pt>
                <c:pt idx="85">
                  <c:v>1675</c:v>
                </c:pt>
                <c:pt idx="86">
                  <c:v>1957</c:v>
                </c:pt>
                <c:pt idx="87">
                  <c:v>1815</c:v>
                </c:pt>
                <c:pt idx="88">
                  <c:v>1791</c:v>
                </c:pt>
                <c:pt idx="89">
                  <c:v>1752</c:v>
                </c:pt>
                <c:pt idx="90">
                  <c:v>1842</c:v>
                </c:pt>
                <c:pt idx="91">
                  <c:v>1722</c:v>
                </c:pt>
                <c:pt idx="92">
                  <c:v>1625</c:v>
                </c:pt>
                <c:pt idx="93">
                  <c:v>1650</c:v>
                </c:pt>
                <c:pt idx="94">
                  <c:v>1802</c:v>
                </c:pt>
                <c:pt idx="95">
                  <c:v>1709</c:v>
                </c:pt>
                <c:pt idx="96">
                  <c:v>1675</c:v>
                </c:pt>
                <c:pt idx="97">
                  <c:v>1752</c:v>
                </c:pt>
                <c:pt idx="98">
                  <c:v>1675</c:v>
                </c:pt>
                <c:pt idx="99">
                  <c:v>2052</c:v>
                </c:pt>
                <c:pt idx="100">
                  <c:v>1815</c:v>
                </c:pt>
                <c:pt idx="101">
                  <c:v>1791</c:v>
                </c:pt>
                <c:pt idx="102">
                  <c:v>1703</c:v>
                </c:pt>
                <c:pt idx="103">
                  <c:v>1776</c:v>
                </c:pt>
                <c:pt idx="104">
                  <c:v>1710</c:v>
                </c:pt>
                <c:pt idx="105">
                  <c:v>1749</c:v>
                </c:pt>
                <c:pt idx="106">
                  <c:v>1957</c:v>
                </c:pt>
                <c:pt idx="107">
                  <c:v>1837</c:v>
                </c:pt>
                <c:pt idx="108">
                  <c:v>1968</c:v>
                </c:pt>
                <c:pt idx="109">
                  <c:v>1789</c:v>
                </c:pt>
                <c:pt idx="110">
                  <c:v>1842</c:v>
                </c:pt>
                <c:pt idx="111">
                  <c:v>1650</c:v>
                </c:pt>
                <c:pt idx="112">
                  <c:v>1709</c:v>
                </c:pt>
                <c:pt idx="113">
                  <c:v>1675</c:v>
                </c:pt>
                <c:pt idx="114">
                  <c:v>1802</c:v>
                </c:pt>
                <c:pt idx="115">
                  <c:v>1752</c:v>
                </c:pt>
                <c:pt idx="116">
                  <c:v>1625</c:v>
                </c:pt>
                <c:pt idx="117">
                  <c:v>1722</c:v>
                </c:pt>
                <c:pt idx="118">
                  <c:v>1675</c:v>
                </c:pt>
                <c:pt idx="119">
                  <c:v>2052</c:v>
                </c:pt>
                <c:pt idx="120">
                  <c:v>1968</c:v>
                </c:pt>
                <c:pt idx="121">
                  <c:v>1791</c:v>
                </c:pt>
                <c:pt idx="122">
                  <c:v>1703</c:v>
                </c:pt>
                <c:pt idx="123">
                  <c:v>1789</c:v>
                </c:pt>
                <c:pt idx="124">
                  <c:v>1776</c:v>
                </c:pt>
                <c:pt idx="125">
                  <c:v>1710</c:v>
                </c:pt>
                <c:pt idx="126">
                  <c:v>1957</c:v>
                </c:pt>
                <c:pt idx="127">
                  <c:v>1837</c:v>
                </c:pt>
                <c:pt idx="128">
                  <c:v>1815</c:v>
                </c:pt>
                <c:pt idx="129">
                  <c:v>1749</c:v>
                </c:pt>
                <c:pt idx="130">
                  <c:v>1749</c:v>
                </c:pt>
                <c:pt idx="131">
                  <c:v>1675</c:v>
                </c:pt>
                <c:pt idx="132">
                  <c:v>1625</c:v>
                </c:pt>
                <c:pt idx="133">
                  <c:v>1709</c:v>
                </c:pt>
                <c:pt idx="134">
                  <c:v>1815</c:v>
                </c:pt>
                <c:pt idx="135">
                  <c:v>1837</c:v>
                </c:pt>
                <c:pt idx="136">
                  <c:v>1776</c:v>
                </c:pt>
                <c:pt idx="137">
                  <c:v>1752</c:v>
                </c:pt>
                <c:pt idx="138">
                  <c:v>1703</c:v>
                </c:pt>
                <c:pt idx="139">
                  <c:v>1842</c:v>
                </c:pt>
                <c:pt idx="140">
                  <c:v>1650</c:v>
                </c:pt>
                <c:pt idx="141">
                  <c:v>1957</c:v>
                </c:pt>
                <c:pt idx="142">
                  <c:v>1722</c:v>
                </c:pt>
                <c:pt idx="143">
                  <c:v>1710</c:v>
                </c:pt>
                <c:pt idx="144">
                  <c:v>1675</c:v>
                </c:pt>
                <c:pt idx="145">
                  <c:v>1968</c:v>
                </c:pt>
                <c:pt idx="146">
                  <c:v>2052</c:v>
                </c:pt>
                <c:pt idx="147">
                  <c:v>1789</c:v>
                </c:pt>
                <c:pt idx="148">
                  <c:v>1802</c:v>
                </c:pt>
                <c:pt idx="149">
                  <c:v>1791</c:v>
                </c:pt>
                <c:pt idx="150">
                  <c:v>1968</c:v>
                </c:pt>
                <c:pt idx="151">
                  <c:v>1650</c:v>
                </c:pt>
                <c:pt idx="152">
                  <c:v>1710</c:v>
                </c:pt>
                <c:pt idx="153">
                  <c:v>1722</c:v>
                </c:pt>
                <c:pt idx="154">
                  <c:v>1675</c:v>
                </c:pt>
                <c:pt idx="155">
                  <c:v>1957</c:v>
                </c:pt>
                <c:pt idx="156">
                  <c:v>1789</c:v>
                </c:pt>
                <c:pt idx="157">
                  <c:v>1791</c:v>
                </c:pt>
                <c:pt idx="158">
                  <c:v>2052</c:v>
                </c:pt>
                <c:pt idx="159">
                  <c:v>1802</c:v>
                </c:pt>
                <c:pt idx="160">
                  <c:v>1842</c:v>
                </c:pt>
                <c:pt idx="161">
                  <c:v>1625</c:v>
                </c:pt>
                <c:pt idx="162">
                  <c:v>1703</c:v>
                </c:pt>
                <c:pt idx="163">
                  <c:v>1752</c:v>
                </c:pt>
                <c:pt idx="164">
                  <c:v>1709</c:v>
                </c:pt>
                <c:pt idx="165">
                  <c:v>1776</c:v>
                </c:pt>
                <c:pt idx="166">
                  <c:v>1837</c:v>
                </c:pt>
                <c:pt idx="167">
                  <c:v>1749</c:v>
                </c:pt>
                <c:pt idx="168">
                  <c:v>1815</c:v>
                </c:pt>
                <c:pt idx="169">
                  <c:v>1776</c:v>
                </c:pt>
                <c:pt idx="170">
                  <c:v>1625</c:v>
                </c:pt>
                <c:pt idx="171">
                  <c:v>1815</c:v>
                </c:pt>
                <c:pt idx="172">
                  <c:v>1650</c:v>
                </c:pt>
                <c:pt idx="173">
                  <c:v>1802</c:v>
                </c:pt>
                <c:pt idx="174">
                  <c:v>1710</c:v>
                </c:pt>
                <c:pt idx="175">
                  <c:v>1709</c:v>
                </c:pt>
                <c:pt idx="176">
                  <c:v>1957</c:v>
                </c:pt>
                <c:pt idx="177">
                  <c:v>1789</c:v>
                </c:pt>
                <c:pt idx="178">
                  <c:v>1675</c:v>
                </c:pt>
                <c:pt idx="179">
                  <c:v>1752</c:v>
                </c:pt>
                <c:pt idx="180">
                  <c:v>1675</c:v>
                </c:pt>
                <c:pt idx="181">
                  <c:v>1968</c:v>
                </c:pt>
                <c:pt idx="182">
                  <c:v>1837</c:v>
                </c:pt>
                <c:pt idx="183">
                  <c:v>1749</c:v>
                </c:pt>
                <c:pt idx="184">
                  <c:v>1703</c:v>
                </c:pt>
                <c:pt idx="185">
                  <c:v>2052</c:v>
                </c:pt>
                <c:pt idx="186">
                  <c:v>1842</c:v>
                </c:pt>
                <c:pt idx="187">
                  <c:v>1791</c:v>
                </c:pt>
                <c:pt idx="188">
                  <c:v>1789</c:v>
                </c:pt>
                <c:pt idx="189">
                  <c:v>1650</c:v>
                </c:pt>
                <c:pt idx="190">
                  <c:v>1722</c:v>
                </c:pt>
                <c:pt idx="191">
                  <c:v>1625</c:v>
                </c:pt>
                <c:pt idx="192">
                  <c:v>1709</c:v>
                </c:pt>
                <c:pt idx="193">
                  <c:v>1815</c:v>
                </c:pt>
                <c:pt idx="194">
                  <c:v>1957</c:v>
                </c:pt>
                <c:pt idx="195">
                  <c:v>1710</c:v>
                </c:pt>
                <c:pt idx="196">
                  <c:v>1802</c:v>
                </c:pt>
                <c:pt idx="197">
                  <c:v>1776</c:v>
                </c:pt>
                <c:pt idx="198">
                  <c:v>1675</c:v>
                </c:pt>
                <c:pt idx="199">
                  <c:v>1752</c:v>
                </c:pt>
                <c:pt idx="200">
                  <c:v>2052</c:v>
                </c:pt>
                <c:pt idx="201">
                  <c:v>1837</c:v>
                </c:pt>
                <c:pt idx="202">
                  <c:v>1842</c:v>
                </c:pt>
                <c:pt idx="203">
                  <c:v>1703</c:v>
                </c:pt>
                <c:pt idx="204">
                  <c:v>1675</c:v>
                </c:pt>
                <c:pt idx="205">
                  <c:v>1791</c:v>
                </c:pt>
                <c:pt idx="206">
                  <c:v>1968</c:v>
                </c:pt>
                <c:pt idx="207">
                  <c:v>1749</c:v>
                </c:pt>
                <c:pt idx="208">
                  <c:v>1957</c:v>
                </c:pt>
                <c:pt idx="209">
                  <c:v>1709</c:v>
                </c:pt>
                <c:pt idx="210">
                  <c:v>1776</c:v>
                </c:pt>
                <c:pt idx="211">
                  <c:v>1625</c:v>
                </c:pt>
                <c:pt idx="212">
                  <c:v>1802</c:v>
                </c:pt>
                <c:pt idx="213">
                  <c:v>1650</c:v>
                </c:pt>
                <c:pt idx="214">
                  <c:v>1722</c:v>
                </c:pt>
                <c:pt idx="215">
                  <c:v>1789</c:v>
                </c:pt>
                <c:pt idx="216">
                  <c:v>1710</c:v>
                </c:pt>
                <c:pt idx="217">
                  <c:v>1815</c:v>
                </c:pt>
                <c:pt idx="218">
                  <c:v>1842</c:v>
                </c:pt>
                <c:pt idx="219">
                  <c:v>1703</c:v>
                </c:pt>
                <c:pt idx="220">
                  <c:v>1752</c:v>
                </c:pt>
                <c:pt idx="221">
                  <c:v>1675</c:v>
                </c:pt>
                <c:pt idx="222">
                  <c:v>1837</c:v>
                </c:pt>
                <c:pt idx="223">
                  <c:v>1675</c:v>
                </c:pt>
                <c:pt idx="224">
                  <c:v>1749</c:v>
                </c:pt>
                <c:pt idx="225">
                  <c:v>1791</c:v>
                </c:pt>
                <c:pt idx="226">
                  <c:v>1968</c:v>
                </c:pt>
                <c:pt idx="227">
                  <c:v>2052</c:v>
                </c:pt>
                <c:pt idx="228">
                  <c:v>1709</c:v>
                </c:pt>
                <c:pt idx="229">
                  <c:v>1710</c:v>
                </c:pt>
                <c:pt idx="230">
                  <c:v>1650</c:v>
                </c:pt>
                <c:pt idx="231">
                  <c:v>1625</c:v>
                </c:pt>
                <c:pt idx="232">
                  <c:v>1776</c:v>
                </c:pt>
                <c:pt idx="233">
                  <c:v>1722</c:v>
                </c:pt>
                <c:pt idx="234">
                  <c:v>1802</c:v>
                </c:pt>
                <c:pt idx="235">
                  <c:v>1957</c:v>
                </c:pt>
                <c:pt idx="236">
                  <c:v>1815</c:v>
                </c:pt>
                <c:pt idx="237">
                  <c:v>1789</c:v>
                </c:pt>
                <c:pt idx="238">
                  <c:v>1968</c:v>
                </c:pt>
                <c:pt idx="239">
                  <c:v>1957</c:v>
                </c:pt>
                <c:pt idx="240">
                  <c:v>1837</c:v>
                </c:pt>
                <c:pt idx="241">
                  <c:v>1710</c:v>
                </c:pt>
                <c:pt idx="242">
                  <c:v>1791</c:v>
                </c:pt>
                <c:pt idx="243">
                  <c:v>1749</c:v>
                </c:pt>
                <c:pt idx="244">
                  <c:v>1789</c:v>
                </c:pt>
                <c:pt idx="245">
                  <c:v>1776</c:v>
                </c:pt>
                <c:pt idx="246">
                  <c:v>1815</c:v>
                </c:pt>
                <c:pt idx="247">
                  <c:v>1703</c:v>
                </c:pt>
                <c:pt idx="248">
                  <c:v>1722</c:v>
                </c:pt>
                <c:pt idx="249">
                  <c:v>1675</c:v>
                </c:pt>
                <c:pt idx="250">
                  <c:v>1675</c:v>
                </c:pt>
                <c:pt idx="251">
                  <c:v>1709</c:v>
                </c:pt>
                <c:pt idx="252">
                  <c:v>1650</c:v>
                </c:pt>
                <c:pt idx="253">
                  <c:v>1752</c:v>
                </c:pt>
                <c:pt idx="254">
                  <c:v>2052</c:v>
                </c:pt>
                <c:pt idx="255">
                  <c:v>1802</c:v>
                </c:pt>
                <c:pt idx="256">
                  <c:v>1625</c:v>
                </c:pt>
                <c:pt idx="257">
                  <c:v>1722</c:v>
                </c:pt>
                <c:pt idx="258">
                  <c:v>1789</c:v>
                </c:pt>
                <c:pt idx="259">
                  <c:v>1791</c:v>
                </c:pt>
                <c:pt idx="260">
                  <c:v>1776</c:v>
                </c:pt>
                <c:pt idx="261">
                  <c:v>1749</c:v>
                </c:pt>
                <c:pt idx="262">
                  <c:v>1968</c:v>
                </c:pt>
                <c:pt idx="263">
                  <c:v>1703</c:v>
                </c:pt>
                <c:pt idx="264">
                  <c:v>1837</c:v>
                </c:pt>
                <c:pt idx="265">
                  <c:v>1710</c:v>
                </c:pt>
                <c:pt idx="266">
                  <c:v>1815</c:v>
                </c:pt>
                <c:pt idx="267">
                  <c:v>1957</c:v>
                </c:pt>
                <c:pt idx="268">
                  <c:v>1709</c:v>
                </c:pt>
                <c:pt idx="269">
                  <c:v>1625</c:v>
                </c:pt>
                <c:pt idx="270">
                  <c:v>1675</c:v>
                </c:pt>
                <c:pt idx="271">
                  <c:v>1752</c:v>
                </c:pt>
                <c:pt idx="272">
                  <c:v>1722</c:v>
                </c:pt>
                <c:pt idx="273">
                  <c:v>1842</c:v>
                </c:pt>
                <c:pt idx="274">
                  <c:v>1675</c:v>
                </c:pt>
                <c:pt idx="275">
                  <c:v>1650</c:v>
                </c:pt>
                <c:pt idx="276">
                  <c:v>2052</c:v>
                </c:pt>
                <c:pt idx="277">
                  <c:v>1802</c:v>
                </c:pt>
                <c:pt idx="278">
                  <c:v>1675</c:v>
                </c:pt>
                <c:pt idx="279">
                  <c:v>1722</c:v>
                </c:pt>
                <c:pt idx="280">
                  <c:v>1675</c:v>
                </c:pt>
                <c:pt idx="281">
                  <c:v>1842</c:v>
                </c:pt>
                <c:pt idx="282">
                  <c:v>1837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0-4D10-B4BC-F3962544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3151"/>
        <c:axId val="49193631"/>
      </c:scatterChart>
      <c:valAx>
        <c:axId val="4919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A-ELO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3631"/>
        <c:crosses val="autoZero"/>
        <c:crossBetween val="midCat"/>
      </c:valAx>
      <c:valAx>
        <c:axId val="4919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3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H-ELO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E0!$J$2:$J$284</c:f>
              <c:numCache>
                <c:formatCode>General</c:formatCode>
                <c:ptCount val="283"/>
                <c:pt idx="0">
                  <c:v>0.16</c:v>
                </c:pt>
                <c:pt idx="1">
                  <c:v>1957</c:v>
                </c:pt>
                <c:pt idx="2">
                  <c:v>1710</c:v>
                </c:pt>
                <c:pt idx="3">
                  <c:v>1776</c:v>
                </c:pt>
                <c:pt idx="4">
                  <c:v>1709</c:v>
                </c:pt>
                <c:pt idx="5">
                  <c:v>1625</c:v>
                </c:pt>
                <c:pt idx="6">
                  <c:v>1802</c:v>
                </c:pt>
                <c:pt idx="7">
                  <c:v>1722</c:v>
                </c:pt>
                <c:pt idx="8">
                  <c:v>1789</c:v>
                </c:pt>
                <c:pt idx="9">
                  <c:v>1815</c:v>
                </c:pt>
                <c:pt idx="10">
                  <c:v>1675</c:v>
                </c:pt>
                <c:pt idx="11">
                  <c:v>1752</c:v>
                </c:pt>
                <c:pt idx="12">
                  <c:v>1968</c:v>
                </c:pt>
                <c:pt idx="13">
                  <c:v>1749</c:v>
                </c:pt>
                <c:pt idx="14">
                  <c:v>1842</c:v>
                </c:pt>
                <c:pt idx="15">
                  <c:v>2052</c:v>
                </c:pt>
                <c:pt idx="16">
                  <c:v>1837</c:v>
                </c:pt>
                <c:pt idx="17">
                  <c:v>1791</c:v>
                </c:pt>
                <c:pt idx="18">
                  <c:v>1703</c:v>
                </c:pt>
                <c:pt idx="19">
                  <c:v>1789</c:v>
                </c:pt>
                <c:pt idx="20">
                  <c:v>1710</c:v>
                </c:pt>
                <c:pt idx="21">
                  <c:v>1957</c:v>
                </c:pt>
                <c:pt idx="22">
                  <c:v>1722</c:v>
                </c:pt>
                <c:pt idx="23">
                  <c:v>1709</c:v>
                </c:pt>
                <c:pt idx="24">
                  <c:v>1815</c:v>
                </c:pt>
                <c:pt idx="25">
                  <c:v>1776</c:v>
                </c:pt>
                <c:pt idx="26">
                  <c:v>1650</c:v>
                </c:pt>
                <c:pt idx="27">
                  <c:v>1625</c:v>
                </c:pt>
                <c:pt idx="28">
                  <c:v>1802</c:v>
                </c:pt>
                <c:pt idx="29">
                  <c:v>1675</c:v>
                </c:pt>
                <c:pt idx="30">
                  <c:v>1625</c:v>
                </c:pt>
                <c:pt idx="31">
                  <c:v>1722</c:v>
                </c:pt>
                <c:pt idx="32">
                  <c:v>1650</c:v>
                </c:pt>
                <c:pt idx="33">
                  <c:v>1789</c:v>
                </c:pt>
                <c:pt idx="34">
                  <c:v>2052</c:v>
                </c:pt>
                <c:pt idx="35">
                  <c:v>1776</c:v>
                </c:pt>
                <c:pt idx="36">
                  <c:v>1703</c:v>
                </c:pt>
                <c:pt idx="37">
                  <c:v>1968</c:v>
                </c:pt>
                <c:pt idx="38">
                  <c:v>1957</c:v>
                </c:pt>
                <c:pt idx="39">
                  <c:v>1749</c:v>
                </c:pt>
                <c:pt idx="40">
                  <c:v>1837</c:v>
                </c:pt>
                <c:pt idx="41">
                  <c:v>1752</c:v>
                </c:pt>
                <c:pt idx="42">
                  <c:v>1815</c:v>
                </c:pt>
                <c:pt idx="43">
                  <c:v>1842</c:v>
                </c:pt>
                <c:pt idx="44">
                  <c:v>1791</c:v>
                </c:pt>
                <c:pt idx="45">
                  <c:v>1802</c:v>
                </c:pt>
                <c:pt idx="46">
                  <c:v>1710</c:v>
                </c:pt>
                <c:pt idx="47">
                  <c:v>1709</c:v>
                </c:pt>
                <c:pt idx="48">
                  <c:v>1675</c:v>
                </c:pt>
                <c:pt idx="49">
                  <c:v>1703</c:v>
                </c:pt>
                <c:pt idx="50">
                  <c:v>1675</c:v>
                </c:pt>
                <c:pt idx="51">
                  <c:v>2052</c:v>
                </c:pt>
                <c:pt idx="52">
                  <c:v>1722</c:v>
                </c:pt>
                <c:pt idx="53">
                  <c:v>1650</c:v>
                </c:pt>
                <c:pt idx="54">
                  <c:v>1957</c:v>
                </c:pt>
                <c:pt idx="55">
                  <c:v>1776</c:v>
                </c:pt>
                <c:pt idx="56">
                  <c:v>1789</c:v>
                </c:pt>
                <c:pt idx="57">
                  <c:v>1968</c:v>
                </c:pt>
                <c:pt idx="58">
                  <c:v>1625</c:v>
                </c:pt>
                <c:pt idx="59">
                  <c:v>1837</c:v>
                </c:pt>
                <c:pt idx="60">
                  <c:v>1710</c:v>
                </c:pt>
                <c:pt idx="61">
                  <c:v>1709</c:v>
                </c:pt>
                <c:pt idx="62">
                  <c:v>1815</c:v>
                </c:pt>
                <c:pt idx="63">
                  <c:v>1802</c:v>
                </c:pt>
                <c:pt idx="64">
                  <c:v>1791</c:v>
                </c:pt>
                <c:pt idx="65">
                  <c:v>1749</c:v>
                </c:pt>
                <c:pt idx="66">
                  <c:v>1842</c:v>
                </c:pt>
                <c:pt idx="67">
                  <c:v>1675</c:v>
                </c:pt>
                <c:pt idx="68">
                  <c:v>1752</c:v>
                </c:pt>
                <c:pt idx="69">
                  <c:v>1675</c:v>
                </c:pt>
                <c:pt idx="70">
                  <c:v>1675</c:v>
                </c:pt>
                <c:pt idx="71">
                  <c:v>1650</c:v>
                </c:pt>
                <c:pt idx="72">
                  <c:v>1709</c:v>
                </c:pt>
                <c:pt idx="73">
                  <c:v>1752</c:v>
                </c:pt>
                <c:pt idx="74">
                  <c:v>1815</c:v>
                </c:pt>
                <c:pt idx="75">
                  <c:v>1703</c:v>
                </c:pt>
                <c:pt idx="76">
                  <c:v>1776</c:v>
                </c:pt>
                <c:pt idx="77">
                  <c:v>1791</c:v>
                </c:pt>
                <c:pt idx="78">
                  <c:v>1749</c:v>
                </c:pt>
                <c:pt idx="79">
                  <c:v>1957</c:v>
                </c:pt>
                <c:pt idx="80">
                  <c:v>1968</c:v>
                </c:pt>
                <c:pt idx="81">
                  <c:v>1710</c:v>
                </c:pt>
                <c:pt idx="82">
                  <c:v>1722</c:v>
                </c:pt>
                <c:pt idx="83">
                  <c:v>2052</c:v>
                </c:pt>
                <c:pt idx="84">
                  <c:v>1802</c:v>
                </c:pt>
                <c:pt idx="85">
                  <c:v>1675</c:v>
                </c:pt>
                <c:pt idx="86">
                  <c:v>1789</c:v>
                </c:pt>
                <c:pt idx="87">
                  <c:v>1625</c:v>
                </c:pt>
                <c:pt idx="88">
                  <c:v>1837</c:v>
                </c:pt>
                <c:pt idx="89">
                  <c:v>1842</c:v>
                </c:pt>
                <c:pt idx="90">
                  <c:v>1703</c:v>
                </c:pt>
                <c:pt idx="91">
                  <c:v>1789</c:v>
                </c:pt>
                <c:pt idx="92">
                  <c:v>1957</c:v>
                </c:pt>
                <c:pt idx="93">
                  <c:v>1710</c:v>
                </c:pt>
                <c:pt idx="94">
                  <c:v>1749</c:v>
                </c:pt>
                <c:pt idx="95">
                  <c:v>1791</c:v>
                </c:pt>
                <c:pt idx="96">
                  <c:v>1837</c:v>
                </c:pt>
                <c:pt idx="97">
                  <c:v>1776</c:v>
                </c:pt>
                <c:pt idx="98">
                  <c:v>1968</c:v>
                </c:pt>
                <c:pt idx="99">
                  <c:v>1815</c:v>
                </c:pt>
                <c:pt idx="100">
                  <c:v>1752</c:v>
                </c:pt>
                <c:pt idx="101">
                  <c:v>1722</c:v>
                </c:pt>
                <c:pt idx="102">
                  <c:v>1650</c:v>
                </c:pt>
                <c:pt idx="103">
                  <c:v>1709</c:v>
                </c:pt>
                <c:pt idx="104">
                  <c:v>2052</c:v>
                </c:pt>
                <c:pt idx="105">
                  <c:v>1625</c:v>
                </c:pt>
                <c:pt idx="106">
                  <c:v>1802</c:v>
                </c:pt>
                <c:pt idx="107">
                  <c:v>1675</c:v>
                </c:pt>
                <c:pt idx="108">
                  <c:v>1675</c:v>
                </c:pt>
                <c:pt idx="109">
                  <c:v>1842</c:v>
                </c:pt>
                <c:pt idx="110">
                  <c:v>1749</c:v>
                </c:pt>
                <c:pt idx="111">
                  <c:v>1957</c:v>
                </c:pt>
                <c:pt idx="112">
                  <c:v>1703</c:v>
                </c:pt>
                <c:pt idx="113">
                  <c:v>1815</c:v>
                </c:pt>
                <c:pt idx="114">
                  <c:v>1710</c:v>
                </c:pt>
                <c:pt idx="115">
                  <c:v>1837</c:v>
                </c:pt>
                <c:pt idx="116">
                  <c:v>1776</c:v>
                </c:pt>
                <c:pt idx="117">
                  <c:v>1968</c:v>
                </c:pt>
                <c:pt idx="118">
                  <c:v>1791</c:v>
                </c:pt>
                <c:pt idx="119">
                  <c:v>1789</c:v>
                </c:pt>
                <c:pt idx="120">
                  <c:v>2052</c:v>
                </c:pt>
                <c:pt idx="121">
                  <c:v>1650</c:v>
                </c:pt>
                <c:pt idx="122">
                  <c:v>1675</c:v>
                </c:pt>
                <c:pt idx="123">
                  <c:v>1802</c:v>
                </c:pt>
                <c:pt idx="124">
                  <c:v>1675</c:v>
                </c:pt>
                <c:pt idx="125">
                  <c:v>1625</c:v>
                </c:pt>
                <c:pt idx="126">
                  <c:v>1722</c:v>
                </c:pt>
                <c:pt idx="127">
                  <c:v>1842</c:v>
                </c:pt>
                <c:pt idx="128">
                  <c:v>1709</c:v>
                </c:pt>
                <c:pt idx="129">
                  <c:v>1752</c:v>
                </c:pt>
                <c:pt idx="130">
                  <c:v>1957</c:v>
                </c:pt>
                <c:pt idx="131">
                  <c:v>1722</c:v>
                </c:pt>
                <c:pt idx="132">
                  <c:v>1650</c:v>
                </c:pt>
                <c:pt idx="133">
                  <c:v>1675</c:v>
                </c:pt>
                <c:pt idx="134">
                  <c:v>1802</c:v>
                </c:pt>
                <c:pt idx="135">
                  <c:v>1710</c:v>
                </c:pt>
                <c:pt idx="136">
                  <c:v>1789</c:v>
                </c:pt>
                <c:pt idx="137">
                  <c:v>1968</c:v>
                </c:pt>
                <c:pt idx="138">
                  <c:v>1791</c:v>
                </c:pt>
                <c:pt idx="139">
                  <c:v>2052</c:v>
                </c:pt>
                <c:pt idx="140">
                  <c:v>1749</c:v>
                </c:pt>
                <c:pt idx="141">
                  <c:v>1675</c:v>
                </c:pt>
                <c:pt idx="142">
                  <c:v>1776</c:v>
                </c:pt>
                <c:pt idx="143">
                  <c:v>1703</c:v>
                </c:pt>
                <c:pt idx="144">
                  <c:v>1752</c:v>
                </c:pt>
                <c:pt idx="145">
                  <c:v>1625</c:v>
                </c:pt>
                <c:pt idx="146">
                  <c:v>1837</c:v>
                </c:pt>
                <c:pt idx="147">
                  <c:v>1815</c:v>
                </c:pt>
                <c:pt idx="148">
                  <c:v>1709</c:v>
                </c:pt>
                <c:pt idx="149">
                  <c:v>1842</c:v>
                </c:pt>
                <c:pt idx="150">
                  <c:v>1703</c:v>
                </c:pt>
                <c:pt idx="151">
                  <c:v>1776</c:v>
                </c:pt>
                <c:pt idx="152">
                  <c:v>1815</c:v>
                </c:pt>
                <c:pt idx="153">
                  <c:v>1625</c:v>
                </c:pt>
                <c:pt idx="154">
                  <c:v>1749</c:v>
                </c:pt>
                <c:pt idx="155">
                  <c:v>1837</c:v>
                </c:pt>
                <c:pt idx="156">
                  <c:v>1709</c:v>
                </c:pt>
                <c:pt idx="157">
                  <c:v>1752</c:v>
                </c:pt>
                <c:pt idx="158">
                  <c:v>1675</c:v>
                </c:pt>
                <c:pt idx="159">
                  <c:v>1842</c:v>
                </c:pt>
                <c:pt idx="160">
                  <c:v>1675</c:v>
                </c:pt>
                <c:pt idx="161">
                  <c:v>1789</c:v>
                </c:pt>
                <c:pt idx="162">
                  <c:v>2052</c:v>
                </c:pt>
                <c:pt idx="163">
                  <c:v>1802</c:v>
                </c:pt>
                <c:pt idx="164">
                  <c:v>1650</c:v>
                </c:pt>
                <c:pt idx="165">
                  <c:v>1957</c:v>
                </c:pt>
                <c:pt idx="166">
                  <c:v>1722</c:v>
                </c:pt>
                <c:pt idx="167">
                  <c:v>1791</c:v>
                </c:pt>
                <c:pt idx="168">
                  <c:v>1968</c:v>
                </c:pt>
                <c:pt idx="169">
                  <c:v>1703</c:v>
                </c:pt>
                <c:pt idx="170">
                  <c:v>1837</c:v>
                </c:pt>
                <c:pt idx="171">
                  <c:v>1791</c:v>
                </c:pt>
                <c:pt idx="172">
                  <c:v>1752</c:v>
                </c:pt>
                <c:pt idx="173">
                  <c:v>1675</c:v>
                </c:pt>
                <c:pt idx="174">
                  <c:v>1675</c:v>
                </c:pt>
                <c:pt idx="175">
                  <c:v>1842</c:v>
                </c:pt>
                <c:pt idx="176">
                  <c:v>1968</c:v>
                </c:pt>
                <c:pt idx="177">
                  <c:v>1749</c:v>
                </c:pt>
                <c:pt idx="178">
                  <c:v>1802</c:v>
                </c:pt>
                <c:pt idx="179">
                  <c:v>1710</c:v>
                </c:pt>
                <c:pt idx="180">
                  <c:v>1625</c:v>
                </c:pt>
                <c:pt idx="181">
                  <c:v>1650</c:v>
                </c:pt>
                <c:pt idx="182">
                  <c:v>1815</c:v>
                </c:pt>
                <c:pt idx="183">
                  <c:v>1722</c:v>
                </c:pt>
                <c:pt idx="184">
                  <c:v>1789</c:v>
                </c:pt>
                <c:pt idx="185">
                  <c:v>1709</c:v>
                </c:pt>
                <c:pt idx="186">
                  <c:v>1776</c:v>
                </c:pt>
                <c:pt idx="187">
                  <c:v>1957</c:v>
                </c:pt>
                <c:pt idx="188">
                  <c:v>1675</c:v>
                </c:pt>
                <c:pt idx="189">
                  <c:v>1837</c:v>
                </c:pt>
                <c:pt idx="190">
                  <c:v>1703</c:v>
                </c:pt>
                <c:pt idx="191">
                  <c:v>2052</c:v>
                </c:pt>
                <c:pt idx="192">
                  <c:v>1749</c:v>
                </c:pt>
                <c:pt idx="193">
                  <c:v>1675</c:v>
                </c:pt>
                <c:pt idx="194">
                  <c:v>1752</c:v>
                </c:pt>
                <c:pt idx="195">
                  <c:v>1842</c:v>
                </c:pt>
                <c:pt idx="196">
                  <c:v>1968</c:v>
                </c:pt>
                <c:pt idx="197">
                  <c:v>1791</c:v>
                </c:pt>
                <c:pt idx="198">
                  <c:v>1650</c:v>
                </c:pt>
                <c:pt idx="199">
                  <c:v>1789</c:v>
                </c:pt>
                <c:pt idx="200">
                  <c:v>1802</c:v>
                </c:pt>
                <c:pt idx="201">
                  <c:v>1709</c:v>
                </c:pt>
                <c:pt idx="202">
                  <c:v>1815</c:v>
                </c:pt>
                <c:pt idx="203">
                  <c:v>1957</c:v>
                </c:pt>
                <c:pt idx="204">
                  <c:v>1722</c:v>
                </c:pt>
                <c:pt idx="205">
                  <c:v>1625</c:v>
                </c:pt>
                <c:pt idx="206">
                  <c:v>1710</c:v>
                </c:pt>
                <c:pt idx="207">
                  <c:v>1776</c:v>
                </c:pt>
                <c:pt idx="208">
                  <c:v>1675</c:v>
                </c:pt>
                <c:pt idx="209">
                  <c:v>1752</c:v>
                </c:pt>
                <c:pt idx="210">
                  <c:v>1675</c:v>
                </c:pt>
                <c:pt idx="211">
                  <c:v>1703</c:v>
                </c:pt>
                <c:pt idx="212">
                  <c:v>1837</c:v>
                </c:pt>
                <c:pt idx="213">
                  <c:v>2052</c:v>
                </c:pt>
                <c:pt idx="214">
                  <c:v>1842</c:v>
                </c:pt>
                <c:pt idx="215">
                  <c:v>1968</c:v>
                </c:pt>
                <c:pt idx="216">
                  <c:v>1791</c:v>
                </c:pt>
                <c:pt idx="217">
                  <c:v>1749</c:v>
                </c:pt>
                <c:pt idx="218">
                  <c:v>1709</c:v>
                </c:pt>
                <c:pt idx="219">
                  <c:v>1776</c:v>
                </c:pt>
                <c:pt idx="220">
                  <c:v>1650</c:v>
                </c:pt>
                <c:pt idx="221">
                  <c:v>1802</c:v>
                </c:pt>
                <c:pt idx="222">
                  <c:v>1625</c:v>
                </c:pt>
                <c:pt idx="223">
                  <c:v>1710</c:v>
                </c:pt>
                <c:pt idx="224">
                  <c:v>1789</c:v>
                </c:pt>
                <c:pt idx="225">
                  <c:v>1815</c:v>
                </c:pt>
                <c:pt idx="226">
                  <c:v>1957</c:v>
                </c:pt>
                <c:pt idx="227">
                  <c:v>1722</c:v>
                </c:pt>
                <c:pt idx="228">
                  <c:v>2052</c:v>
                </c:pt>
                <c:pt idx="229">
                  <c:v>1752</c:v>
                </c:pt>
                <c:pt idx="230">
                  <c:v>1968</c:v>
                </c:pt>
                <c:pt idx="231">
                  <c:v>1675</c:v>
                </c:pt>
                <c:pt idx="232">
                  <c:v>1842</c:v>
                </c:pt>
                <c:pt idx="233">
                  <c:v>1749</c:v>
                </c:pt>
                <c:pt idx="234">
                  <c:v>1675</c:v>
                </c:pt>
                <c:pt idx="235">
                  <c:v>1791</c:v>
                </c:pt>
                <c:pt idx="236">
                  <c:v>1837</c:v>
                </c:pt>
                <c:pt idx="237">
                  <c:v>1703</c:v>
                </c:pt>
                <c:pt idx="238">
                  <c:v>1722</c:v>
                </c:pt>
                <c:pt idx="239">
                  <c:v>1650</c:v>
                </c:pt>
                <c:pt idx="240">
                  <c:v>1752</c:v>
                </c:pt>
                <c:pt idx="241">
                  <c:v>1802</c:v>
                </c:pt>
                <c:pt idx="242">
                  <c:v>1675</c:v>
                </c:pt>
                <c:pt idx="243">
                  <c:v>1842</c:v>
                </c:pt>
                <c:pt idx="244">
                  <c:v>2052</c:v>
                </c:pt>
                <c:pt idx="245">
                  <c:v>1625</c:v>
                </c:pt>
                <c:pt idx="246">
                  <c:v>1675</c:v>
                </c:pt>
                <c:pt idx="247">
                  <c:v>1709</c:v>
                </c:pt>
                <c:pt idx="248">
                  <c:v>2052</c:v>
                </c:pt>
                <c:pt idx="249">
                  <c:v>1968</c:v>
                </c:pt>
                <c:pt idx="250">
                  <c:v>1837</c:v>
                </c:pt>
                <c:pt idx="251">
                  <c:v>1776</c:v>
                </c:pt>
                <c:pt idx="252">
                  <c:v>1703</c:v>
                </c:pt>
                <c:pt idx="253">
                  <c:v>1815</c:v>
                </c:pt>
                <c:pt idx="254">
                  <c:v>1710</c:v>
                </c:pt>
                <c:pt idx="255">
                  <c:v>1957</c:v>
                </c:pt>
                <c:pt idx="256">
                  <c:v>1749</c:v>
                </c:pt>
                <c:pt idx="257">
                  <c:v>1791</c:v>
                </c:pt>
                <c:pt idx="258">
                  <c:v>1722</c:v>
                </c:pt>
                <c:pt idx="259">
                  <c:v>1709</c:v>
                </c:pt>
                <c:pt idx="260">
                  <c:v>1752</c:v>
                </c:pt>
                <c:pt idx="261">
                  <c:v>1802</c:v>
                </c:pt>
                <c:pt idx="262">
                  <c:v>1675</c:v>
                </c:pt>
                <c:pt idx="263">
                  <c:v>1842</c:v>
                </c:pt>
                <c:pt idx="264">
                  <c:v>1675</c:v>
                </c:pt>
                <c:pt idx="265">
                  <c:v>1650</c:v>
                </c:pt>
                <c:pt idx="266">
                  <c:v>2052</c:v>
                </c:pt>
                <c:pt idx="267">
                  <c:v>1625</c:v>
                </c:pt>
                <c:pt idx="268">
                  <c:v>1815</c:v>
                </c:pt>
                <c:pt idx="269">
                  <c:v>1710</c:v>
                </c:pt>
                <c:pt idx="270">
                  <c:v>1703</c:v>
                </c:pt>
                <c:pt idx="271">
                  <c:v>1749</c:v>
                </c:pt>
                <c:pt idx="272">
                  <c:v>1957</c:v>
                </c:pt>
                <c:pt idx="273">
                  <c:v>1837</c:v>
                </c:pt>
                <c:pt idx="274">
                  <c:v>1776</c:v>
                </c:pt>
                <c:pt idx="275">
                  <c:v>1791</c:v>
                </c:pt>
                <c:pt idx="276">
                  <c:v>1968</c:v>
                </c:pt>
                <c:pt idx="277">
                  <c:v>1789</c:v>
                </c:pt>
                <c:pt idx="278">
                  <c:v>1710</c:v>
                </c:pt>
                <c:pt idx="279">
                  <c:v>1650</c:v>
                </c:pt>
                <c:pt idx="280">
                  <c:v>1675</c:v>
                </c:pt>
                <c:pt idx="281">
                  <c:v>1752</c:v>
                </c:pt>
                <c:pt idx="282">
                  <c:v>1791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1-4B98-976E-7C95987BC422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E0!$J$2:$J$284</c:f>
              <c:numCache>
                <c:formatCode>General</c:formatCode>
                <c:ptCount val="283"/>
                <c:pt idx="0">
                  <c:v>0.16</c:v>
                </c:pt>
                <c:pt idx="1">
                  <c:v>1957</c:v>
                </c:pt>
                <c:pt idx="2">
                  <c:v>1710</c:v>
                </c:pt>
                <c:pt idx="3">
                  <c:v>1776</c:v>
                </c:pt>
                <c:pt idx="4">
                  <c:v>1709</c:v>
                </c:pt>
                <c:pt idx="5">
                  <c:v>1625</c:v>
                </c:pt>
                <c:pt idx="6">
                  <c:v>1802</c:v>
                </c:pt>
                <c:pt idx="7">
                  <c:v>1722</c:v>
                </c:pt>
                <c:pt idx="8">
                  <c:v>1789</c:v>
                </c:pt>
                <c:pt idx="9">
                  <c:v>1815</c:v>
                </c:pt>
                <c:pt idx="10">
                  <c:v>1675</c:v>
                </c:pt>
                <c:pt idx="11">
                  <c:v>1752</c:v>
                </c:pt>
                <c:pt idx="12">
                  <c:v>1968</c:v>
                </c:pt>
                <c:pt idx="13">
                  <c:v>1749</c:v>
                </c:pt>
                <c:pt idx="14">
                  <c:v>1842</c:v>
                </c:pt>
                <c:pt idx="15">
                  <c:v>2052</c:v>
                </c:pt>
                <c:pt idx="16">
                  <c:v>1837</c:v>
                </c:pt>
                <c:pt idx="17">
                  <c:v>1791</c:v>
                </c:pt>
                <c:pt idx="18">
                  <c:v>1703</c:v>
                </c:pt>
                <c:pt idx="19">
                  <c:v>1789</c:v>
                </c:pt>
                <c:pt idx="20">
                  <c:v>1710</c:v>
                </c:pt>
                <c:pt idx="21">
                  <c:v>1957</c:v>
                </c:pt>
                <c:pt idx="22">
                  <c:v>1722</c:v>
                </c:pt>
                <c:pt idx="23">
                  <c:v>1709</c:v>
                </c:pt>
                <c:pt idx="24">
                  <c:v>1815</c:v>
                </c:pt>
                <c:pt idx="25">
                  <c:v>1776</c:v>
                </c:pt>
                <c:pt idx="26">
                  <c:v>1650</c:v>
                </c:pt>
                <c:pt idx="27">
                  <c:v>1625</c:v>
                </c:pt>
                <c:pt idx="28">
                  <c:v>1802</c:v>
                </c:pt>
                <c:pt idx="29">
                  <c:v>1675</c:v>
                </c:pt>
                <c:pt idx="30">
                  <c:v>1625</c:v>
                </c:pt>
                <c:pt idx="31">
                  <c:v>1722</c:v>
                </c:pt>
                <c:pt idx="32">
                  <c:v>1650</c:v>
                </c:pt>
                <c:pt idx="33">
                  <c:v>1789</c:v>
                </c:pt>
                <c:pt idx="34">
                  <c:v>2052</c:v>
                </c:pt>
                <c:pt idx="35">
                  <c:v>1776</c:v>
                </c:pt>
                <c:pt idx="36">
                  <c:v>1703</c:v>
                </c:pt>
                <c:pt idx="37">
                  <c:v>1968</c:v>
                </c:pt>
                <c:pt idx="38">
                  <c:v>1957</c:v>
                </c:pt>
                <c:pt idx="39">
                  <c:v>1749</c:v>
                </c:pt>
                <c:pt idx="40">
                  <c:v>1837</c:v>
                </c:pt>
                <c:pt idx="41">
                  <c:v>1752</c:v>
                </c:pt>
                <c:pt idx="42">
                  <c:v>1815</c:v>
                </c:pt>
                <c:pt idx="43">
                  <c:v>1842</c:v>
                </c:pt>
                <c:pt idx="44">
                  <c:v>1791</c:v>
                </c:pt>
                <c:pt idx="45">
                  <c:v>1802</c:v>
                </c:pt>
                <c:pt idx="46">
                  <c:v>1710</c:v>
                </c:pt>
                <c:pt idx="47">
                  <c:v>1709</c:v>
                </c:pt>
                <c:pt idx="48">
                  <c:v>1675</c:v>
                </c:pt>
                <c:pt idx="49">
                  <c:v>1703</c:v>
                </c:pt>
                <c:pt idx="50">
                  <c:v>1675</c:v>
                </c:pt>
                <c:pt idx="51">
                  <c:v>2052</c:v>
                </c:pt>
                <c:pt idx="52">
                  <c:v>1722</c:v>
                </c:pt>
                <c:pt idx="53">
                  <c:v>1650</c:v>
                </c:pt>
                <c:pt idx="54">
                  <c:v>1957</c:v>
                </c:pt>
                <c:pt idx="55">
                  <c:v>1776</c:v>
                </c:pt>
                <c:pt idx="56">
                  <c:v>1789</c:v>
                </c:pt>
                <c:pt idx="57">
                  <c:v>1968</c:v>
                </c:pt>
                <c:pt idx="58">
                  <c:v>1625</c:v>
                </c:pt>
                <c:pt idx="59">
                  <c:v>1837</c:v>
                </c:pt>
                <c:pt idx="60">
                  <c:v>1710</c:v>
                </c:pt>
                <c:pt idx="61">
                  <c:v>1709</c:v>
                </c:pt>
                <c:pt idx="62">
                  <c:v>1815</c:v>
                </c:pt>
                <c:pt idx="63">
                  <c:v>1802</c:v>
                </c:pt>
                <c:pt idx="64">
                  <c:v>1791</c:v>
                </c:pt>
                <c:pt idx="65">
                  <c:v>1749</c:v>
                </c:pt>
                <c:pt idx="66">
                  <c:v>1842</c:v>
                </c:pt>
                <c:pt idx="67">
                  <c:v>1675</c:v>
                </c:pt>
                <c:pt idx="68">
                  <c:v>1752</c:v>
                </c:pt>
                <c:pt idx="69">
                  <c:v>1675</c:v>
                </c:pt>
                <c:pt idx="70">
                  <c:v>1675</c:v>
                </c:pt>
                <c:pt idx="71">
                  <c:v>1650</c:v>
                </c:pt>
                <c:pt idx="72">
                  <c:v>1709</c:v>
                </c:pt>
                <c:pt idx="73">
                  <c:v>1752</c:v>
                </c:pt>
                <c:pt idx="74">
                  <c:v>1815</c:v>
                </c:pt>
                <c:pt idx="75">
                  <c:v>1703</c:v>
                </c:pt>
                <c:pt idx="76">
                  <c:v>1776</c:v>
                </c:pt>
                <c:pt idx="77">
                  <c:v>1791</c:v>
                </c:pt>
                <c:pt idx="78">
                  <c:v>1749</c:v>
                </c:pt>
                <c:pt idx="79">
                  <c:v>1957</c:v>
                </c:pt>
                <c:pt idx="80">
                  <c:v>1968</c:v>
                </c:pt>
                <c:pt idx="81">
                  <c:v>1710</c:v>
                </c:pt>
                <c:pt idx="82">
                  <c:v>1722</c:v>
                </c:pt>
                <c:pt idx="83">
                  <c:v>2052</c:v>
                </c:pt>
                <c:pt idx="84">
                  <c:v>1802</c:v>
                </c:pt>
                <c:pt idx="85">
                  <c:v>1675</c:v>
                </c:pt>
                <c:pt idx="86">
                  <c:v>1789</c:v>
                </c:pt>
                <c:pt idx="87">
                  <c:v>1625</c:v>
                </c:pt>
                <c:pt idx="88">
                  <c:v>1837</c:v>
                </c:pt>
                <c:pt idx="89">
                  <c:v>1842</c:v>
                </c:pt>
                <c:pt idx="90">
                  <c:v>1703</c:v>
                </c:pt>
                <c:pt idx="91">
                  <c:v>1789</c:v>
                </c:pt>
                <c:pt idx="92">
                  <c:v>1957</c:v>
                </c:pt>
                <c:pt idx="93">
                  <c:v>1710</c:v>
                </c:pt>
                <c:pt idx="94">
                  <c:v>1749</c:v>
                </c:pt>
                <c:pt idx="95">
                  <c:v>1791</c:v>
                </c:pt>
                <c:pt idx="96">
                  <c:v>1837</c:v>
                </c:pt>
                <c:pt idx="97">
                  <c:v>1776</c:v>
                </c:pt>
                <c:pt idx="98">
                  <c:v>1968</c:v>
                </c:pt>
                <c:pt idx="99">
                  <c:v>1815</c:v>
                </c:pt>
                <c:pt idx="100">
                  <c:v>1752</c:v>
                </c:pt>
                <c:pt idx="101">
                  <c:v>1722</c:v>
                </c:pt>
                <c:pt idx="102">
                  <c:v>1650</c:v>
                </c:pt>
                <c:pt idx="103">
                  <c:v>1709</c:v>
                </c:pt>
                <c:pt idx="104">
                  <c:v>2052</c:v>
                </c:pt>
                <c:pt idx="105">
                  <c:v>1625</c:v>
                </c:pt>
                <c:pt idx="106">
                  <c:v>1802</c:v>
                </c:pt>
                <c:pt idx="107">
                  <c:v>1675</c:v>
                </c:pt>
                <c:pt idx="108">
                  <c:v>1675</c:v>
                </c:pt>
                <c:pt idx="109">
                  <c:v>1842</c:v>
                </c:pt>
                <c:pt idx="110">
                  <c:v>1749</c:v>
                </c:pt>
                <c:pt idx="111">
                  <c:v>1957</c:v>
                </c:pt>
                <c:pt idx="112">
                  <c:v>1703</c:v>
                </c:pt>
                <c:pt idx="113">
                  <c:v>1815</c:v>
                </c:pt>
                <c:pt idx="114">
                  <c:v>1710</c:v>
                </c:pt>
                <c:pt idx="115">
                  <c:v>1837</c:v>
                </c:pt>
                <c:pt idx="116">
                  <c:v>1776</c:v>
                </c:pt>
                <c:pt idx="117">
                  <c:v>1968</c:v>
                </c:pt>
                <c:pt idx="118">
                  <c:v>1791</c:v>
                </c:pt>
                <c:pt idx="119">
                  <c:v>1789</c:v>
                </c:pt>
                <c:pt idx="120">
                  <c:v>2052</c:v>
                </c:pt>
                <c:pt idx="121">
                  <c:v>1650</c:v>
                </c:pt>
                <c:pt idx="122">
                  <c:v>1675</c:v>
                </c:pt>
                <c:pt idx="123">
                  <c:v>1802</c:v>
                </c:pt>
                <c:pt idx="124">
                  <c:v>1675</c:v>
                </c:pt>
                <c:pt idx="125">
                  <c:v>1625</c:v>
                </c:pt>
                <c:pt idx="126">
                  <c:v>1722</c:v>
                </c:pt>
                <c:pt idx="127">
                  <c:v>1842</c:v>
                </c:pt>
                <c:pt idx="128">
                  <c:v>1709</c:v>
                </c:pt>
                <c:pt idx="129">
                  <c:v>1752</c:v>
                </c:pt>
                <c:pt idx="130">
                  <c:v>1957</c:v>
                </c:pt>
                <c:pt idx="131">
                  <c:v>1722</c:v>
                </c:pt>
                <c:pt idx="132">
                  <c:v>1650</c:v>
                </c:pt>
                <c:pt idx="133">
                  <c:v>1675</c:v>
                </c:pt>
                <c:pt idx="134">
                  <c:v>1802</c:v>
                </c:pt>
                <c:pt idx="135">
                  <c:v>1710</c:v>
                </c:pt>
                <c:pt idx="136">
                  <c:v>1789</c:v>
                </c:pt>
                <c:pt idx="137">
                  <c:v>1968</c:v>
                </c:pt>
                <c:pt idx="138">
                  <c:v>1791</c:v>
                </c:pt>
                <c:pt idx="139">
                  <c:v>2052</c:v>
                </c:pt>
                <c:pt idx="140">
                  <c:v>1749</c:v>
                </c:pt>
                <c:pt idx="141">
                  <c:v>1675</c:v>
                </c:pt>
                <c:pt idx="142">
                  <c:v>1776</c:v>
                </c:pt>
                <c:pt idx="143">
                  <c:v>1703</c:v>
                </c:pt>
                <c:pt idx="144">
                  <c:v>1752</c:v>
                </c:pt>
                <c:pt idx="145">
                  <c:v>1625</c:v>
                </c:pt>
                <c:pt idx="146">
                  <c:v>1837</c:v>
                </c:pt>
                <c:pt idx="147">
                  <c:v>1815</c:v>
                </c:pt>
                <c:pt idx="148">
                  <c:v>1709</c:v>
                </c:pt>
                <c:pt idx="149">
                  <c:v>1842</c:v>
                </c:pt>
                <c:pt idx="150">
                  <c:v>1703</c:v>
                </c:pt>
                <c:pt idx="151">
                  <c:v>1776</c:v>
                </c:pt>
                <c:pt idx="152">
                  <c:v>1815</c:v>
                </c:pt>
                <c:pt idx="153">
                  <c:v>1625</c:v>
                </c:pt>
                <c:pt idx="154">
                  <c:v>1749</c:v>
                </c:pt>
                <c:pt idx="155">
                  <c:v>1837</c:v>
                </c:pt>
                <c:pt idx="156">
                  <c:v>1709</c:v>
                </c:pt>
                <c:pt idx="157">
                  <c:v>1752</c:v>
                </c:pt>
                <c:pt idx="158">
                  <c:v>1675</c:v>
                </c:pt>
                <c:pt idx="159">
                  <c:v>1842</c:v>
                </c:pt>
                <c:pt idx="160">
                  <c:v>1675</c:v>
                </c:pt>
                <c:pt idx="161">
                  <c:v>1789</c:v>
                </c:pt>
                <c:pt idx="162">
                  <c:v>2052</c:v>
                </c:pt>
                <c:pt idx="163">
                  <c:v>1802</c:v>
                </c:pt>
                <c:pt idx="164">
                  <c:v>1650</c:v>
                </c:pt>
                <c:pt idx="165">
                  <c:v>1957</c:v>
                </c:pt>
                <c:pt idx="166">
                  <c:v>1722</c:v>
                </c:pt>
                <c:pt idx="167">
                  <c:v>1791</c:v>
                </c:pt>
                <c:pt idx="168">
                  <c:v>1968</c:v>
                </c:pt>
                <c:pt idx="169">
                  <c:v>1703</c:v>
                </c:pt>
                <c:pt idx="170">
                  <c:v>1837</c:v>
                </c:pt>
                <c:pt idx="171">
                  <c:v>1791</c:v>
                </c:pt>
                <c:pt idx="172">
                  <c:v>1752</c:v>
                </c:pt>
                <c:pt idx="173">
                  <c:v>1675</c:v>
                </c:pt>
                <c:pt idx="174">
                  <c:v>1675</c:v>
                </c:pt>
                <c:pt idx="175">
                  <c:v>1842</c:v>
                </c:pt>
                <c:pt idx="176">
                  <c:v>1968</c:v>
                </c:pt>
                <c:pt idx="177">
                  <c:v>1749</c:v>
                </c:pt>
                <c:pt idx="178">
                  <c:v>1802</c:v>
                </c:pt>
                <c:pt idx="179">
                  <c:v>1710</c:v>
                </c:pt>
                <c:pt idx="180">
                  <c:v>1625</c:v>
                </c:pt>
                <c:pt idx="181">
                  <c:v>1650</c:v>
                </c:pt>
                <c:pt idx="182">
                  <c:v>1815</c:v>
                </c:pt>
                <c:pt idx="183">
                  <c:v>1722</c:v>
                </c:pt>
                <c:pt idx="184">
                  <c:v>1789</c:v>
                </c:pt>
                <c:pt idx="185">
                  <c:v>1709</c:v>
                </c:pt>
                <c:pt idx="186">
                  <c:v>1776</c:v>
                </c:pt>
                <c:pt idx="187">
                  <c:v>1957</c:v>
                </c:pt>
                <c:pt idx="188">
                  <c:v>1675</c:v>
                </c:pt>
                <c:pt idx="189">
                  <c:v>1837</c:v>
                </c:pt>
                <c:pt idx="190">
                  <c:v>1703</c:v>
                </c:pt>
                <c:pt idx="191">
                  <c:v>2052</c:v>
                </c:pt>
                <c:pt idx="192">
                  <c:v>1749</c:v>
                </c:pt>
                <c:pt idx="193">
                  <c:v>1675</c:v>
                </c:pt>
                <c:pt idx="194">
                  <c:v>1752</c:v>
                </c:pt>
                <c:pt idx="195">
                  <c:v>1842</c:v>
                </c:pt>
                <c:pt idx="196">
                  <c:v>1968</c:v>
                </c:pt>
                <c:pt idx="197">
                  <c:v>1791</c:v>
                </c:pt>
                <c:pt idx="198">
                  <c:v>1650</c:v>
                </c:pt>
                <c:pt idx="199">
                  <c:v>1789</c:v>
                </c:pt>
                <c:pt idx="200">
                  <c:v>1802</c:v>
                </c:pt>
                <c:pt idx="201">
                  <c:v>1709</c:v>
                </c:pt>
                <c:pt idx="202">
                  <c:v>1815</c:v>
                </c:pt>
                <c:pt idx="203">
                  <c:v>1957</c:v>
                </c:pt>
                <c:pt idx="204">
                  <c:v>1722</c:v>
                </c:pt>
                <c:pt idx="205">
                  <c:v>1625</c:v>
                </c:pt>
                <c:pt idx="206">
                  <c:v>1710</c:v>
                </c:pt>
                <c:pt idx="207">
                  <c:v>1776</c:v>
                </c:pt>
                <c:pt idx="208">
                  <c:v>1675</c:v>
                </c:pt>
                <c:pt idx="209">
                  <c:v>1752</c:v>
                </c:pt>
                <c:pt idx="210">
                  <c:v>1675</c:v>
                </c:pt>
                <c:pt idx="211">
                  <c:v>1703</c:v>
                </c:pt>
                <c:pt idx="212">
                  <c:v>1837</c:v>
                </c:pt>
                <c:pt idx="213">
                  <c:v>2052</c:v>
                </c:pt>
                <c:pt idx="214">
                  <c:v>1842</c:v>
                </c:pt>
                <c:pt idx="215">
                  <c:v>1968</c:v>
                </c:pt>
                <c:pt idx="216">
                  <c:v>1791</c:v>
                </c:pt>
                <c:pt idx="217">
                  <c:v>1749</c:v>
                </c:pt>
                <c:pt idx="218">
                  <c:v>1709</c:v>
                </c:pt>
                <c:pt idx="219">
                  <c:v>1776</c:v>
                </c:pt>
                <c:pt idx="220">
                  <c:v>1650</c:v>
                </c:pt>
                <c:pt idx="221">
                  <c:v>1802</c:v>
                </c:pt>
                <c:pt idx="222">
                  <c:v>1625</c:v>
                </c:pt>
                <c:pt idx="223">
                  <c:v>1710</c:v>
                </c:pt>
                <c:pt idx="224">
                  <c:v>1789</c:v>
                </c:pt>
                <c:pt idx="225">
                  <c:v>1815</c:v>
                </c:pt>
                <c:pt idx="226">
                  <c:v>1957</c:v>
                </c:pt>
                <c:pt idx="227">
                  <c:v>1722</c:v>
                </c:pt>
                <c:pt idx="228">
                  <c:v>2052</c:v>
                </c:pt>
                <c:pt idx="229">
                  <c:v>1752</c:v>
                </c:pt>
                <c:pt idx="230">
                  <c:v>1968</c:v>
                </c:pt>
                <c:pt idx="231">
                  <c:v>1675</c:v>
                </c:pt>
                <c:pt idx="232">
                  <c:v>1842</c:v>
                </c:pt>
                <c:pt idx="233">
                  <c:v>1749</c:v>
                </c:pt>
                <c:pt idx="234">
                  <c:v>1675</c:v>
                </c:pt>
                <c:pt idx="235">
                  <c:v>1791</c:v>
                </c:pt>
                <c:pt idx="236">
                  <c:v>1837</c:v>
                </c:pt>
                <c:pt idx="237">
                  <c:v>1703</c:v>
                </c:pt>
                <c:pt idx="238">
                  <c:v>1722</c:v>
                </c:pt>
                <c:pt idx="239">
                  <c:v>1650</c:v>
                </c:pt>
                <c:pt idx="240">
                  <c:v>1752</c:v>
                </c:pt>
                <c:pt idx="241">
                  <c:v>1802</c:v>
                </c:pt>
                <c:pt idx="242">
                  <c:v>1675</c:v>
                </c:pt>
                <c:pt idx="243">
                  <c:v>1842</c:v>
                </c:pt>
                <c:pt idx="244">
                  <c:v>2052</c:v>
                </c:pt>
                <c:pt idx="245">
                  <c:v>1625</c:v>
                </c:pt>
                <c:pt idx="246">
                  <c:v>1675</c:v>
                </c:pt>
                <c:pt idx="247">
                  <c:v>1709</c:v>
                </c:pt>
                <c:pt idx="248">
                  <c:v>2052</c:v>
                </c:pt>
                <c:pt idx="249">
                  <c:v>1968</c:v>
                </c:pt>
                <c:pt idx="250">
                  <c:v>1837</c:v>
                </c:pt>
                <c:pt idx="251">
                  <c:v>1776</c:v>
                </c:pt>
                <c:pt idx="252">
                  <c:v>1703</c:v>
                </c:pt>
                <c:pt idx="253">
                  <c:v>1815</c:v>
                </c:pt>
                <c:pt idx="254">
                  <c:v>1710</c:v>
                </c:pt>
                <c:pt idx="255">
                  <c:v>1957</c:v>
                </c:pt>
                <c:pt idx="256">
                  <c:v>1749</c:v>
                </c:pt>
                <c:pt idx="257">
                  <c:v>1791</c:v>
                </c:pt>
                <c:pt idx="258">
                  <c:v>1722</c:v>
                </c:pt>
                <c:pt idx="259">
                  <c:v>1709</c:v>
                </c:pt>
                <c:pt idx="260">
                  <c:v>1752</c:v>
                </c:pt>
                <c:pt idx="261">
                  <c:v>1802</c:v>
                </c:pt>
                <c:pt idx="262">
                  <c:v>1675</c:v>
                </c:pt>
                <c:pt idx="263">
                  <c:v>1842</c:v>
                </c:pt>
                <c:pt idx="264">
                  <c:v>1675</c:v>
                </c:pt>
                <c:pt idx="265">
                  <c:v>1650</c:v>
                </c:pt>
                <c:pt idx="266">
                  <c:v>2052</c:v>
                </c:pt>
                <c:pt idx="267">
                  <c:v>1625</c:v>
                </c:pt>
                <c:pt idx="268">
                  <c:v>1815</c:v>
                </c:pt>
                <c:pt idx="269">
                  <c:v>1710</c:v>
                </c:pt>
                <c:pt idx="270">
                  <c:v>1703</c:v>
                </c:pt>
                <c:pt idx="271">
                  <c:v>1749</c:v>
                </c:pt>
                <c:pt idx="272">
                  <c:v>1957</c:v>
                </c:pt>
                <c:pt idx="273">
                  <c:v>1837</c:v>
                </c:pt>
                <c:pt idx="274">
                  <c:v>1776</c:v>
                </c:pt>
                <c:pt idx="275">
                  <c:v>1791</c:v>
                </c:pt>
                <c:pt idx="276">
                  <c:v>1968</c:v>
                </c:pt>
                <c:pt idx="277">
                  <c:v>1789</c:v>
                </c:pt>
                <c:pt idx="278">
                  <c:v>1710</c:v>
                </c:pt>
                <c:pt idx="279">
                  <c:v>1650</c:v>
                </c:pt>
                <c:pt idx="280">
                  <c:v>1675</c:v>
                </c:pt>
                <c:pt idx="281">
                  <c:v>1752</c:v>
                </c:pt>
                <c:pt idx="282">
                  <c:v>1791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1-4B98-976E-7C95987B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6543"/>
        <c:axId val="175145103"/>
      </c:scatterChart>
      <c:valAx>
        <c:axId val="17514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H-ELO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45103"/>
        <c:crosses val="autoZero"/>
        <c:crossBetween val="midCat"/>
      </c:valAx>
      <c:valAx>
        <c:axId val="17514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46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xg 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E0!$K$2:$K$284</c:f>
              <c:numCache>
                <c:formatCode>General</c:formatCode>
                <c:ptCount val="283"/>
                <c:pt idx="0">
                  <c:v>0.16</c:v>
                </c:pt>
                <c:pt idx="1">
                  <c:v>0.21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0.23</c:v>
                </c:pt>
                <c:pt idx="5">
                  <c:v>0.25</c:v>
                </c:pt>
                <c:pt idx="6">
                  <c:v>0.18</c:v>
                </c:pt>
                <c:pt idx="7">
                  <c:v>0.15</c:v>
                </c:pt>
                <c:pt idx="8">
                  <c:v>0.17</c:v>
                </c:pt>
                <c:pt idx="9">
                  <c:v>0.24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0.23</c:v>
                </c:pt>
                <c:pt idx="13">
                  <c:v>0.18</c:v>
                </c:pt>
                <c:pt idx="14">
                  <c:v>0.2</c:v>
                </c:pt>
                <c:pt idx="15">
                  <c:v>0.18</c:v>
                </c:pt>
                <c:pt idx="16">
                  <c:v>0.36</c:v>
                </c:pt>
                <c:pt idx="17">
                  <c:v>0.13</c:v>
                </c:pt>
                <c:pt idx="18">
                  <c:v>0.19</c:v>
                </c:pt>
                <c:pt idx="19">
                  <c:v>0.28000000000000003</c:v>
                </c:pt>
                <c:pt idx="20">
                  <c:v>0.15</c:v>
                </c:pt>
                <c:pt idx="21">
                  <c:v>0.23</c:v>
                </c:pt>
                <c:pt idx="22">
                  <c:v>0.25</c:v>
                </c:pt>
                <c:pt idx="23">
                  <c:v>0.24</c:v>
                </c:pt>
                <c:pt idx="24">
                  <c:v>0.21</c:v>
                </c:pt>
                <c:pt idx="25">
                  <c:v>0.26</c:v>
                </c:pt>
                <c:pt idx="26">
                  <c:v>0.18</c:v>
                </c:pt>
                <c:pt idx="27">
                  <c:v>0.16</c:v>
                </c:pt>
                <c:pt idx="28">
                  <c:v>0.17</c:v>
                </c:pt>
                <c:pt idx="29">
                  <c:v>0.26</c:v>
                </c:pt>
                <c:pt idx="30">
                  <c:v>0.36</c:v>
                </c:pt>
                <c:pt idx="31">
                  <c:v>0.23</c:v>
                </c:pt>
                <c:pt idx="32">
                  <c:v>0.15</c:v>
                </c:pt>
                <c:pt idx="33">
                  <c:v>0.21</c:v>
                </c:pt>
                <c:pt idx="34">
                  <c:v>0.23</c:v>
                </c:pt>
                <c:pt idx="35">
                  <c:v>0.18</c:v>
                </c:pt>
                <c:pt idx="36">
                  <c:v>0.24</c:v>
                </c:pt>
                <c:pt idx="37">
                  <c:v>0.18</c:v>
                </c:pt>
                <c:pt idx="38">
                  <c:v>0.2</c:v>
                </c:pt>
                <c:pt idx="39">
                  <c:v>0.17</c:v>
                </c:pt>
                <c:pt idx="40">
                  <c:v>0.25</c:v>
                </c:pt>
                <c:pt idx="41">
                  <c:v>0.28000000000000003</c:v>
                </c:pt>
                <c:pt idx="42">
                  <c:v>0.18</c:v>
                </c:pt>
                <c:pt idx="43">
                  <c:v>0.23</c:v>
                </c:pt>
                <c:pt idx="44">
                  <c:v>0.16</c:v>
                </c:pt>
                <c:pt idx="45">
                  <c:v>0.28000000000000003</c:v>
                </c:pt>
                <c:pt idx="46">
                  <c:v>0.13</c:v>
                </c:pt>
                <c:pt idx="47">
                  <c:v>0.19</c:v>
                </c:pt>
                <c:pt idx="48">
                  <c:v>0.22</c:v>
                </c:pt>
                <c:pt idx="49">
                  <c:v>0.23</c:v>
                </c:pt>
                <c:pt idx="50">
                  <c:v>0.24</c:v>
                </c:pt>
                <c:pt idx="51">
                  <c:v>0.21</c:v>
                </c:pt>
                <c:pt idx="52">
                  <c:v>0.36</c:v>
                </c:pt>
                <c:pt idx="53">
                  <c:v>0.2</c:v>
                </c:pt>
                <c:pt idx="54">
                  <c:v>0.15</c:v>
                </c:pt>
                <c:pt idx="55">
                  <c:v>0.23</c:v>
                </c:pt>
                <c:pt idx="56">
                  <c:v>0.18</c:v>
                </c:pt>
                <c:pt idx="57">
                  <c:v>0.26</c:v>
                </c:pt>
                <c:pt idx="58">
                  <c:v>0.18</c:v>
                </c:pt>
                <c:pt idx="59">
                  <c:v>0.18</c:v>
                </c:pt>
                <c:pt idx="60">
                  <c:v>0.19</c:v>
                </c:pt>
                <c:pt idx="61">
                  <c:v>0.28000000000000003</c:v>
                </c:pt>
                <c:pt idx="62">
                  <c:v>0.25</c:v>
                </c:pt>
                <c:pt idx="63">
                  <c:v>0.22</c:v>
                </c:pt>
                <c:pt idx="64">
                  <c:v>0.23</c:v>
                </c:pt>
                <c:pt idx="65">
                  <c:v>0.16</c:v>
                </c:pt>
                <c:pt idx="66">
                  <c:v>0.17</c:v>
                </c:pt>
                <c:pt idx="67">
                  <c:v>0.28000000000000003</c:v>
                </c:pt>
                <c:pt idx="68">
                  <c:v>0.13</c:v>
                </c:pt>
                <c:pt idx="69">
                  <c:v>0.22</c:v>
                </c:pt>
                <c:pt idx="70">
                  <c:v>0.15</c:v>
                </c:pt>
                <c:pt idx="71">
                  <c:v>0.13</c:v>
                </c:pt>
                <c:pt idx="72">
                  <c:v>0.23</c:v>
                </c:pt>
                <c:pt idx="73">
                  <c:v>0.23</c:v>
                </c:pt>
                <c:pt idx="74">
                  <c:v>0.28000000000000003</c:v>
                </c:pt>
                <c:pt idx="75">
                  <c:v>0.21</c:v>
                </c:pt>
                <c:pt idx="76">
                  <c:v>0.17</c:v>
                </c:pt>
                <c:pt idx="77">
                  <c:v>0.18</c:v>
                </c:pt>
                <c:pt idx="78">
                  <c:v>0.18</c:v>
                </c:pt>
                <c:pt idx="79">
                  <c:v>0.16</c:v>
                </c:pt>
                <c:pt idx="80">
                  <c:v>0.36</c:v>
                </c:pt>
                <c:pt idx="81">
                  <c:v>0.24</c:v>
                </c:pt>
                <c:pt idx="82">
                  <c:v>0.22</c:v>
                </c:pt>
                <c:pt idx="83">
                  <c:v>0.18</c:v>
                </c:pt>
                <c:pt idx="84">
                  <c:v>0.25</c:v>
                </c:pt>
                <c:pt idx="85">
                  <c:v>0.28000000000000003</c:v>
                </c:pt>
                <c:pt idx="86">
                  <c:v>0.19</c:v>
                </c:pt>
                <c:pt idx="87">
                  <c:v>0.2</c:v>
                </c:pt>
                <c:pt idx="88">
                  <c:v>0.26</c:v>
                </c:pt>
                <c:pt idx="89">
                  <c:v>0.23</c:v>
                </c:pt>
                <c:pt idx="90">
                  <c:v>0.15</c:v>
                </c:pt>
                <c:pt idx="91">
                  <c:v>0.28000000000000003</c:v>
                </c:pt>
                <c:pt idx="92">
                  <c:v>0.23</c:v>
                </c:pt>
                <c:pt idx="93">
                  <c:v>0.22</c:v>
                </c:pt>
                <c:pt idx="94">
                  <c:v>0.18</c:v>
                </c:pt>
                <c:pt idx="95">
                  <c:v>0.36</c:v>
                </c:pt>
                <c:pt idx="96">
                  <c:v>0.28000000000000003</c:v>
                </c:pt>
                <c:pt idx="97">
                  <c:v>0.23</c:v>
                </c:pt>
                <c:pt idx="98">
                  <c:v>0.21</c:v>
                </c:pt>
                <c:pt idx="99">
                  <c:v>0.16</c:v>
                </c:pt>
                <c:pt idx="100">
                  <c:v>0.2</c:v>
                </c:pt>
                <c:pt idx="101">
                  <c:v>0.26</c:v>
                </c:pt>
                <c:pt idx="102">
                  <c:v>0.25</c:v>
                </c:pt>
                <c:pt idx="103">
                  <c:v>0.18</c:v>
                </c:pt>
                <c:pt idx="104">
                  <c:v>0.23</c:v>
                </c:pt>
                <c:pt idx="105">
                  <c:v>0.24</c:v>
                </c:pt>
                <c:pt idx="106">
                  <c:v>0.19</c:v>
                </c:pt>
                <c:pt idx="107">
                  <c:v>0.18</c:v>
                </c:pt>
                <c:pt idx="108">
                  <c:v>0.17</c:v>
                </c:pt>
                <c:pt idx="109">
                  <c:v>0.13</c:v>
                </c:pt>
                <c:pt idx="110">
                  <c:v>0.15</c:v>
                </c:pt>
                <c:pt idx="111">
                  <c:v>0.22</c:v>
                </c:pt>
                <c:pt idx="112">
                  <c:v>0.36</c:v>
                </c:pt>
                <c:pt idx="113">
                  <c:v>0.28000000000000003</c:v>
                </c:pt>
                <c:pt idx="114">
                  <c:v>0.18</c:v>
                </c:pt>
                <c:pt idx="115">
                  <c:v>0.23</c:v>
                </c:pt>
                <c:pt idx="116">
                  <c:v>0.23</c:v>
                </c:pt>
                <c:pt idx="117">
                  <c:v>0.28000000000000003</c:v>
                </c:pt>
                <c:pt idx="118">
                  <c:v>0.21</c:v>
                </c:pt>
                <c:pt idx="119">
                  <c:v>0.16</c:v>
                </c:pt>
                <c:pt idx="120">
                  <c:v>0.17</c:v>
                </c:pt>
                <c:pt idx="121">
                  <c:v>0.26</c:v>
                </c:pt>
                <c:pt idx="122">
                  <c:v>0.25</c:v>
                </c:pt>
                <c:pt idx="123">
                  <c:v>0.13</c:v>
                </c:pt>
                <c:pt idx="124">
                  <c:v>0.18</c:v>
                </c:pt>
                <c:pt idx="125">
                  <c:v>0.23</c:v>
                </c:pt>
                <c:pt idx="126">
                  <c:v>0.19</c:v>
                </c:pt>
                <c:pt idx="127">
                  <c:v>0.18</c:v>
                </c:pt>
                <c:pt idx="128">
                  <c:v>0.2</c:v>
                </c:pt>
                <c:pt idx="129">
                  <c:v>0.24</c:v>
                </c:pt>
                <c:pt idx="130">
                  <c:v>0.24</c:v>
                </c:pt>
                <c:pt idx="131">
                  <c:v>0.28000000000000003</c:v>
                </c:pt>
                <c:pt idx="132">
                  <c:v>0.23</c:v>
                </c:pt>
                <c:pt idx="133">
                  <c:v>0.36</c:v>
                </c:pt>
                <c:pt idx="134">
                  <c:v>0.2</c:v>
                </c:pt>
                <c:pt idx="135">
                  <c:v>0.18</c:v>
                </c:pt>
                <c:pt idx="136">
                  <c:v>0.18</c:v>
                </c:pt>
                <c:pt idx="137">
                  <c:v>0.23</c:v>
                </c:pt>
                <c:pt idx="138">
                  <c:v>0.25</c:v>
                </c:pt>
                <c:pt idx="139">
                  <c:v>0.15</c:v>
                </c:pt>
                <c:pt idx="140">
                  <c:v>0.22</c:v>
                </c:pt>
                <c:pt idx="141">
                  <c:v>0.19</c:v>
                </c:pt>
                <c:pt idx="142">
                  <c:v>0.28000000000000003</c:v>
                </c:pt>
                <c:pt idx="143">
                  <c:v>0.23</c:v>
                </c:pt>
                <c:pt idx="144">
                  <c:v>0.21</c:v>
                </c:pt>
                <c:pt idx="145">
                  <c:v>0.17</c:v>
                </c:pt>
                <c:pt idx="146">
                  <c:v>0.16</c:v>
                </c:pt>
                <c:pt idx="147">
                  <c:v>0.13</c:v>
                </c:pt>
                <c:pt idx="148">
                  <c:v>0.18</c:v>
                </c:pt>
                <c:pt idx="149">
                  <c:v>0.26</c:v>
                </c:pt>
                <c:pt idx="150">
                  <c:v>0.17</c:v>
                </c:pt>
                <c:pt idx="151">
                  <c:v>0.22</c:v>
                </c:pt>
                <c:pt idx="152">
                  <c:v>0.23</c:v>
                </c:pt>
                <c:pt idx="153">
                  <c:v>0.28000000000000003</c:v>
                </c:pt>
                <c:pt idx="154">
                  <c:v>0.21</c:v>
                </c:pt>
                <c:pt idx="155">
                  <c:v>0.19</c:v>
                </c:pt>
                <c:pt idx="156">
                  <c:v>0.13</c:v>
                </c:pt>
                <c:pt idx="157">
                  <c:v>0.26</c:v>
                </c:pt>
                <c:pt idx="158">
                  <c:v>0.16</c:v>
                </c:pt>
                <c:pt idx="159">
                  <c:v>0.18</c:v>
                </c:pt>
                <c:pt idx="160">
                  <c:v>0.15</c:v>
                </c:pt>
                <c:pt idx="161">
                  <c:v>0.23</c:v>
                </c:pt>
                <c:pt idx="162">
                  <c:v>0.25</c:v>
                </c:pt>
                <c:pt idx="163">
                  <c:v>0.23</c:v>
                </c:pt>
                <c:pt idx="164">
                  <c:v>0.36</c:v>
                </c:pt>
                <c:pt idx="165">
                  <c:v>0.18</c:v>
                </c:pt>
                <c:pt idx="166">
                  <c:v>0.18</c:v>
                </c:pt>
                <c:pt idx="167">
                  <c:v>0.24</c:v>
                </c:pt>
                <c:pt idx="168">
                  <c:v>0.2</c:v>
                </c:pt>
                <c:pt idx="169">
                  <c:v>0.18</c:v>
                </c:pt>
                <c:pt idx="170">
                  <c:v>0.23</c:v>
                </c:pt>
                <c:pt idx="171">
                  <c:v>0.2</c:v>
                </c:pt>
                <c:pt idx="172">
                  <c:v>0.22</c:v>
                </c:pt>
                <c:pt idx="173">
                  <c:v>0.18</c:v>
                </c:pt>
                <c:pt idx="174">
                  <c:v>0.23</c:v>
                </c:pt>
                <c:pt idx="175">
                  <c:v>0.36</c:v>
                </c:pt>
                <c:pt idx="176">
                  <c:v>0.19</c:v>
                </c:pt>
                <c:pt idx="177">
                  <c:v>0.13</c:v>
                </c:pt>
                <c:pt idx="178">
                  <c:v>0.21</c:v>
                </c:pt>
                <c:pt idx="179">
                  <c:v>0.23</c:v>
                </c:pt>
                <c:pt idx="180">
                  <c:v>0.28000000000000003</c:v>
                </c:pt>
                <c:pt idx="181">
                  <c:v>0.17</c:v>
                </c:pt>
                <c:pt idx="182">
                  <c:v>0.18</c:v>
                </c:pt>
                <c:pt idx="183">
                  <c:v>0.24</c:v>
                </c:pt>
                <c:pt idx="184">
                  <c:v>0.25</c:v>
                </c:pt>
                <c:pt idx="185">
                  <c:v>0.16</c:v>
                </c:pt>
                <c:pt idx="186">
                  <c:v>0.15</c:v>
                </c:pt>
                <c:pt idx="187">
                  <c:v>0.26</c:v>
                </c:pt>
                <c:pt idx="188">
                  <c:v>0.13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0.23</c:v>
                </c:pt>
                <c:pt idx="192">
                  <c:v>0.36</c:v>
                </c:pt>
                <c:pt idx="193">
                  <c:v>0.2</c:v>
                </c:pt>
                <c:pt idx="194">
                  <c:v>0.19</c:v>
                </c:pt>
                <c:pt idx="195">
                  <c:v>0.23</c:v>
                </c:pt>
                <c:pt idx="196">
                  <c:v>0.18</c:v>
                </c:pt>
                <c:pt idx="197">
                  <c:v>0.18</c:v>
                </c:pt>
                <c:pt idx="198">
                  <c:v>0.28000000000000003</c:v>
                </c:pt>
                <c:pt idx="199">
                  <c:v>0.23</c:v>
                </c:pt>
                <c:pt idx="200">
                  <c:v>0.16</c:v>
                </c:pt>
                <c:pt idx="201">
                  <c:v>0.18</c:v>
                </c:pt>
                <c:pt idx="202">
                  <c:v>0.15</c:v>
                </c:pt>
                <c:pt idx="203">
                  <c:v>0.25</c:v>
                </c:pt>
                <c:pt idx="204">
                  <c:v>0.21</c:v>
                </c:pt>
                <c:pt idx="205">
                  <c:v>0.26</c:v>
                </c:pt>
                <c:pt idx="206">
                  <c:v>0.17</c:v>
                </c:pt>
                <c:pt idx="207">
                  <c:v>0.24</c:v>
                </c:pt>
                <c:pt idx="208">
                  <c:v>0.19</c:v>
                </c:pt>
                <c:pt idx="209">
                  <c:v>0.36</c:v>
                </c:pt>
                <c:pt idx="210">
                  <c:v>0.18</c:v>
                </c:pt>
                <c:pt idx="211">
                  <c:v>0.23</c:v>
                </c:pt>
                <c:pt idx="212">
                  <c:v>0.18</c:v>
                </c:pt>
                <c:pt idx="213">
                  <c:v>0.22</c:v>
                </c:pt>
                <c:pt idx="214">
                  <c:v>0.28000000000000003</c:v>
                </c:pt>
                <c:pt idx="215">
                  <c:v>0.13</c:v>
                </c:pt>
                <c:pt idx="216">
                  <c:v>0.23</c:v>
                </c:pt>
                <c:pt idx="217">
                  <c:v>0.2</c:v>
                </c:pt>
                <c:pt idx="218">
                  <c:v>0.15</c:v>
                </c:pt>
                <c:pt idx="219">
                  <c:v>0.25</c:v>
                </c:pt>
                <c:pt idx="220">
                  <c:v>0.23</c:v>
                </c:pt>
                <c:pt idx="221">
                  <c:v>0.28000000000000003</c:v>
                </c:pt>
                <c:pt idx="222">
                  <c:v>0.18</c:v>
                </c:pt>
                <c:pt idx="223">
                  <c:v>0.21</c:v>
                </c:pt>
                <c:pt idx="224">
                  <c:v>0.24</c:v>
                </c:pt>
                <c:pt idx="225">
                  <c:v>0.26</c:v>
                </c:pt>
                <c:pt idx="226">
                  <c:v>0.17</c:v>
                </c:pt>
                <c:pt idx="227">
                  <c:v>0.16</c:v>
                </c:pt>
                <c:pt idx="228">
                  <c:v>0.36</c:v>
                </c:pt>
                <c:pt idx="229">
                  <c:v>0.23</c:v>
                </c:pt>
                <c:pt idx="230">
                  <c:v>0.22</c:v>
                </c:pt>
                <c:pt idx="231">
                  <c:v>0.23</c:v>
                </c:pt>
                <c:pt idx="232">
                  <c:v>0.18</c:v>
                </c:pt>
                <c:pt idx="233">
                  <c:v>0.28000000000000003</c:v>
                </c:pt>
                <c:pt idx="234">
                  <c:v>0.18</c:v>
                </c:pt>
                <c:pt idx="235">
                  <c:v>0.19</c:v>
                </c:pt>
                <c:pt idx="236">
                  <c:v>0.2</c:v>
                </c:pt>
                <c:pt idx="237">
                  <c:v>0.13</c:v>
                </c:pt>
                <c:pt idx="238">
                  <c:v>0.17</c:v>
                </c:pt>
                <c:pt idx="239">
                  <c:v>0.19</c:v>
                </c:pt>
                <c:pt idx="240">
                  <c:v>0.18</c:v>
                </c:pt>
                <c:pt idx="241">
                  <c:v>0.23</c:v>
                </c:pt>
                <c:pt idx="242">
                  <c:v>0.26</c:v>
                </c:pt>
                <c:pt idx="243">
                  <c:v>0.24</c:v>
                </c:pt>
                <c:pt idx="244">
                  <c:v>0.13</c:v>
                </c:pt>
                <c:pt idx="245">
                  <c:v>0.18</c:v>
                </c:pt>
                <c:pt idx="246">
                  <c:v>0.2</c:v>
                </c:pt>
                <c:pt idx="247">
                  <c:v>0.25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0.21</c:v>
                </c:pt>
                <c:pt idx="251">
                  <c:v>0.36</c:v>
                </c:pt>
                <c:pt idx="252">
                  <c:v>0.22</c:v>
                </c:pt>
                <c:pt idx="253">
                  <c:v>0.23</c:v>
                </c:pt>
                <c:pt idx="254">
                  <c:v>0.16</c:v>
                </c:pt>
                <c:pt idx="255">
                  <c:v>0.18</c:v>
                </c:pt>
                <c:pt idx="256">
                  <c:v>0.23</c:v>
                </c:pt>
                <c:pt idx="257">
                  <c:v>0.28000000000000003</c:v>
                </c:pt>
                <c:pt idx="258">
                  <c:v>0.13</c:v>
                </c:pt>
                <c:pt idx="259">
                  <c:v>0.26</c:v>
                </c:pt>
                <c:pt idx="260">
                  <c:v>0.18</c:v>
                </c:pt>
                <c:pt idx="261">
                  <c:v>0.24</c:v>
                </c:pt>
                <c:pt idx="262">
                  <c:v>0.17</c:v>
                </c:pt>
                <c:pt idx="263">
                  <c:v>0.25</c:v>
                </c:pt>
                <c:pt idx="264">
                  <c:v>0.18</c:v>
                </c:pt>
                <c:pt idx="265">
                  <c:v>0.23</c:v>
                </c:pt>
                <c:pt idx="266">
                  <c:v>0.2</c:v>
                </c:pt>
                <c:pt idx="267">
                  <c:v>0.19</c:v>
                </c:pt>
                <c:pt idx="268">
                  <c:v>0.36</c:v>
                </c:pt>
                <c:pt idx="269">
                  <c:v>0.23</c:v>
                </c:pt>
                <c:pt idx="270">
                  <c:v>0.28000000000000003</c:v>
                </c:pt>
                <c:pt idx="271">
                  <c:v>0.23</c:v>
                </c:pt>
                <c:pt idx="272">
                  <c:v>0.28000000000000003</c:v>
                </c:pt>
                <c:pt idx="273">
                  <c:v>0.15</c:v>
                </c:pt>
                <c:pt idx="274">
                  <c:v>0.21</c:v>
                </c:pt>
                <c:pt idx="275">
                  <c:v>0.22</c:v>
                </c:pt>
                <c:pt idx="276">
                  <c:v>0.16</c:v>
                </c:pt>
                <c:pt idx="277">
                  <c:v>0.18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0.21</c:v>
                </c:pt>
                <c:pt idx="281">
                  <c:v>0.15</c:v>
                </c:pt>
                <c:pt idx="282">
                  <c:v>0.18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2-4843-8F20-E855651B40C6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E0!$K$2:$K$284</c:f>
              <c:numCache>
                <c:formatCode>General</c:formatCode>
                <c:ptCount val="283"/>
                <c:pt idx="0">
                  <c:v>0.16</c:v>
                </c:pt>
                <c:pt idx="1">
                  <c:v>0.21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0.23</c:v>
                </c:pt>
                <c:pt idx="5">
                  <c:v>0.25</c:v>
                </c:pt>
                <c:pt idx="6">
                  <c:v>0.18</c:v>
                </c:pt>
                <c:pt idx="7">
                  <c:v>0.15</c:v>
                </c:pt>
                <c:pt idx="8">
                  <c:v>0.17</c:v>
                </c:pt>
                <c:pt idx="9">
                  <c:v>0.24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0.23</c:v>
                </c:pt>
                <c:pt idx="13">
                  <c:v>0.18</c:v>
                </c:pt>
                <c:pt idx="14">
                  <c:v>0.2</c:v>
                </c:pt>
                <c:pt idx="15">
                  <c:v>0.18</c:v>
                </c:pt>
                <c:pt idx="16">
                  <c:v>0.36</c:v>
                </c:pt>
                <c:pt idx="17">
                  <c:v>0.13</c:v>
                </c:pt>
                <c:pt idx="18">
                  <c:v>0.19</c:v>
                </c:pt>
                <c:pt idx="19">
                  <c:v>0.28000000000000003</c:v>
                </c:pt>
                <c:pt idx="20">
                  <c:v>0.15</c:v>
                </c:pt>
                <c:pt idx="21">
                  <c:v>0.23</c:v>
                </c:pt>
                <c:pt idx="22">
                  <c:v>0.25</c:v>
                </c:pt>
                <c:pt idx="23">
                  <c:v>0.24</c:v>
                </c:pt>
                <c:pt idx="24">
                  <c:v>0.21</c:v>
                </c:pt>
                <c:pt idx="25">
                  <c:v>0.26</c:v>
                </c:pt>
                <c:pt idx="26">
                  <c:v>0.18</c:v>
                </c:pt>
                <c:pt idx="27">
                  <c:v>0.16</c:v>
                </c:pt>
                <c:pt idx="28">
                  <c:v>0.17</c:v>
                </c:pt>
                <c:pt idx="29">
                  <c:v>0.26</c:v>
                </c:pt>
                <c:pt idx="30">
                  <c:v>0.36</c:v>
                </c:pt>
                <c:pt idx="31">
                  <c:v>0.23</c:v>
                </c:pt>
                <c:pt idx="32">
                  <c:v>0.15</c:v>
                </c:pt>
                <c:pt idx="33">
                  <c:v>0.21</c:v>
                </c:pt>
                <c:pt idx="34">
                  <c:v>0.23</c:v>
                </c:pt>
                <c:pt idx="35">
                  <c:v>0.18</c:v>
                </c:pt>
                <c:pt idx="36">
                  <c:v>0.24</c:v>
                </c:pt>
                <c:pt idx="37">
                  <c:v>0.18</c:v>
                </c:pt>
                <c:pt idx="38">
                  <c:v>0.2</c:v>
                </c:pt>
                <c:pt idx="39">
                  <c:v>0.17</c:v>
                </c:pt>
                <c:pt idx="40">
                  <c:v>0.25</c:v>
                </c:pt>
                <c:pt idx="41">
                  <c:v>0.28000000000000003</c:v>
                </c:pt>
                <c:pt idx="42">
                  <c:v>0.18</c:v>
                </c:pt>
                <c:pt idx="43">
                  <c:v>0.23</c:v>
                </c:pt>
                <c:pt idx="44">
                  <c:v>0.16</c:v>
                </c:pt>
                <c:pt idx="45">
                  <c:v>0.28000000000000003</c:v>
                </c:pt>
                <c:pt idx="46">
                  <c:v>0.13</c:v>
                </c:pt>
                <c:pt idx="47">
                  <c:v>0.19</c:v>
                </c:pt>
                <c:pt idx="48">
                  <c:v>0.22</c:v>
                </c:pt>
                <c:pt idx="49">
                  <c:v>0.23</c:v>
                </c:pt>
                <c:pt idx="50">
                  <c:v>0.24</c:v>
                </c:pt>
                <c:pt idx="51">
                  <c:v>0.21</c:v>
                </c:pt>
                <c:pt idx="52">
                  <c:v>0.36</c:v>
                </c:pt>
                <c:pt idx="53">
                  <c:v>0.2</c:v>
                </c:pt>
                <c:pt idx="54">
                  <c:v>0.15</c:v>
                </c:pt>
                <c:pt idx="55">
                  <c:v>0.23</c:v>
                </c:pt>
                <c:pt idx="56">
                  <c:v>0.18</c:v>
                </c:pt>
                <c:pt idx="57">
                  <c:v>0.26</c:v>
                </c:pt>
                <c:pt idx="58">
                  <c:v>0.18</c:v>
                </c:pt>
                <c:pt idx="59">
                  <c:v>0.18</c:v>
                </c:pt>
                <c:pt idx="60">
                  <c:v>0.19</c:v>
                </c:pt>
                <c:pt idx="61">
                  <c:v>0.28000000000000003</c:v>
                </c:pt>
                <c:pt idx="62">
                  <c:v>0.25</c:v>
                </c:pt>
                <c:pt idx="63">
                  <c:v>0.22</c:v>
                </c:pt>
                <c:pt idx="64">
                  <c:v>0.23</c:v>
                </c:pt>
                <c:pt idx="65">
                  <c:v>0.16</c:v>
                </c:pt>
                <c:pt idx="66">
                  <c:v>0.17</c:v>
                </c:pt>
                <c:pt idx="67">
                  <c:v>0.28000000000000003</c:v>
                </c:pt>
                <c:pt idx="68">
                  <c:v>0.13</c:v>
                </c:pt>
                <c:pt idx="69">
                  <c:v>0.22</c:v>
                </c:pt>
                <c:pt idx="70">
                  <c:v>0.15</c:v>
                </c:pt>
                <c:pt idx="71">
                  <c:v>0.13</c:v>
                </c:pt>
                <c:pt idx="72">
                  <c:v>0.23</c:v>
                </c:pt>
                <c:pt idx="73">
                  <c:v>0.23</c:v>
                </c:pt>
                <c:pt idx="74">
                  <c:v>0.28000000000000003</c:v>
                </c:pt>
                <c:pt idx="75">
                  <c:v>0.21</c:v>
                </c:pt>
                <c:pt idx="76">
                  <c:v>0.17</c:v>
                </c:pt>
                <c:pt idx="77">
                  <c:v>0.18</c:v>
                </c:pt>
                <c:pt idx="78">
                  <c:v>0.18</c:v>
                </c:pt>
                <c:pt idx="79">
                  <c:v>0.16</c:v>
                </c:pt>
                <c:pt idx="80">
                  <c:v>0.36</c:v>
                </c:pt>
                <c:pt idx="81">
                  <c:v>0.24</c:v>
                </c:pt>
                <c:pt idx="82">
                  <c:v>0.22</c:v>
                </c:pt>
                <c:pt idx="83">
                  <c:v>0.18</c:v>
                </c:pt>
                <c:pt idx="84">
                  <c:v>0.25</c:v>
                </c:pt>
                <c:pt idx="85">
                  <c:v>0.28000000000000003</c:v>
                </c:pt>
                <c:pt idx="86">
                  <c:v>0.19</c:v>
                </c:pt>
                <c:pt idx="87">
                  <c:v>0.2</c:v>
                </c:pt>
                <c:pt idx="88">
                  <c:v>0.26</c:v>
                </c:pt>
                <c:pt idx="89">
                  <c:v>0.23</c:v>
                </c:pt>
                <c:pt idx="90">
                  <c:v>0.15</c:v>
                </c:pt>
                <c:pt idx="91">
                  <c:v>0.28000000000000003</c:v>
                </c:pt>
                <c:pt idx="92">
                  <c:v>0.23</c:v>
                </c:pt>
                <c:pt idx="93">
                  <c:v>0.22</c:v>
                </c:pt>
                <c:pt idx="94">
                  <c:v>0.18</c:v>
                </c:pt>
                <c:pt idx="95">
                  <c:v>0.36</c:v>
                </c:pt>
                <c:pt idx="96">
                  <c:v>0.28000000000000003</c:v>
                </c:pt>
                <c:pt idx="97">
                  <c:v>0.23</c:v>
                </c:pt>
                <c:pt idx="98">
                  <c:v>0.21</c:v>
                </c:pt>
                <c:pt idx="99">
                  <c:v>0.16</c:v>
                </c:pt>
                <c:pt idx="100">
                  <c:v>0.2</c:v>
                </c:pt>
                <c:pt idx="101">
                  <c:v>0.26</c:v>
                </c:pt>
                <c:pt idx="102">
                  <c:v>0.25</c:v>
                </c:pt>
                <c:pt idx="103">
                  <c:v>0.18</c:v>
                </c:pt>
                <c:pt idx="104">
                  <c:v>0.23</c:v>
                </c:pt>
                <c:pt idx="105">
                  <c:v>0.24</c:v>
                </c:pt>
                <c:pt idx="106">
                  <c:v>0.19</c:v>
                </c:pt>
                <c:pt idx="107">
                  <c:v>0.18</c:v>
                </c:pt>
                <c:pt idx="108">
                  <c:v>0.17</c:v>
                </c:pt>
                <c:pt idx="109">
                  <c:v>0.13</c:v>
                </c:pt>
                <c:pt idx="110">
                  <c:v>0.15</c:v>
                </c:pt>
                <c:pt idx="111">
                  <c:v>0.22</c:v>
                </c:pt>
                <c:pt idx="112">
                  <c:v>0.36</c:v>
                </c:pt>
                <c:pt idx="113">
                  <c:v>0.28000000000000003</c:v>
                </c:pt>
                <c:pt idx="114">
                  <c:v>0.18</c:v>
                </c:pt>
                <c:pt idx="115">
                  <c:v>0.23</c:v>
                </c:pt>
                <c:pt idx="116">
                  <c:v>0.23</c:v>
                </c:pt>
                <c:pt idx="117">
                  <c:v>0.28000000000000003</c:v>
                </c:pt>
                <c:pt idx="118">
                  <c:v>0.21</c:v>
                </c:pt>
                <c:pt idx="119">
                  <c:v>0.16</c:v>
                </c:pt>
                <c:pt idx="120">
                  <c:v>0.17</c:v>
                </c:pt>
                <c:pt idx="121">
                  <c:v>0.26</c:v>
                </c:pt>
                <c:pt idx="122">
                  <c:v>0.25</c:v>
                </c:pt>
                <c:pt idx="123">
                  <c:v>0.13</c:v>
                </c:pt>
                <c:pt idx="124">
                  <c:v>0.18</c:v>
                </c:pt>
                <c:pt idx="125">
                  <c:v>0.23</c:v>
                </c:pt>
                <c:pt idx="126">
                  <c:v>0.19</c:v>
                </c:pt>
                <c:pt idx="127">
                  <c:v>0.18</c:v>
                </c:pt>
                <c:pt idx="128">
                  <c:v>0.2</c:v>
                </c:pt>
                <c:pt idx="129">
                  <c:v>0.24</c:v>
                </c:pt>
                <c:pt idx="130">
                  <c:v>0.24</c:v>
                </c:pt>
                <c:pt idx="131">
                  <c:v>0.28000000000000003</c:v>
                </c:pt>
                <c:pt idx="132">
                  <c:v>0.23</c:v>
                </c:pt>
                <c:pt idx="133">
                  <c:v>0.36</c:v>
                </c:pt>
                <c:pt idx="134">
                  <c:v>0.2</c:v>
                </c:pt>
                <c:pt idx="135">
                  <c:v>0.18</c:v>
                </c:pt>
                <c:pt idx="136">
                  <c:v>0.18</c:v>
                </c:pt>
                <c:pt idx="137">
                  <c:v>0.23</c:v>
                </c:pt>
                <c:pt idx="138">
                  <c:v>0.25</c:v>
                </c:pt>
                <c:pt idx="139">
                  <c:v>0.15</c:v>
                </c:pt>
                <c:pt idx="140">
                  <c:v>0.22</c:v>
                </c:pt>
                <c:pt idx="141">
                  <c:v>0.19</c:v>
                </c:pt>
                <c:pt idx="142">
                  <c:v>0.28000000000000003</c:v>
                </c:pt>
                <c:pt idx="143">
                  <c:v>0.23</c:v>
                </c:pt>
                <c:pt idx="144">
                  <c:v>0.21</c:v>
                </c:pt>
                <c:pt idx="145">
                  <c:v>0.17</c:v>
                </c:pt>
                <c:pt idx="146">
                  <c:v>0.16</c:v>
                </c:pt>
                <c:pt idx="147">
                  <c:v>0.13</c:v>
                </c:pt>
                <c:pt idx="148">
                  <c:v>0.18</c:v>
                </c:pt>
                <c:pt idx="149">
                  <c:v>0.26</c:v>
                </c:pt>
                <c:pt idx="150">
                  <c:v>0.17</c:v>
                </c:pt>
                <c:pt idx="151">
                  <c:v>0.22</c:v>
                </c:pt>
                <c:pt idx="152">
                  <c:v>0.23</c:v>
                </c:pt>
                <c:pt idx="153">
                  <c:v>0.28000000000000003</c:v>
                </c:pt>
                <c:pt idx="154">
                  <c:v>0.21</c:v>
                </c:pt>
                <c:pt idx="155">
                  <c:v>0.19</c:v>
                </c:pt>
                <c:pt idx="156">
                  <c:v>0.13</c:v>
                </c:pt>
                <c:pt idx="157">
                  <c:v>0.26</c:v>
                </c:pt>
                <c:pt idx="158">
                  <c:v>0.16</c:v>
                </c:pt>
                <c:pt idx="159">
                  <c:v>0.18</c:v>
                </c:pt>
                <c:pt idx="160">
                  <c:v>0.15</c:v>
                </c:pt>
                <c:pt idx="161">
                  <c:v>0.23</c:v>
                </c:pt>
                <c:pt idx="162">
                  <c:v>0.25</c:v>
                </c:pt>
                <c:pt idx="163">
                  <c:v>0.23</c:v>
                </c:pt>
                <c:pt idx="164">
                  <c:v>0.36</c:v>
                </c:pt>
                <c:pt idx="165">
                  <c:v>0.18</c:v>
                </c:pt>
                <c:pt idx="166">
                  <c:v>0.18</c:v>
                </c:pt>
                <c:pt idx="167">
                  <c:v>0.24</c:v>
                </c:pt>
                <c:pt idx="168">
                  <c:v>0.2</c:v>
                </c:pt>
                <c:pt idx="169">
                  <c:v>0.18</c:v>
                </c:pt>
                <c:pt idx="170">
                  <c:v>0.23</c:v>
                </c:pt>
                <c:pt idx="171">
                  <c:v>0.2</c:v>
                </c:pt>
                <c:pt idx="172">
                  <c:v>0.22</c:v>
                </c:pt>
                <c:pt idx="173">
                  <c:v>0.18</c:v>
                </c:pt>
                <c:pt idx="174">
                  <c:v>0.23</c:v>
                </c:pt>
                <c:pt idx="175">
                  <c:v>0.36</c:v>
                </c:pt>
                <c:pt idx="176">
                  <c:v>0.19</c:v>
                </c:pt>
                <c:pt idx="177">
                  <c:v>0.13</c:v>
                </c:pt>
                <c:pt idx="178">
                  <c:v>0.21</c:v>
                </c:pt>
                <c:pt idx="179">
                  <c:v>0.23</c:v>
                </c:pt>
                <c:pt idx="180">
                  <c:v>0.28000000000000003</c:v>
                </c:pt>
                <c:pt idx="181">
                  <c:v>0.17</c:v>
                </c:pt>
                <c:pt idx="182">
                  <c:v>0.18</c:v>
                </c:pt>
                <c:pt idx="183">
                  <c:v>0.24</c:v>
                </c:pt>
                <c:pt idx="184">
                  <c:v>0.25</c:v>
                </c:pt>
                <c:pt idx="185">
                  <c:v>0.16</c:v>
                </c:pt>
                <c:pt idx="186">
                  <c:v>0.15</c:v>
                </c:pt>
                <c:pt idx="187">
                  <c:v>0.26</c:v>
                </c:pt>
                <c:pt idx="188">
                  <c:v>0.13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0.23</c:v>
                </c:pt>
                <c:pt idx="192">
                  <c:v>0.36</c:v>
                </c:pt>
                <c:pt idx="193">
                  <c:v>0.2</c:v>
                </c:pt>
                <c:pt idx="194">
                  <c:v>0.19</c:v>
                </c:pt>
                <c:pt idx="195">
                  <c:v>0.23</c:v>
                </c:pt>
                <c:pt idx="196">
                  <c:v>0.18</c:v>
                </c:pt>
                <c:pt idx="197">
                  <c:v>0.18</c:v>
                </c:pt>
                <c:pt idx="198">
                  <c:v>0.28000000000000003</c:v>
                </c:pt>
                <c:pt idx="199">
                  <c:v>0.23</c:v>
                </c:pt>
                <c:pt idx="200">
                  <c:v>0.16</c:v>
                </c:pt>
                <c:pt idx="201">
                  <c:v>0.18</c:v>
                </c:pt>
                <c:pt idx="202">
                  <c:v>0.15</c:v>
                </c:pt>
                <c:pt idx="203">
                  <c:v>0.25</c:v>
                </c:pt>
                <c:pt idx="204">
                  <c:v>0.21</c:v>
                </c:pt>
                <c:pt idx="205">
                  <c:v>0.26</c:v>
                </c:pt>
                <c:pt idx="206">
                  <c:v>0.17</c:v>
                </c:pt>
                <c:pt idx="207">
                  <c:v>0.24</c:v>
                </c:pt>
                <c:pt idx="208">
                  <c:v>0.19</c:v>
                </c:pt>
                <c:pt idx="209">
                  <c:v>0.36</c:v>
                </c:pt>
                <c:pt idx="210">
                  <c:v>0.18</c:v>
                </c:pt>
                <c:pt idx="211">
                  <c:v>0.23</c:v>
                </c:pt>
                <c:pt idx="212">
                  <c:v>0.18</c:v>
                </c:pt>
                <c:pt idx="213">
                  <c:v>0.22</c:v>
                </c:pt>
                <c:pt idx="214">
                  <c:v>0.28000000000000003</c:v>
                </c:pt>
                <c:pt idx="215">
                  <c:v>0.13</c:v>
                </c:pt>
                <c:pt idx="216">
                  <c:v>0.23</c:v>
                </c:pt>
                <c:pt idx="217">
                  <c:v>0.2</c:v>
                </c:pt>
                <c:pt idx="218">
                  <c:v>0.15</c:v>
                </c:pt>
                <c:pt idx="219">
                  <c:v>0.25</c:v>
                </c:pt>
                <c:pt idx="220">
                  <c:v>0.23</c:v>
                </c:pt>
                <c:pt idx="221">
                  <c:v>0.28000000000000003</c:v>
                </c:pt>
                <c:pt idx="222">
                  <c:v>0.18</c:v>
                </c:pt>
                <c:pt idx="223">
                  <c:v>0.21</c:v>
                </c:pt>
                <c:pt idx="224">
                  <c:v>0.24</c:v>
                </c:pt>
                <c:pt idx="225">
                  <c:v>0.26</c:v>
                </c:pt>
                <c:pt idx="226">
                  <c:v>0.17</c:v>
                </c:pt>
                <c:pt idx="227">
                  <c:v>0.16</c:v>
                </c:pt>
                <c:pt idx="228">
                  <c:v>0.36</c:v>
                </c:pt>
                <c:pt idx="229">
                  <c:v>0.23</c:v>
                </c:pt>
                <c:pt idx="230">
                  <c:v>0.22</c:v>
                </c:pt>
                <c:pt idx="231">
                  <c:v>0.23</c:v>
                </c:pt>
                <c:pt idx="232">
                  <c:v>0.18</c:v>
                </c:pt>
                <c:pt idx="233">
                  <c:v>0.28000000000000003</c:v>
                </c:pt>
                <c:pt idx="234">
                  <c:v>0.18</c:v>
                </c:pt>
                <c:pt idx="235">
                  <c:v>0.19</c:v>
                </c:pt>
                <c:pt idx="236">
                  <c:v>0.2</c:v>
                </c:pt>
                <c:pt idx="237">
                  <c:v>0.13</c:v>
                </c:pt>
                <c:pt idx="238">
                  <c:v>0.17</c:v>
                </c:pt>
                <c:pt idx="239">
                  <c:v>0.19</c:v>
                </c:pt>
                <c:pt idx="240">
                  <c:v>0.18</c:v>
                </c:pt>
                <c:pt idx="241">
                  <c:v>0.23</c:v>
                </c:pt>
                <c:pt idx="242">
                  <c:v>0.26</c:v>
                </c:pt>
                <c:pt idx="243">
                  <c:v>0.24</c:v>
                </c:pt>
                <c:pt idx="244">
                  <c:v>0.13</c:v>
                </c:pt>
                <c:pt idx="245">
                  <c:v>0.18</c:v>
                </c:pt>
                <c:pt idx="246">
                  <c:v>0.2</c:v>
                </c:pt>
                <c:pt idx="247">
                  <c:v>0.25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0.21</c:v>
                </c:pt>
                <c:pt idx="251">
                  <c:v>0.36</c:v>
                </c:pt>
                <c:pt idx="252">
                  <c:v>0.22</c:v>
                </c:pt>
                <c:pt idx="253">
                  <c:v>0.23</c:v>
                </c:pt>
                <c:pt idx="254">
                  <c:v>0.16</c:v>
                </c:pt>
                <c:pt idx="255">
                  <c:v>0.18</c:v>
                </c:pt>
                <c:pt idx="256">
                  <c:v>0.23</c:v>
                </c:pt>
                <c:pt idx="257">
                  <c:v>0.28000000000000003</c:v>
                </c:pt>
                <c:pt idx="258">
                  <c:v>0.13</c:v>
                </c:pt>
                <c:pt idx="259">
                  <c:v>0.26</c:v>
                </c:pt>
                <c:pt idx="260">
                  <c:v>0.18</c:v>
                </c:pt>
                <c:pt idx="261">
                  <c:v>0.24</c:v>
                </c:pt>
                <c:pt idx="262">
                  <c:v>0.17</c:v>
                </c:pt>
                <c:pt idx="263">
                  <c:v>0.25</c:v>
                </c:pt>
                <c:pt idx="264">
                  <c:v>0.18</c:v>
                </c:pt>
                <c:pt idx="265">
                  <c:v>0.23</c:v>
                </c:pt>
                <c:pt idx="266">
                  <c:v>0.2</c:v>
                </c:pt>
                <c:pt idx="267">
                  <c:v>0.19</c:v>
                </c:pt>
                <c:pt idx="268">
                  <c:v>0.36</c:v>
                </c:pt>
                <c:pt idx="269">
                  <c:v>0.23</c:v>
                </c:pt>
                <c:pt idx="270">
                  <c:v>0.28000000000000003</c:v>
                </c:pt>
                <c:pt idx="271">
                  <c:v>0.23</c:v>
                </c:pt>
                <c:pt idx="272">
                  <c:v>0.28000000000000003</c:v>
                </c:pt>
                <c:pt idx="273">
                  <c:v>0.15</c:v>
                </c:pt>
                <c:pt idx="274">
                  <c:v>0.21</c:v>
                </c:pt>
                <c:pt idx="275">
                  <c:v>0.22</c:v>
                </c:pt>
                <c:pt idx="276">
                  <c:v>0.16</c:v>
                </c:pt>
                <c:pt idx="277">
                  <c:v>0.18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0.21</c:v>
                </c:pt>
                <c:pt idx="281">
                  <c:v>0.15</c:v>
                </c:pt>
                <c:pt idx="282">
                  <c:v>0.18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62-4843-8F20-E855651B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49295"/>
        <c:axId val="175146063"/>
      </c:scatterChart>
      <c:valAx>
        <c:axId val="185174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xg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46063"/>
        <c:crosses val="autoZero"/>
        <c:crossBetween val="midCat"/>
      </c:valAx>
      <c:valAx>
        <c:axId val="17514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49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shots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E0!$L$2:$L$284</c:f>
              <c:numCache>
                <c:formatCode>General</c:formatCode>
                <c:ptCount val="283"/>
                <c:pt idx="0">
                  <c:v>374</c:v>
                </c:pt>
                <c:pt idx="1">
                  <c:v>215</c:v>
                </c:pt>
                <c:pt idx="2">
                  <c:v>233</c:v>
                </c:pt>
                <c:pt idx="3">
                  <c:v>231</c:v>
                </c:pt>
                <c:pt idx="4">
                  <c:v>258</c:v>
                </c:pt>
                <c:pt idx="5">
                  <c:v>229</c:v>
                </c:pt>
                <c:pt idx="6">
                  <c:v>309</c:v>
                </c:pt>
                <c:pt idx="7">
                  <c:v>346</c:v>
                </c:pt>
                <c:pt idx="8">
                  <c:v>391</c:v>
                </c:pt>
                <c:pt idx="9">
                  <c:v>237</c:v>
                </c:pt>
                <c:pt idx="10">
                  <c:v>173</c:v>
                </c:pt>
                <c:pt idx="11">
                  <c:v>235</c:v>
                </c:pt>
                <c:pt idx="12">
                  <c:v>305</c:v>
                </c:pt>
                <c:pt idx="13">
                  <c:v>307</c:v>
                </c:pt>
                <c:pt idx="14">
                  <c:v>292</c:v>
                </c:pt>
                <c:pt idx="15">
                  <c:v>282</c:v>
                </c:pt>
                <c:pt idx="16">
                  <c:v>266</c:v>
                </c:pt>
                <c:pt idx="17">
                  <c:v>286</c:v>
                </c:pt>
                <c:pt idx="18">
                  <c:v>357</c:v>
                </c:pt>
                <c:pt idx="19">
                  <c:v>231</c:v>
                </c:pt>
                <c:pt idx="20">
                  <c:v>346</c:v>
                </c:pt>
                <c:pt idx="21">
                  <c:v>258</c:v>
                </c:pt>
                <c:pt idx="22">
                  <c:v>229</c:v>
                </c:pt>
                <c:pt idx="23">
                  <c:v>237</c:v>
                </c:pt>
                <c:pt idx="24">
                  <c:v>215</c:v>
                </c:pt>
                <c:pt idx="25">
                  <c:v>233</c:v>
                </c:pt>
                <c:pt idx="26">
                  <c:v>309</c:v>
                </c:pt>
                <c:pt idx="27">
                  <c:v>374</c:v>
                </c:pt>
                <c:pt idx="28">
                  <c:v>391</c:v>
                </c:pt>
                <c:pt idx="29">
                  <c:v>233</c:v>
                </c:pt>
                <c:pt idx="30">
                  <c:v>266</c:v>
                </c:pt>
                <c:pt idx="31">
                  <c:v>305</c:v>
                </c:pt>
                <c:pt idx="32">
                  <c:v>346</c:v>
                </c:pt>
                <c:pt idx="33">
                  <c:v>215</c:v>
                </c:pt>
                <c:pt idx="34">
                  <c:v>258</c:v>
                </c:pt>
                <c:pt idx="35">
                  <c:v>282</c:v>
                </c:pt>
                <c:pt idx="36">
                  <c:v>237</c:v>
                </c:pt>
                <c:pt idx="37">
                  <c:v>309</c:v>
                </c:pt>
                <c:pt idx="38">
                  <c:v>292</c:v>
                </c:pt>
                <c:pt idx="39">
                  <c:v>391</c:v>
                </c:pt>
                <c:pt idx="40">
                  <c:v>229</c:v>
                </c:pt>
                <c:pt idx="41">
                  <c:v>231</c:v>
                </c:pt>
                <c:pt idx="42">
                  <c:v>307</c:v>
                </c:pt>
                <c:pt idx="43">
                  <c:v>173</c:v>
                </c:pt>
                <c:pt idx="44">
                  <c:v>374</c:v>
                </c:pt>
                <c:pt idx="45">
                  <c:v>235</c:v>
                </c:pt>
                <c:pt idx="46">
                  <c:v>286</c:v>
                </c:pt>
                <c:pt idx="47">
                  <c:v>357</c:v>
                </c:pt>
                <c:pt idx="48">
                  <c:v>219</c:v>
                </c:pt>
                <c:pt idx="49">
                  <c:v>258</c:v>
                </c:pt>
                <c:pt idx="50">
                  <c:v>237</c:v>
                </c:pt>
                <c:pt idx="51">
                  <c:v>215</c:v>
                </c:pt>
                <c:pt idx="52">
                  <c:v>266</c:v>
                </c:pt>
                <c:pt idx="53">
                  <c:v>292</c:v>
                </c:pt>
                <c:pt idx="54">
                  <c:v>346</c:v>
                </c:pt>
                <c:pt idx="55">
                  <c:v>305</c:v>
                </c:pt>
                <c:pt idx="56">
                  <c:v>309</c:v>
                </c:pt>
                <c:pt idx="57">
                  <c:v>233</c:v>
                </c:pt>
                <c:pt idx="58">
                  <c:v>282</c:v>
                </c:pt>
                <c:pt idx="59">
                  <c:v>307</c:v>
                </c:pt>
                <c:pt idx="60">
                  <c:v>357</c:v>
                </c:pt>
                <c:pt idx="61">
                  <c:v>231</c:v>
                </c:pt>
                <c:pt idx="62">
                  <c:v>229</c:v>
                </c:pt>
                <c:pt idx="63">
                  <c:v>219</c:v>
                </c:pt>
                <c:pt idx="64">
                  <c:v>173</c:v>
                </c:pt>
                <c:pt idx="65">
                  <c:v>374</c:v>
                </c:pt>
                <c:pt idx="66">
                  <c:v>391</c:v>
                </c:pt>
                <c:pt idx="67">
                  <c:v>235</c:v>
                </c:pt>
                <c:pt idx="68">
                  <c:v>286</c:v>
                </c:pt>
                <c:pt idx="69">
                  <c:v>219</c:v>
                </c:pt>
                <c:pt idx="70">
                  <c:v>346</c:v>
                </c:pt>
                <c:pt idx="71">
                  <c:v>286</c:v>
                </c:pt>
                <c:pt idx="72">
                  <c:v>305</c:v>
                </c:pt>
                <c:pt idx="73">
                  <c:v>173</c:v>
                </c:pt>
                <c:pt idx="74">
                  <c:v>235</c:v>
                </c:pt>
                <c:pt idx="75">
                  <c:v>215</c:v>
                </c:pt>
                <c:pt idx="76">
                  <c:v>391</c:v>
                </c:pt>
                <c:pt idx="77">
                  <c:v>282</c:v>
                </c:pt>
                <c:pt idx="78">
                  <c:v>309</c:v>
                </c:pt>
                <c:pt idx="79">
                  <c:v>374</c:v>
                </c:pt>
                <c:pt idx="80">
                  <c:v>266</c:v>
                </c:pt>
                <c:pt idx="81">
                  <c:v>237</c:v>
                </c:pt>
                <c:pt idx="82">
                  <c:v>219</c:v>
                </c:pt>
                <c:pt idx="83">
                  <c:v>307</c:v>
                </c:pt>
                <c:pt idx="84">
                  <c:v>229</c:v>
                </c:pt>
                <c:pt idx="85">
                  <c:v>231</c:v>
                </c:pt>
                <c:pt idx="86">
                  <c:v>357</c:v>
                </c:pt>
                <c:pt idx="87">
                  <c:v>292</c:v>
                </c:pt>
                <c:pt idx="88">
                  <c:v>233</c:v>
                </c:pt>
                <c:pt idx="89">
                  <c:v>258</c:v>
                </c:pt>
                <c:pt idx="90">
                  <c:v>346</c:v>
                </c:pt>
                <c:pt idx="91">
                  <c:v>235</c:v>
                </c:pt>
                <c:pt idx="92">
                  <c:v>173</c:v>
                </c:pt>
                <c:pt idx="93">
                  <c:v>219</c:v>
                </c:pt>
                <c:pt idx="94">
                  <c:v>282</c:v>
                </c:pt>
                <c:pt idx="95">
                  <c:v>266</c:v>
                </c:pt>
                <c:pt idx="96">
                  <c:v>231</c:v>
                </c:pt>
                <c:pt idx="97">
                  <c:v>258</c:v>
                </c:pt>
                <c:pt idx="98">
                  <c:v>215</c:v>
                </c:pt>
                <c:pt idx="99">
                  <c:v>374</c:v>
                </c:pt>
                <c:pt idx="100">
                  <c:v>292</c:v>
                </c:pt>
                <c:pt idx="101">
                  <c:v>233</c:v>
                </c:pt>
                <c:pt idx="102">
                  <c:v>229</c:v>
                </c:pt>
                <c:pt idx="103">
                  <c:v>307</c:v>
                </c:pt>
                <c:pt idx="104">
                  <c:v>305</c:v>
                </c:pt>
                <c:pt idx="105">
                  <c:v>237</c:v>
                </c:pt>
                <c:pt idx="106">
                  <c:v>357</c:v>
                </c:pt>
                <c:pt idx="107">
                  <c:v>309</c:v>
                </c:pt>
                <c:pt idx="108">
                  <c:v>391</c:v>
                </c:pt>
                <c:pt idx="109">
                  <c:v>286</c:v>
                </c:pt>
                <c:pt idx="110">
                  <c:v>346</c:v>
                </c:pt>
                <c:pt idx="111">
                  <c:v>219</c:v>
                </c:pt>
                <c:pt idx="112">
                  <c:v>266</c:v>
                </c:pt>
                <c:pt idx="113">
                  <c:v>231</c:v>
                </c:pt>
                <c:pt idx="114">
                  <c:v>282</c:v>
                </c:pt>
                <c:pt idx="115">
                  <c:v>258</c:v>
                </c:pt>
                <c:pt idx="116">
                  <c:v>173</c:v>
                </c:pt>
                <c:pt idx="117">
                  <c:v>235</c:v>
                </c:pt>
                <c:pt idx="118">
                  <c:v>215</c:v>
                </c:pt>
                <c:pt idx="119">
                  <c:v>374</c:v>
                </c:pt>
                <c:pt idx="120">
                  <c:v>391</c:v>
                </c:pt>
                <c:pt idx="121">
                  <c:v>233</c:v>
                </c:pt>
                <c:pt idx="122">
                  <c:v>229</c:v>
                </c:pt>
                <c:pt idx="123">
                  <c:v>286</c:v>
                </c:pt>
                <c:pt idx="124">
                  <c:v>307</c:v>
                </c:pt>
                <c:pt idx="125">
                  <c:v>305</c:v>
                </c:pt>
                <c:pt idx="126">
                  <c:v>357</c:v>
                </c:pt>
                <c:pt idx="127">
                  <c:v>309</c:v>
                </c:pt>
                <c:pt idx="128">
                  <c:v>292</c:v>
                </c:pt>
                <c:pt idx="129">
                  <c:v>237</c:v>
                </c:pt>
                <c:pt idx="130">
                  <c:v>237</c:v>
                </c:pt>
                <c:pt idx="131">
                  <c:v>231</c:v>
                </c:pt>
                <c:pt idx="132">
                  <c:v>173</c:v>
                </c:pt>
                <c:pt idx="133">
                  <c:v>266</c:v>
                </c:pt>
                <c:pt idx="134">
                  <c:v>292</c:v>
                </c:pt>
                <c:pt idx="135">
                  <c:v>309</c:v>
                </c:pt>
                <c:pt idx="136">
                  <c:v>307</c:v>
                </c:pt>
                <c:pt idx="137">
                  <c:v>258</c:v>
                </c:pt>
                <c:pt idx="138">
                  <c:v>229</c:v>
                </c:pt>
                <c:pt idx="139">
                  <c:v>346</c:v>
                </c:pt>
                <c:pt idx="140">
                  <c:v>219</c:v>
                </c:pt>
                <c:pt idx="141">
                  <c:v>357</c:v>
                </c:pt>
                <c:pt idx="142">
                  <c:v>235</c:v>
                </c:pt>
                <c:pt idx="143">
                  <c:v>305</c:v>
                </c:pt>
                <c:pt idx="144">
                  <c:v>215</c:v>
                </c:pt>
                <c:pt idx="145">
                  <c:v>391</c:v>
                </c:pt>
                <c:pt idx="146">
                  <c:v>374</c:v>
                </c:pt>
                <c:pt idx="147">
                  <c:v>286</c:v>
                </c:pt>
                <c:pt idx="148">
                  <c:v>282</c:v>
                </c:pt>
                <c:pt idx="149">
                  <c:v>233</c:v>
                </c:pt>
                <c:pt idx="150">
                  <c:v>391</c:v>
                </c:pt>
                <c:pt idx="151">
                  <c:v>219</c:v>
                </c:pt>
                <c:pt idx="152">
                  <c:v>305</c:v>
                </c:pt>
                <c:pt idx="153">
                  <c:v>235</c:v>
                </c:pt>
                <c:pt idx="154">
                  <c:v>215</c:v>
                </c:pt>
                <c:pt idx="155">
                  <c:v>357</c:v>
                </c:pt>
                <c:pt idx="156">
                  <c:v>286</c:v>
                </c:pt>
                <c:pt idx="157">
                  <c:v>233</c:v>
                </c:pt>
                <c:pt idx="158">
                  <c:v>374</c:v>
                </c:pt>
                <c:pt idx="159">
                  <c:v>282</c:v>
                </c:pt>
                <c:pt idx="160">
                  <c:v>346</c:v>
                </c:pt>
                <c:pt idx="161">
                  <c:v>173</c:v>
                </c:pt>
                <c:pt idx="162">
                  <c:v>229</c:v>
                </c:pt>
                <c:pt idx="163">
                  <c:v>258</c:v>
                </c:pt>
                <c:pt idx="164">
                  <c:v>266</c:v>
                </c:pt>
                <c:pt idx="165">
                  <c:v>307</c:v>
                </c:pt>
                <c:pt idx="166">
                  <c:v>309</c:v>
                </c:pt>
                <c:pt idx="167">
                  <c:v>237</c:v>
                </c:pt>
                <c:pt idx="168">
                  <c:v>292</c:v>
                </c:pt>
                <c:pt idx="169">
                  <c:v>307</c:v>
                </c:pt>
                <c:pt idx="170">
                  <c:v>173</c:v>
                </c:pt>
                <c:pt idx="171">
                  <c:v>292</c:v>
                </c:pt>
                <c:pt idx="172">
                  <c:v>219</c:v>
                </c:pt>
                <c:pt idx="173">
                  <c:v>282</c:v>
                </c:pt>
                <c:pt idx="174">
                  <c:v>305</c:v>
                </c:pt>
                <c:pt idx="175">
                  <c:v>266</c:v>
                </c:pt>
                <c:pt idx="176">
                  <c:v>357</c:v>
                </c:pt>
                <c:pt idx="177">
                  <c:v>286</c:v>
                </c:pt>
                <c:pt idx="178">
                  <c:v>215</c:v>
                </c:pt>
                <c:pt idx="179">
                  <c:v>258</c:v>
                </c:pt>
                <c:pt idx="180">
                  <c:v>231</c:v>
                </c:pt>
                <c:pt idx="181">
                  <c:v>391</c:v>
                </c:pt>
                <c:pt idx="182">
                  <c:v>309</c:v>
                </c:pt>
                <c:pt idx="183">
                  <c:v>237</c:v>
                </c:pt>
                <c:pt idx="184">
                  <c:v>229</c:v>
                </c:pt>
                <c:pt idx="185">
                  <c:v>374</c:v>
                </c:pt>
                <c:pt idx="186">
                  <c:v>346</c:v>
                </c:pt>
                <c:pt idx="187">
                  <c:v>233</c:v>
                </c:pt>
                <c:pt idx="188">
                  <c:v>286</c:v>
                </c:pt>
                <c:pt idx="189">
                  <c:v>219</c:v>
                </c:pt>
                <c:pt idx="190">
                  <c:v>235</c:v>
                </c:pt>
                <c:pt idx="191">
                  <c:v>173</c:v>
                </c:pt>
                <c:pt idx="192">
                  <c:v>266</c:v>
                </c:pt>
                <c:pt idx="193">
                  <c:v>292</c:v>
                </c:pt>
                <c:pt idx="194">
                  <c:v>357</c:v>
                </c:pt>
                <c:pt idx="195">
                  <c:v>305</c:v>
                </c:pt>
                <c:pt idx="196">
                  <c:v>282</c:v>
                </c:pt>
                <c:pt idx="197">
                  <c:v>307</c:v>
                </c:pt>
                <c:pt idx="198">
                  <c:v>231</c:v>
                </c:pt>
                <c:pt idx="199">
                  <c:v>258</c:v>
                </c:pt>
                <c:pt idx="200">
                  <c:v>374</c:v>
                </c:pt>
                <c:pt idx="201">
                  <c:v>309</c:v>
                </c:pt>
                <c:pt idx="202">
                  <c:v>346</c:v>
                </c:pt>
                <c:pt idx="203">
                  <c:v>229</c:v>
                </c:pt>
                <c:pt idx="204">
                  <c:v>215</c:v>
                </c:pt>
                <c:pt idx="205">
                  <c:v>233</c:v>
                </c:pt>
                <c:pt idx="206">
                  <c:v>391</c:v>
                </c:pt>
                <c:pt idx="207">
                  <c:v>237</c:v>
                </c:pt>
                <c:pt idx="208">
                  <c:v>357</c:v>
                </c:pt>
                <c:pt idx="209">
                  <c:v>266</c:v>
                </c:pt>
                <c:pt idx="210">
                  <c:v>307</c:v>
                </c:pt>
                <c:pt idx="211">
                  <c:v>173</c:v>
                </c:pt>
                <c:pt idx="212">
                  <c:v>282</c:v>
                </c:pt>
                <c:pt idx="213">
                  <c:v>219</c:v>
                </c:pt>
                <c:pt idx="214">
                  <c:v>235</c:v>
                </c:pt>
                <c:pt idx="215">
                  <c:v>286</c:v>
                </c:pt>
                <c:pt idx="216">
                  <c:v>305</c:v>
                </c:pt>
                <c:pt idx="217">
                  <c:v>292</c:v>
                </c:pt>
                <c:pt idx="218">
                  <c:v>346</c:v>
                </c:pt>
                <c:pt idx="219">
                  <c:v>229</c:v>
                </c:pt>
                <c:pt idx="220">
                  <c:v>258</c:v>
                </c:pt>
                <c:pt idx="221">
                  <c:v>231</c:v>
                </c:pt>
                <c:pt idx="222">
                  <c:v>309</c:v>
                </c:pt>
                <c:pt idx="223">
                  <c:v>215</c:v>
                </c:pt>
                <c:pt idx="224">
                  <c:v>237</c:v>
                </c:pt>
                <c:pt idx="225">
                  <c:v>233</c:v>
                </c:pt>
                <c:pt idx="226">
                  <c:v>391</c:v>
                </c:pt>
                <c:pt idx="227">
                  <c:v>374</c:v>
                </c:pt>
                <c:pt idx="228">
                  <c:v>266</c:v>
                </c:pt>
                <c:pt idx="229">
                  <c:v>305</c:v>
                </c:pt>
                <c:pt idx="230">
                  <c:v>219</c:v>
                </c:pt>
                <c:pt idx="231">
                  <c:v>173</c:v>
                </c:pt>
                <c:pt idx="232">
                  <c:v>307</c:v>
                </c:pt>
                <c:pt idx="233">
                  <c:v>235</c:v>
                </c:pt>
                <c:pt idx="234">
                  <c:v>282</c:v>
                </c:pt>
                <c:pt idx="235">
                  <c:v>357</c:v>
                </c:pt>
                <c:pt idx="236">
                  <c:v>292</c:v>
                </c:pt>
                <c:pt idx="237">
                  <c:v>286</c:v>
                </c:pt>
                <c:pt idx="238">
                  <c:v>391</c:v>
                </c:pt>
                <c:pt idx="239">
                  <c:v>357</c:v>
                </c:pt>
                <c:pt idx="240">
                  <c:v>309</c:v>
                </c:pt>
                <c:pt idx="241">
                  <c:v>305</c:v>
                </c:pt>
                <c:pt idx="242">
                  <c:v>233</c:v>
                </c:pt>
                <c:pt idx="243">
                  <c:v>237</c:v>
                </c:pt>
                <c:pt idx="244">
                  <c:v>286</c:v>
                </c:pt>
                <c:pt idx="245">
                  <c:v>307</c:v>
                </c:pt>
                <c:pt idx="246">
                  <c:v>292</c:v>
                </c:pt>
                <c:pt idx="247">
                  <c:v>229</c:v>
                </c:pt>
                <c:pt idx="248">
                  <c:v>235</c:v>
                </c:pt>
                <c:pt idx="249">
                  <c:v>231</c:v>
                </c:pt>
                <c:pt idx="250">
                  <c:v>215</c:v>
                </c:pt>
                <c:pt idx="251">
                  <c:v>266</c:v>
                </c:pt>
                <c:pt idx="252">
                  <c:v>219</c:v>
                </c:pt>
                <c:pt idx="253">
                  <c:v>258</c:v>
                </c:pt>
                <c:pt idx="254">
                  <c:v>374</c:v>
                </c:pt>
                <c:pt idx="255">
                  <c:v>282</c:v>
                </c:pt>
                <c:pt idx="256">
                  <c:v>173</c:v>
                </c:pt>
                <c:pt idx="257">
                  <c:v>235</c:v>
                </c:pt>
                <c:pt idx="258">
                  <c:v>286</c:v>
                </c:pt>
                <c:pt idx="259">
                  <c:v>233</c:v>
                </c:pt>
                <c:pt idx="260">
                  <c:v>307</c:v>
                </c:pt>
                <c:pt idx="261">
                  <c:v>237</c:v>
                </c:pt>
                <c:pt idx="262">
                  <c:v>391</c:v>
                </c:pt>
                <c:pt idx="263">
                  <c:v>229</c:v>
                </c:pt>
                <c:pt idx="264">
                  <c:v>309</c:v>
                </c:pt>
                <c:pt idx="265">
                  <c:v>305</c:v>
                </c:pt>
                <c:pt idx="266">
                  <c:v>292</c:v>
                </c:pt>
                <c:pt idx="267">
                  <c:v>357</c:v>
                </c:pt>
                <c:pt idx="268">
                  <c:v>266</c:v>
                </c:pt>
                <c:pt idx="269">
                  <c:v>173</c:v>
                </c:pt>
                <c:pt idx="270">
                  <c:v>231</c:v>
                </c:pt>
                <c:pt idx="271">
                  <c:v>258</c:v>
                </c:pt>
                <c:pt idx="272">
                  <c:v>235</c:v>
                </c:pt>
                <c:pt idx="273">
                  <c:v>346</c:v>
                </c:pt>
                <c:pt idx="274">
                  <c:v>215</c:v>
                </c:pt>
                <c:pt idx="275">
                  <c:v>219</c:v>
                </c:pt>
                <c:pt idx="276">
                  <c:v>374</c:v>
                </c:pt>
                <c:pt idx="277">
                  <c:v>282</c:v>
                </c:pt>
                <c:pt idx="278">
                  <c:v>231</c:v>
                </c:pt>
                <c:pt idx="279">
                  <c:v>235</c:v>
                </c:pt>
                <c:pt idx="280">
                  <c:v>215</c:v>
                </c:pt>
                <c:pt idx="281">
                  <c:v>346</c:v>
                </c:pt>
                <c:pt idx="282">
                  <c:v>309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E-4058-9365-73BE244E249B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E0!$L$2:$L$284</c:f>
              <c:numCache>
                <c:formatCode>General</c:formatCode>
                <c:ptCount val="283"/>
                <c:pt idx="0">
                  <c:v>374</c:v>
                </c:pt>
                <c:pt idx="1">
                  <c:v>215</c:v>
                </c:pt>
                <c:pt idx="2">
                  <c:v>233</c:v>
                </c:pt>
                <c:pt idx="3">
                  <c:v>231</c:v>
                </c:pt>
                <c:pt idx="4">
                  <c:v>258</c:v>
                </c:pt>
                <c:pt idx="5">
                  <c:v>229</c:v>
                </c:pt>
                <c:pt idx="6">
                  <c:v>309</c:v>
                </c:pt>
                <c:pt idx="7">
                  <c:v>346</c:v>
                </c:pt>
                <c:pt idx="8">
                  <c:v>391</c:v>
                </c:pt>
                <c:pt idx="9">
                  <c:v>237</c:v>
                </c:pt>
                <c:pt idx="10">
                  <c:v>173</c:v>
                </c:pt>
                <c:pt idx="11">
                  <c:v>235</c:v>
                </c:pt>
                <c:pt idx="12">
                  <c:v>305</c:v>
                </c:pt>
                <c:pt idx="13">
                  <c:v>307</c:v>
                </c:pt>
                <c:pt idx="14">
                  <c:v>292</c:v>
                </c:pt>
                <c:pt idx="15">
                  <c:v>282</c:v>
                </c:pt>
                <c:pt idx="16">
                  <c:v>266</c:v>
                </c:pt>
                <c:pt idx="17">
                  <c:v>286</c:v>
                </c:pt>
                <c:pt idx="18">
                  <c:v>357</c:v>
                </c:pt>
                <c:pt idx="19">
                  <c:v>231</c:v>
                </c:pt>
                <c:pt idx="20">
                  <c:v>346</c:v>
                </c:pt>
                <c:pt idx="21">
                  <c:v>258</c:v>
                </c:pt>
                <c:pt idx="22">
                  <c:v>229</c:v>
                </c:pt>
                <c:pt idx="23">
                  <c:v>237</c:v>
                </c:pt>
                <c:pt idx="24">
                  <c:v>215</c:v>
                </c:pt>
                <c:pt idx="25">
                  <c:v>233</c:v>
                </c:pt>
                <c:pt idx="26">
                  <c:v>309</c:v>
                </c:pt>
                <c:pt idx="27">
                  <c:v>374</c:v>
                </c:pt>
                <c:pt idx="28">
                  <c:v>391</c:v>
                </c:pt>
                <c:pt idx="29">
                  <c:v>233</c:v>
                </c:pt>
                <c:pt idx="30">
                  <c:v>266</c:v>
                </c:pt>
                <c:pt idx="31">
                  <c:v>305</c:v>
                </c:pt>
                <c:pt idx="32">
                  <c:v>346</c:v>
                </c:pt>
                <c:pt idx="33">
                  <c:v>215</c:v>
                </c:pt>
                <c:pt idx="34">
                  <c:v>258</c:v>
                </c:pt>
                <c:pt idx="35">
                  <c:v>282</c:v>
                </c:pt>
                <c:pt idx="36">
                  <c:v>237</c:v>
                </c:pt>
                <c:pt idx="37">
                  <c:v>309</c:v>
                </c:pt>
                <c:pt idx="38">
                  <c:v>292</c:v>
                </c:pt>
                <c:pt idx="39">
                  <c:v>391</c:v>
                </c:pt>
                <c:pt idx="40">
                  <c:v>229</c:v>
                </c:pt>
                <c:pt idx="41">
                  <c:v>231</c:v>
                </c:pt>
                <c:pt idx="42">
                  <c:v>307</c:v>
                </c:pt>
                <c:pt idx="43">
                  <c:v>173</c:v>
                </c:pt>
                <c:pt idx="44">
                  <c:v>374</c:v>
                </c:pt>
                <c:pt idx="45">
                  <c:v>235</c:v>
                </c:pt>
                <c:pt idx="46">
                  <c:v>286</c:v>
                </c:pt>
                <c:pt idx="47">
                  <c:v>357</c:v>
                </c:pt>
                <c:pt idx="48">
                  <c:v>219</c:v>
                </c:pt>
                <c:pt idx="49">
                  <c:v>258</c:v>
                </c:pt>
                <c:pt idx="50">
                  <c:v>237</c:v>
                </c:pt>
                <c:pt idx="51">
                  <c:v>215</c:v>
                </c:pt>
                <c:pt idx="52">
                  <c:v>266</c:v>
                </c:pt>
                <c:pt idx="53">
                  <c:v>292</c:v>
                </c:pt>
                <c:pt idx="54">
                  <c:v>346</c:v>
                </c:pt>
                <c:pt idx="55">
                  <c:v>305</c:v>
                </c:pt>
                <c:pt idx="56">
                  <c:v>309</c:v>
                </c:pt>
                <c:pt idx="57">
                  <c:v>233</c:v>
                </c:pt>
                <c:pt idx="58">
                  <c:v>282</c:v>
                </c:pt>
                <c:pt idx="59">
                  <c:v>307</c:v>
                </c:pt>
                <c:pt idx="60">
                  <c:v>357</c:v>
                </c:pt>
                <c:pt idx="61">
                  <c:v>231</c:v>
                </c:pt>
                <c:pt idx="62">
                  <c:v>229</c:v>
                </c:pt>
                <c:pt idx="63">
                  <c:v>219</c:v>
                </c:pt>
                <c:pt idx="64">
                  <c:v>173</c:v>
                </c:pt>
                <c:pt idx="65">
                  <c:v>374</c:v>
                </c:pt>
                <c:pt idx="66">
                  <c:v>391</c:v>
                </c:pt>
                <c:pt idx="67">
                  <c:v>235</c:v>
                </c:pt>
                <c:pt idx="68">
                  <c:v>286</c:v>
                </c:pt>
                <c:pt idx="69">
                  <c:v>219</c:v>
                </c:pt>
                <c:pt idx="70">
                  <c:v>346</c:v>
                </c:pt>
                <c:pt idx="71">
                  <c:v>286</c:v>
                </c:pt>
                <c:pt idx="72">
                  <c:v>305</c:v>
                </c:pt>
                <c:pt idx="73">
                  <c:v>173</c:v>
                </c:pt>
                <c:pt idx="74">
                  <c:v>235</c:v>
                </c:pt>
                <c:pt idx="75">
                  <c:v>215</c:v>
                </c:pt>
                <c:pt idx="76">
                  <c:v>391</c:v>
                </c:pt>
                <c:pt idx="77">
                  <c:v>282</c:v>
                </c:pt>
                <c:pt idx="78">
                  <c:v>309</c:v>
                </c:pt>
                <c:pt idx="79">
                  <c:v>374</c:v>
                </c:pt>
                <c:pt idx="80">
                  <c:v>266</c:v>
                </c:pt>
                <c:pt idx="81">
                  <c:v>237</c:v>
                </c:pt>
                <c:pt idx="82">
                  <c:v>219</c:v>
                </c:pt>
                <c:pt idx="83">
                  <c:v>307</c:v>
                </c:pt>
                <c:pt idx="84">
                  <c:v>229</c:v>
                </c:pt>
                <c:pt idx="85">
                  <c:v>231</c:v>
                </c:pt>
                <c:pt idx="86">
                  <c:v>357</c:v>
                </c:pt>
                <c:pt idx="87">
                  <c:v>292</c:v>
                </c:pt>
                <c:pt idx="88">
                  <c:v>233</c:v>
                </c:pt>
                <c:pt idx="89">
                  <c:v>258</c:v>
                </c:pt>
                <c:pt idx="90">
                  <c:v>346</c:v>
                </c:pt>
                <c:pt idx="91">
                  <c:v>235</c:v>
                </c:pt>
                <c:pt idx="92">
                  <c:v>173</c:v>
                </c:pt>
                <c:pt idx="93">
                  <c:v>219</c:v>
                </c:pt>
                <c:pt idx="94">
                  <c:v>282</c:v>
                </c:pt>
                <c:pt idx="95">
                  <c:v>266</c:v>
                </c:pt>
                <c:pt idx="96">
                  <c:v>231</c:v>
                </c:pt>
                <c:pt idx="97">
                  <c:v>258</c:v>
                </c:pt>
                <c:pt idx="98">
                  <c:v>215</c:v>
                </c:pt>
                <c:pt idx="99">
                  <c:v>374</c:v>
                </c:pt>
                <c:pt idx="100">
                  <c:v>292</c:v>
                </c:pt>
                <c:pt idx="101">
                  <c:v>233</c:v>
                </c:pt>
                <c:pt idx="102">
                  <c:v>229</c:v>
                </c:pt>
                <c:pt idx="103">
                  <c:v>307</c:v>
                </c:pt>
                <c:pt idx="104">
                  <c:v>305</c:v>
                </c:pt>
                <c:pt idx="105">
                  <c:v>237</c:v>
                </c:pt>
                <c:pt idx="106">
                  <c:v>357</c:v>
                </c:pt>
                <c:pt idx="107">
                  <c:v>309</c:v>
                </c:pt>
                <c:pt idx="108">
                  <c:v>391</c:v>
                </c:pt>
                <c:pt idx="109">
                  <c:v>286</c:v>
                </c:pt>
                <c:pt idx="110">
                  <c:v>346</c:v>
                </c:pt>
                <c:pt idx="111">
                  <c:v>219</c:v>
                </c:pt>
                <c:pt idx="112">
                  <c:v>266</c:v>
                </c:pt>
                <c:pt idx="113">
                  <c:v>231</c:v>
                </c:pt>
                <c:pt idx="114">
                  <c:v>282</c:v>
                </c:pt>
                <c:pt idx="115">
                  <c:v>258</c:v>
                </c:pt>
                <c:pt idx="116">
                  <c:v>173</c:v>
                </c:pt>
                <c:pt idx="117">
                  <c:v>235</c:v>
                </c:pt>
                <c:pt idx="118">
                  <c:v>215</c:v>
                </c:pt>
                <c:pt idx="119">
                  <c:v>374</c:v>
                </c:pt>
                <c:pt idx="120">
                  <c:v>391</c:v>
                </c:pt>
                <c:pt idx="121">
                  <c:v>233</c:v>
                </c:pt>
                <c:pt idx="122">
                  <c:v>229</c:v>
                </c:pt>
                <c:pt idx="123">
                  <c:v>286</c:v>
                </c:pt>
                <c:pt idx="124">
                  <c:v>307</c:v>
                </c:pt>
                <c:pt idx="125">
                  <c:v>305</c:v>
                </c:pt>
                <c:pt idx="126">
                  <c:v>357</c:v>
                </c:pt>
                <c:pt idx="127">
                  <c:v>309</c:v>
                </c:pt>
                <c:pt idx="128">
                  <c:v>292</c:v>
                </c:pt>
                <c:pt idx="129">
                  <c:v>237</c:v>
                </c:pt>
                <c:pt idx="130">
                  <c:v>237</c:v>
                </c:pt>
                <c:pt idx="131">
                  <c:v>231</c:v>
                </c:pt>
                <c:pt idx="132">
                  <c:v>173</c:v>
                </c:pt>
                <c:pt idx="133">
                  <c:v>266</c:v>
                </c:pt>
                <c:pt idx="134">
                  <c:v>292</c:v>
                </c:pt>
                <c:pt idx="135">
                  <c:v>309</c:v>
                </c:pt>
                <c:pt idx="136">
                  <c:v>307</c:v>
                </c:pt>
                <c:pt idx="137">
                  <c:v>258</c:v>
                </c:pt>
                <c:pt idx="138">
                  <c:v>229</c:v>
                </c:pt>
                <c:pt idx="139">
                  <c:v>346</c:v>
                </c:pt>
                <c:pt idx="140">
                  <c:v>219</c:v>
                </c:pt>
                <c:pt idx="141">
                  <c:v>357</c:v>
                </c:pt>
                <c:pt idx="142">
                  <c:v>235</c:v>
                </c:pt>
                <c:pt idx="143">
                  <c:v>305</c:v>
                </c:pt>
                <c:pt idx="144">
                  <c:v>215</c:v>
                </c:pt>
                <c:pt idx="145">
                  <c:v>391</c:v>
                </c:pt>
                <c:pt idx="146">
                  <c:v>374</c:v>
                </c:pt>
                <c:pt idx="147">
                  <c:v>286</c:v>
                </c:pt>
                <c:pt idx="148">
                  <c:v>282</c:v>
                </c:pt>
                <c:pt idx="149">
                  <c:v>233</c:v>
                </c:pt>
                <c:pt idx="150">
                  <c:v>391</c:v>
                </c:pt>
                <c:pt idx="151">
                  <c:v>219</c:v>
                </c:pt>
                <c:pt idx="152">
                  <c:v>305</c:v>
                </c:pt>
                <c:pt idx="153">
                  <c:v>235</c:v>
                </c:pt>
                <c:pt idx="154">
                  <c:v>215</c:v>
                </c:pt>
                <c:pt idx="155">
                  <c:v>357</c:v>
                </c:pt>
                <c:pt idx="156">
                  <c:v>286</c:v>
                </c:pt>
                <c:pt idx="157">
                  <c:v>233</c:v>
                </c:pt>
                <c:pt idx="158">
                  <c:v>374</c:v>
                </c:pt>
                <c:pt idx="159">
                  <c:v>282</c:v>
                </c:pt>
                <c:pt idx="160">
                  <c:v>346</c:v>
                </c:pt>
                <c:pt idx="161">
                  <c:v>173</c:v>
                </c:pt>
                <c:pt idx="162">
                  <c:v>229</c:v>
                </c:pt>
                <c:pt idx="163">
                  <c:v>258</c:v>
                </c:pt>
                <c:pt idx="164">
                  <c:v>266</c:v>
                </c:pt>
                <c:pt idx="165">
                  <c:v>307</c:v>
                </c:pt>
                <c:pt idx="166">
                  <c:v>309</c:v>
                </c:pt>
                <c:pt idx="167">
                  <c:v>237</c:v>
                </c:pt>
                <c:pt idx="168">
                  <c:v>292</c:v>
                </c:pt>
                <c:pt idx="169">
                  <c:v>307</c:v>
                </c:pt>
                <c:pt idx="170">
                  <c:v>173</c:v>
                </c:pt>
                <c:pt idx="171">
                  <c:v>292</c:v>
                </c:pt>
                <c:pt idx="172">
                  <c:v>219</c:v>
                </c:pt>
                <c:pt idx="173">
                  <c:v>282</c:v>
                </c:pt>
                <c:pt idx="174">
                  <c:v>305</c:v>
                </c:pt>
                <c:pt idx="175">
                  <c:v>266</c:v>
                </c:pt>
                <c:pt idx="176">
                  <c:v>357</c:v>
                </c:pt>
                <c:pt idx="177">
                  <c:v>286</c:v>
                </c:pt>
                <c:pt idx="178">
                  <c:v>215</c:v>
                </c:pt>
                <c:pt idx="179">
                  <c:v>258</c:v>
                </c:pt>
                <c:pt idx="180">
                  <c:v>231</c:v>
                </c:pt>
                <c:pt idx="181">
                  <c:v>391</c:v>
                </c:pt>
                <c:pt idx="182">
                  <c:v>309</c:v>
                </c:pt>
                <c:pt idx="183">
                  <c:v>237</c:v>
                </c:pt>
                <c:pt idx="184">
                  <c:v>229</c:v>
                </c:pt>
                <c:pt idx="185">
                  <c:v>374</c:v>
                </c:pt>
                <c:pt idx="186">
                  <c:v>346</c:v>
                </c:pt>
                <c:pt idx="187">
                  <c:v>233</c:v>
                </c:pt>
                <c:pt idx="188">
                  <c:v>286</c:v>
                </c:pt>
                <c:pt idx="189">
                  <c:v>219</c:v>
                </c:pt>
                <c:pt idx="190">
                  <c:v>235</c:v>
                </c:pt>
                <c:pt idx="191">
                  <c:v>173</c:v>
                </c:pt>
                <c:pt idx="192">
                  <c:v>266</c:v>
                </c:pt>
                <c:pt idx="193">
                  <c:v>292</c:v>
                </c:pt>
                <c:pt idx="194">
                  <c:v>357</c:v>
                </c:pt>
                <c:pt idx="195">
                  <c:v>305</c:v>
                </c:pt>
                <c:pt idx="196">
                  <c:v>282</c:v>
                </c:pt>
                <c:pt idx="197">
                  <c:v>307</c:v>
                </c:pt>
                <c:pt idx="198">
                  <c:v>231</c:v>
                </c:pt>
                <c:pt idx="199">
                  <c:v>258</c:v>
                </c:pt>
                <c:pt idx="200">
                  <c:v>374</c:v>
                </c:pt>
                <c:pt idx="201">
                  <c:v>309</c:v>
                </c:pt>
                <c:pt idx="202">
                  <c:v>346</c:v>
                </c:pt>
                <c:pt idx="203">
                  <c:v>229</c:v>
                </c:pt>
                <c:pt idx="204">
                  <c:v>215</c:v>
                </c:pt>
                <c:pt idx="205">
                  <c:v>233</c:v>
                </c:pt>
                <c:pt idx="206">
                  <c:v>391</c:v>
                </c:pt>
                <c:pt idx="207">
                  <c:v>237</c:v>
                </c:pt>
                <c:pt idx="208">
                  <c:v>357</c:v>
                </c:pt>
                <c:pt idx="209">
                  <c:v>266</c:v>
                </c:pt>
                <c:pt idx="210">
                  <c:v>307</c:v>
                </c:pt>
                <c:pt idx="211">
                  <c:v>173</c:v>
                </c:pt>
                <c:pt idx="212">
                  <c:v>282</c:v>
                </c:pt>
                <c:pt idx="213">
                  <c:v>219</c:v>
                </c:pt>
                <c:pt idx="214">
                  <c:v>235</c:v>
                </c:pt>
                <c:pt idx="215">
                  <c:v>286</c:v>
                </c:pt>
                <c:pt idx="216">
                  <c:v>305</c:v>
                </c:pt>
                <c:pt idx="217">
                  <c:v>292</c:v>
                </c:pt>
                <c:pt idx="218">
                  <c:v>346</c:v>
                </c:pt>
                <c:pt idx="219">
                  <c:v>229</c:v>
                </c:pt>
                <c:pt idx="220">
                  <c:v>258</c:v>
                </c:pt>
                <c:pt idx="221">
                  <c:v>231</c:v>
                </c:pt>
                <c:pt idx="222">
                  <c:v>309</c:v>
                </c:pt>
                <c:pt idx="223">
                  <c:v>215</c:v>
                </c:pt>
                <c:pt idx="224">
                  <c:v>237</c:v>
                </c:pt>
                <c:pt idx="225">
                  <c:v>233</c:v>
                </c:pt>
                <c:pt idx="226">
                  <c:v>391</c:v>
                </c:pt>
                <c:pt idx="227">
                  <c:v>374</c:v>
                </c:pt>
                <c:pt idx="228">
                  <c:v>266</c:v>
                </c:pt>
                <c:pt idx="229">
                  <c:v>305</c:v>
                </c:pt>
                <c:pt idx="230">
                  <c:v>219</c:v>
                </c:pt>
                <c:pt idx="231">
                  <c:v>173</c:v>
                </c:pt>
                <c:pt idx="232">
                  <c:v>307</c:v>
                </c:pt>
                <c:pt idx="233">
                  <c:v>235</c:v>
                </c:pt>
                <c:pt idx="234">
                  <c:v>282</c:v>
                </c:pt>
                <c:pt idx="235">
                  <c:v>357</c:v>
                </c:pt>
                <c:pt idx="236">
                  <c:v>292</c:v>
                </c:pt>
                <c:pt idx="237">
                  <c:v>286</c:v>
                </c:pt>
                <c:pt idx="238">
                  <c:v>391</c:v>
                </c:pt>
                <c:pt idx="239">
                  <c:v>357</c:v>
                </c:pt>
                <c:pt idx="240">
                  <c:v>309</c:v>
                </c:pt>
                <c:pt idx="241">
                  <c:v>305</c:v>
                </c:pt>
                <c:pt idx="242">
                  <c:v>233</c:v>
                </c:pt>
                <c:pt idx="243">
                  <c:v>237</c:v>
                </c:pt>
                <c:pt idx="244">
                  <c:v>286</c:v>
                </c:pt>
                <c:pt idx="245">
                  <c:v>307</c:v>
                </c:pt>
                <c:pt idx="246">
                  <c:v>292</c:v>
                </c:pt>
                <c:pt idx="247">
                  <c:v>229</c:v>
                </c:pt>
                <c:pt idx="248">
                  <c:v>235</c:v>
                </c:pt>
                <c:pt idx="249">
                  <c:v>231</c:v>
                </c:pt>
                <c:pt idx="250">
                  <c:v>215</c:v>
                </c:pt>
                <c:pt idx="251">
                  <c:v>266</c:v>
                </c:pt>
                <c:pt idx="252">
                  <c:v>219</c:v>
                </c:pt>
                <c:pt idx="253">
                  <c:v>258</c:v>
                </c:pt>
                <c:pt idx="254">
                  <c:v>374</c:v>
                </c:pt>
                <c:pt idx="255">
                  <c:v>282</c:v>
                </c:pt>
                <c:pt idx="256">
                  <c:v>173</c:v>
                </c:pt>
                <c:pt idx="257">
                  <c:v>235</c:v>
                </c:pt>
                <c:pt idx="258">
                  <c:v>286</c:v>
                </c:pt>
                <c:pt idx="259">
                  <c:v>233</c:v>
                </c:pt>
                <c:pt idx="260">
                  <c:v>307</c:v>
                </c:pt>
                <c:pt idx="261">
                  <c:v>237</c:v>
                </c:pt>
                <c:pt idx="262">
                  <c:v>391</c:v>
                </c:pt>
                <c:pt idx="263">
                  <c:v>229</c:v>
                </c:pt>
                <c:pt idx="264">
                  <c:v>309</c:v>
                </c:pt>
                <c:pt idx="265">
                  <c:v>305</c:v>
                </c:pt>
                <c:pt idx="266">
                  <c:v>292</c:v>
                </c:pt>
                <c:pt idx="267">
                  <c:v>357</c:v>
                </c:pt>
                <c:pt idx="268">
                  <c:v>266</c:v>
                </c:pt>
                <c:pt idx="269">
                  <c:v>173</c:v>
                </c:pt>
                <c:pt idx="270">
                  <c:v>231</c:v>
                </c:pt>
                <c:pt idx="271">
                  <c:v>258</c:v>
                </c:pt>
                <c:pt idx="272">
                  <c:v>235</c:v>
                </c:pt>
                <c:pt idx="273">
                  <c:v>346</c:v>
                </c:pt>
                <c:pt idx="274">
                  <c:v>215</c:v>
                </c:pt>
                <c:pt idx="275">
                  <c:v>219</c:v>
                </c:pt>
                <c:pt idx="276">
                  <c:v>374</c:v>
                </c:pt>
                <c:pt idx="277">
                  <c:v>282</c:v>
                </c:pt>
                <c:pt idx="278">
                  <c:v>231</c:v>
                </c:pt>
                <c:pt idx="279">
                  <c:v>235</c:v>
                </c:pt>
                <c:pt idx="280">
                  <c:v>215</c:v>
                </c:pt>
                <c:pt idx="281">
                  <c:v>346</c:v>
                </c:pt>
                <c:pt idx="282">
                  <c:v>309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7E-4058-9365-73BE244E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8223"/>
        <c:axId val="1851748815"/>
      </c:scatterChart>
      <c:valAx>
        <c:axId val="18588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shots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48815"/>
        <c:crosses val="autoZero"/>
        <c:crossBetween val="midCat"/>
      </c:valAx>
      <c:valAx>
        <c:axId val="185174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888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xg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E0!$M$2:$M$284</c:f>
              <c:numCache>
                <c:formatCode>General</c:formatCode>
                <c:ptCount val="283"/>
                <c:pt idx="0">
                  <c:v>44.17</c:v>
                </c:pt>
                <c:pt idx="1">
                  <c:v>28.14</c:v>
                </c:pt>
                <c:pt idx="2">
                  <c:v>27.49</c:v>
                </c:pt>
                <c:pt idx="3">
                  <c:v>22.71</c:v>
                </c:pt>
                <c:pt idx="4">
                  <c:v>29.11</c:v>
                </c:pt>
                <c:pt idx="5">
                  <c:v>21.92</c:v>
                </c:pt>
                <c:pt idx="6">
                  <c:v>39.89</c:v>
                </c:pt>
                <c:pt idx="7">
                  <c:v>41.77</c:v>
                </c:pt>
                <c:pt idx="8">
                  <c:v>46.59</c:v>
                </c:pt>
                <c:pt idx="9">
                  <c:v>26.8</c:v>
                </c:pt>
                <c:pt idx="10">
                  <c:v>16.739999999999998</c:v>
                </c:pt>
                <c:pt idx="11">
                  <c:v>31.11</c:v>
                </c:pt>
                <c:pt idx="12">
                  <c:v>31.35</c:v>
                </c:pt>
                <c:pt idx="13">
                  <c:v>33.96</c:v>
                </c:pt>
                <c:pt idx="14">
                  <c:v>31.02</c:v>
                </c:pt>
                <c:pt idx="15">
                  <c:v>38.42</c:v>
                </c:pt>
                <c:pt idx="16">
                  <c:v>26.84</c:v>
                </c:pt>
                <c:pt idx="17">
                  <c:v>37.909999999999997</c:v>
                </c:pt>
                <c:pt idx="18">
                  <c:v>40.049999999999997</c:v>
                </c:pt>
                <c:pt idx="19">
                  <c:v>22.71</c:v>
                </c:pt>
                <c:pt idx="20">
                  <c:v>41.77</c:v>
                </c:pt>
                <c:pt idx="21">
                  <c:v>29.11</c:v>
                </c:pt>
                <c:pt idx="22">
                  <c:v>21.92</c:v>
                </c:pt>
                <c:pt idx="23">
                  <c:v>26.8</c:v>
                </c:pt>
                <c:pt idx="24">
                  <c:v>28.14</c:v>
                </c:pt>
                <c:pt idx="25">
                  <c:v>27.49</c:v>
                </c:pt>
                <c:pt idx="26">
                  <c:v>39.89</c:v>
                </c:pt>
                <c:pt idx="27">
                  <c:v>44.17</c:v>
                </c:pt>
                <c:pt idx="28">
                  <c:v>46.59</c:v>
                </c:pt>
                <c:pt idx="29">
                  <c:v>27.49</c:v>
                </c:pt>
                <c:pt idx="30">
                  <c:v>26.84</c:v>
                </c:pt>
                <c:pt idx="31">
                  <c:v>31.35</c:v>
                </c:pt>
                <c:pt idx="32">
                  <c:v>41.77</c:v>
                </c:pt>
                <c:pt idx="33">
                  <c:v>28.14</c:v>
                </c:pt>
                <c:pt idx="34">
                  <c:v>29.11</c:v>
                </c:pt>
                <c:pt idx="35">
                  <c:v>38.42</c:v>
                </c:pt>
                <c:pt idx="36">
                  <c:v>26.8</c:v>
                </c:pt>
                <c:pt idx="37">
                  <c:v>39.89</c:v>
                </c:pt>
                <c:pt idx="38">
                  <c:v>31.02</c:v>
                </c:pt>
                <c:pt idx="39">
                  <c:v>46.59</c:v>
                </c:pt>
                <c:pt idx="40">
                  <c:v>21.92</c:v>
                </c:pt>
                <c:pt idx="41">
                  <c:v>22.71</c:v>
                </c:pt>
                <c:pt idx="42">
                  <c:v>33.96</c:v>
                </c:pt>
                <c:pt idx="43">
                  <c:v>16.739999999999998</c:v>
                </c:pt>
                <c:pt idx="44">
                  <c:v>44.17</c:v>
                </c:pt>
                <c:pt idx="45">
                  <c:v>31.11</c:v>
                </c:pt>
                <c:pt idx="46">
                  <c:v>37.909999999999997</c:v>
                </c:pt>
                <c:pt idx="47">
                  <c:v>40.049999999999997</c:v>
                </c:pt>
                <c:pt idx="48">
                  <c:v>20.76</c:v>
                </c:pt>
                <c:pt idx="49">
                  <c:v>29.11</c:v>
                </c:pt>
                <c:pt idx="50">
                  <c:v>26.8</c:v>
                </c:pt>
                <c:pt idx="51">
                  <c:v>28.14</c:v>
                </c:pt>
                <c:pt idx="52">
                  <c:v>26.84</c:v>
                </c:pt>
                <c:pt idx="53">
                  <c:v>31.02</c:v>
                </c:pt>
                <c:pt idx="54">
                  <c:v>41.77</c:v>
                </c:pt>
                <c:pt idx="55">
                  <c:v>31.35</c:v>
                </c:pt>
                <c:pt idx="56">
                  <c:v>39.89</c:v>
                </c:pt>
                <c:pt idx="57">
                  <c:v>27.49</c:v>
                </c:pt>
                <c:pt idx="58">
                  <c:v>38.42</c:v>
                </c:pt>
                <c:pt idx="59">
                  <c:v>33.96</c:v>
                </c:pt>
                <c:pt idx="60">
                  <c:v>40.049999999999997</c:v>
                </c:pt>
                <c:pt idx="61">
                  <c:v>22.71</c:v>
                </c:pt>
                <c:pt idx="62">
                  <c:v>21.92</c:v>
                </c:pt>
                <c:pt idx="63">
                  <c:v>20.76</c:v>
                </c:pt>
                <c:pt idx="64">
                  <c:v>16.739999999999998</c:v>
                </c:pt>
                <c:pt idx="65">
                  <c:v>44.17</c:v>
                </c:pt>
                <c:pt idx="66">
                  <c:v>46.59</c:v>
                </c:pt>
                <c:pt idx="67">
                  <c:v>31.11</c:v>
                </c:pt>
                <c:pt idx="68">
                  <c:v>37.909999999999997</c:v>
                </c:pt>
                <c:pt idx="69">
                  <c:v>20.76</c:v>
                </c:pt>
                <c:pt idx="70">
                  <c:v>41.77</c:v>
                </c:pt>
                <c:pt idx="71">
                  <c:v>37.909999999999997</c:v>
                </c:pt>
                <c:pt idx="72">
                  <c:v>31.35</c:v>
                </c:pt>
                <c:pt idx="73">
                  <c:v>16.739999999999998</c:v>
                </c:pt>
                <c:pt idx="74">
                  <c:v>31.11</c:v>
                </c:pt>
                <c:pt idx="75">
                  <c:v>28.14</c:v>
                </c:pt>
                <c:pt idx="76">
                  <c:v>46.59</c:v>
                </c:pt>
                <c:pt idx="77">
                  <c:v>38.42</c:v>
                </c:pt>
                <c:pt idx="78">
                  <c:v>39.89</c:v>
                </c:pt>
                <c:pt idx="79">
                  <c:v>44.17</c:v>
                </c:pt>
                <c:pt idx="80">
                  <c:v>26.84</c:v>
                </c:pt>
                <c:pt idx="81">
                  <c:v>26.8</c:v>
                </c:pt>
                <c:pt idx="82">
                  <c:v>20.76</c:v>
                </c:pt>
                <c:pt idx="83">
                  <c:v>33.96</c:v>
                </c:pt>
                <c:pt idx="84">
                  <c:v>21.92</c:v>
                </c:pt>
                <c:pt idx="85">
                  <c:v>22.71</c:v>
                </c:pt>
                <c:pt idx="86">
                  <c:v>40.049999999999997</c:v>
                </c:pt>
                <c:pt idx="87">
                  <c:v>31.02</c:v>
                </c:pt>
                <c:pt idx="88">
                  <c:v>27.49</c:v>
                </c:pt>
                <c:pt idx="89">
                  <c:v>29.11</c:v>
                </c:pt>
                <c:pt idx="90">
                  <c:v>41.77</c:v>
                </c:pt>
                <c:pt idx="91">
                  <c:v>31.11</c:v>
                </c:pt>
                <c:pt idx="92">
                  <c:v>16.739999999999998</c:v>
                </c:pt>
                <c:pt idx="93">
                  <c:v>20.76</c:v>
                </c:pt>
                <c:pt idx="94">
                  <c:v>38.42</c:v>
                </c:pt>
                <c:pt idx="95">
                  <c:v>26.84</c:v>
                </c:pt>
                <c:pt idx="96">
                  <c:v>22.71</c:v>
                </c:pt>
                <c:pt idx="97">
                  <c:v>29.11</c:v>
                </c:pt>
                <c:pt idx="98">
                  <c:v>28.14</c:v>
                </c:pt>
                <c:pt idx="99">
                  <c:v>44.17</c:v>
                </c:pt>
                <c:pt idx="100">
                  <c:v>31.02</c:v>
                </c:pt>
                <c:pt idx="101">
                  <c:v>27.49</c:v>
                </c:pt>
                <c:pt idx="102">
                  <c:v>21.92</c:v>
                </c:pt>
                <c:pt idx="103">
                  <c:v>33.96</c:v>
                </c:pt>
                <c:pt idx="104">
                  <c:v>31.35</c:v>
                </c:pt>
                <c:pt idx="105">
                  <c:v>26.8</c:v>
                </c:pt>
                <c:pt idx="106">
                  <c:v>40.049999999999997</c:v>
                </c:pt>
                <c:pt idx="107">
                  <c:v>39.89</c:v>
                </c:pt>
                <c:pt idx="108">
                  <c:v>46.59</c:v>
                </c:pt>
                <c:pt idx="109">
                  <c:v>37.909999999999997</c:v>
                </c:pt>
                <c:pt idx="110">
                  <c:v>41.77</c:v>
                </c:pt>
                <c:pt idx="111">
                  <c:v>20.76</c:v>
                </c:pt>
                <c:pt idx="112">
                  <c:v>26.84</c:v>
                </c:pt>
                <c:pt idx="113">
                  <c:v>22.71</c:v>
                </c:pt>
                <c:pt idx="114">
                  <c:v>38.42</c:v>
                </c:pt>
                <c:pt idx="115">
                  <c:v>29.11</c:v>
                </c:pt>
                <c:pt idx="116">
                  <c:v>16.739999999999998</c:v>
                </c:pt>
                <c:pt idx="117">
                  <c:v>31.11</c:v>
                </c:pt>
                <c:pt idx="118">
                  <c:v>28.14</c:v>
                </c:pt>
                <c:pt idx="119">
                  <c:v>44.17</c:v>
                </c:pt>
                <c:pt idx="120">
                  <c:v>46.59</c:v>
                </c:pt>
                <c:pt idx="121">
                  <c:v>27.49</c:v>
                </c:pt>
                <c:pt idx="122">
                  <c:v>21.92</c:v>
                </c:pt>
                <c:pt idx="123">
                  <c:v>37.909999999999997</c:v>
                </c:pt>
                <c:pt idx="124">
                  <c:v>33.96</c:v>
                </c:pt>
                <c:pt idx="125">
                  <c:v>31.35</c:v>
                </c:pt>
                <c:pt idx="126">
                  <c:v>40.049999999999997</c:v>
                </c:pt>
                <c:pt idx="127">
                  <c:v>39.89</c:v>
                </c:pt>
                <c:pt idx="128">
                  <c:v>31.02</c:v>
                </c:pt>
                <c:pt idx="129">
                  <c:v>26.8</c:v>
                </c:pt>
                <c:pt idx="130">
                  <c:v>26.8</c:v>
                </c:pt>
                <c:pt idx="131">
                  <c:v>22.71</c:v>
                </c:pt>
                <c:pt idx="132">
                  <c:v>16.739999999999998</c:v>
                </c:pt>
                <c:pt idx="133">
                  <c:v>26.84</c:v>
                </c:pt>
                <c:pt idx="134">
                  <c:v>31.02</c:v>
                </c:pt>
                <c:pt idx="135">
                  <c:v>39.89</c:v>
                </c:pt>
                <c:pt idx="136">
                  <c:v>33.96</c:v>
                </c:pt>
                <c:pt idx="137">
                  <c:v>29.11</c:v>
                </c:pt>
                <c:pt idx="138">
                  <c:v>21.92</c:v>
                </c:pt>
                <c:pt idx="139">
                  <c:v>41.77</c:v>
                </c:pt>
                <c:pt idx="140">
                  <c:v>20.76</c:v>
                </c:pt>
                <c:pt idx="141">
                  <c:v>40.049999999999997</c:v>
                </c:pt>
                <c:pt idx="142">
                  <c:v>31.11</c:v>
                </c:pt>
                <c:pt idx="143">
                  <c:v>31.35</c:v>
                </c:pt>
                <c:pt idx="144">
                  <c:v>28.14</c:v>
                </c:pt>
                <c:pt idx="145">
                  <c:v>46.59</c:v>
                </c:pt>
                <c:pt idx="146">
                  <c:v>44.17</c:v>
                </c:pt>
                <c:pt idx="147">
                  <c:v>37.909999999999997</c:v>
                </c:pt>
                <c:pt idx="148">
                  <c:v>38.42</c:v>
                </c:pt>
                <c:pt idx="149">
                  <c:v>27.49</c:v>
                </c:pt>
                <c:pt idx="150">
                  <c:v>46.59</c:v>
                </c:pt>
                <c:pt idx="151">
                  <c:v>20.76</c:v>
                </c:pt>
                <c:pt idx="152">
                  <c:v>31.35</c:v>
                </c:pt>
                <c:pt idx="153">
                  <c:v>31.11</c:v>
                </c:pt>
                <c:pt idx="154">
                  <c:v>28.14</c:v>
                </c:pt>
                <c:pt idx="155">
                  <c:v>40.049999999999997</c:v>
                </c:pt>
                <c:pt idx="156">
                  <c:v>37.909999999999997</c:v>
                </c:pt>
                <c:pt idx="157">
                  <c:v>27.49</c:v>
                </c:pt>
                <c:pt idx="158">
                  <c:v>44.17</c:v>
                </c:pt>
                <c:pt idx="159">
                  <c:v>38.42</c:v>
                </c:pt>
                <c:pt idx="160">
                  <c:v>41.77</c:v>
                </c:pt>
                <c:pt idx="161">
                  <c:v>16.739999999999998</c:v>
                </c:pt>
                <c:pt idx="162">
                  <c:v>21.92</c:v>
                </c:pt>
                <c:pt idx="163">
                  <c:v>29.11</c:v>
                </c:pt>
                <c:pt idx="164">
                  <c:v>26.84</c:v>
                </c:pt>
                <c:pt idx="165">
                  <c:v>33.96</c:v>
                </c:pt>
                <c:pt idx="166">
                  <c:v>39.89</c:v>
                </c:pt>
                <c:pt idx="167">
                  <c:v>26.8</c:v>
                </c:pt>
                <c:pt idx="168">
                  <c:v>31.02</c:v>
                </c:pt>
                <c:pt idx="169">
                  <c:v>33.96</c:v>
                </c:pt>
                <c:pt idx="170">
                  <c:v>16.739999999999998</c:v>
                </c:pt>
                <c:pt idx="171">
                  <c:v>31.02</c:v>
                </c:pt>
                <c:pt idx="172">
                  <c:v>20.76</c:v>
                </c:pt>
                <c:pt idx="173">
                  <c:v>38.42</c:v>
                </c:pt>
                <c:pt idx="174">
                  <c:v>31.35</c:v>
                </c:pt>
                <c:pt idx="175">
                  <c:v>26.84</c:v>
                </c:pt>
                <c:pt idx="176">
                  <c:v>40.049999999999997</c:v>
                </c:pt>
                <c:pt idx="177">
                  <c:v>37.909999999999997</c:v>
                </c:pt>
                <c:pt idx="178">
                  <c:v>28.14</c:v>
                </c:pt>
                <c:pt idx="179">
                  <c:v>29.11</c:v>
                </c:pt>
                <c:pt idx="180">
                  <c:v>22.71</c:v>
                </c:pt>
                <c:pt idx="181">
                  <c:v>46.59</c:v>
                </c:pt>
                <c:pt idx="182">
                  <c:v>39.89</c:v>
                </c:pt>
                <c:pt idx="183">
                  <c:v>26.8</c:v>
                </c:pt>
                <c:pt idx="184">
                  <c:v>21.92</c:v>
                </c:pt>
                <c:pt idx="185">
                  <c:v>44.17</c:v>
                </c:pt>
                <c:pt idx="186">
                  <c:v>41.77</c:v>
                </c:pt>
                <c:pt idx="187">
                  <c:v>27.49</c:v>
                </c:pt>
                <c:pt idx="188">
                  <c:v>37.909999999999997</c:v>
                </c:pt>
                <c:pt idx="189">
                  <c:v>20.76</c:v>
                </c:pt>
                <c:pt idx="190">
                  <c:v>31.11</c:v>
                </c:pt>
                <c:pt idx="191">
                  <c:v>16.739999999999998</c:v>
                </c:pt>
                <c:pt idx="192">
                  <c:v>26.84</c:v>
                </c:pt>
                <c:pt idx="193">
                  <c:v>31.02</c:v>
                </c:pt>
                <c:pt idx="194">
                  <c:v>40.049999999999997</c:v>
                </c:pt>
                <c:pt idx="195">
                  <c:v>31.35</c:v>
                </c:pt>
                <c:pt idx="196">
                  <c:v>38.42</c:v>
                </c:pt>
                <c:pt idx="197">
                  <c:v>33.96</c:v>
                </c:pt>
                <c:pt idx="198">
                  <c:v>22.71</c:v>
                </c:pt>
                <c:pt idx="199">
                  <c:v>29.11</c:v>
                </c:pt>
                <c:pt idx="200">
                  <c:v>44.17</c:v>
                </c:pt>
                <c:pt idx="201">
                  <c:v>39.89</c:v>
                </c:pt>
                <c:pt idx="202">
                  <c:v>41.77</c:v>
                </c:pt>
                <c:pt idx="203">
                  <c:v>21.92</c:v>
                </c:pt>
                <c:pt idx="204">
                  <c:v>28.14</c:v>
                </c:pt>
                <c:pt idx="205">
                  <c:v>27.49</c:v>
                </c:pt>
                <c:pt idx="206">
                  <c:v>46.59</c:v>
                </c:pt>
                <c:pt idx="207">
                  <c:v>26.8</c:v>
                </c:pt>
                <c:pt idx="208">
                  <c:v>40.049999999999997</c:v>
                </c:pt>
                <c:pt idx="209">
                  <c:v>26.84</c:v>
                </c:pt>
                <c:pt idx="210">
                  <c:v>33.96</c:v>
                </c:pt>
                <c:pt idx="211">
                  <c:v>16.739999999999998</c:v>
                </c:pt>
                <c:pt idx="212">
                  <c:v>38.42</c:v>
                </c:pt>
                <c:pt idx="213">
                  <c:v>20.76</c:v>
                </c:pt>
                <c:pt idx="214">
                  <c:v>31.11</c:v>
                </c:pt>
                <c:pt idx="215">
                  <c:v>37.909999999999997</c:v>
                </c:pt>
                <c:pt idx="216">
                  <c:v>31.35</c:v>
                </c:pt>
                <c:pt idx="217">
                  <c:v>31.02</c:v>
                </c:pt>
                <c:pt idx="218">
                  <c:v>41.77</c:v>
                </c:pt>
                <c:pt idx="219">
                  <c:v>21.92</c:v>
                </c:pt>
                <c:pt idx="220">
                  <c:v>29.11</c:v>
                </c:pt>
                <c:pt idx="221">
                  <c:v>22.71</c:v>
                </c:pt>
                <c:pt idx="222">
                  <c:v>39.89</c:v>
                </c:pt>
                <c:pt idx="223">
                  <c:v>28.14</c:v>
                </c:pt>
                <c:pt idx="224">
                  <c:v>26.8</c:v>
                </c:pt>
                <c:pt idx="225">
                  <c:v>27.49</c:v>
                </c:pt>
                <c:pt idx="226">
                  <c:v>46.59</c:v>
                </c:pt>
                <c:pt idx="227">
                  <c:v>44.17</c:v>
                </c:pt>
                <c:pt idx="228">
                  <c:v>26.84</c:v>
                </c:pt>
                <c:pt idx="229">
                  <c:v>31.35</c:v>
                </c:pt>
                <c:pt idx="230">
                  <c:v>20.76</c:v>
                </c:pt>
                <c:pt idx="231">
                  <c:v>16.739999999999998</c:v>
                </c:pt>
                <c:pt idx="232">
                  <c:v>33.96</c:v>
                </c:pt>
                <c:pt idx="233">
                  <c:v>31.11</c:v>
                </c:pt>
                <c:pt idx="234">
                  <c:v>38.42</c:v>
                </c:pt>
                <c:pt idx="235">
                  <c:v>40.049999999999997</c:v>
                </c:pt>
                <c:pt idx="236">
                  <c:v>31.02</c:v>
                </c:pt>
                <c:pt idx="237">
                  <c:v>37.909999999999997</c:v>
                </c:pt>
                <c:pt idx="238">
                  <c:v>46.59</c:v>
                </c:pt>
                <c:pt idx="239">
                  <c:v>40.049999999999997</c:v>
                </c:pt>
                <c:pt idx="240">
                  <c:v>39.89</c:v>
                </c:pt>
                <c:pt idx="241">
                  <c:v>31.35</c:v>
                </c:pt>
                <c:pt idx="242">
                  <c:v>27.49</c:v>
                </c:pt>
                <c:pt idx="243">
                  <c:v>26.8</c:v>
                </c:pt>
                <c:pt idx="244">
                  <c:v>37.909999999999997</c:v>
                </c:pt>
                <c:pt idx="245">
                  <c:v>33.96</c:v>
                </c:pt>
                <c:pt idx="246">
                  <c:v>31.02</c:v>
                </c:pt>
                <c:pt idx="247">
                  <c:v>21.92</c:v>
                </c:pt>
                <c:pt idx="248">
                  <c:v>31.11</c:v>
                </c:pt>
                <c:pt idx="249">
                  <c:v>22.71</c:v>
                </c:pt>
                <c:pt idx="250">
                  <c:v>28.14</c:v>
                </c:pt>
                <c:pt idx="251">
                  <c:v>26.84</c:v>
                </c:pt>
                <c:pt idx="252">
                  <c:v>20.76</c:v>
                </c:pt>
                <c:pt idx="253">
                  <c:v>29.11</c:v>
                </c:pt>
                <c:pt idx="254">
                  <c:v>44.17</c:v>
                </c:pt>
                <c:pt idx="255">
                  <c:v>38.42</c:v>
                </c:pt>
                <c:pt idx="256">
                  <c:v>16.739999999999998</c:v>
                </c:pt>
                <c:pt idx="257">
                  <c:v>31.11</c:v>
                </c:pt>
                <c:pt idx="258">
                  <c:v>37.909999999999997</c:v>
                </c:pt>
                <c:pt idx="259">
                  <c:v>27.49</c:v>
                </c:pt>
                <c:pt idx="260">
                  <c:v>33.96</c:v>
                </c:pt>
                <c:pt idx="261">
                  <c:v>26.8</c:v>
                </c:pt>
                <c:pt idx="262">
                  <c:v>46.59</c:v>
                </c:pt>
                <c:pt idx="263">
                  <c:v>21.92</c:v>
                </c:pt>
                <c:pt idx="264">
                  <c:v>39.89</c:v>
                </c:pt>
                <c:pt idx="265">
                  <c:v>31.35</c:v>
                </c:pt>
                <c:pt idx="266">
                  <c:v>31.02</c:v>
                </c:pt>
                <c:pt idx="267">
                  <c:v>40.049999999999997</c:v>
                </c:pt>
                <c:pt idx="268">
                  <c:v>26.84</c:v>
                </c:pt>
                <c:pt idx="269">
                  <c:v>16.739999999999998</c:v>
                </c:pt>
                <c:pt idx="270">
                  <c:v>22.71</c:v>
                </c:pt>
                <c:pt idx="271">
                  <c:v>29.11</c:v>
                </c:pt>
                <c:pt idx="272">
                  <c:v>31.11</c:v>
                </c:pt>
                <c:pt idx="273">
                  <c:v>41.77</c:v>
                </c:pt>
                <c:pt idx="274">
                  <c:v>28.14</c:v>
                </c:pt>
                <c:pt idx="275">
                  <c:v>20.76</c:v>
                </c:pt>
                <c:pt idx="276">
                  <c:v>44.17</c:v>
                </c:pt>
                <c:pt idx="277">
                  <c:v>38.42</c:v>
                </c:pt>
                <c:pt idx="278">
                  <c:v>22.71</c:v>
                </c:pt>
                <c:pt idx="279">
                  <c:v>31.11</c:v>
                </c:pt>
                <c:pt idx="280">
                  <c:v>28.14</c:v>
                </c:pt>
                <c:pt idx="281">
                  <c:v>41.77</c:v>
                </c:pt>
                <c:pt idx="282">
                  <c:v>39.89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19-4EC5-B6DE-C1B1F3AE2615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E0!$M$2:$M$284</c:f>
              <c:numCache>
                <c:formatCode>General</c:formatCode>
                <c:ptCount val="283"/>
                <c:pt idx="0">
                  <c:v>44.17</c:v>
                </c:pt>
                <c:pt idx="1">
                  <c:v>28.14</c:v>
                </c:pt>
                <c:pt idx="2">
                  <c:v>27.49</c:v>
                </c:pt>
                <c:pt idx="3">
                  <c:v>22.71</c:v>
                </c:pt>
                <c:pt idx="4">
                  <c:v>29.11</c:v>
                </c:pt>
                <c:pt idx="5">
                  <c:v>21.92</c:v>
                </c:pt>
                <c:pt idx="6">
                  <c:v>39.89</c:v>
                </c:pt>
                <c:pt idx="7">
                  <c:v>41.77</c:v>
                </c:pt>
                <c:pt idx="8">
                  <c:v>46.59</c:v>
                </c:pt>
                <c:pt idx="9">
                  <c:v>26.8</c:v>
                </c:pt>
                <c:pt idx="10">
                  <c:v>16.739999999999998</c:v>
                </c:pt>
                <c:pt idx="11">
                  <c:v>31.11</c:v>
                </c:pt>
                <c:pt idx="12">
                  <c:v>31.35</c:v>
                </c:pt>
                <c:pt idx="13">
                  <c:v>33.96</c:v>
                </c:pt>
                <c:pt idx="14">
                  <c:v>31.02</c:v>
                </c:pt>
                <c:pt idx="15">
                  <c:v>38.42</c:v>
                </c:pt>
                <c:pt idx="16">
                  <c:v>26.84</c:v>
                </c:pt>
                <c:pt idx="17">
                  <c:v>37.909999999999997</c:v>
                </c:pt>
                <c:pt idx="18">
                  <c:v>40.049999999999997</c:v>
                </c:pt>
                <c:pt idx="19">
                  <c:v>22.71</c:v>
                </c:pt>
                <c:pt idx="20">
                  <c:v>41.77</c:v>
                </c:pt>
                <c:pt idx="21">
                  <c:v>29.11</c:v>
                </c:pt>
                <c:pt idx="22">
                  <c:v>21.92</c:v>
                </c:pt>
                <c:pt idx="23">
                  <c:v>26.8</c:v>
                </c:pt>
                <c:pt idx="24">
                  <c:v>28.14</c:v>
                </c:pt>
                <c:pt idx="25">
                  <c:v>27.49</c:v>
                </c:pt>
                <c:pt idx="26">
                  <c:v>39.89</c:v>
                </c:pt>
                <c:pt idx="27">
                  <c:v>44.17</c:v>
                </c:pt>
                <c:pt idx="28">
                  <c:v>46.59</c:v>
                </c:pt>
                <c:pt idx="29">
                  <c:v>27.49</c:v>
                </c:pt>
                <c:pt idx="30">
                  <c:v>26.84</c:v>
                </c:pt>
                <c:pt idx="31">
                  <c:v>31.35</c:v>
                </c:pt>
                <c:pt idx="32">
                  <c:v>41.77</c:v>
                </c:pt>
                <c:pt idx="33">
                  <c:v>28.14</c:v>
                </c:pt>
                <c:pt idx="34">
                  <c:v>29.11</c:v>
                </c:pt>
                <c:pt idx="35">
                  <c:v>38.42</c:v>
                </c:pt>
                <c:pt idx="36">
                  <c:v>26.8</c:v>
                </c:pt>
                <c:pt idx="37">
                  <c:v>39.89</c:v>
                </c:pt>
                <c:pt idx="38">
                  <c:v>31.02</c:v>
                </c:pt>
                <c:pt idx="39">
                  <c:v>46.59</c:v>
                </c:pt>
                <c:pt idx="40">
                  <c:v>21.92</c:v>
                </c:pt>
                <c:pt idx="41">
                  <c:v>22.71</c:v>
                </c:pt>
                <c:pt idx="42">
                  <c:v>33.96</c:v>
                </c:pt>
                <c:pt idx="43">
                  <c:v>16.739999999999998</c:v>
                </c:pt>
                <c:pt idx="44">
                  <c:v>44.17</c:v>
                </c:pt>
                <c:pt idx="45">
                  <c:v>31.11</c:v>
                </c:pt>
                <c:pt idx="46">
                  <c:v>37.909999999999997</c:v>
                </c:pt>
                <c:pt idx="47">
                  <c:v>40.049999999999997</c:v>
                </c:pt>
                <c:pt idx="48">
                  <c:v>20.76</c:v>
                </c:pt>
                <c:pt idx="49">
                  <c:v>29.11</c:v>
                </c:pt>
                <c:pt idx="50">
                  <c:v>26.8</c:v>
                </c:pt>
                <c:pt idx="51">
                  <c:v>28.14</c:v>
                </c:pt>
                <c:pt idx="52">
                  <c:v>26.84</c:v>
                </c:pt>
                <c:pt idx="53">
                  <c:v>31.02</c:v>
                </c:pt>
                <c:pt idx="54">
                  <c:v>41.77</c:v>
                </c:pt>
                <c:pt idx="55">
                  <c:v>31.35</c:v>
                </c:pt>
                <c:pt idx="56">
                  <c:v>39.89</c:v>
                </c:pt>
                <c:pt idx="57">
                  <c:v>27.49</c:v>
                </c:pt>
                <c:pt idx="58">
                  <c:v>38.42</c:v>
                </c:pt>
                <c:pt idx="59">
                  <c:v>33.96</c:v>
                </c:pt>
                <c:pt idx="60">
                  <c:v>40.049999999999997</c:v>
                </c:pt>
                <c:pt idx="61">
                  <c:v>22.71</c:v>
                </c:pt>
                <c:pt idx="62">
                  <c:v>21.92</c:v>
                </c:pt>
                <c:pt idx="63">
                  <c:v>20.76</c:v>
                </c:pt>
                <c:pt idx="64">
                  <c:v>16.739999999999998</c:v>
                </c:pt>
                <c:pt idx="65">
                  <c:v>44.17</c:v>
                </c:pt>
                <c:pt idx="66">
                  <c:v>46.59</c:v>
                </c:pt>
                <c:pt idx="67">
                  <c:v>31.11</c:v>
                </c:pt>
                <c:pt idx="68">
                  <c:v>37.909999999999997</c:v>
                </c:pt>
                <c:pt idx="69">
                  <c:v>20.76</c:v>
                </c:pt>
                <c:pt idx="70">
                  <c:v>41.77</c:v>
                </c:pt>
                <c:pt idx="71">
                  <c:v>37.909999999999997</c:v>
                </c:pt>
                <c:pt idx="72">
                  <c:v>31.35</c:v>
                </c:pt>
                <c:pt idx="73">
                  <c:v>16.739999999999998</c:v>
                </c:pt>
                <c:pt idx="74">
                  <c:v>31.11</c:v>
                </c:pt>
                <c:pt idx="75">
                  <c:v>28.14</c:v>
                </c:pt>
                <c:pt idx="76">
                  <c:v>46.59</c:v>
                </c:pt>
                <c:pt idx="77">
                  <c:v>38.42</c:v>
                </c:pt>
                <c:pt idx="78">
                  <c:v>39.89</c:v>
                </c:pt>
                <c:pt idx="79">
                  <c:v>44.17</c:v>
                </c:pt>
                <c:pt idx="80">
                  <c:v>26.84</c:v>
                </c:pt>
                <c:pt idx="81">
                  <c:v>26.8</c:v>
                </c:pt>
                <c:pt idx="82">
                  <c:v>20.76</c:v>
                </c:pt>
                <c:pt idx="83">
                  <c:v>33.96</c:v>
                </c:pt>
                <c:pt idx="84">
                  <c:v>21.92</c:v>
                </c:pt>
                <c:pt idx="85">
                  <c:v>22.71</c:v>
                </c:pt>
                <c:pt idx="86">
                  <c:v>40.049999999999997</c:v>
                </c:pt>
                <c:pt idx="87">
                  <c:v>31.02</c:v>
                </c:pt>
                <c:pt idx="88">
                  <c:v>27.49</c:v>
                </c:pt>
                <c:pt idx="89">
                  <c:v>29.11</c:v>
                </c:pt>
                <c:pt idx="90">
                  <c:v>41.77</c:v>
                </c:pt>
                <c:pt idx="91">
                  <c:v>31.11</c:v>
                </c:pt>
                <c:pt idx="92">
                  <c:v>16.739999999999998</c:v>
                </c:pt>
                <c:pt idx="93">
                  <c:v>20.76</c:v>
                </c:pt>
                <c:pt idx="94">
                  <c:v>38.42</c:v>
                </c:pt>
                <c:pt idx="95">
                  <c:v>26.84</c:v>
                </c:pt>
                <c:pt idx="96">
                  <c:v>22.71</c:v>
                </c:pt>
                <c:pt idx="97">
                  <c:v>29.11</c:v>
                </c:pt>
                <c:pt idx="98">
                  <c:v>28.14</c:v>
                </c:pt>
                <c:pt idx="99">
                  <c:v>44.17</c:v>
                </c:pt>
                <c:pt idx="100">
                  <c:v>31.02</c:v>
                </c:pt>
                <c:pt idx="101">
                  <c:v>27.49</c:v>
                </c:pt>
                <c:pt idx="102">
                  <c:v>21.92</c:v>
                </c:pt>
                <c:pt idx="103">
                  <c:v>33.96</c:v>
                </c:pt>
                <c:pt idx="104">
                  <c:v>31.35</c:v>
                </c:pt>
                <c:pt idx="105">
                  <c:v>26.8</c:v>
                </c:pt>
                <c:pt idx="106">
                  <c:v>40.049999999999997</c:v>
                </c:pt>
                <c:pt idx="107">
                  <c:v>39.89</c:v>
                </c:pt>
                <c:pt idx="108">
                  <c:v>46.59</c:v>
                </c:pt>
                <c:pt idx="109">
                  <c:v>37.909999999999997</c:v>
                </c:pt>
                <c:pt idx="110">
                  <c:v>41.77</c:v>
                </c:pt>
                <c:pt idx="111">
                  <c:v>20.76</c:v>
                </c:pt>
                <c:pt idx="112">
                  <c:v>26.84</c:v>
                </c:pt>
                <c:pt idx="113">
                  <c:v>22.71</c:v>
                </c:pt>
                <c:pt idx="114">
                  <c:v>38.42</c:v>
                </c:pt>
                <c:pt idx="115">
                  <c:v>29.11</c:v>
                </c:pt>
                <c:pt idx="116">
                  <c:v>16.739999999999998</c:v>
                </c:pt>
                <c:pt idx="117">
                  <c:v>31.11</c:v>
                </c:pt>
                <c:pt idx="118">
                  <c:v>28.14</c:v>
                </c:pt>
                <c:pt idx="119">
                  <c:v>44.17</c:v>
                </c:pt>
                <c:pt idx="120">
                  <c:v>46.59</c:v>
                </c:pt>
                <c:pt idx="121">
                  <c:v>27.49</c:v>
                </c:pt>
                <c:pt idx="122">
                  <c:v>21.92</c:v>
                </c:pt>
                <c:pt idx="123">
                  <c:v>37.909999999999997</c:v>
                </c:pt>
                <c:pt idx="124">
                  <c:v>33.96</c:v>
                </c:pt>
                <c:pt idx="125">
                  <c:v>31.35</c:v>
                </c:pt>
                <c:pt idx="126">
                  <c:v>40.049999999999997</c:v>
                </c:pt>
                <c:pt idx="127">
                  <c:v>39.89</c:v>
                </c:pt>
                <c:pt idx="128">
                  <c:v>31.02</c:v>
                </c:pt>
                <c:pt idx="129">
                  <c:v>26.8</c:v>
                </c:pt>
                <c:pt idx="130">
                  <c:v>26.8</c:v>
                </c:pt>
                <c:pt idx="131">
                  <c:v>22.71</c:v>
                </c:pt>
                <c:pt idx="132">
                  <c:v>16.739999999999998</c:v>
                </c:pt>
                <c:pt idx="133">
                  <c:v>26.84</c:v>
                </c:pt>
                <c:pt idx="134">
                  <c:v>31.02</c:v>
                </c:pt>
                <c:pt idx="135">
                  <c:v>39.89</c:v>
                </c:pt>
                <c:pt idx="136">
                  <c:v>33.96</c:v>
                </c:pt>
                <c:pt idx="137">
                  <c:v>29.11</c:v>
                </c:pt>
                <c:pt idx="138">
                  <c:v>21.92</c:v>
                </c:pt>
                <c:pt idx="139">
                  <c:v>41.77</c:v>
                </c:pt>
                <c:pt idx="140">
                  <c:v>20.76</c:v>
                </c:pt>
                <c:pt idx="141">
                  <c:v>40.049999999999997</c:v>
                </c:pt>
                <c:pt idx="142">
                  <c:v>31.11</c:v>
                </c:pt>
                <c:pt idx="143">
                  <c:v>31.35</c:v>
                </c:pt>
                <c:pt idx="144">
                  <c:v>28.14</c:v>
                </c:pt>
                <c:pt idx="145">
                  <c:v>46.59</c:v>
                </c:pt>
                <c:pt idx="146">
                  <c:v>44.17</c:v>
                </c:pt>
                <c:pt idx="147">
                  <c:v>37.909999999999997</c:v>
                </c:pt>
                <c:pt idx="148">
                  <c:v>38.42</c:v>
                </c:pt>
                <c:pt idx="149">
                  <c:v>27.49</c:v>
                </c:pt>
                <c:pt idx="150">
                  <c:v>46.59</c:v>
                </c:pt>
                <c:pt idx="151">
                  <c:v>20.76</c:v>
                </c:pt>
                <c:pt idx="152">
                  <c:v>31.35</c:v>
                </c:pt>
                <c:pt idx="153">
                  <c:v>31.11</c:v>
                </c:pt>
                <c:pt idx="154">
                  <c:v>28.14</c:v>
                </c:pt>
                <c:pt idx="155">
                  <c:v>40.049999999999997</c:v>
                </c:pt>
                <c:pt idx="156">
                  <c:v>37.909999999999997</c:v>
                </c:pt>
                <c:pt idx="157">
                  <c:v>27.49</c:v>
                </c:pt>
                <c:pt idx="158">
                  <c:v>44.17</c:v>
                </c:pt>
                <c:pt idx="159">
                  <c:v>38.42</c:v>
                </c:pt>
                <c:pt idx="160">
                  <c:v>41.77</c:v>
                </c:pt>
                <c:pt idx="161">
                  <c:v>16.739999999999998</c:v>
                </c:pt>
                <c:pt idx="162">
                  <c:v>21.92</c:v>
                </c:pt>
                <c:pt idx="163">
                  <c:v>29.11</c:v>
                </c:pt>
                <c:pt idx="164">
                  <c:v>26.84</c:v>
                </c:pt>
                <c:pt idx="165">
                  <c:v>33.96</c:v>
                </c:pt>
                <c:pt idx="166">
                  <c:v>39.89</c:v>
                </c:pt>
                <c:pt idx="167">
                  <c:v>26.8</c:v>
                </c:pt>
                <c:pt idx="168">
                  <c:v>31.02</c:v>
                </c:pt>
                <c:pt idx="169">
                  <c:v>33.96</c:v>
                </c:pt>
                <c:pt idx="170">
                  <c:v>16.739999999999998</c:v>
                </c:pt>
                <c:pt idx="171">
                  <c:v>31.02</c:v>
                </c:pt>
                <c:pt idx="172">
                  <c:v>20.76</c:v>
                </c:pt>
                <c:pt idx="173">
                  <c:v>38.42</c:v>
                </c:pt>
                <c:pt idx="174">
                  <c:v>31.35</c:v>
                </c:pt>
                <c:pt idx="175">
                  <c:v>26.84</c:v>
                </c:pt>
                <c:pt idx="176">
                  <c:v>40.049999999999997</c:v>
                </c:pt>
                <c:pt idx="177">
                  <c:v>37.909999999999997</c:v>
                </c:pt>
                <c:pt idx="178">
                  <c:v>28.14</c:v>
                </c:pt>
                <c:pt idx="179">
                  <c:v>29.11</c:v>
                </c:pt>
                <c:pt idx="180">
                  <c:v>22.71</c:v>
                </c:pt>
                <c:pt idx="181">
                  <c:v>46.59</c:v>
                </c:pt>
                <c:pt idx="182">
                  <c:v>39.89</c:v>
                </c:pt>
                <c:pt idx="183">
                  <c:v>26.8</c:v>
                </c:pt>
                <c:pt idx="184">
                  <c:v>21.92</c:v>
                </c:pt>
                <c:pt idx="185">
                  <c:v>44.17</c:v>
                </c:pt>
                <c:pt idx="186">
                  <c:v>41.77</c:v>
                </c:pt>
                <c:pt idx="187">
                  <c:v>27.49</c:v>
                </c:pt>
                <c:pt idx="188">
                  <c:v>37.909999999999997</c:v>
                </c:pt>
                <c:pt idx="189">
                  <c:v>20.76</c:v>
                </c:pt>
                <c:pt idx="190">
                  <c:v>31.11</c:v>
                </c:pt>
                <c:pt idx="191">
                  <c:v>16.739999999999998</c:v>
                </c:pt>
                <c:pt idx="192">
                  <c:v>26.84</c:v>
                </c:pt>
                <c:pt idx="193">
                  <c:v>31.02</c:v>
                </c:pt>
                <c:pt idx="194">
                  <c:v>40.049999999999997</c:v>
                </c:pt>
                <c:pt idx="195">
                  <c:v>31.35</c:v>
                </c:pt>
                <c:pt idx="196">
                  <c:v>38.42</c:v>
                </c:pt>
                <c:pt idx="197">
                  <c:v>33.96</c:v>
                </c:pt>
                <c:pt idx="198">
                  <c:v>22.71</c:v>
                </c:pt>
                <c:pt idx="199">
                  <c:v>29.11</c:v>
                </c:pt>
                <c:pt idx="200">
                  <c:v>44.17</c:v>
                </c:pt>
                <c:pt idx="201">
                  <c:v>39.89</c:v>
                </c:pt>
                <c:pt idx="202">
                  <c:v>41.77</c:v>
                </c:pt>
                <c:pt idx="203">
                  <c:v>21.92</c:v>
                </c:pt>
                <c:pt idx="204">
                  <c:v>28.14</c:v>
                </c:pt>
                <c:pt idx="205">
                  <c:v>27.49</c:v>
                </c:pt>
                <c:pt idx="206">
                  <c:v>46.59</c:v>
                </c:pt>
                <c:pt idx="207">
                  <c:v>26.8</c:v>
                </c:pt>
                <c:pt idx="208">
                  <c:v>40.049999999999997</c:v>
                </c:pt>
                <c:pt idx="209">
                  <c:v>26.84</c:v>
                </c:pt>
                <c:pt idx="210">
                  <c:v>33.96</c:v>
                </c:pt>
                <c:pt idx="211">
                  <c:v>16.739999999999998</c:v>
                </c:pt>
                <c:pt idx="212">
                  <c:v>38.42</c:v>
                </c:pt>
                <c:pt idx="213">
                  <c:v>20.76</c:v>
                </c:pt>
                <c:pt idx="214">
                  <c:v>31.11</c:v>
                </c:pt>
                <c:pt idx="215">
                  <c:v>37.909999999999997</c:v>
                </c:pt>
                <c:pt idx="216">
                  <c:v>31.35</c:v>
                </c:pt>
                <c:pt idx="217">
                  <c:v>31.02</c:v>
                </c:pt>
                <c:pt idx="218">
                  <c:v>41.77</c:v>
                </c:pt>
                <c:pt idx="219">
                  <c:v>21.92</c:v>
                </c:pt>
                <c:pt idx="220">
                  <c:v>29.11</c:v>
                </c:pt>
                <c:pt idx="221">
                  <c:v>22.71</c:v>
                </c:pt>
                <c:pt idx="222">
                  <c:v>39.89</c:v>
                </c:pt>
                <c:pt idx="223">
                  <c:v>28.14</c:v>
                </c:pt>
                <c:pt idx="224">
                  <c:v>26.8</c:v>
                </c:pt>
                <c:pt idx="225">
                  <c:v>27.49</c:v>
                </c:pt>
                <c:pt idx="226">
                  <c:v>46.59</c:v>
                </c:pt>
                <c:pt idx="227">
                  <c:v>44.17</c:v>
                </c:pt>
                <c:pt idx="228">
                  <c:v>26.84</c:v>
                </c:pt>
                <c:pt idx="229">
                  <c:v>31.35</c:v>
                </c:pt>
                <c:pt idx="230">
                  <c:v>20.76</c:v>
                </c:pt>
                <c:pt idx="231">
                  <c:v>16.739999999999998</c:v>
                </c:pt>
                <c:pt idx="232">
                  <c:v>33.96</c:v>
                </c:pt>
                <c:pt idx="233">
                  <c:v>31.11</c:v>
                </c:pt>
                <c:pt idx="234">
                  <c:v>38.42</c:v>
                </c:pt>
                <c:pt idx="235">
                  <c:v>40.049999999999997</c:v>
                </c:pt>
                <c:pt idx="236">
                  <c:v>31.02</c:v>
                </c:pt>
                <c:pt idx="237">
                  <c:v>37.909999999999997</c:v>
                </c:pt>
                <c:pt idx="238">
                  <c:v>46.59</c:v>
                </c:pt>
                <c:pt idx="239">
                  <c:v>40.049999999999997</c:v>
                </c:pt>
                <c:pt idx="240">
                  <c:v>39.89</c:v>
                </c:pt>
                <c:pt idx="241">
                  <c:v>31.35</c:v>
                </c:pt>
                <c:pt idx="242">
                  <c:v>27.49</c:v>
                </c:pt>
                <c:pt idx="243">
                  <c:v>26.8</c:v>
                </c:pt>
                <c:pt idx="244">
                  <c:v>37.909999999999997</c:v>
                </c:pt>
                <c:pt idx="245">
                  <c:v>33.96</c:v>
                </c:pt>
                <c:pt idx="246">
                  <c:v>31.02</c:v>
                </c:pt>
                <c:pt idx="247">
                  <c:v>21.92</c:v>
                </c:pt>
                <c:pt idx="248">
                  <c:v>31.11</c:v>
                </c:pt>
                <c:pt idx="249">
                  <c:v>22.71</c:v>
                </c:pt>
                <c:pt idx="250">
                  <c:v>28.14</c:v>
                </c:pt>
                <c:pt idx="251">
                  <c:v>26.84</c:v>
                </c:pt>
                <c:pt idx="252">
                  <c:v>20.76</c:v>
                </c:pt>
                <c:pt idx="253">
                  <c:v>29.11</c:v>
                </c:pt>
                <c:pt idx="254">
                  <c:v>44.17</c:v>
                </c:pt>
                <c:pt idx="255">
                  <c:v>38.42</c:v>
                </c:pt>
                <c:pt idx="256">
                  <c:v>16.739999999999998</c:v>
                </c:pt>
                <c:pt idx="257">
                  <c:v>31.11</c:v>
                </c:pt>
                <c:pt idx="258">
                  <c:v>37.909999999999997</c:v>
                </c:pt>
                <c:pt idx="259">
                  <c:v>27.49</c:v>
                </c:pt>
                <c:pt idx="260">
                  <c:v>33.96</c:v>
                </c:pt>
                <c:pt idx="261">
                  <c:v>26.8</c:v>
                </c:pt>
                <c:pt idx="262">
                  <c:v>46.59</c:v>
                </c:pt>
                <c:pt idx="263">
                  <c:v>21.92</c:v>
                </c:pt>
                <c:pt idx="264">
                  <c:v>39.89</c:v>
                </c:pt>
                <c:pt idx="265">
                  <c:v>31.35</c:v>
                </c:pt>
                <c:pt idx="266">
                  <c:v>31.02</c:v>
                </c:pt>
                <c:pt idx="267">
                  <c:v>40.049999999999997</c:v>
                </c:pt>
                <c:pt idx="268">
                  <c:v>26.84</c:v>
                </c:pt>
                <c:pt idx="269">
                  <c:v>16.739999999999998</c:v>
                </c:pt>
                <c:pt idx="270">
                  <c:v>22.71</c:v>
                </c:pt>
                <c:pt idx="271">
                  <c:v>29.11</c:v>
                </c:pt>
                <c:pt idx="272">
                  <c:v>31.11</c:v>
                </c:pt>
                <c:pt idx="273">
                  <c:v>41.77</c:v>
                </c:pt>
                <c:pt idx="274">
                  <c:v>28.14</c:v>
                </c:pt>
                <c:pt idx="275">
                  <c:v>20.76</c:v>
                </c:pt>
                <c:pt idx="276">
                  <c:v>44.17</c:v>
                </c:pt>
                <c:pt idx="277">
                  <c:v>38.42</c:v>
                </c:pt>
                <c:pt idx="278">
                  <c:v>22.71</c:v>
                </c:pt>
                <c:pt idx="279">
                  <c:v>31.11</c:v>
                </c:pt>
                <c:pt idx="280">
                  <c:v>28.14</c:v>
                </c:pt>
                <c:pt idx="281">
                  <c:v>41.77</c:v>
                </c:pt>
                <c:pt idx="282">
                  <c:v>39.89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19-4EC5-B6DE-C1B1F3AE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3103"/>
        <c:axId val="185888703"/>
      </c:scatterChart>
      <c:valAx>
        <c:axId val="18460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xg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888703"/>
        <c:crosses val="autoZero"/>
        <c:crossBetween val="midCat"/>
      </c:valAx>
      <c:valAx>
        <c:axId val="18588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03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goals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E0!$N$2:$N$284</c:f>
              <c:numCache>
                <c:formatCode>General</c:formatCode>
                <c:ptCount val="283"/>
                <c:pt idx="0">
                  <c:v>47</c:v>
                </c:pt>
                <c:pt idx="1">
                  <c:v>30</c:v>
                </c:pt>
                <c:pt idx="2">
                  <c:v>35</c:v>
                </c:pt>
                <c:pt idx="3">
                  <c:v>22</c:v>
                </c:pt>
                <c:pt idx="4">
                  <c:v>32</c:v>
                </c:pt>
                <c:pt idx="5">
                  <c:v>26</c:v>
                </c:pt>
                <c:pt idx="6">
                  <c:v>41</c:v>
                </c:pt>
                <c:pt idx="7">
                  <c:v>45</c:v>
                </c:pt>
                <c:pt idx="8">
                  <c:v>46</c:v>
                </c:pt>
                <c:pt idx="9">
                  <c:v>25</c:v>
                </c:pt>
                <c:pt idx="10">
                  <c:v>14</c:v>
                </c:pt>
                <c:pt idx="11">
                  <c:v>29</c:v>
                </c:pt>
                <c:pt idx="12">
                  <c:v>30</c:v>
                </c:pt>
                <c:pt idx="13">
                  <c:v>35</c:v>
                </c:pt>
                <c:pt idx="14">
                  <c:v>28</c:v>
                </c:pt>
                <c:pt idx="15">
                  <c:v>42</c:v>
                </c:pt>
                <c:pt idx="16">
                  <c:v>14</c:v>
                </c:pt>
                <c:pt idx="17">
                  <c:v>32</c:v>
                </c:pt>
                <c:pt idx="18">
                  <c:v>41</c:v>
                </c:pt>
                <c:pt idx="19">
                  <c:v>22</c:v>
                </c:pt>
                <c:pt idx="20">
                  <c:v>45</c:v>
                </c:pt>
                <c:pt idx="21">
                  <c:v>32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41</c:v>
                </c:pt>
                <c:pt idx="27">
                  <c:v>47</c:v>
                </c:pt>
                <c:pt idx="28">
                  <c:v>46</c:v>
                </c:pt>
                <c:pt idx="29">
                  <c:v>35</c:v>
                </c:pt>
                <c:pt idx="30">
                  <c:v>14</c:v>
                </c:pt>
                <c:pt idx="31">
                  <c:v>30</c:v>
                </c:pt>
                <c:pt idx="32">
                  <c:v>45</c:v>
                </c:pt>
                <c:pt idx="33">
                  <c:v>30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41</c:v>
                </c:pt>
                <c:pt idx="38">
                  <c:v>28</c:v>
                </c:pt>
                <c:pt idx="39">
                  <c:v>46</c:v>
                </c:pt>
                <c:pt idx="40">
                  <c:v>26</c:v>
                </c:pt>
                <c:pt idx="41">
                  <c:v>22</c:v>
                </c:pt>
                <c:pt idx="42">
                  <c:v>35</c:v>
                </c:pt>
                <c:pt idx="43">
                  <c:v>14</c:v>
                </c:pt>
                <c:pt idx="44">
                  <c:v>47</c:v>
                </c:pt>
                <c:pt idx="45">
                  <c:v>29</c:v>
                </c:pt>
                <c:pt idx="46">
                  <c:v>32</c:v>
                </c:pt>
                <c:pt idx="47">
                  <c:v>41</c:v>
                </c:pt>
                <c:pt idx="48">
                  <c:v>23</c:v>
                </c:pt>
                <c:pt idx="49">
                  <c:v>32</c:v>
                </c:pt>
                <c:pt idx="50">
                  <c:v>25</c:v>
                </c:pt>
                <c:pt idx="51">
                  <c:v>30</c:v>
                </c:pt>
                <c:pt idx="52">
                  <c:v>14</c:v>
                </c:pt>
                <c:pt idx="53">
                  <c:v>28</c:v>
                </c:pt>
                <c:pt idx="54">
                  <c:v>45</c:v>
                </c:pt>
                <c:pt idx="55">
                  <c:v>30</c:v>
                </c:pt>
                <c:pt idx="56">
                  <c:v>41</c:v>
                </c:pt>
                <c:pt idx="57">
                  <c:v>35</c:v>
                </c:pt>
                <c:pt idx="58">
                  <c:v>42</c:v>
                </c:pt>
                <c:pt idx="59">
                  <c:v>35</c:v>
                </c:pt>
                <c:pt idx="60">
                  <c:v>41</c:v>
                </c:pt>
                <c:pt idx="61">
                  <c:v>22</c:v>
                </c:pt>
                <c:pt idx="62">
                  <c:v>26</c:v>
                </c:pt>
                <c:pt idx="63">
                  <c:v>23</c:v>
                </c:pt>
                <c:pt idx="64">
                  <c:v>14</c:v>
                </c:pt>
                <c:pt idx="65">
                  <c:v>47</c:v>
                </c:pt>
                <c:pt idx="66">
                  <c:v>46</c:v>
                </c:pt>
                <c:pt idx="67">
                  <c:v>29</c:v>
                </c:pt>
                <c:pt idx="68">
                  <c:v>32</c:v>
                </c:pt>
                <c:pt idx="69">
                  <c:v>23</c:v>
                </c:pt>
                <c:pt idx="70">
                  <c:v>45</c:v>
                </c:pt>
                <c:pt idx="71">
                  <c:v>32</c:v>
                </c:pt>
                <c:pt idx="72">
                  <c:v>30</c:v>
                </c:pt>
                <c:pt idx="73">
                  <c:v>14</c:v>
                </c:pt>
                <c:pt idx="74">
                  <c:v>29</c:v>
                </c:pt>
                <c:pt idx="75">
                  <c:v>30</c:v>
                </c:pt>
                <c:pt idx="76">
                  <c:v>46</c:v>
                </c:pt>
                <c:pt idx="77">
                  <c:v>42</c:v>
                </c:pt>
                <c:pt idx="78">
                  <c:v>41</c:v>
                </c:pt>
                <c:pt idx="79">
                  <c:v>47</c:v>
                </c:pt>
                <c:pt idx="80">
                  <c:v>14</c:v>
                </c:pt>
                <c:pt idx="81">
                  <c:v>25</c:v>
                </c:pt>
                <c:pt idx="82">
                  <c:v>23</c:v>
                </c:pt>
                <c:pt idx="83">
                  <c:v>35</c:v>
                </c:pt>
                <c:pt idx="84">
                  <c:v>26</c:v>
                </c:pt>
                <c:pt idx="85">
                  <c:v>22</c:v>
                </c:pt>
                <c:pt idx="86">
                  <c:v>41</c:v>
                </c:pt>
                <c:pt idx="87">
                  <c:v>28</c:v>
                </c:pt>
                <c:pt idx="88">
                  <c:v>35</c:v>
                </c:pt>
                <c:pt idx="89">
                  <c:v>32</c:v>
                </c:pt>
                <c:pt idx="90">
                  <c:v>45</c:v>
                </c:pt>
                <c:pt idx="91">
                  <c:v>29</c:v>
                </c:pt>
                <c:pt idx="92">
                  <c:v>14</c:v>
                </c:pt>
                <c:pt idx="93">
                  <c:v>23</c:v>
                </c:pt>
                <c:pt idx="94">
                  <c:v>42</c:v>
                </c:pt>
                <c:pt idx="95">
                  <c:v>14</c:v>
                </c:pt>
                <c:pt idx="96">
                  <c:v>22</c:v>
                </c:pt>
                <c:pt idx="97">
                  <c:v>32</c:v>
                </c:pt>
                <c:pt idx="98">
                  <c:v>30</c:v>
                </c:pt>
                <c:pt idx="99">
                  <c:v>47</c:v>
                </c:pt>
                <c:pt idx="100">
                  <c:v>28</c:v>
                </c:pt>
                <c:pt idx="101">
                  <c:v>35</c:v>
                </c:pt>
                <c:pt idx="102">
                  <c:v>26</c:v>
                </c:pt>
                <c:pt idx="103">
                  <c:v>35</c:v>
                </c:pt>
                <c:pt idx="104">
                  <c:v>30</c:v>
                </c:pt>
                <c:pt idx="105">
                  <c:v>25</c:v>
                </c:pt>
                <c:pt idx="106">
                  <c:v>41</c:v>
                </c:pt>
                <c:pt idx="107">
                  <c:v>41</c:v>
                </c:pt>
                <c:pt idx="108">
                  <c:v>46</c:v>
                </c:pt>
                <c:pt idx="109">
                  <c:v>32</c:v>
                </c:pt>
                <c:pt idx="110">
                  <c:v>45</c:v>
                </c:pt>
                <c:pt idx="111">
                  <c:v>23</c:v>
                </c:pt>
                <c:pt idx="112">
                  <c:v>14</c:v>
                </c:pt>
                <c:pt idx="113">
                  <c:v>22</c:v>
                </c:pt>
                <c:pt idx="114">
                  <c:v>42</c:v>
                </c:pt>
                <c:pt idx="115">
                  <c:v>32</c:v>
                </c:pt>
                <c:pt idx="116">
                  <c:v>14</c:v>
                </c:pt>
                <c:pt idx="117">
                  <c:v>29</c:v>
                </c:pt>
                <c:pt idx="118">
                  <c:v>30</c:v>
                </c:pt>
                <c:pt idx="119">
                  <c:v>47</c:v>
                </c:pt>
                <c:pt idx="120">
                  <c:v>46</c:v>
                </c:pt>
                <c:pt idx="121">
                  <c:v>35</c:v>
                </c:pt>
                <c:pt idx="122">
                  <c:v>26</c:v>
                </c:pt>
                <c:pt idx="123">
                  <c:v>32</c:v>
                </c:pt>
                <c:pt idx="124">
                  <c:v>35</c:v>
                </c:pt>
                <c:pt idx="125">
                  <c:v>30</c:v>
                </c:pt>
                <c:pt idx="126">
                  <c:v>41</c:v>
                </c:pt>
                <c:pt idx="127">
                  <c:v>41</c:v>
                </c:pt>
                <c:pt idx="128">
                  <c:v>28</c:v>
                </c:pt>
                <c:pt idx="129">
                  <c:v>25</c:v>
                </c:pt>
                <c:pt idx="130">
                  <c:v>25</c:v>
                </c:pt>
                <c:pt idx="131">
                  <c:v>22</c:v>
                </c:pt>
                <c:pt idx="132">
                  <c:v>14</c:v>
                </c:pt>
                <c:pt idx="133">
                  <c:v>14</c:v>
                </c:pt>
                <c:pt idx="134">
                  <c:v>28</c:v>
                </c:pt>
                <c:pt idx="135">
                  <c:v>41</c:v>
                </c:pt>
                <c:pt idx="136">
                  <c:v>35</c:v>
                </c:pt>
                <c:pt idx="137">
                  <c:v>32</c:v>
                </c:pt>
                <c:pt idx="138">
                  <c:v>26</c:v>
                </c:pt>
                <c:pt idx="139">
                  <c:v>45</c:v>
                </c:pt>
                <c:pt idx="140">
                  <c:v>23</c:v>
                </c:pt>
                <c:pt idx="141">
                  <c:v>41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46</c:v>
                </c:pt>
                <c:pt idx="146">
                  <c:v>47</c:v>
                </c:pt>
                <c:pt idx="147">
                  <c:v>32</c:v>
                </c:pt>
                <c:pt idx="148">
                  <c:v>42</c:v>
                </c:pt>
                <c:pt idx="149">
                  <c:v>35</c:v>
                </c:pt>
                <c:pt idx="150">
                  <c:v>46</c:v>
                </c:pt>
                <c:pt idx="151">
                  <c:v>23</c:v>
                </c:pt>
                <c:pt idx="152">
                  <c:v>30</c:v>
                </c:pt>
                <c:pt idx="153">
                  <c:v>29</c:v>
                </c:pt>
                <c:pt idx="154">
                  <c:v>30</c:v>
                </c:pt>
                <c:pt idx="155">
                  <c:v>41</c:v>
                </c:pt>
                <c:pt idx="156">
                  <c:v>32</c:v>
                </c:pt>
                <c:pt idx="157">
                  <c:v>35</c:v>
                </c:pt>
                <c:pt idx="158">
                  <c:v>47</c:v>
                </c:pt>
                <c:pt idx="159">
                  <c:v>42</c:v>
                </c:pt>
                <c:pt idx="160">
                  <c:v>45</c:v>
                </c:pt>
                <c:pt idx="161">
                  <c:v>14</c:v>
                </c:pt>
                <c:pt idx="162">
                  <c:v>26</c:v>
                </c:pt>
                <c:pt idx="163">
                  <c:v>32</c:v>
                </c:pt>
                <c:pt idx="164">
                  <c:v>14</c:v>
                </c:pt>
                <c:pt idx="165">
                  <c:v>35</c:v>
                </c:pt>
                <c:pt idx="166">
                  <c:v>41</c:v>
                </c:pt>
                <c:pt idx="167">
                  <c:v>25</c:v>
                </c:pt>
                <c:pt idx="168">
                  <c:v>28</c:v>
                </c:pt>
                <c:pt idx="169">
                  <c:v>35</c:v>
                </c:pt>
                <c:pt idx="170">
                  <c:v>14</c:v>
                </c:pt>
                <c:pt idx="171">
                  <c:v>28</c:v>
                </c:pt>
                <c:pt idx="172">
                  <c:v>23</c:v>
                </c:pt>
                <c:pt idx="173">
                  <c:v>42</c:v>
                </c:pt>
                <c:pt idx="174">
                  <c:v>30</c:v>
                </c:pt>
                <c:pt idx="175">
                  <c:v>14</c:v>
                </c:pt>
                <c:pt idx="176">
                  <c:v>41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22</c:v>
                </c:pt>
                <c:pt idx="181">
                  <c:v>46</c:v>
                </c:pt>
                <c:pt idx="182">
                  <c:v>41</c:v>
                </c:pt>
                <c:pt idx="183">
                  <c:v>25</c:v>
                </c:pt>
                <c:pt idx="184">
                  <c:v>26</c:v>
                </c:pt>
                <c:pt idx="185">
                  <c:v>47</c:v>
                </c:pt>
                <c:pt idx="186">
                  <c:v>45</c:v>
                </c:pt>
                <c:pt idx="187">
                  <c:v>35</c:v>
                </c:pt>
                <c:pt idx="188">
                  <c:v>32</c:v>
                </c:pt>
                <c:pt idx="189">
                  <c:v>23</c:v>
                </c:pt>
                <c:pt idx="190">
                  <c:v>29</c:v>
                </c:pt>
                <c:pt idx="191">
                  <c:v>14</c:v>
                </c:pt>
                <c:pt idx="192">
                  <c:v>14</c:v>
                </c:pt>
                <c:pt idx="193">
                  <c:v>28</c:v>
                </c:pt>
                <c:pt idx="194">
                  <c:v>41</c:v>
                </c:pt>
                <c:pt idx="195">
                  <c:v>30</c:v>
                </c:pt>
                <c:pt idx="196">
                  <c:v>42</c:v>
                </c:pt>
                <c:pt idx="197">
                  <c:v>35</c:v>
                </c:pt>
                <c:pt idx="198">
                  <c:v>22</c:v>
                </c:pt>
                <c:pt idx="199">
                  <c:v>32</c:v>
                </c:pt>
                <c:pt idx="200">
                  <c:v>47</c:v>
                </c:pt>
                <c:pt idx="201">
                  <c:v>41</c:v>
                </c:pt>
                <c:pt idx="202">
                  <c:v>45</c:v>
                </c:pt>
                <c:pt idx="203">
                  <c:v>26</c:v>
                </c:pt>
                <c:pt idx="204">
                  <c:v>30</c:v>
                </c:pt>
                <c:pt idx="205">
                  <c:v>35</c:v>
                </c:pt>
                <c:pt idx="206">
                  <c:v>46</c:v>
                </c:pt>
                <c:pt idx="207">
                  <c:v>25</c:v>
                </c:pt>
                <c:pt idx="208">
                  <c:v>41</c:v>
                </c:pt>
                <c:pt idx="209">
                  <c:v>14</c:v>
                </c:pt>
                <c:pt idx="210">
                  <c:v>35</c:v>
                </c:pt>
                <c:pt idx="211">
                  <c:v>14</c:v>
                </c:pt>
                <c:pt idx="212">
                  <c:v>42</c:v>
                </c:pt>
                <c:pt idx="213">
                  <c:v>23</c:v>
                </c:pt>
                <c:pt idx="214">
                  <c:v>29</c:v>
                </c:pt>
                <c:pt idx="215">
                  <c:v>32</c:v>
                </c:pt>
                <c:pt idx="216">
                  <c:v>30</c:v>
                </c:pt>
                <c:pt idx="217">
                  <c:v>28</c:v>
                </c:pt>
                <c:pt idx="218">
                  <c:v>45</c:v>
                </c:pt>
                <c:pt idx="219">
                  <c:v>26</c:v>
                </c:pt>
                <c:pt idx="220">
                  <c:v>32</c:v>
                </c:pt>
                <c:pt idx="221">
                  <c:v>22</c:v>
                </c:pt>
                <c:pt idx="222">
                  <c:v>41</c:v>
                </c:pt>
                <c:pt idx="223">
                  <c:v>30</c:v>
                </c:pt>
                <c:pt idx="224">
                  <c:v>25</c:v>
                </c:pt>
                <c:pt idx="225">
                  <c:v>35</c:v>
                </c:pt>
                <c:pt idx="226">
                  <c:v>46</c:v>
                </c:pt>
                <c:pt idx="227">
                  <c:v>47</c:v>
                </c:pt>
                <c:pt idx="228">
                  <c:v>14</c:v>
                </c:pt>
                <c:pt idx="229">
                  <c:v>30</c:v>
                </c:pt>
                <c:pt idx="230">
                  <c:v>23</c:v>
                </c:pt>
                <c:pt idx="231">
                  <c:v>14</c:v>
                </c:pt>
                <c:pt idx="232">
                  <c:v>35</c:v>
                </c:pt>
                <c:pt idx="233">
                  <c:v>29</c:v>
                </c:pt>
                <c:pt idx="234">
                  <c:v>42</c:v>
                </c:pt>
                <c:pt idx="235">
                  <c:v>41</c:v>
                </c:pt>
                <c:pt idx="236">
                  <c:v>28</c:v>
                </c:pt>
                <c:pt idx="237">
                  <c:v>32</c:v>
                </c:pt>
                <c:pt idx="238">
                  <c:v>46</c:v>
                </c:pt>
                <c:pt idx="239">
                  <c:v>41</c:v>
                </c:pt>
                <c:pt idx="240">
                  <c:v>41</c:v>
                </c:pt>
                <c:pt idx="241">
                  <c:v>30</c:v>
                </c:pt>
                <c:pt idx="242">
                  <c:v>35</c:v>
                </c:pt>
                <c:pt idx="243">
                  <c:v>25</c:v>
                </c:pt>
                <c:pt idx="244">
                  <c:v>32</c:v>
                </c:pt>
                <c:pt idx="245">
                  <c:v>35</c:v>
                </c:pt>
                <c:pt idx="246">
                  <c:v>28</c:v>
                </c:pt>
                <c:pt idx="247">
                  <c:v>26</c:v>
                </c:pt>
                <c:pt idx="248">
                  <c:v>29</c:v>
                </c:pt>
                <c:pt idx="249">
                  <c:v>22</c:v>
                </c:pt>
                <c:pt idx="250">
                  <c:v>30</c:v>
                </c:pt>
                <c:pt idx="251">
                  <c:v>14</c:v>
                </c:pt>
                <c:pt idx="252">
                  <c:v>23</c:v>
                </c:pt>
                <c:pt idx="253">
                  <c:v>32</c:v>
                </c:pt>
                <c:pt idx="254">
                  <c:v>47</c:v>
                </c:pt>
                <c:pt idx="255">
                  <c:v>42</c:v>
                </c:pt>
                <c:pt idx="256">
                  <c:v>14</c:v>
                </c:pt>
                <c:pt idx="257">
                  <c:v>29</c:v>
                </c:pt>
                <c:pt idx="258">
                  <c:v>32</c:v>
                </c:pt>
                <c:pt idx="259">
                  <c:v>35</c:v>
                </c:pt>
                <c:pt idx="260">
                  <c:v>35</c:v>
                </c:pt>
                <c:pt idx="261">
                  <c:v>25</c:v>
                </c:pt>
                <c:pt idx="262">
                  <c:v>46</c:v>
                </c:pt>
                <c:pt idx="263">
                  <c:v>26</c:v>
                </c:pt>
                <c:pt idx="264">
                  <c:v>41</c:v>
                </c:pt>
                <c:pt idx="265">
                  <c:v>30</c:v>
                </c:pt>
                <c:pt idx="266">
                  <c:v>28</c:v>
                </c:pt>
                <c:pt idx="267">
                  <c:v>41</c:v>
                </c:pt>
                <c:pt idx="268">
                  <c:v>14</c:v>
                </c:pt>
                <c:pt idx="269">
                  <c:v>14</c:v>
                </c:pt>
                <c:pt idx="270">
                  <c:v>22</c:v>
                </c:pt>
                <c:pt idx="271">
                  <c:v>32</c:v>
                </c:pt>
                <c:pt idx="272">
                  <c:v>29</c:v>
                </c:pt>
                <c:pt idx="273">
                  <c:v>45</c:v>
                </c:pt>
                <c:pt idx="274">
                  <c:v>30</c:v>
                </c:pt>
                <c:pt idx="275">
                  <c:v>23</c:v>
                </c:pt>
                <c:pt idx="276">
                  <c:v>47</c:v>
                </c:pt>
                <c:pt idx="277">
                  <c:v>42</c:v>
                </c:pt>
                <c:pt idx="278">
                  <c:v>22</c:v>
                </c:pt>
                <c:pt idx="279">
                  <c:v>29</c:v>
                </c:pt>
                <c:pt idx="280">
                  <c:v>30</c:v>
                </c:pt>
                <c:pt idx="281">
                  <c:v>45</c:v>
                </c:pt>
                <c:pt idx="282">
                  <c:v>41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F-4D34-9F52-5DDEF86C7D04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E0!$N$2:$N$284</c:f>
              <c:numCache>
                <c:formatCode>General</c:formatCode>
                <c:ptCount val="283"/>
                <c:pt idx="0">
                  <c:v>47</c:v>
                </c:pt>
                <c:pt idx="1">
                  <c:v>30</c:v>
                </c:pt>
                <c:pt idx="2">
                  <c:v>35</c:v>
                </c:pt>
                <c:pt idx="3">
                  <c:v>22</c:v>
                </c:pt>
                <c:pt idx="4">
                  <c:v>32</c:v>
                </c:pt>
                <c:pt idx="5">
                  <c:v>26</c:v>
                </c:pt>
                <c:pt idx="6">
                  <c:v>41</c:v>
                </c:pt>
                <c:pt idx="7">
                  <c:v>45</c:v>
                </c:pt>
                <c:pt idx="8">
                  <c:v>46</c:v>
                </c:pt>
                <c:pt idx="9">
                  <c:v>25</c:v>
                </c:pt>
                <c:pt idx="10">
                  <c:v>14</c:v>
                </c:pt>
                <c:pt idx="11">
                  <c:v>29</c:v>
                </c:pt>
                <c:pt idx="12">
                  <c:v>30</c:v>
                </c:pt>
                <c:pt idx="13">
                  <c:v>35</c:v>
                </c:pt>
                <c:pt idx="14">
                  <c:v>28</c:v>
                </c:pt>
                <c:pt idx="15">
                  <c:v>42</c:v>
                </c:pt>
                <c:pt idx="16">
                  <c:v>14</c:v>
                </c:pt>
                <c:pt idx="17">
                  <c:v>32</c:v>
                </c:pt>
                <c:pt idx="18">
                  <c:v>41</c:v>
                </c:pt>
                <c:pt idx="19">
                  <c:v>22</c:v>
                </c:pt>
                <c:pt idx="20">
                  <c:v>45</c:v>
                </c:pt>
                <c:pt idx="21">
                  <c:v>32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41</c:v>
                </c:pt>
                <c:pt idx="27">
                  <c:v>47</c:v>
                </c:pt>
                <c:pt idx="28">
                  <c:v>46</c:v>
                </c:pt>
                <c:pt idx="29">
                  <c:v>35</c:v>
                </c:pt>
                <c:pt idx="30">
                  <c:v>14</c:v>
                </c:pt>
                <c:pt idx="31">
                  <c:v>30</c:v>
                </c:pt>
                <c:pt idx="32">
                  <c:v>45</c:v>
                </c:pt>
                <c:pt idx="33">
                  <c:v>30</c:v>
                </c:pt>
                <c:pt idx="34">
                  <c:v>32</c:v>
                </c:pt>
                <c:pt idx="35">
                  <c:v>42</c:v>
                </c:pt>
                <c:pt idx="36">
                  <c:v>25</c:v>
                </c:pt>
                <c:pt idx="37">
                  <c:v>41</c:v>
                </c:pt>
                <c:pt idx="38">
                  <c:v>28</c:v>
                </c:pt>
                <c:pt idx="39">
                  <c:v>46</c:v>
                </c:pt>
                <c:pt idx="40">
                  <c:v>26</c:v>
                </c:pt>
                <c:pt idx="41">
                  <c:v>22</c:v>
                </c:pt>
                <c:pt idx="42">
                  <c:v>35</c:v>
                </c:pt>
                <c:pt idx="43">
                  <c:v>14</c:v>
                </c:pt>
                <c:pt idx="44">
                  <c:v>47</c:v>
                </c:pt>
                <c:pt idx="45">
                  <c:v>29</c:v>
                </c:pt>
                <c:pt idx="46">
                  <c:v>32</c:v>
                </c:pt>
                <c:pt idx="47">
                  <c:v>41</c:v>
                </c:pt>
                <c:pt idx="48">
                  <c:v>23</c:v>
                </c:pt>
                <c:pt idx="49">
                  <c:v>32</c:v>
                </c:pt>
                <c:pt idx="50">
                  <c:v>25</c:v>
                </c:pt>
                <c:pt idx="51">
                  <c:v>30</c:v>
                </c:pt>
                <c:pt idx="52">
                  <c:v>14</c:v>
                </c:pt>
                <c:pt idx="53">
                  <c:v>28</c:v>
                </c:pt>
                <c:pt idx="54">
                  <c:v>45</c:v>
                </c:pt>
                <c:pt idx="55">
                  <c:v>30</c:v>
                </c:pt>
                <c:pt idx="56">
                  <c:v>41</c:v>
                </c:pt>
                <c:pt idx="57">
                  <c:v>35</c:v>
                </c:pt>
                <c:pt idx="58">
                  <c:v>42</c:v>
                </c:pt>
                <c:pt idx="59">
                  <c:v>35</c:v>
                </c:pt>
                <c:pt idx="60">
                  <c:v>41</c:v>
                </c:pt>
                <c:pt idx="61">
                  <c:v>22</c:v>
                </c:pt>
                <c:pt idx="62">
                  <c:v>26</c:v>
                </c:pt>
                <c:pt idx="63">
                  <c:v>23</c:v>
                </c:pt>
                <c:pt idx="64">
                  <c:v>14</c:v>
                </c:pt>
                <c:pt idx="65">
                  <c:v>47</c:v>
                </c:pt>
                <c:pt idx="66">
                  <c:v>46</c:v>
                </c:pt>
                <c:pt idx="67">
                  <c:v>29</c:v>
                </c:pt>
                <c:pt idx="68">
                  <c:v>32</c:v>
                </c:pt>
                <c:pt idx="69">
                  <c:v>23</c:v>
                </c:pt>
                <c:pt idx="70">
                  <c:v>45</c:v>
                </c:pt>
                <c:pt idx="71">
                  <c:v>32</c:v>
                </c:pt>
                <c:pt idx="72">
                  <c:v>30</c:v>
                </c:pt>
                <c:pt idx="73">
                  <c:v>14</c:v>
                </c:pt>
                <c:pt idx="74">
                  <c:v>29</c:v>
                </c:pt>
                <c:pt idx="75">
                  <c:v>30</c:v>
                </c:pt>
                <c:pt idx="76">
                  <c:v>46</c:v>
                </c:pt>
                <c:pt idx="77">
                  <c:v>42</c:v>
                </c:pt>
                <c:pt idx="78">
                  <c:v>41</c:v>
                </c:pt>
                <c:pt idx="79">
                  <c:v>47</c:v>
                </c:pt>
                <c:pt idx="80">
                  <c:v>14</c:v>
                </c:pt>
                <c:pt idx="81">
                  <c:v>25</c:v>
                </c:pt>
                <c:pt idx="82">
                  <c:v>23</c:v>
                </c:pt>
                <c:pt idx="83">
                  <c:v>35</c:v>
                </c:pt>
                <c:pt idx="84">
                  <c:v>26</c:v>
                </c:pt>
                <c:pt idx="85">
                  <c:v>22</c:v>
                </c:pt>
                <c:pt idx="86">
                  <c:v>41</c:v>
                </c:pt>
                <c:pt idx="87">
                  <c:v>28</c:v>
                </c:pt>
                <c:pt idx="88">
                  <c:v>35</c:v>
                </c:pt>
                <c:pt idx="89">
                  <c:v>32</c:v>
                </c:pt>
                <c:pt idx="90">
                  <c:v>45</c:v>
                </c:pt>
                <c:pt idx="91">
                  <c:v>29</c:v>
                </c:pt>
                <c:pt idx="92">
                  <c:v>14</c:v>
                </c:pt>
                <c:pt idx="93">
                  <c:v>23</c:v>
                </c:pt>
                <c:pt idx="94">
                  <c:v>42</c:v>
                </c:pt>
                <c:pt idx="95">
                  <c:v>14</c:v>
                </c:pt>
                <c:pt idx="96">
                  <c:v>22</c:v>
                </c:pt>
                <c:pt idx="97">
                  <c:v>32</c:v>
                </c:pt>
                <c:pt idx="98">
                  <c:v>30</c:v>
                </c:pt>
                <c:pt idx="99">
                  <c:v>47</c:v>
                </c:pt>
                <c:pt idx="100">
                  <c:v>28</c:v>
                </c:pt>
                <c:pt idx="101">
                  <c:v>35</c:v>
                </c:pt>
                <c:pt idx="102">
                  <c:v>26</c:v>
                </c:pt>
                <c:pt idx="103">
                  <c:v>35</c:v>
                </c:pt>
                <c:pt idx="104">
                  <c:v>30</c:v>
                </c:pt>
                <c:pt idx="105">
                  <c:v>25</c:v>
                </c:pt>
                <c:pt idx="106">
                  <c:v>41</c:v>
                </c:pt>
                <c:pt idx="107">
                  <c:v>41</c:v>
                </c:pt>
                <c:pt idx="108">
                  <c:v>46</c:v>
                </c:pt>
                <c:pt idx="109">
                  <c:v>32</c:v>
                </c:pt>
                <c:pt idx="110">
                  <c:v>45</c:v>
                </c:pt>
                <c:pt idx="111">
                  <c:v>23</c:v>
                </c:pt>
                <c:pt idx="112">
                  <c:v>14</c:v>
                </c:pt>
                <c:pt idx="113">
                  <c:v>22</c:v>
                </c:pt>
                <c:pt idx="114">
                  <c:v>42</c:v>
                </c:pt>
                <c:pt idx="115">
                  <c:v>32</c:v>
                </c:pt>
                <c:pt idx="116">
                  <c:v>14</c:v>
                </c:pt>
                <c:pt idx="117">
                  <c:v>29</c:v>
                </c:pt>
                <c:pt idx="118">
                  <c:v>30</c:v>
                </c:pt>
                <c:pt idx="119">
                  <c:v>47</c:v>
                </c:pt>
                <c:pt idx="120">
                  <c:v>46</c:v>
                </c:pt>
                <c:pt idx="121">
                  <c:v>35</c:v>
                </c:pt>
                <c:pt idx="122">
                  <c:v>26</c:v>
                </c:pt>
                <c:pt idx="123">
                  <c:v>32</c:v>
                </c:pt>
                <c:pt idx="124">
                  <c:v>35</c:v>
                </c:pt>
                <c:pt idx="125">
                  <c:v>30</c:v>
                </c:pt>
                <c:pt idx="126">
                  <c:v>41</c:v>
                </c:pt>
                <c:pt idx="127">
                  <c:v>41</c:v>
                </c:pt>
                <c:pt idx="128">
                  <c:v>28</c:v>
                </c:pt>
                <c:pt idx="129">
                  <c:v>25</c:v>
                </c:pt>
                <c:pt idx="130">
                  <c:v>25</c:v>
                </c:pt>
                <c:pt idx="131">
                  <c:v>22</c:v>
                </c:pt>
                <c:pt idx="132">
                  <c:v>14</c:v>
                </c:pt>
                <c:pt idx="133">
                  <c:v>14</c:v>
                </c:pt>
                <c:pt idx="134">
                  <c:v>28</c:v>
                </c:pt>
                <c:pt idx="135">
                  <c:v>41</c:v>
                </c:pt>
                <c:pt idx="136">
                  <c:v>35</c:v>
                </c:pt>
                <c:pt idx="137">
                  <c:v>32</c:v>
                </c:pt>
                <c:pt idx="138">
                  <c:v>26</c:v>
                </c:pt>
                <c:pt idx="139">
                  <c:v>45</c:v>
                </c:pt>
                <c:pt idx="140">
                  <c:v>23</c:v>
                </c:pt>
                <c:pt idx="141">
                  <c:v>41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46</c:v>
                </c:pt>
                <c:pt idx="146">
                  <c:v>47</c:v>
                </c:pt>
                <c:pt idx="147">
                  <c:v>32</c:v>
                </c:pt>
                <c:pt idx="148">
                  <c:v>42</c:v>
                </c:pt>
                <c:pt idx="149">
                  <c:v>35</c:v>
                </c:pt>
                <c:pt idx="150">
                  <c:v>46</c:v>
                </c:pt>
                <c:pt idx="151">
                  <c:v>23</c:v>
                </c:pt>
                <c:pt idx="152">
                  <c:v>30</c:v>
                </c:pt>
                <c:pt idx="153">
                  <c:v>29</c:v>
                </c:pt>
                <c:pt idx="154">
                  <c:v>30</c:v>
                </c:pt>
                <c:pt idx="155">
                  <c:v>41</c:v>
                </c:pt>
                <c:pt idx="156">
                  <c:v>32</c:v>
                </c:pt>
                <c:pt idx="157">
                  <c:v>35</c:v>
                </c:pt>
                <c:pt idx="158">
                  <c:v>47</c:v>
                </c:pt>
                <c:pt idx="159">
                  <c:v>42</c:v>
                </c:pt>
                <c:pt idx="160">
                  <c:v>45</c:v>
                </c:pt>
                <c:pt idx="161">
                  <c:v>14</c:v>
                </c:pt>
                <c:pt idx="162">
                  <c:v>26</c:v>
                </c:pt>
                <c:pt idx="163">
                  <c:v>32</c:v>
                </c:pt>
                <c:pt idx="164">
                  <c:v>14</c:v>
                </c:pt>
                <c:pt idx="165">
                  <c:v>35</c:v>
                </c:pt>
                <c:pt idx="166">
                  <c:v>41</c:v>
                </c:pt>
                <c:pt idx="167">
                  <c:v>25</c:v>
                </c:pt>
                <c:pt idx="168">
                  <c:v>28</c:v>
                </c:pt>
                <c:pt idx="169">
                  <c:v>35</c:v>
                </c:pt>
                <c:pt idx="170">
                  <c:v>14</c:v>
                </c:pt>
                <c:pt idx="171">
                  <c:v>28</c:v>
                </c:pt>
                <c:pt idx="172">
                  <c:v>23</c:v>
                </c:pt>
                <c:pt idx="173">
                  <c:v>42</c:v>
                </c:pt>
                <c:pt idx="174">
                  <c:v>30</c:v>
                </c:pt>
                <c:pt idx="175">
                  <c:v>14</c:v>
                </c:pt>
                <c:pt idx="176">
                  <c:v>41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22</c:v>
                </c:pt>
                <c:pt idx="181">
                  <c:v>46</c:v>
                </c:pt>
                <c:pt idx="182">
                  <c:v>41</c:v>
                </c:pt>
                <c:pt idx="183">
                  <c:v>25</c:v>
                </c:pt>
                <c:pt idx="184">
                  <c:v>26</c:v>
                </c:pt>
                <c:pt idx="185">
                  <c:v>47</c:v>
                </c:pt>
                <c:pt idx="186">
                  <c:v>45</c:v>
                </c:pt>
                <c:pt idx="187">
                  <c:v>35</c:v>
                </c:pt>
                <c:pt idx="188">
                  <c:v>32</c:v>
                </c:pt>
                <c:pt idx="189">
                  <c:v>23</c:v>
                </c:pt>
                <c:pt idx="190">
                  <c:v>29</c:v>
                </c:pt>
                <c:pt idx="191">
                  <c:v>14</c:v>
                </c:pt>
                <c:pt idx="192">
                  <c:v>14</c:v>
                </c:pt>
                <c:pt idx="193">
                  <c:v>28</c:v>
                </c:pt>
                <c:pt idx="194">
                  <c:v>41</c:v>
                </c:pt>
                <c:pt idx="195">
                  <c:v>30</c:v>
                </c:pt>
                <c:pt idx="196">
                  <c:v>42</c:v>
                </c:pt>
                <c:pt idx="197">
                  <c:v>35</c:v>
                </c:pt>
                <c:pt idx="198">
                  <c:v>22</c:v>
                </c:pt>
                <c:pt idx="199">
                  <c:v>32</c:v>
                </c:pt>
                <c:pt idx="200">
                  <c:v>47</c:v>
                </c:pt>
                <c:pt idx="201">
                  <c:v>41</c:v>
                </c:pt>
                <c:pt idx="202">
                  <c:v>45</c:v>
                </c:pt>
                <c:pt idx="203">
                  <c:v>26</c:v>
                </c:pt>
                <c:pt idx="204">
                  <c:v>30</c:v>
                </c:pt>
                <c:pt idx="205">
                  <c:v>35</c:v>
                </c:pt>
                <c:pt idx="206">
                  <c:v>46</c:v>
                </c:pt>
                <c:pt idx="207">
                  <c:v>25</c:v>
                </c:pt>
                <c:pt idx="208">
                  <c:v>41</c:v>
                </c:pt>
                <c:pt idx="209">
                  <c:v>14</c:v>
                </c:pt>
                <c:pt idx="210">
                  <c:v>35</c:v>
                </c:pt>
                <c:pt idx="211">
                  <c:v>14</c:v>
                </c:pt>
                <c:pt idx="212">
                  <c:v>42</c:v>
                </c:pt>
                <c:pt idx="213">
                  <c:v>23</c:v>
                </c:pt>
                <c:pt idx="214">
                  <c:v>29</c:v>
                </c:pt>
                <c:pt idx="215">
                  <c:v>32</c:v>
                </c:pt>
                <c:pt idx="216">
                  <c:v>30</c:v>
                </c:pt>
                <c:pt idx="217">
                  <c:v>28</c:v>
                </c:pt>
                <c:pt idx="218">
                  <c:v>45</c:v>
                </c:pt>
                <c:pt idx="219">
                  <c:v>26</c:v>
                </c:pt>
                <c:pt idx="220">
                  <c:v>32</c:v>
                </c:pt>
                <c:pt idx="221">
                  <c:v>22</c:v>
                </c:pt>
                <c:pt idx="222">
                  <c:v>41</c:v>
                </c:pt>
                <c:pt idx="223">
                  <c:v>30</c:v>
                </c:pt>
                <c:pt idx="224">
                  <c:v>25</c:v>
                </c:pt>
                <c:pt idx="225">
                  <c:v>35</c:v>
                </c:pt>
                <c:pt idx="226">
                  <c:v>46</c:v>
                </c:pt>
                <c:pt idx="227">
                  <c:v>47</c:v>
                </c:pt>
                <c:pt idx="228">
                  <c:v>14</c:v>
                </c:pt>
                <c:pt idx="229">
                  <c:v>30</c:v>
                </c:pt>
                <c:pt idx="230">
                  <c:v>23</c:v>
                </c:pt>
                <c:pt idx="231">
                  <c:v>14</c:v>
                </c:pt>
                <c:pt idx="232">
                  <c:v>35</c:v>
                </c:pt>
                <c:pt idx="233">
                  <c:v>29</c:v>
                </c:pt>
                <c:pt idx="234">
                  <c:v>42</c:v>
                </c:pt>
                <c:pt idx="235">
                  <c:v>41</c:v>
                </c:pt>
                <c:pt idx="236">
                  <c:v>28</c:v>
                </c:pt>
                <c:pt idx="237">
                  <c:v>32</c:v>
                </c:pt>
                <c:pt idx="238">
                  <c:v>46</c:v>
                </c:pt>
                <c:pt idx="239">
                  <c:v>41</c:v>
                </c:pt>
                <c:pt idx="240">
                  <c:v>41</c:v>
                </c:pt>
                <c:pt idx="241">
                  <c:v>30</c:v>
                </c:pt>
                <c:pt idx="242">
                  <c:v>35</c:v>
                </c:pt>
                <c:pt idx="243">
                  <c:v>25</c:v>
                </c:pt>
                <c:pt idx="244">
                  <c:v>32</c:v>
                </c:pt>
                <c:pt idx="245">
                  <c:v>35</c:v>
                </c:pt>
                <c:pt idx="246">
                  <c:v>28</c:v>
                </c:pt>
                <c:pt idx="247">
                  <c:v>26</c:v>
                </c:pt>
                <c:pt idx="248">
                  <c:v>29</c:v>
                </c:pt>
                <c:pt idx="249">
                  <c:v>22</c:v>
                </c:pt>
                <c:pt idx="250">
                  <c:v>30</c:v>
                </c:pt>
                <c:pt idx="251">
                  <c:v>14</c:v>
                </c:pt>
                <c:pt idx="252">
                  <c:v>23</c:v>
                </c:pt>
                <c:pt idx="253">
                  <c:v>32</c:v>
                </c:pt>
                <c:pt idx="254">
                  <c:v>47</c:v>
                </c:pt>
                <c:pt idx="255">
                  <c:v>42</c:v>
                </c:pt>
                <c:pt idx="256">
                  <c:v>14</c:v>
                </c:pt>
                <c:pt idx="257">
                  <c:v>29</c:v>
                </c:pt>
                <c:pt idx="258">
                  <c:v>32</c:v>
                </c:pt>
                <c:pt idx="259">
                  <c:v>35</c:v>
                </c:pt>
                <c:pt idx="260">
                  <c:v>35</c:v>
                </c:pt>
                <c:pt idx="261">
                  <c:v>25</c:v>
                </c:pt>
                <c:pt idx="262">
                  <c:v>46</c:v>
                </c:pt>
                <c:pt idx="263">
                  <c:v>26</c:v>
                </c:pt>
                <c:pt idx="264">
                  <c:v>41</c:v>
                </c:pt>
                <c:pt idx="265">
                  <c:v>30</c:v>
                </c:pt>
                <c:pt idx="266">
                  <c:v>28</c:v>
                </c:pt>
                <c:pt idx="267">
                  <c:v>41</c:v>
                </c:pt>
                <c:pt idx="268">
                  <c:v>14</c:v>
                </c:pt>
                <c:pt idx="269">
                  <c:v>14</c:v>
                </c:pt>
                <c:pt idx="270">
                  <c:v>22</c:v>
                </c:pt>
                <c:pt idx="271">
                  <c:v>32</c:v>
                </c:pt>
                <c:pt idx="272">
                  <c:v>29</c:v>
                </c:pt>
                <c:pt idx="273">
                  <c:v>45</c:v>
                </c:pt>
                <c:pt idx="274">
                  <c:v>30</c:v>
                </c:pt>
                <c:pt idx="275">
                  <c:v>23</c:v>
                </c:pt>
                <c:pt idx="276">
                  <c:v>47</c:v>
                </c:pt>
                <c:pt idx="277">
                  <c:v>42</c:v>
                </c:pt>
                <c:pt idx="278">
                  <c:v>22</c:v>
                </c:pt>
                <c:pt idx="279">
                  <c:v>29</c:v>
                </c:pt>
                <c:pt idx="280">
                  <c:v>30</c:v>
                </c:pt>
                <c:pt idx="281">
                  <c:v>45</c:v>
                </c:pt>
                <c:pt idx="282">
                  <c:v>41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7F-4D34-9F52-5DDEF86C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49295"/>
        <c:axId val="49967599"/>
      </c:scatterChart>
      <c:valAx>
        <c:axId val="185174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goals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67599"/>
        <c:crosses val="autoZero"/>
        <c:crossBetween val="midCat"/>
      </c:valAx>
      <c:valAx>
        <c:axId val="499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49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sp shots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</c:v>
          </c:tx>
          <c:spPr>
            <a:ln w="38100">
              <a:noFill/>
            </a:ln>
          </c:spPr>
          <c:xVal>
            <c:numRef>
              <c:f>E0!$O$2:$O$284</c:f>
              <c:numCache>
                <c:formatCode>General</c:formatCode>
                <c:ptCount val="283"/>
                <c:pt idx="0">
                  <c:v>125</c:v>
                </c:pt>
                <c:pt idx="1">
                  <c:v>107</c:v>
                </c:pt>
                <c:pt idx="2">
                  <c:v>111</c:v>
                </c:pt>
                <c:pt idx="3">
                  <c:v>110</c:v>
                </c:pt>
                <c:pt idx="4">
                  <c:v>114</c:v>
                </c:pt>
                <c:pt idx="5">
                  <c:v>106</c:v>
                </c:pt>
                <c:pt idx="6">
                  <c:v>108</c:v>
                </c:pt>
                <c:pt idx="7">
                  <c:v>85</c:v>
                </c:pt>
                <c:pt idx="8">
                  <c:v>143</c:v>
                </c:pt>
                <c:pt idx="9">
                  <c:v>90</c:v>
                </c:pt>
                <c:pt idx="10">
                  <c:v>77</c:v>
                </c:pt>
                <c:pt idx="11">
                  <c:v>123</c:v>
                </c:pt>
                <c:pt idx="12">
                  <c:v>93</c:v>
                </c:pt>
                <c:pt idx="13">
                  <c:v>107</c:v>
                </c:pt>
                <c:pt idx="14">
                  <c:v>105</c:v>
                </c:pt>
                <c:pt idx="15">
                  <c:v>91</c:v>
                </c:pt>
                <c:pt idx="16">
                  <c:v>130</c:v>
                </c:pt>
                <c:pt idx="17">
                  <c:v>63</c:v>
                </c:pt>
                <c:pt idx="18">
                  <c:v>113</c:v>
                </c:pt>
                <c:pt idx="19">
                  <c:v>110</c:v>
                </c:pt>
                <c:pt idx="20">
                  <c:v>85</c:v>
                </c:pt>
                <c:pt idx="21">
                  <c:v>114</c:v>
                </c:pt>
                <c:pt idx="22">
                  <c:v>106</c:v>
                </c:pt>
                <c:pt idx="23">
                  <c:v>90</c:v>
                </c:pt>
                <c:pt idx="24">
                  <c:v>107</c:v>
                </c:pt>
                <c:pt idx="25">
                  <c:v>111</c:v>
                </c:pt>
                <c:pt idx="26">
                  <c:v>108</c:v>
                </c:pt>
                <c:pt idx="27">
                  <c:v>125</c:v>
                </c:pt>
                <c:pt idx="28">
                  <c:v>143</c:v>
                </c:pt>
                <c:pt idx="29">
                  <c:v>111</c:v>
                </c:pt>
                <c:pt idx="30">
                  <c:v>130</c:v>
                </c:pt>
                <c:pt idx="31">
                  <c:v>93</c:v>
                </c:pt>
                <c:pt idx="32">
                  <c:v>85</c:v>
                </c:pt>
                <c:pt idx="33">
                  <c:v>107</c:v>
                </c:pt>
                <c:pt idx="34">
                  <c:v>114</c:v>
                </c:pt>
                <c:pt idx="35">
                  <c:v>91</c:v>
                </c:pt>
                <c:pt idx="36">
                  <c:v>90</c:v>
                </c:pt>
                <c:pt idx="37">
                  <c:v>108</c:v>
                </c:pt>
                <c:pt idx="38">
                  <c:v>105</c:v>
                </c:pt>
                <c:pt idx="39">
                  <c:v>143</c:v>
                </c:pt>
                <c:pt idx="40">
                  <c:v>106</c:v>
                </c:pt>
                <c:pt idx="41">
                  <c:v>110</c:v>
                </c:pt>
                <c:pt idx="42">
                  <c:v>107</c:v>
                </c:pt>
                <c:pt idx="43">
                  <c:v>77</c:v>
                </c:pt>
                <c:pt idx="44">
                  <c:v>125</c:v>
                </c:pt>
                <c:pt idx="45">
                  <c:v>123</c:v>
                </c:pt>
                <c:pt idx="46">
                  <c:v>63</c:v>
                </c:pt>
                <c:pt idx="47">
                  <c:v>113</c:v>
                </c:pt>
                <c:pt idx="48">
                  <c:v>88</c:v>
                </c:pt>
                <c:pt idx="49">
                  <c:v>114</c:v>
                </c:pt>
                <c:pt idx="50">
                  <c:v>90</c:v>
                </c:pt>
                <c:pt idx="51">
                  <c:v>107</c:v>
                </c:pt>
                <c:pt idx="52">
                  <c:v>130</c:v>
                </c:pt>
                <c:pt idx="53">
                  <c:v>105</c:v>
                </c:pt>
                <c:pt idx="54">
                  <c:v>85</c:v>
                </c:pt>
                <c:pt idx="55">
                  <c:v>93</c:v>
                </c:pt>
                <c:pt idx="56">
                  <c:v>108</c:v>
                </c:pt>
                <c:pt idx="57">
                  <c:v>111</c:v>
                </c:pt>
                <c:pt idx="58">
                  <c:v>91</c:v>
                </c:pt>
                <c:pt idx="59">
                  <c:v>107</c:v>
                </c:pt>
                <c:pt idx="60">
                  <c:v>113</c:v>
                </c:pt>
                <c:pt idx="61">
                  <c:v>110</c:v>
                </c:pt>
                <c:pt idx="62">
                  <c:v>106</c:v>
                </c:pt>
                <c:pt idx="63">
                  <c:v>88</c:v>
                </c:pt>
                <c:pt idx="64">
                  <c:v>77</c:v>
                </c:pt>
                <c:pt idx="65">
                  <c:v>125</c:v>
                </c:pt>
                <c:pt idx="66">
                  <c:v>143</c:v>
                </c:pt>
                <c:pt idx="67">
                  <c:v>123</c:v>
                </c:pt>
                <c:pt idx="68">
                  <c:v>63</c:v>
                </c:pt>
                <c:pt idx="69">
                  <c:v>88</c:v>
                </c:pt>
                <c:pt idx="70">
                  <c:v>85</c:v>
                </c:pt>
                <c:pt idx="71">
                  <c:v>63</c:v>
                </c:pt>
                <c:pt idx="72">
                  <c:v>93</c:v>
                </c:pt>
                <c:pt idx="73">
                  <c:v>77</c:v>
                </c:pt>
                <c:pt idx="74">
                  <c:v>123</c:v>
                </c:pt>
                <c:pt idx="75">
                  <c:v>107</c:v>
                </c:pt>
                <c:pt idx="76">
                  <c:v>143</c:v>
                </c:pt>
                <c:pt idx="77">
                  <c:v>91</c:v>
                </c:pt>
                <c:pt idx="78">
                  <c:v>108</c:v>
                </c:pt>
                <c:pt idx="79">
                  <c:v>125</c:v>
                </c:pt>
                <c:pt idx="80">
                  <c:v>130</c:v>
                </c:pt>
                <c:pt idx="81">
                  <c:v>90</c:v>
                </c:pt>
                <c:pt idx="82">
                  <c:v>88</c:v>
                </c:pt>
                <c:pt idx="83">
                  <c:v>107</c:v>
                </c:pt>
                <c:pt idx="84">
                  <c:v>106</c:v>
                </c:pt>
                <c:pt idx="85">
                  <c:v>110</c:v>
                </c:pt>
                <c:pt idx="86">
                  <c:v>113</c:v>
                </c:pt>
                <c:pt idx="87">
                  <c:v>105</c:v>
                </c:pt>
                <c:pt idx="88">
                  <c:v>111</c:v>
                </c:pt>
                <c:pt idx="89">
                  <c:v>114</c:v>
                </c:pt>
                <c:pt idx="90">
                  <c:v>85</c:v>
                </c:pt>
                <c:pt idx="91">
                  <c:v>123</c:v>
                </c:pt>
                <c:pt idx="92">
                  <c:v>77</c:v>
                </c:pt>
                <c:pt idx="93">
                  <c:v>88</c:v>
                </c:pt>
                <c:pt idx="94">
                  <c:v>91</c:v>
                </c:pt>
                <c:pt idx="95">
                  <c:v>130</c:v>
                </c:pt>
                <c:pt idx="96">
                  <c:v>110</c:v>
                </c:pt>
                <c:pt idx="97">
                  <c:v>114</c:v>
                </c:pt>
                <c:pt idx="98">
                  <c:v>107</c:v>
                </c:pt>
                <c:pt idx="99">
                  <c:v>125</c:v>
                </c:pt>
                <c:pt idx="100">
                  <c:v>105</c:v>
                </c:pt>
                <c:pt idx="101">
                  <c:v>111</c:v>
                </c:pt>
                <c:pt idx="102">
                  <c:v>106</c:v>
                </c:pt>
                <c:pt idx="103">
                  <c:v>107</c:v>
                </c:pt>
                <c:pt idx="104">
                  <c:v>93</c:v>
                </c:pt>
                <c:pt idx="105">
                  <c:v>90</c:v>
                </c:pt>
                <c:pt idx="106">
                  <c:v>113</c:v>
                </c:pt>
                <c:pt idx="107">
                  <c:v>108</c:v>
                </c:pt>
                <c:pt idx="108">
                  <c:v>143</c:v>
                </c:pt>
                <c:pt idx="109">
                  <c:v>63</c:v>
                </c:pt>
                <c:pt idx="110">
                  <c:v>85</c:v>
                </c:pt>
                <c:pt idx="111">
                  <c:v>88</c:v>
                </c:pt>
                <c:pt idx="112">
                  <c:v>130</c:v>
                </c:pt>
                <c:pt idx="113">
                  <c:v>110</c:v>
                </c:pt>
                <c:pt idx="114">
                  <c:v>91</c:v>
                </c:pt>
                <c:pt idx="115">
                  <c:v>114</c:v>
                </c:pt>
                <c:pt idx="116">
                  <c:v>77</c:v>
                </c:pt>
                <c:pt idx="117">
                  <c:v>123</c:v>
                </c:pt>
                <c:pt idx="118">
                  <c:v>107</c:v>
                </c:pt>
                <c:pt idx="119">
                  <c:v>125</c:v>
                </c:pt>
                <c:pt idx="120">
                  <c:v>143</c:v>
                </c:pt>
                <c:pt idx="121">
                  <c:v>111</c:v>
                </c:pt>
                <c:pt idx="122">
                  <c:v>106</c:v>
                </c:pt>
                <c:pt idx="123">
                  <c:v>63</c:v>
                </c:pt>
                <c:pt idx="124">
                  <c:v>107</c:v>
                </c:pt>
                <c:pt idx="125">
                  <c:v>93</c:v>
                </c:pt>
                <c:pt idx="126">
                  <c:v>113</c:v>
                </c:pt>
                <c:pt idx="127">
                  <c:v>108</c:v>
                </c:pt>
                <c:pt idx="128">
                  <c:v>105</c:v>
                </c:pt>
                <c:pt idx="129">
                  <c:v>90</c:v>
                </c:pt>
                <c:pt idx="130">
                  <c:v>90</c:v>
                </c:pt>
                <c:pt idx="131">
                  <c:v>110</c:v>
                </c:pt>
                <c:pt idx="132">
                  <c:v>77</c:v>
                </c:pt>
                <c:pt idx="133">
                  <c:v>130</c:v>
                </c:pt>
                <c:pt idx="134">
                  <c:v>105</c:v>
                </c:pt>
                <c:pt idx="135">
                  <c:v>108</c:v>
                </c:pt>
                <c:pt idx="136">
                  <c:v>107</c:v>
                </c:pt>
                <c:pt idx="137">
                  <c:v>114</c:v>
                </c:pt>
                <c:pt idx="138">
                  <c:v>106</c:v>
                </c:pt>
                <c:pt idx="139">
                  <c:v>85</c:v>
                </c:pt>
                <c:pt idx="140">
                  <c:v>88</c:v>
                </c:pt>
                <c:pt idx="141">
                  <c:v>113</c:v>
                </c:pt>
                <c:pt idx="142">
                  <c:v>123</c:v>
                </c:pt>
                <c:pt idx="143">
                  <c:v>93</c:v>
                </c:pt>
                <c:pt idx="144">
                  <c:v>107</c:v>
                </c:pt>
                <c:pt idx="145">
                  <c:v>143</c:v>
                </c:pt>
                <c:pt idx="146">
                  <c:v>125</c:v>
                </c:pt>
                <c:pt idx="147">
                  <c:v>63</c:v>
                </c:pt>
                <c:pt idx="148">
                  <c:v>91</c:v>
                </c:pt>
                <c:pt idx="149">
                  <c:v>111</c:v>
                </c:pt>
                <c:pt idx="150">
                  <c:v>143</c:v>
                </c:pt>
                <c:pt idx="151">
                  <c:v>88</c:v>
                </c:pt>
                <c:pt idx="152">
                  <c:v>93</c:v>
                </c:pt>
                <c:pt idx="153">
                  <c:v>123</c:v>
                </c:pt>
                <c:pt idx="154">
                  <c:v>107</c:v>
                </c:pt>
                <c:pt idx="155">
                  <c:v>113</c:v>
                </c:pt>
                <c:pt idx="156">
                  <c:v>63</c:v>
                </c:pt>
                <c:pt idx="157">
                  <c:v>111</c:v>
                </c:pt>
                <c:pt idx="158">
                  <c:v>125</c:v>
                </c:pt>
                <c:pt idx="159">
                  <c:v>91</c:v>
                </c:pt>
                <c:pt idx="160">
                  <c:v>85</c:v>
                </c:pt>
                <c:pt idx="161">
                  <c:v>77</c:v>
                </c:pt>
                <c:pt idx="162">
                  <c:v>106</c:v>
                </c:pt>
                <c:pt idx="163">
                  <c:v>114</c:v>
                </c:pt>
                <c:pt idx="164">
                  <c:v>130</c:v>
                </c:pt>
                <c:pt idx="165">
                  <c:v>107</c:v>
                </c:pt>
                <c:pt idx="166">
                  <c:v>108</c:v>
                </c:pt>
                <c:pt idx="167">
                  <c:v>90</c:v>
                </c:pt>
                <c:pt idx="168">
                  <c:v>105</c:v>
                </c:pt>
                <c:pt idx="169">
                  <c:v>107</c:v>
                </c:pt>
                <c:pt idx="170">
                  <c:v>77</c:v>
                </c:pt>
                <c:pt idx="171">
                  <c:v>105</c:v>
                </c:pt>
                <c:pt idx="172">
                  <c:v>88</c:v>
                </c:pt>
                <c:pt idx="173">
                  <c:v>91</c:v>
                </c:pt>
                <c:pt idx="174">
                  <c:v>93</c:v>
                </c:pt>
                <c:pt idx="175">
                  <c:v>130</c:v>
                </c:pt>
                <c:pt idx="176">
                  <c:v>113</c:v>
                </c:pt>
                <c:pt idx="177">
                  <c:v>63</c:v>
                </c:pt>
                <c:pt idx="178">
                  <c:v>107</c:v>
                </c:pt>
                <c:pt idx="179">
                  <c:v>114</c:v>
                </c:pt>
                <c:pt idx="180">
                  <c:v>110</c:v>
                </c:pt>
                <c:pt idx="181">
                  <c:v>143</c:v>
                </c:pt>
                <c:pt idx="182">
                  <c:v>108</c:v>
                </c:pt>
                <c:pt idx="183">
                  <c:v>90</c:v>
                </c:pt>
                <c:pt idx="184">
                  <c:v>106</c:v>
                </c:pt>
                <c:pt idx="185">
                  <c:v>125</c:v>
                </c:pt>
                <c:pt idx="186">
                  <c:v>85</c:v>
                </c:pt>
                <c:pt idx="187">
                  <c:v>111</c:v>
                </c:pt>
                <c:pt idx="188">
                  <c:v>63</c:v>
                </c:pt>
                <c:pt idx="189">
                  <c:v>88</c:v>
                </c:pt>
                <c:pt idx="190">
                  <c:v>123</c:v>
                </c:pt>
                <c:pt idx="191">
                  <c:v>77</c:v>
                </c:pt>
                <c:pt idx="192">
                  <c:v>130</c:v>
                </c:pt>
                <c:pt idx="193">
                  <c:v>105</c:v>
                </c:pt>
                <c:pt idx="194">
                  <c:v>113</c:v>
                </c:pt>
                <c:pt idx="195">
                  <c:v>93</c:v>
                </c:pt>
                <c:pt idx="196">
                  <c:v>91</c:v>
                </c:pt>
                <c:pt idx="197">
                  <c:v>107</c:v>
                </c:pt>
                <c:pt idx="198">
                  <c:v>110</c:v>
                </c:pt>
                <c:pt idx="199">
                  <c:v>114</c:v>
                </c:pt>
                <c:pt idx="200">
                  <c:v>125</c:v>
                </c:pt>
                <c:pt idx="201">
                  <c:v>108</c:v>
                </c:pt>
                <c:pt idx="202">
                  <c:v>85</c:v>
                </c:pt>
                <c:pt idx="203">
                  <c:v>106</c:v>
                </c:pt>
                <c:pt idx="204">
                  <c:v>107</c:v>
                </c:pt>
                <c:pt idx="205">
                  <c:v>111</c:v>
                </c:pt>
                <c:pt idx="206">
                  <c:v>143</c:v>
                </c:pt>
                <c:pt idx="207">
                  <c:v>90</c:v>
                </c:pt>
                <c:pt idx="208">
                  <c:v>113</c:v>
                </c:pt>
                <c:pt idx="209">
                  <c:v>130</c:v>
                </c:pt>
                <c:pt idx="210">
                  <c:v>107</c:v>
                </c:pt>
                <c:pt idx="211">
                  <c:v>77</c:v>
                </c:pt>
                <c:pt idx="212">
                  <c:v>91</c:v>
                </c:pt>
                <c:pt idx="213">
                  <c:v>88</c:v>
                </c:pt>
                <c:pt idx="214">
                  <c:v>123</c:v>
                </c:pt>
                <c:pt idx="215">
                  <c:v>63</c:v>
                </c:pt>
                <c:pt idx="216">
                  <c:v>93</c:v>
                </c:pt>
                <c:pt idx="217">
                  <c:v>105</c:v>
                </c:pt>
                <c:pt idx="218">
                  <c:v>85</c:v>
                </c:pt>
                <c:pt idx="219">
                  <c:v>106</c:v>
                </c:pt>
                <c:pt idx="220">
                  <c:v>114</c:v>
                </c:pt>
                <c:pt idx="221">
                  <c:v>110</c:v>
                </c:pt>
                <c:pt idx="222">
                  <c:v>108</c:v>
                </c:pt>
                <c:pt idx="223">
                  <c:v>107</c:v>
                </c:pt>
                <c:pt idx="224">
                  <c:v>90</c:v>
                </c:pt>
                <c:pt idx="225">
                  <c:v>111</c:v>
                </c:pt>
                <c:pt idx="226">
                  <c:v>143</c:v>
                </c:pt>
                <c:pt idx="227">
                  <c:v>125</c:v>
                </c:pt>
                <c:pt idx="228">
                  <c:v>130</c:v>
                </c:pt>
                <c:pt idx="229">
                  <c:v>93</c:v>
                </c:pt>
                <c:pt idx="230">
                  <c:v>88</c:v>
                </c:pt>
                <c:pt idx="231">
                  <c:v>77</c:v>
                </c:pt>
                <c:pt idx="232">
                  <c:v>107</c:v>
                </c:pt>
                <c:pt idx="233">
                  <c:v>123</c:v>
                </c:pt>
                <c:pt idx="234">
                  <c:v>91</c:v>
                </c:pt>
                <c:pt idx="235">
                  <c:v>113</c:v>
                </c:pt>
                <c:pt idx="236">
                  <c:v>105</c:v>
                </c:pt>
                <c:pt idx="237">
                  <c:v>63</c:v>
                </c:pt>
                <c:pt idx="238">
                  <c:v>143</c:v>
                </c:pt>
                <c:pt idx="239">
                  <c:v>113</c:v>
                </c:pt>
                <c:pt idx="240">
                  <c:v>108</c:v>
                </c:pt>
                <c:pt idx="241">
                  <c:v>93</c:v>
                </c:pt>
                <c:pt idx="242">
                  <c:v>111</c:v>
                </c:pt>
                <c:pt idx="243">
                  <c:v>90</c:v>
                </c:pt>
                <c:pt idx="244">
                  <c:v>63</c:v>
                </c:pt>
                <c:pt idx="245">
                  <c:v>107</c:v>
                </c:pt>
                <c:pt idx="246">
                  <c:v>105</c:v>
                </c:pt>
                <c:pt idx="247">
                  <c:v>106</c:v>
                </c:pt>
                <c:pt idx="248">
                  <c:v>123</c:v>
                </c:pt>
                <c:pt idx="249">
                  <c:v>110</c:v>
                </c:pt>
                <c:pt idx="250">
                  <c:v>107</c:v>
                </c:pt>
                <c:pt idx="251">
                  <c:v>130</c:v>
                </c:pt>
                <c:pt idx="252">
                  <c:v>88</c:v>
                </c:pt>
                <c:pt idx="253">
                  <c:v>114</c:v>
                </c:pt>
                <c:pt idx="254">
                  <c:v>125</c:v>
                </c:pt>
                <c:pt idx="255">
                  <c:v>91</c:v>
                </c:pt>
                <c:pt idx="256">
                  <c:v>77</c:v>
                </c:pt>
                <c:pt idx="257">
                  <c:v>123</c:v>
                </c:pt>
                <c:pt idx="258">
                  <c:v>63</c:v>
                </c:pt>
                <c:pt idx="259">
                  <c:v>111</c:v>
                </c:pt>
                <c:pt idx="260">
                  <c:v>107</c:v>
                </c:pt>
                <c:pt idx="261">
                  <c:v>90</c:v>
                </c:pt>
                <c:pt idx="262">
                  <c:v>143</c:v>
                </c:pt>
                <c:pt idx="263">
                  <c:v>106</c:v>
                </c:pt>
                <c:pt idx="264">
                  <c:v>108</c:v>
                </c:pt>
                <c:pt idx="265">
                  <c:v>93</c:v>
                </c:pt>
                <c:pt idx="266">
                  <c:v>105</c:v>
                </c:pt>
                <c:pt idx="267">
                  <c:v>113</c:v>
                </c:pt>
                <c:pt idx="268">
                  <c:v>130</c:v>
                </c:pt>
                <c:pt idx="269">
                  <c:v>77</c:v>
                </c:pt>
                <c:pt idx="270">
                  <c:v>110</c:v>
                </c:pt>
                <c:pt idx="271">
                  <c:v>114</c:v>
                </c:pt>
                <c:pt idx="272">
                  <c:v>123</c:v>
                </c:pt>
                <c:pt idx="273">
                  <c:v>85</c:v>
                </c:pt>
                <c:pt idx="274">
                  <c:v>107</c:v>
                </c:pt>
                <c:pt idx="275">
                  <c:v>88</c:v>
                </c:pt>
                <c:pt idx="276">
                  <c:v>125</c:v>
                </c:pt>
                <c:pt idx="277">
                  <c:v>91</c:v>
                </c:pt>
                <c:pt idx="278">
                  <c:v>110</c:v>
                </c:pt>
                <c:pt idx="279">
                  <c:v>123</c:v>
                </c:pt>
                <c:pt idx="280">
                  <c:v>107</c:v>
                </c:pt>
                <c:pt idx="281">
                  <c:v>85</c:v>
                </c:pt>
                <c:pt idx="282">
                  <c:v>108</c:v>
                </c:pt>
              </c:numCache>
            </c:numRef>
          </c:xVal>
          <c:yVal>
            <c:numRef>
              <c:f>E0!$H$2:$H$284</c:f>
              <c:numCache>
                <c:formatCode>General</c:formatCode>
                <c:ptCount val="283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-2</c:v>
                </c:pt>
                <c:pt idx="13">
                  <c:v>3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-4</c:v>
                </c:pt>
                <c:pt idx="35">
                  <c:v>-2</c:v>
                </c:pt>
                <c:pt idx="36">
                  <c:v>-1</c:v>
                </c:pt>
                <c:pt idx="37">
                  <c:v>-3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-2</c:v>
                </c:pt>
                <c:pt idx="56">
                  <c:v>1</c:v>
                </c:pt>
                <c:pt idx="57">
                  <c:v>-2</c:v>
                </c:pt>
                <c:pt idx="58">
                  <c:v>8</c:v>
                </c:pt>
                <c:pt idx="59">
                  <c:v>-5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-2</c:v>
                </c:pt>
                <c:pt idx="81">
                  <c:v>1</c:v>
                </c:pt>
                <c:pt idx="82">
                  <c:v>-3</c:v>
                </c:pt>
                <c:pt idx="83">
                  <c:v>-1</c:v>
                </c:pt>
                <c:pt idx="84">
                  <c:v>-4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-3</c:v>
                </c:pt>
                <c:pt idx="89">
                  <c:v>-2</c:v>
                </c:pt>
                <c:pt idx="90">
                  <c:v>1</c:v>
                </c:pt>
                <c:pt idx="91">
                  <c:v>2</c:v>
                </c:pt>
                <c:pt idx="92">
                  <c:v>-5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-3</c:v>
                </c:pt>
                <c:pt idx="99">
                  <c:v>3</c:v>
                </c:pt>
                <c:pt idx="100">
                  <c:v>1</c:v>
                </c:pt>
                <c:pt idx="101">
                  <c:v>-1</c:v>
                </c:pt>
                <c:pt idx="102">
                  <c:v>2</c:v>
                </c:pt>
                <c:pt idx="103">
                  <c:v>0</c:v>
                </c:pt>
                <c:pt idx="104">
                  <c:v>-5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-2</c:v>
                </c:pt>
                <c:pt idx="112">
                  <c:v>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0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2</c:v>
                </c:pt>
                <c:pt idx="144">
                  <c:v>-5</c:v>
                </c:pt>
                <c:pt idx="145">
                  <c:v>2</c:v>
                </c:pt>
                <c:pt idx="146">
                  <c:v>-1</c:v>
                </c:pt>
                <c:pt idx="147">
                  <c:v>-1</c:v>
                </c:pt>
                <c:pt idx="148">
                  <c:v>-3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-5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-2</c:v>
                </c:pt>
                <c:pt idx="166">
                  <c:v>1</c:v>
                </c:pt>
                <c:pt idx="167">
                  <c:v>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</c:v>
                </c:pt>
                <c:pt idx="172">
                  <c:v>2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2</c:v>
                </c:pt>
                <c:pt idx="179">
                  <c:v>-3</c:v>
                </c:pt>
                <c:pt idx="180">
                  <c:v>1</c:v>
                </c:pt>
                <c:pt idx="181">
                  <c:v>2</c:v>
                </c:pt>
                <c:pt idx="182">
                  <c:v>-1</c:v>
                </c:pt>
                <c:pt idx="183">
                  <c:v>3</c:v>
                </c:pt>
                <c:pt idx="184">
                  <c:v>-1</c:v>
                </c:pt>
                <c:pt idx="185">
                  <c:v>2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-2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-5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-4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2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-1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1</c:v>
                </c:pt>
                <c:pt idx="244">
                  <c:v>0</c:v>
                </c:pt>
                <c:pt idx="245">
                  <c:v>5</c:v>
                </c:pt>
                <c:pt idx="246">
                  <c:v>1</c:v>
                </c:pt>
                <c:pt idx="247">
                  <c:v>0</c:v>
                </c:pt>
                <c:pt idx="248">
                  <c:v>-1</c:v>
                </c:pt>
                <c:pt idx="249">
                  <c:v>-3</c:v>
                </c:pt>
                <c:pt idx="250">
                  <c:v>-2</c:v>
                </c:pt>
                <c:pt idx="251">
                  <c:v>0</c:v>
                </c:pt>
                <c:pt idx="252">
                  <c:v>-3</c:v>
                </c:pt>
                <c:pt idx="253">
                  <c:v>1</c:v>
                </c:pt>
                <c:pt idx="254">
                  <c:v>1</c:v>
                </c:pt>
                <c:pt idx="255">
                  <c:v>-3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2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1</c:v>
                </c:pt>
                <c:pt idx="265">
                  <c:v>2</c:v>
                </c:pt>
                <c:pt idx="266">
                  <c:v>-2</c:v>
                </c:pt>
                <c:pt idx="267">
                  <c:v>6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4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3-40C0-AE2F-1046885041CE}"/>
            </c:ext>
          </c:extLst>
        </c:ser>
        <c:ser>
          <c:idx val="1"/>
          <c:order val="1"/>
          <c:tx>
            <c:v>Predicted GD</c:v>
          </c:tx>
          <c:spPr>
            <a:ln w="38100">
              <a:noFill/>
            </a:ln>
          </c:spPr>
          <c:xVal>
            <c:numRef>
              <c:f>E0!$O$2:$O$284</c:f>
              <c:numCache>
                <c:formatCode>General</c:formatCode>
                <c:ptCount val="283"/>
                <c:pt idx="0">
                  <c:v>125</c:v>
                </c:pt>
                <c:pt idx="1">
                  <c:v>107</c:v>
                </c:pt>
                <c:pt idx="2">
                  <c:v>111</c:v>
                </c:pt>
                <c:pt idx="3">
                  <c:v>110</c:v>
                </c:pt>
                <c:pt idx="4">
                  <c:v>114</c:v>
                </c:pt>
                <c:pt idx="5">
                  <c:v>106</c:v>
                </c:pt>
                <c:pt idx="6">
                  <c:v>108</c:v>
                </c:pt>
                <c:pt idx="7">
                  <c:v>85</c:v>
                </c:pt>
                <c:pt idx="8">
                  <c:v>143</c:v>
                </c:pt>
                <c:pt idx="9">
                  <c:v>90</c:v>
                </c:pt>
                <c:pt idx="10">
                  <c:v>77</c:v>
                </c:pt>
                <c:pt idx="11">
                  <c:v>123</c:v>
                </c:pt>
                <c:pt idx="12">
                  <c:v>93</c:v>
                </c:pt>
                <c:pt idx="13">
                  <c:v>107</c:v>
                </c:pt>
                <c:pt idx="14">
                  <c:v>105</c:v>
                </c:pt>
                <c:pt idx="15">
                  <c:v>91</c:v>
                </c:pt>
                <c:pt idx="16">
                  <c:v>130</c:v>
                </c:pt>
                <c:pt idx="17">
                  <c:v>63</c:v>
                </c:pt>
                <c:pt idx="18">
                  <c:v>113</c:v>
                </c:pt>
                <c:pt idx="19">
                  <c:v>110</c:v>
                </c:pt>
                <c:pt idx="20">
                  <c:v>85</c:v>
                </c:pt>
                <c:pt idx="21">
                  <c:v>114</c:v>
                </c:pt>
                <c:pt idx="22">
                  <c:v>106</c:v>
                </c:pt>
                <c:pt idx="23">
                  <c:v>90</c:v>
                </c:pt>
                <c:pt idx="24">
                  <c:v>107</c:v>
                </c:pt>
                <c:pt idx="25">
                  <c:v>111</c:v>
                </c:pt>
                <c:pt idx="26">
                  <c:v>108</c:v>
                </c:pt>
                <c:pt idx="27">
                  <c:v>125</c:v>
                </c:pt>
                <c:pt idx="28">
                  <c:v>143</c:v>
                </c:pt>
                <c:pt idx="29">
                  <c:v>111</c:v>
                </c:pt>
                <c:pt idx="30">
                  <c:v>130</c:v>
                </c:pt>
                <c:pt idx="31">
                  <c:v>93</c:v>
                </c:pt>
                <c:pt idx="32">
                  <c:v>85</c:v>
                </c:pt>
                <c:pt idx="33">
                  <c:v>107</c:v>
                </c:pt>
                <c:pt idx="34">
                  <c:v>114</c:v>
                </c:pt>
                <c:pt idx="35">
                  <c:v>91</c:v>
                </c:pt>
                <c:pt idx="36">
                  <c:v>90</c:v>
                </c:pt>
                <c:pt idx="37">
                  <c:v>108</c:v>
                </c:pt>
                <c:pt idx="38">
                  <c:v>105</c:v>
                </c:pt>
                <c:pt idx="39">
                  <c:v>143</c:v>
                </c:pt>
                <c:pt idx="40">
                  <c:v>106</c:v>
                </c:pt>
                <c:pt idx="41">
                  <c:v>110</c:v>
                </c:pt>
                <c:pt idx="42">
                  <c:v>107</c:v>
                </c:pt>
                <c:pt idx="43">
                  <c:v>77</c:v>
                </c:pt>
                <c:pt idx="44">
                  <c:v>125</c:v>
                </c:pt>
                <c:pt idx="45">
                  <c:v>123</c:v>
                </c:pt>
                <c:pt idx="46">
                  <c:v>63</c:v>
                </c:pt>
                <c:pt idx="47">
                  <c:v>113</c:v>
                </c:pt>
                <c:pt idx="48">
                  <c:v>88</c:v>
                </c:pt>
                <c:pt idx="49">
                  <c:v>114</c:v>
                </c:pt>
                <c:pt idx="50">
                  <c:v>90</c:v>
                </c:pt>
                <c:pt idx="51">
                  <c:v>107</c:v>
                </c:pt>
                <c:pt idx="52">
                  <c:v>130</c:v>
                </c:pt>
                <c:pt idx="53">
                  <c:v>105</c:v>
                </c:pt>
                <c:pt idx="54">
                  <c:v>85</c:v>
                </c:pt>
                <c:pt idx="55">
                  <c:v>93</c:v>
                </c:pt>
                <c:pt idx="56">
                  <c:v>108</c:v>
                </c:pt>
                <c:pt idx="57">
                  <c:v>111</c:v>
                </c:pt>
                <c:pt idx="58">
                  <c:v>91</c:v>
                </c:pt>
                <c:pt idx="59">
                  <c:v>107</c:v>
                </c:pt>
                <c:pt idx="60">
                  <c:v>113</c:v>
                </c:pt>
                <c:pt idx="61">
                  <c:v>110</c:v>
                </c:pt>
                <c:pt idx="62">
                  <c:v>106</c:v>
                </c:pt>
                <c:pt idx="63">
                  <c:v>88</c:v>
                </c:pt>
                <c:pt idx="64">
                  <c:v>77</c:v>
                </c:pt>
                <c:pt idx="65">
                  <c:v>125</c:v>
                </c:pt>
                <c:pt idx="66">
                  <c:v>143</c:v>
                </c:pt>
                <c:pt idx="67">
                  <c:v>123</c:v>
                </c:pt>
                <c:pt idx="68">
                  <c:v>63</c:v>
                </c:pt>
                <c:pt idx="69">
                  <c:v>88</c:v>
                </c:pt>
                <c:pt idx="70">
                  <c:v>85</c:v>
                </c:pt>
                <c:pt idx="71">
                  <c:v>63</c:v>
                </c:pt>
                <c:pt idx="72">
                  <c:v>93</c:v>
                </c:pt>
                <c:pt idx="73">
                  <c:v>77</c:v>
                </c:pt>
                <c:pt idx="74">
                  <c:v>123</c:v>
                </c:pt>
                <c:pt idx="75">
                  <c:v>107</c:v>
                </c:pt>
                <c:pt idx="76">
                  <c:v>143</c:v>
                </c:pt>
                <c:pt idx="77">
                  <c:v>91</c:v>
                </c:pt>
                <c:pt idx="78">
                  <c:v>108</c:v>
                </c:pt>
                <c:pt idx="79">
                  <c:v>125</c:v>
                </c:pt>
                <c:pt idx="80">
                  <c:v>130</c:v>
                </c:pt>
                <c:pt idx="81">
                  <c:v>90</c:v>
                </c:pt>
                <c:pt idx="82">
                  <c:v>88</c:v>
                </c:pt>
                <c:pt idx="83">
                  <c:v>107</c:v>
                </c:pt>
                <c:pt idx="84">
                  <c:v>106</c:v>
                </c:pt>
                <c:pt idx="85">
                  <c:v>110</c:v>
                </c:pt>
                <c:pt idx="86">
                  <c:v>113</c:v>
                </c:pt>
                <c:pt idx="87">
                  <c:v>105</c:v>
                </c:pt>
                <c:pt idx="88">
                  <c:v>111</c:v>
                </c:pt>
                <c:pt idx="89">
                  <c:v>114</c:v>
                </c:pt>
                <c:pt idx="90">
                  <c:v>85</c:v>
                </c:pt>
                <c:pt idx="91">
                  <c:v>123</c:v>
                </c:pt>
                <c:pt idx="92">
                  <c:v>77</c:v>
                </c:pt>
                <c:pt idx="93">
                  <c:v>88</c:v>
                </c:pt>
                <c:pt idx="94">
                  <c:v>91</c:v>
                </c:pt>
                <c:pt idx="95">
                  <c:v>130</c:v>
                </c:pt>
                <c:pt idx="96">
                  <c:v>110</c:v>
                </c:pt>
                <c:pt idx="97">
                  <c:v>114</c:v>
                </c:pt>
                <c:pt idx="98">
                  <c:v>107</c:v>
                </c:pt>
                <c:pt idx="99">
                  <c:v>125</c:v>
                </c:pt>
                <c:pt idx="100">
                  <c:v>105</c:v>
                </c:pt>
                <c:pt idx="101">
                  <c:v>111</c:v>
                </c:pt>
                <c:pt idx="102">
                  <c:v>106</c:v>
                </c:pt>
                <c:pt idx="103">
                  <c:v>107</c:v>
                </c:pt>
                <c:pt idx="104">
                  <c:v>93</c:v>
                </c:pt>
                <c:pt idx="105">
                  <c:v>90</c:v>
                </c:pt>
                <c:pt idx="106">
                  <c:v>113</c:v>
                </c:pt>
                <c:pt idx="107">
                  <c:v>108</c:v>
                </c:pt>
                <c:pt idx="108">
                  <c:v>143</c:v>
                </c:pt>
                <c:pt idx="109">
                  <c:v>63</c:v>
                </c:pt>
                <c:pt idx="110">
                  <c:v>85</c:v>
                </c:pt>
                <c:pt idx="111">
                  <c:v>88</c:v>
                </c:pt>
                <c:pt idx="112">
                  <c:v>130</c:v>
                </c:pt>
                <c:pt idx="113">
                  <c:v>110</c:v>
                </c:pt>
                <c:pt idx="114">
                  <c:v>91</c:v>
                </c:pt>
                <c:pt idx="115">
                  <c:v>114</c:v>
                </c:pt>
                <c:pt idx="116">
                  <c:v>77</c:v>
                </c:pt>
                <c:pt idx="117">
                  <c:v>123</c:v>
                </c:pt>
                <c:pt idx="118">
                  <c:v>107</c:v>
                </c:pt>
                <c:pt idx="119">
                  <c:v>125</c:v>
                </c:pt>
                <c:pt idx="120">
                  <c:v>143</c:v>
                </c:pt>
                <c:pt idx="121">
                  <c:v>111</c:v>
                </c:pt>
                <c:pt idx="122">
                  <c:v>106</c:v>
                </c:pt>
                <c:pt idx="123">
                  <c:v>63</c:v>
                </c:pt>
                <c:pt idx="124">
                  <c:v>107</c:v>
                </c:pt>
                <c:pt idx="125">
                  <c:v>93</c:v>
                </c:pt>
                <c:pt idx="126">
                  <c:v>113</c:v>
                </c:pt>
                <c:pt idx="127">
                  <c:v>108</c:v>
                </c:pt>
                <c:pt idx="128">
                  <c:v>105</c:v>
                </c:pt>
                <c:pt idx="129">
                  <c:v>90</c:v>
                </c:pt>
                <c:pt idx="130">
                  <c:v>90</c:v>
                </c:pt>
                <c:pt idx="131">
                  <c:v>110</c:v>
                </c:pt>
                <c:pt idx="132">
                  <c:v>77</c:v>
                </c:pt>
                <c:pt idx="133">
                  <c:v>130</c:v>
                </c:pt>
                <c:pt idx="134">
                  <c:v>105</c:v>
                </c:pt>
                <c:pt idx="135">
                  <c:v>108</c:v>
                </c:pt>
                <c:pt idx="136">
                  <c:v>107</c:v>
                </c:pt>
                <c:pt idx="137">
                  <c:v>114</c:v>
                </c:pt>
                <c:pt idx="138">
                  <c:v>106</c:v>
                </c:pt>
                <c:pt idx="139">
                  <c:v>85</c:v>
                </c:pt>
                <c:pt idx="140">
                  <c:v>88</c:v>
                </c:pt>
                <c:pt idx="141">
                  <c:v>113</c:v>
                </c:pt>
                <c:pt idx="142">
                  <c:v>123</c:v>
                </c:pt>
                <c:pt idx="143">
                  <c:v>93</c:v>
                </c:pt>
                <c:pt idx="144">
                  <c:v>107</c:v>
                </c:pt>
                <c:pt idx="145">
                  <c:v>143</c:v>
                </c:pt>
                <c:pt idx="146">
                  <c:v>125</c:v>
                </c:pt>
                <c:pt idx="147">
                  <c:v>63</c:v>
                </c:pt>
                <c:pt idx="148">
                  <c:v>91</c:v>
                </c:pt>
                <c:pt idx="149">
                  <c:v>111</c:v>
                </c:pt>
                <c:pt idx="150">
                  <c:v>143</c:v>
                </c:pt>
                <c:pt idx="151">
                  <c:v>88</c:v>
                </c:pt>
                <c:pt idx="152">
                  <c:v>93</c:v>
                </c:pt>
                <c:pt idx="153">
                  <c:v>123</c:v>
                </c:pt>
                <c:pt idx="154">
                  <c:v>107</c:v>
                </c:pt>
                <c:pt idx="155">
                  <c:v>113</c:v>
                </c:pt>
                <c:pt idx="156">
                  <c:v>63</c:v>
                </c:pt>
                <c:pt idx="157">
                  <c:v>111</c:v>
                </c:pt>
                <c:pt idx="158">
                  <c:v>125</c:v>
                </c:pt>
                <c:pt idx="159">
                  <c:v>91</c:v>
                </c:pt>
                <c:pt idx="160">
                  <c:v>85</c:v>
                </c:pt>
                <c:pt idx="161">
                  <c:v>77</c:v>
                </c:pt>
                <c:pt idx="162">
                  <c:v>106</c:v>
                </c:pt>
                <c:pt idx="163">
                  <c:v>114</c:v>
                </c:pt>
                <c:pt idx="164">
                  <c:v>130</c:v>
                </c:pt>
                <c:pt idx="165">
                  <c:v>107</c:v>
                </c:pt>
                <c:pt idx="166">
                  <c:v>108</c:v>
                </c:pt>
                <c:pt idx="167">
                  <c:v>90</c:v>
                </c:pt>
                <c:pt idx="168">
                  <c:v>105</c:v>
                </c:pt>
                <c:pt idx="169">
                  <c:v>107</c:v>
                </c:pt>
                <c:pt idx="170">
                  <c:v>77</c:v>
                </c:pt>
                <c:pt idx="171">
                  <c:v>105</c:v>
                </c:pt>
                <c:pt idx="172">
                  <c:v>88</c:v>
                </c:pt>
                <c:pt idx="173">
                  <c:v>91</c:v>
                </c:pt>
                <c:pt idx="174">
                  <c:v>93</c:v>
                </c:pt>
                <c:pt idx="175">
                  <c:v>130</c:v>
                </c:pt>
                <c:pt idx="176">
                  <c:v>113</c:v>
                </c:pt>
                <c:pt idx="177">
                  <c:v>63</c:v>
                </c:pt>
                <c:pt idx="178">
                  <c:v>107</c:v>
                </c:pt>
                <c:pt idx="179">
                  <c:v>114</c:v>
                </c:pt>
                <c:pt idx="180">
                  <c:v>110</c:v>
                </c:pt>
                <c:pt idx="181">
                  <c:v>143</c:v>
                </c:pt>
                <c:pt idx="182">
                  <c:v>108</c:v>
                </c:pt>
                <c:pt idx="183">
                  <c:v>90</c:v>
                </c:pt>
                <c:pt idx="184">
                  <c:v>106</c:v>
                </c:pt>
                <c:pt idx="185">
                  <c:v>125</c:v>
                </c:pt>
                <c:pt idx="186">
                  <c:v>85</c:v>
                </c:pt>
                <c:pt idx="187">
                  <c:v>111</c:v>
                </c:pt>
                <c:pt idx="188">
                  <c:v>63</c:v>
                </c:pt>
                <c:pt idx="189">
                  <c:v>88</c:v>
                </c:pt>
                <c:pt idx="190">
                  <c:v>123</c:v>
                </c:pt>
                <c:pt idx="191">
                  <c:v>77</c:v>
                </c:pt>
                <c:pt idx="192">
                  <c:v>130</c:v>
                </c:pt>
                <c:pt idx="193">
                  <c:v>105</c:v>
                </c:pt>
                <c:pt idx="194">
                  <c:v>113</c:v>
                </c:pt>
                <c:pt idx="195">
                  <c:v>93</c:v>
                </c:pt>
                <c:pt idx="196">
                  <c:v>91</c:v>
                </c:pt>
                <c:pt idx="197">
                  <c:v>107</c:v>
                </c:pt>
                <c:pt idx="198">
                  <c:v>110</c:v>
                </c:pt>
                <c:pt idx="199">
                  <c:v>114</c:v>
                </c:pt>
                <c:pt idx="200">
                  <c:v>125</c:v>
                </c:pt>
                <c:pt idx="201">
                  <c:v>108</c:v>
                </c:pt>
                <c:pt idx="202">
                  <c:v>85</c:v>
                </c:pt>
                <c:pt idx="203">
                  <c:v>106</c:v>
                </c:pt>
                <c:pt idx="204">
                  <c:v>107</c:v>
                </c:pt>
                <c:pt idx="205">
                  <c:v>111</c:v>
                </c:pt>
                <c:pt idx="206">
                  <c:v>143</c:v>
                </c:pt>
                <c:pt idx="207">
                  <c:v>90</c:v>
                </c:pt>
                <c:pt idx="208">
                  <c:v>113</c:v>
                </c:pt>
                <c:pt idx="209">
                  <c:v>130</c:v>
                </c:pt>
                <c:pt idx="210">
                  <c:v>107</c:v>
                </c:pt>
                <c:pt idx="211">
                  <c:v>77</c:v>
                </c:pt>
                <c:pt idx="212">
                  <c:v>91</c:v>
                </c:pt>
                <c:pt idx="213">
                  <c:v>88</c:v>
                </c:pt>
                <c:pt idx="214">
                  <c:v>123</c:v>
                </c:pt>
                <c:pt idx="215">
                  <c:v>63</c:v>
                </c:pt>
                <c:pt idx="216">
                  <c:v>93</c:v>
                </c:pt>
                <c:pt idx="217">
                  <c:v>105</c:v>
                </c:pt>
                <c:pt idx="218">
                  <c:v>85</c:v>
                </c:pt>
                <c:pt idx="219">
                  <c:v>106</c:v>
                </c:pt>
                <c:pt idx="220">
                  <c:v>114</c:v>
                </c:pt>
                <c:pt idx="221">
                  <c:v>110</c:v>
                </c:pt>
                <c:pt idx="222">
                  <c:v>108</c:v>
                </c:pt>
                <c:pt idx="223">
                  <c:v>107</c:v>
                </c:pt>
                <c:pt idx="224">
                  <c:v>90</c:v>
                </c:pt>
                <c:pt idx="225">
                  <c:v>111</c:v>
                </c:pt>
                <c:pt idx="226">
                  <c:v>143</c:v>
                </c:pt>
                <c:pt idx="227">
                  <c:v>125</c:v>
                </c:pt>
                <c:pt idx="228">
                  <c:v>130</c:v>
                </c:pt>
                <c:pt idx="229">
                  <c:v>93</c:v>
                </c:pt>
                <c:pt idx="230">
                  <c:v>88</c:v>
                </c:pt>
                <c:pt idx="231">
                  <c:v>77</c:v>
                </c:pt>
                <c:pt idx="232">
                  <c:v>107</c:v>
                </c:pt>
                <c:pt idx="233">
                  <c:v>123</c:v>
                </c:pt>
                <c:pt idx="234">
                  <c:v>91</c:v>
                </c:pt>
                <c:pt idx="235">
                  <c:v>113</c:v>
                </c:pt>
                <c:pt idx="236">
                  <c:v>105</c:v>
                </c:pt>
                <c:pt idx="237">
                  <c:v>63</c:v>
                </c:pt>
                <c:pt idx="238">
                  <c:v>143</c:v>
                </c:pt>
                <c:pt idx="239">
                  <c:v>113</c:v>
                </c:pt>
                <c:pt idx="240">
                  <c:v>108</c:v>
                </c:pt>
                <c:pt idx="241">
                  <c:v>93</c:v>
                </c:pt>
                <c:pt idx="242">
                  <c:v>111</c:v>
                </c:pt>
                <c:pt idx="243">
                  <c:v>90</c:v>
                </c:pt>
                <c:pt idx="244">
                  <c:v>63</c:v>
                </c:pt>
                <c:pt idx="245">
                  <c:v>107</c:v>
                </c:pt>
                <c:pt idx="246">
                  <c:v>105</c:v>
                </c:pt>
                <c:pt idx="247">
                  <c:v>106</c:v>
                </c:pt>
                <c:pt idx="248">
                  <c:v>123</c:v>
                </c:pt>
                <c:pt idx="249">
                  <c:v>110</c:v>
                </c:pt>
                <c:pt idx="250">
                  <c:v>107</c:v>
                </c:pt>
                <c:pt idx="251">
                  <c:v>130</c:v>
                </c:pt>
                <c:pt idx="252">
                  <c:v>88</c:v>
                </c:pt>
                <c:pt idx="253">
                  <c:v>114</c:v>
                </c:pt>
                <c:pt idx="254">
                  <c:v>125</c:v>
                </c:pt>
                <c:pt idx="255">
                  <c:v>91</c:v>
                </c:pt>
                <c:pt idx="256">
                  <c:v>77</c:v>
                </c:pt>
                <c:pt idx="257">
                  <c:v>123</c:v>
                </c:pt>
                <c:pt idx="258">
                  <c:v>63</c:v>
                </c:pt>
                <c:pt idx="259">
                  <c:v>111</c:v>
                </c:pt>
                <c:pt idx="260">
                  <c:v>107</c:v>
                </c:pt>
                <c:pt idx="261">
                  <c:v>90</c:v>
                </c:pt>
                <c:pt idx="262">
                  <c:v>143</c:v>
                </c:pt>
                <c:pt idx="263">
                  <c:v>106</c:v>
                </c:pt>
                <c:pt idx="264">
                  <c:v>108</c:v>
                </c:pt>
                <c:pt idx="265">
                  <c:v>93</c:v>
                </c:pt>
                <c:pt idx="266">
                  <c:v>105</c:v>
                </c:pt>
                <c:pt idx="267">
                  <c:v>113</c:v>
                </c:pt>
                <c:pt idx="268">
                  <c:v>130</c:v>
                </c:pt>
                <c:pt idx="269">
                  <c:v>77</c:v>
                </c:pt>
                <c:pt idx="270">
                  <c:v>110</c:v>
                </c:pt>
                <c:pt idx="271">
                  <c:v>114</c:v>
                </c:pt>
                <c:pt idx="272">
                  <c:v>123</c:v>
                </c:pt>
                <c:pt idx="273">
                  <c:v>85</c:v>
                </c:pt>
                <c:pt idx="274">
                  <c:v>107</c:v>
                </c:pt>
                <c:pt idx="275">
                  <c:v>88</c:v>
                </c:pt>
                <c:pt idx="276">
                  <c:v>125</c:v>
                </c:pt>
                <c:pt idx="277">
                  <c:v>91</c:v>
                </c:pt>
                <c:pt idx="278">
                  <c:v>110</c:v>
                </c:pt>
                <c:pt idx="279">
                  <c:v>123</c:v>
                </c:pt>
                <c:pt idx="280">
                  <c:v>107</c:v>
                </c:pt>
                <c:pt idx="281">
                  <c:v>85</c:v>
                </c:pt>
                <c:pt idx="282">
                  <c:v>108</c:v>
                </c:pt>
              </c:numCache>
            </c:numRef>
          </c:xVal>
          <c:yVal>
            <c:numRef>
              <c:f>Sheet4!$B$40:$B$322</c:f>
              <c:numCache>
                <c:formatCode>General</c:formatCode>
                <c:ptCount val="283"/>
                <c:pt idx="0">
                  <c:v>2.8734933741338846</c:v>
                </c:pt>
                <c:pt idx="1">
                  <c:v>-2.4910979907801005</c:v>
                </c:pt>
                <c:pt idx="2">
                  <c:v>-0.18878165905003219</c:v>
                </c:pt>
                <c:pt idx="3">
                  <c:v>-0.943012072586078</c:v>
                </c:pt>
                <c:pt idx="4">
                  <c:v>-5.5798996761451614E-2</c:v>
                </c:pt>
                <c:pt idx="5">
                  <c:v>0.88236277353228509</c:v>
                </c:pt>
                <c:pt idx="6">
                  <c:v>-0.6088949267809608</c:v>
                </c:pt>
                <c:pt idx="7">
                  <c:v>0.19812793798115003</c:v>
                </c:pt>
                <c:pt idx="8">
                  <c:v>1.0755797503787483</c:v>
                </c:pt>
                <c:pt idx="9">
                  <c:v>-0.19827328744053663</c:v>
                </c:pt>
                <c:pt idx="10">
                  <c:v>-0.90806432393253012</c:v>
                </c:pt>
                <c:pt idx="11">
                  <c:v>-0.70781420344906243</c:v>
                </c:pt>
                <c:pt idx="12">
                  <c:v>-1.8970502042600104</c:v>
                </c:pt>
                <c:pt idx="13">
                  <c:v>0.25666390571964226</c:v>
                </c:pt>
                <c:pt idx="14">
                  <c:v>-0.62351461837967426</c:v>
                </c:pt>
                <c:pt idx="15">
                  <c:v>-1.5191023938016406</c:v>
                </c:pt>
                <c:pt idx="16">
                  <c:v>-1.4896280769479402</c:v>
                </c:pt>
                <c:pt idx="17">
                  <c:v>6.7991543670943733E-2</c:v>
                </c:pt>
                <c:pt idx="18">
                  <c:v>1.8857675398598168</c:v>
                </c:pt>
                <c:pt idx="19">
                  <c:v>-0.54795619804736673</c:v>
                </c:pt>
                <c:pt idx="20">
                  <c:v>0.47641356940539636</c:v>
                </c:pt>
                <c:pt idx="21">
                  <c:v>-2.0112290366688694</c:v>
                </c:pt>
                <c:pt idx="22">
                  <c:v>-0.89132026704930256</c:v>
                </c:pt>
                <c:pt idx="23">
                  <c:v>7.1650343189447963E-2</c:v>
                </c:pt>
                <c:pt idx="24">
                  <c:v>-0.8055915815026673</c:v>
                </c:pt>
                <c:pt idx="25">
                  <c:v>-0.57330250517946357</c:v>
                </c:pt>
                <c:pt idx="26">
                  <c:v>1.3427093842243196</c:v>
                </c:pt>
                <c:pt idx="27">
                  <c:v>2.911563058183301</c:v>
                </c:pt>
                <c:pt idx="28">
                  <c:v>5.1694057184484943E-2</c:v>
                </c:pt>
                <c:pt idx="29">
                  <c:v>-0.13935273266828041</c:v>
                </c:pt>
                <c:pt idx="30">
                  <c:v>1.2681676533535615</c:v>
                </c:pt>
                <c:pt idx="31">
                  <c:v>-0.33341338779734908</c:v>
                </c:pt>
                <c:pt idx="32">
                  <c:v>1.4146672156256952</c:v>
                </c:pt>
                <c:pt idx="33">
                  <c:v>-0.75029114528549912</c:v>
                </c:pt>
                <c:pt idx="34">
                  <c:v>-2.0283989708994667</c:v>
                </c:pt>
                <c:pt idx="35">
                  <c:v>-0.15618148861515296</c:v>
                </c:pt>
                <c:pt idx="36">
                  <c:v>0.46759318240398662</c:v>
                </c:pt>
                <c:pt idx="37">
                  <c:v>-1.4374667098828868</c:v>
                </c:pt>
                <c:pt idx="38">
                  <c:v>-1.4324210276699583</c:v>
                </c:pt>
                <c:pt idx="39">
                  <c:v>1.2021730852405463</c:v>
                </c:pt>
                <c:pt idx="40">
                  <c:v>-1.8754329567692167</c:v>
                </c:pt>
                <c:pt idx="41">
                  <c:v>-0.87660781065769444</c:v>
                </c:pt>
                <c:pt idx="42">
                  <c:v>7.4770134640674613E-2</c:v>
                </c:pt>
                <c:pt idx="43">
                  <c:v>-1.8672496460473309</c:v>
                </c:pt>
                <c:pt idx="44">
                  <c:v>1.1288167845856987</c:v>
                </c:pt>
                <c:pt idx="45">
                  <c:v>-1.4030482840329985</c:v>
                </c:pt>
                <c:pt idx="46">
                  <c:v>0.35534040811120682</c:v>
                </c:pt>
                <c:pt idx="47">
                  <c:v>1.4898247006452785</c:v>
                </c:pt>
                <c:pt idx="48">
                  <c:v>-0.75468101281652888</c:v>
                </c:pt>
                <c:pt idx="49">
                  <c:v>0.34014384245308682</c:v>
                </c:pt>
                <c:pt idx="50">
                  <c:v>-0.10407895325089633</c:v>
                </c:pt>
                <c:pt idx="51">
                  <c:v>-2.5082679250106974</c:v>
                </c:pt>
                <c:pt idx="52">
                  <c:v>-0.50551538722802603</c:v>
                </c:pt>
                <c:pt idx="53">
                  <c:v>1.2361044356356587</c:v>
                </c:pt>
                <c:pt idx="54">
                  <c:v>-1.2538582476799227</c:v>
                </c:pt>
                <c:pt idx="55">
                  <c:v>-0.4396486025025324</c:v>
                </c:pt>
                <c:pt idx="56">
                  <c:v>0.41499076641330279</c:v>
                </c:pt>
                <c:pt idx="57">
                  <c:v>-2.0307041069369416</c:v>
                </c:pt>
                <c:pt idx="58">
                  <c:v>1.7237367666716175</c:v>
                </c:pt>
                <c:pt idx="59">
                  <c:v>-1.1428627786956</c:v>
                </c:pt>
                <c:pt idx="60">
                  <c:v>1.2646664778231815</c:v>
                </c:pt>
                <c:pt idx="61">
                  <c:v>-0.33333300363455032</c:v>
                </c:pt>
                <c:pt idx="62">
                  <c:v>-0.65780004343294274</c:v>
                </c:pt>
                <c:pt idx="63">
                  <c:v>-1.805851591921277</c:v>
                </c:pt>
                <c:pt idx="64">
                  <c:v>-1.2332331026925594</c:v>
                </c:pt>
                <c:pt idx="65">
                  <c:v>1.55329401229704</c:v>
                </c:pt>
                <c:pt idx="66">
                  <c:v>0.14367931417443258</c:v>
                </c:pt>
                <c:pt idx="67">
                  <c:v>-0.35187770492825093</c:v>
                </c:pt>
                <c:pt idx="68">
                  <c:v>3.7223823910159992E-2</c:v>
                </c:pt>
                <c:pt idx="69">
                  <c:v>-0.7430720007545415</c:v>
                </c:pt>
                <c:pt idx="70">
                  <c:v>0.52584249578714926</c:v>
                </c:pt>
                <c:pt idx="71">
                  <c:v>1.2935940543315039</c:v>
                </c:pt>
                <c:pt idx="72">
                  <c:v>0.17003046644899422</c:v>
                </c:pt>
                <c:pt idx="73">
                  <c:v>-1.264000822453343</c:v>
                </c:pt>
                <c:pt idx="74">
                  <c:v>-0.43446302705590423</c:v>
                </c:pt>
                <c:pt idx="75">
                  <c:v>-0.13972511165814477</c:v>
                </c:pt>
                <c:pt idx="76">
                  <c:v>0.68052387584003649</c:v>
                </c:pt>
                <c:pt idx="77">
                  <c:v>-5.90095069259855E-2</c:v>
                </c:pt>
                <c:pt idx="78">
                  <c:v>0.5415841012751017</c:v>
                </c:pt>
                <c:pt idx="79">
                  <c:v>-0.31410616805935887</c:v>
                </c:pt>
                <c:pt idx="80">
                  <c:v>-2.0691522036906869</c:v>
                </c:pt>
                <c:pt idx="81">
                  <c:v>-0.153507879632649</c:v>
                </c:pt>
                <c:pt idx="82">
                  <c:v>-1.0707865585605414</c:v>
                </c:pt>
                <c:pt idx="83">
                  <c:v>-1.6279062088673559</c:v>
                </c:pt>
                <c:pt idx="84">
                  <c:v>-1.6263853004100373</c:v>
                </c:pt>
                <c:pt idx="85">
                  <c:v>-0.52067131213688178</c:v>
                </c:pt>
                <c:pt idx="86">
                  <c:v>1.2752015062324626</c:v>
                </c:pt>
                <c:pt idx="87">
                  <c:v>1.7932481985727016</c:v>
                </c:pt>
                <c:pt idx="88">
                  <c:v>-1.4511799801941945</c:v>
                </c:pt>
                <c:pt idx="89">
                  <c:v>-1.2023226273785839</c:v>
                </c:pt>
                <c:pt idx="90">
                  <c:v>1.0975146314420323</c:v>
                </c:pt>
                <c:pt idx="91">
                  <c:v>-0.37916259083873582</c:v>
                </c:pt>
                <c:pt idx="92">
                  <c:v>-2.6761560553376169</c:v>
                </c:pt>
                <c:pt idx="93">
                  <c:v>-0.79250092713629527</c:v>
                </c:pt>
                <c:pt idx="94">
                  <c:v>0.36546772078535672</c:v>
                </c:pt>
                <c:pt idx="95">
                  <c:v>-0.51457862024404188</c:v>
                </c:pt>
                <c:pt idx="96">
                  <c:v>-1.8208895476008093</c:v>
                </c:pt>
                <c:pt idx="97">
                  <c:v>-0.66547806571297929</c:v>
                </c:pt>
                <c:pt idx="98">
                  <c:v>-2.6027486215816888</c:v>
                </c:pt>
                <c:pt idx="99">
                  <c:v>1.3714002412180726</c:v>
                </c:pt>
                <c:pt idx="100">
                  <c:v>-2.0265794785685132E-2</c:v>
                </c:pt>
                <c:pt idx="101">
                  <c:v>-0.46706729047427986</c:v>
                </c:pt>
                <c:pt idx="102">
                  <c:v>0.32521901059524116</c:v>
                </c:pt>
                <c:pt idx="103">
                  <c:v>0.34469376527066009</c:v>
                </c:pt>
                <c:pt idx="104">
                  <c:v>-1.80256950768902</c:v>
                </c:pt>
                <c:pt idx="105">
                  <c:v>1.3418895295246909</c:v>
                </c:pt>
                <c:pt idx="106">
                  <c:v>0.25131581303819939</c:v>
                </c:pt>
                <c:pt idx="107">
                  <c:v>0.44227565232378713</c:v>
                </c:pt>
                <c:pt idx="108">
                  <c:v>1.1144736483512205</c:v>
                </c:pt>
                <c:pt idx="109">
                  <c:v>-0.56602499968382913</c:v>
                </c:pt>
                <c:pt idx="110">
                  <c:v>0.61354193267647728</c:v>
                </c:pt>
                <c:pt idx="111">
                  <c:v>-2.5227727442216157</c:v>
                </c:pt>
                <c:pt idx="112">
                  <c:v>0.39387130623285727</c:v>
                </c:pt>
                <c:pt idx="113">
                  <c:v>-0.60325663426453535</c:v>
                </c:pt>
                <c:pt idx="114">
                  <c:v>0.22833935751427759</c:v>
                </c:pt>
                <c:pt idx="115">
                  <c:v>-1.5433555407277102</c:v>
                </c:pt>
                <c:pt idx="116">
                  <c:v>-1.3304050843817263</c:v>
                </c:pt>
                <c:pt idx="117">
                  <c:v>-2.2316200671349251</c:v>
                </c:pt>
                <c:pt idx="118">
                  <c:v>-1.0481750381350434</c:v>
                </c:pt>
                <c:pt idx="119">
                  <c:v>1.426700677435242</c:v>
                </c:pt>
                <c:pt idx="120">
                  <c:v>-0.68239702934644986</c:v>
                </c:pt>
                <c:pt idx="121">
                  <c:v>0.74947198717026386</c:v>
                </c:pt>
                <c:pt idx="122">
                  <c:v>-0.56360570924330222</c:v>
                </c:pt>
                <c:pt idx="123">
                  <c:v>-0.65801025667377566</c:v>
                </c:pt>
                <c:pt idx="124">
                  <c:v>0.15735545676832768</c:v>
                </c:pt>
                <c:pt idx="125">
                  <c:v>1.440269652784238</c:v>
                </c:pt>
                <c:pt idx="126">
                  <c:v>0.98638084639893464</c:v>
                </c:pt>
                <c:pt idx="127">
                  <c:v>-0.51690966979101338</c:v>
                </c:pt>
                <c:pt idx="128">
                  <c:v>0.52300901223745866</c:v>
                </c:pt>
                <c:pt idx="129">
                  <c:v>-0.47162446383369577</c:v>
                </c:pt>
                <c:pt idx="130">
                  <c:v>-1.8837796967179701</c:v>
                </c:pt>
                <c:pt idx="131">
                  <c:v>-0.83677685788089518</c:v>
                </c:pt>
                <c:pt idx="132">
                  <c:v>-7.6305920319995613E-3</c:v>
                </c:pt>
                <c:pt idx="133">
                  <c:v>-0.18940984148401291</c:v>
                </c:pt>
                <c:pt idx="134">
                  <c:v>-0.71549987536962079</c:v>
                </c:pt>
                <c:pt idx="135">
                  <c:v>0.40445573800402079</c:v>
                </c:pt>
                <c:pt idx="136">
                  <c:v>0.13007057085784302</c:v>
                </c:pt>
                <c:pt idx="137">
                  <c:v>-2.1228796674704573</c:v>
                </c:pt>
                <c:pt idx="138">
                  <c:v>-0.90038350006531842</c:v>
                </c:pt>
                <c:pt idx="139">
                  <c:v>-1.2710281819105209</c:v>
                </c:pt>
                <c:pt idx="140">
                  <c:v>-0.65537256386521459</c:v>
                </c:pt>
                <c:pt idx="141">
                  <c:v>1.3140954042049349</c:v>
                </c:pt>
                <c:pt idx="142">
                  <c:v>-0.7742184653774471</c:v>
                </c:pt>
                <c:pt idx="143">
                  <c:v>0.56597330566353288</c:v>
                </c:pt>
                <c:pt idx="144">
                  <c:v>-1.0789427578958264</c:v>
                </c:pt>
                <c:pt idx="145">
                  <c:v>2.5604421311268073</c:v>
                </c:pt>
                <c:pt idx="146">
                  <c:v>0.15376732788179948</c:v>
                </c:pt>
                <c:pt idx="147">
                  <c:v>0.3105750003033183</c:v>
                </c:pt>
                <c:pt idx="148">
                  <c:v>0.45349758033637455</c:v>
                </c:pt>
                <c:pt idx="149">
                  <c:v>-1.1101470668450681</c:v>
                </c:pt>
                <c:pt idx="150">
                  <c:v>1.6861457840061025</c:v>
                </c:pt>
                <c:pt idx="151">
                  <c:v>-1.1770217732657251</c:v>
                </c:pt>
                <c:pt idx="152">
                  <c:v>-9.9893164180990368E-2</c:v>
                </c:pt>
                <c:pt idx="153">
                  <c:v>1.1056997899093233</c:v>
                </c:pt>
                <c:pt idx="154">
                  <c:v>-0.62369781042370032</c:v>
                </c:pt>
                <c:pt idx="155">
                  <c:v>2.2681566790201391E-3</c:v>
                </c:pt>
                <c:pt idx="156">
                  <c:v>0.58049863093330378</c:v>
                </c:pt>
                <c:pt idx="157">
                  <c:v>-0.50689824325107891</c:v>
                </c:pt>
                <c:pt idx="158">
                  <c:v>1.4655945754077142</c:v>
                </c:pt>
                <c:pt idx="159">
                  <c:v>-0.69302605028075837</c:v>
                </c:pt>
                <c:pt idx="160">
                  <c:v>0.51423348372516275</c:v>
                </c:pt>
                <c:pt idx="161">
                  <c:v>-0.93534920984301551</c:v>
                </c:pt>
                <c:pt idx="162">
                  <c:v>-2.3604763869409728</c:v>
                </c:pt>
                <c:pt idx="163">
                  <c:v>-1.2943078843685307</c:v>
                </c:pt>
                <c:pt idx="164">
                  <c:v>0.7110238904165177</c:v>
                </c:pt>
                <c:pt idx="165">
                  <c:v>-1.6107362746367586</c:v>
                </c:pt>
                <c:pt idx="166">
                  <c:v>0.12617010657977534</c:v>
                </c:pt>
                <c:pt idx="167">
                  <c:v>-0.44085674407291253</c:v>
                </c:pt>
                <c:pt idx="168">
                  <c:v>-1.5440716584715468</c:v>
                </c:pt>
                <c:pt idx="169">
                  <c:v>0.74063660448519741</c:v>
                </c:pt>
                <c:pt idx="170">
                  <c:v>-2.2082825593964577</c:v>
                </c:pt>
                <c:pt idx="171">
                  <c:v>1.0501924975098609E-2</c:v>
                </c:pt>
                <c:pt idx="172">
                  <c:v>-1.1106175113373415</c:v>
                </c:pt>
                <c:pt idx="173">
                  <c:v>0.27776828389603025</c:v>
                </c:pt>
                <c:pt idx="174">
                  <c:v>-1.7307842053336409E-2</c:v>
                </c:pt>
                <c:pt idx="175">
                  <c:v>-1.1485951635988134</c:v>
                </c:pt>
                <c:pt idx="176">
                  <c:v>-0.57725597006372675</c:v>
                </c:pt>
                <c:pt idx="177">
                  <c:v>0.49246877138228595</c:v>
                </c:pt>
                <c:pt idx="178">
                  <c:v>-1.7741768384797618</c:v>
                </c:pt>
                <c:pt idx="179">
                  <c:v>-0.2809572195835488</c:v>
                </c:pt>
                <c:pt idx="180">
                  <c:v>0.93690618270069248</c:v>
                </c:pt>
                <c:pt idx="181">
                  <c:v>2.003298368189764</c:v>
                </c:pt>
                <c:pt idx="182">
                  <c:v>0.35969033019613317</c:v>
                </c:pt>
                <c:pt idx="183">
                  <c:v>-0.43179351105689578</c:v>
                </c:pt>
                <c:pt idx="184">
                  <c:v>-0.60249960721577411</c:v>
                </c:pt>
                <c:pt idx="185">
                  <c:v>1.6413238718480578</c:v>
                </c:pt>
                <c:pt idx="186">
                  <c:v>9.1892723275965427E-2</c:v>
                </c:pt>
                <c:pt idx="187">
                  <c:v>-1.9190534761353533</c:v>
                </c:pt>
                <c:pt idx="188">
                  <c:v>0.40476933449295949</c:v>
                </c:pt>
                <c:pt idx="189">
                  <c:v>-2.054899248280456</c:v>
                </c:pt>
                <c:pt idx="190">
                  <c:v>0.23140344278861896</c:v>
                </c:pt>
                <c:pt idx="191">
                  <c:v>-2.6933259895682138</c:v>
                </c:pt>
                <c:pt idx="192">
                  <c:v>-9.010139253269922E-2</c:v>
                </c:pt>
                <c:pt idx="193">
                  <c:v>0.33567070373512714</c:v>
                </c:pt>
                <c:pt idx="194">
                  <c:v>0.94654989362213493</c:v>
                </c:pt>
                <c:pt idx="195">
                  <c:v>-0.97649316416813692</c:v>
                </c:pt>
                <c:pt idx="196">
                  <c:v>-1.6135830903726318</c:v>
                </c:pt>
                <c:pt idx="197">
                  <c:v>-0.16781332199170085</c:v>
                </c:pt>
                <c:pt idx="198">
                  <c:v>0.37976241976364855</c:v>
                </c:pt>
                <c:pt idx="199">
                  <c:v>-0.27042219117426802</c:v>
                </c:pt>
                <c:pt idx="200">
                  <c:v>0.40281498424097872</c:v>
                </c:pt>
                <c:pt idx="201">
                  <c:v>0.62961396082611865</c:v>
                </c:pt>
                <c:pt idx="202">
                  <c:v>0.43164816159750874</c:v>
                </c:pt>
                <c:pt idx="203">
                  <c:v>-2.343306452710376</c:v>
                </c:pt>
                <c:pt idx="204">
                  <c:v>-1.0391118051190271</c:v>
                </c:pt>
                <c:pt idx="205">
                  <c:v>1.3066157501073068</c:v>
                </c:pt>
                <c:pt idx="206">
                  <c:v>1.0650447219694674</c:v>
                </c:pt>
                <c:pt idx="207">
                  <c:v>-0.5380287257620795</c:v>
                </c:pt>
                <c:pt idx="208">
                  <c:v>1.3024863921429464</c:v>
                </c:pt>
                <c:pt idx="209">
                  <c:v>-0.54534634000482507</c:v>
                </c:pt>
                <c:pt idx="210">
                  <c:v>0.16896446883031579</c:v>
                </c:pt>
                <c:pt idx="211">
                  <c:v>-0.32478317621566027</c:v>
                </c:pt>
                <c:pt idx="212">
                  <c:v>-1.034058963629884</c:v>
                </c:pt>
                <c:pt idx="213">
                  <c:v>-2.5399426784522126</c:v>
                </c:pt>
                <c:pt idx="214">
                  <c:v>-1.3110630270430517</c:v>
                </c:pt>
                <c:pt idx="215">
                  <c:v>-1.4865820397757026</c:v>
                </c:pt>
                <c:pt idx="216">
                  <c:v>-0.34247662081336538</c:v>
                </c:pt>
                <c:pt idx="217">
                  <c:v>0.43497915268644172</c:v>
                </c:pt>
                <c:pt idx="218">
                  <c:v>0.70157179222749422</c:v>
                </c:pt>
                <c:pt idx="219">
                  <c:v>-0.99755548175448538</c:v>
                </c:pt>
                <c:pt idx="220">
                  <c:v>0.65729642663674814</c:v>
                </c:pt>
                <c:pt idx="221">
                  <c:v>-1.5718418912416299</c:v>
                </c:pt>
                <c:pt idx="222">
                  <c:v>1.8998531471613624</c:v>
                </c:pt>
                <c:pt idx="223">
                  <c:v>-0.76082617369478012</c:v>
                </c:pt>
                <c:pt idx="224">
                  <c:v>-0.14297285122336822</c:v>
                </c:pt>
                <c:pt idx="225">
                  <c:v>-0.23354706685791982</c:v>
                </c:pt>
                <c:pt idx="226">
                  <c:v>-0.66522709511585165</c:v>
                </c:pt>
                <c:pt idx="227">
                  <c:v>1.1378800176017139</c:v>
                </c:pt>
                <c:pt idx="228">
                  <c:v>-1.9746715071196965</c:v>
                </c:pt>
                <c:pt idx="229">
                  <c:v>-0.37324434057414863</c:v>
                </c:pt>
                <c:pt idx="230">
                  <c:v>-2.6344233750232031</c:v>
                </c:pt>
                <c:pt idx="231">
                  <c:v>-0.89645531187054317</c:v>
                </c:pt>
                <c:pt idx="232">
                  <c:v>-0.80182986534647371</c:v>
                </c:pt>
                <c:pt idx="233">
                  <c:v>-0.25256925597693658</c:v>
                </c:pt>
                <c:pt idx="234">
                  <c:v>0.26615927183404303</c:v>
                </c:pt>
                <c:pt idx="235">
                  <c:v>0.97731761338291767</c:v>
                </c:pt>
                <c:pt idx="236">
                  <c:v>-0.96454753172880081</c:v>
                </c:pt>
                <c:pt idx="237">
                  <c:v>0.97644147014784111</c:v>
                </c:pt>
                <c:pt idx="238">
                  <c:v>0.7867590905452212</c:v>
                </c:pt>
                <c:pt idx="239">
                  <c:v>2.2029201240434784</c:v>
                </c:pt>
                <c:pt idx="240">
                  <c:v>8.6339153802974855E-2</c:v>
                </c:pt>
                <c:pt idx="241">
                  <c:v>-1.0684784211580847</c:v>
                </c:pt>
                <c:pt idx="242">
                  <c:v>-0.15096174473026674</c:v>
                </c:pt>
                <c:pt idx="243">
                  <c:v>-1.0748732874276841</c:v>
                </c:pt>
                <c:pt idx="244">
                  <c:v>-1.3921013432047114</c:v>
                </c:pt>
                <c:pt idx="245">
                  <c:v>1.614932951605903</c:v>
                </c:pt>
                <c:pt idx="246">
                  <c:v>0.34727971579711436</c:v>
                </c:pt>
                <c:pt idx="247">
                  <c:v>-0.3878764128029577</c:v>
                </c:pt>
                <c:pt idx="248">
                  <c:v>-2.1371393705639345</c:v>
                </c:pt>
                <c:pt idx="249">
                  <c:v>-2.400413674343556</c:v>
                </c:pt>
                <c:pt idx="250">
                  <c:v>-2.0232244948389417</c:v>
                </c:pt>
                <c:pt idx="251">
                  <c:v>-0.61175060193320885</c:v>
                </c:pt>
                <c:pt idx="252">
                  <c:v>-0.17139986509965904</c:v>
                </c:pt>
                <c:pt idx="253">
                  <c:v>-0.32572262739143643</c:v>
                </c:pt>
                <c:pt idx="254">
                  <c:v>1.4161656490259609</c:v>
                </c:pt>
                <c:pt idx="255">
                  <c:v>-1.5019324595710433</c:v>
                </c:pt>
                <c:pt idx="256">
                  <c:v>-0.80875587498121648</c:v>
                </c:pt>
                <c:pt idx="257">
                  <c:v>-0.67704648368828013</c:v>
                </c:pt>
                <c:pt idx="258">
                  <c:v>7.7054776686959592E-2</c:v>
                </c:pt>
                <c:pt idx="259">
                  <c:v>3.6376563772064108E-2</c:v>
                </c:pt>
                <c:pt idx="260">
                  <c:v>-0.19858104175248364</c:v>
                </c:pt>
                <c:pt idx="261">
                  <c:v>-1.1668585444176314</c:v>
                </c:pt>
                <c:pt idx="262">
                  <c:v>1.1028646362892338</c:v>
                </c:pt>
                <c:pt idx="263">
                  <c:v>-1.53440004342009</c:v>
                </c:pt>
                <c:pt idx="264">
                  <c:v>0.45388466438577524</c:v>
                </c:pt>
                <c:pt idx="265">
                  <c:v>0.8831258898471942</c:v>
                </c:pt>
                <c:pt idx="266">
                  <c:v>-1.4495909619005565</c:v>
                </c:pt>
                <c:pt idx="267">
                  <c:v>2.7600638869805216</c:v>
                </c:pt>
                <c:pt idx="268">
                  <c:v>-0.27199516361166598</c:v>
                </c:pt>
                <c:pt idx="269">
                  <c:v>-0.94588423825229651</c:v>
                </c:pt>
                <c:pt idx="270">
                  <c:v>6.260983557998806E-2</c:v>
                </c:pt>
                <c:pt idx="271">
                  <c:v>-0.14382885631246878</c:v>
                </c:pt>
                <c:pt idx="272">
                  <c:v>-2.1199694363333372</c:v>
                </c:pt>
                <c:pt idx="273">
                  <c:v>-0.78598475173876436</c:v>
                </c:pt>
                <c:pt idx="274">
                  <c:v>-1.1453470198242108</c:v>
                </c:pt>
                <c:pt idx="275">
                  <c:v>-1.0798497915765581</c:v>
                </c:pt>
                <c:pt idx="276">
                  <c:v>-0.42575679886094742</c:v>
                </c:pt>
                <c:pt idx="277">
                  <c:v>0.2388743859235587</c:v>
                </c:pt>
                <c:pt idx="278">
                  <c:v>-0.55849122645664839</c:v>
                </c:pt>
                <c:pt idx="279">
                  <c:v>0.54855602697228034</c:v>
                </c:pt>
                <c:pt idx="280">
                  <c:v>-0.71139724731302723</c:v>
                </c:pt>
                <c:pt idx="281">
                  <c:v>0.15829698520435043</c:v>
                </c:pt>
                <c:pt idx="282">
                  <c:v>0.1171068735637586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3-40C0-AE2F-10468850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559"/>
        <c:axId val="185888223"/>
      </c:scatterChart>
      <c:valAx>
        <c:axId val="4996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sp shots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888223"/>
        <c:crosses val="autoZero"/>
        <c:crossBetween val="midCat"/>
      </c:valAx>
      <c:valAx>
        <c:axId val="18588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68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16</xdr:row>
      <xdr:rowOff>38101</xdr:rowOff>
    </xdr:from>
    <xdr:to>
      <xdr:col>26</xdr:col>
      <xdr:colOff>295275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AAB69-B05E-4D74-C9F1-FD9A35A3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0</xdr:row>
      <xdr:rowOff>161925</xdr:rowOff>
    </xdr:from>
    <xdr:to>
      <xdr:col>25</xdr:col>
      <xdr:colOff>495299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D14A6-0F7F-F114-AC48-644D6DD8E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9759D-95CA-E208-9B71-AE5E7058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73724-0220-730B-7873-2ADFAC059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6885C-DAE2-D32A-3037-1FE8D79F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B5139-A275-46F2-7132-21087E633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73103-96E6-7D23-7612-DD4C90E0B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FDD90-9A02-8F72-A972-3BDC1C53B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400050</xdr:colOff>
      <xdr:row>10</xdr:row>
      <xdr:rowOff>180975</xdr:rowOff>
    </xdr:from>
    <xdr:to>
      <xdr:col>28</xdr:col>
      <xdr:colOff>400050</xdr:colOff>
      <xdr:row>20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FB149-5CE8-E628-A1D7-C84AAEA2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28575</xdr:colOff>
      <xdr:row>26</xdr:row>
      <xdr:rowOff>142875</xdr:rowOff>
    </xdr:from>
    <xdr:to>
      <xdr:col>17</xdr:col>
      <xdr:colOff>28575</xdr:colOff>
      <xdr:row>36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1FAC50-62BE-4AC3-9EF5-FC2E1E713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371475</xdr:colOff>
      <xdr:row>0</xdr:row>
      <xdr:rowOff>180975</xdr:rowOff>
    </xdr:from>
    <xdr:to>
      <xdr:col>27</xdr:col>
      <xdr:colOff>371475</xdr:colOff>
      <xdr:row>10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A6EA57-AC30-B971-ABEE-C2D89343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</xdr:row>
      <xdr:rowOff>152400</xdr:rowOff>
    </xdr:from>
    <xdr:to>
      <xdr:col>16</xdr:col>
      <xdr:colOff>0</xdr:colOff>
      <xdr:row>26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914A1B-A337-F1A7-014C-D6B46D7BD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95D1B6-0819-82BC-0F66-FC21BD835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D16C24-0B09-072A-A12A-BD07C8469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26446C-E2BC-BA3F-0CD9-FC5285FE4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41E5E2-7A4A-9744-E292-98EFCB606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8CCC8E-9423-1A13-42F9-8F915343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499FA7-8D1F-3F7F-7237-3872708B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A431-FD15-48D4-958B-9DB7C631EA11}">
  <dimension ref="A1:I308"/>
  <sheetViews>
    <sheetView workbookViewId="0">
      <selection activeCell="A17" sqref="A17:B19"/>
    </sheetView>
  </sheetViews>
  <sheetFormatPr defaultRowHeight="15" x14ac:dyDescent="0.25"/>
  <cols>
    <col min="1" max="1" width="17.5703125" bestFit="1" customWidth="1"/>
  </cols>
  <sheetData>
    <row r="1" spans="1:9" x14ac:dyDescent="0.25">
      <c r="A1" t="s">
        <v>33</v>
      </c>
    </row>
    <row r="2" spans="1:9" ht="15.75" thickBot="1" x14ac:dyDescent="0.3"/>
    <row r="3" spans="1:9" x14ac:dyDescent="0.25">
      <c r="A3" s="11" t="s">
        <v>34</v>
      </c>
      <c r="B3" s="11"/>
    </row>
    <row r="4" spans="1:9" x14ac:dyDescent="0.25">
      <c r="A4" s="8" t="s">
        <v>35</v>
      </c>
      <c r="B4" s="8">
        <v>0.51124584217221836</v>
      </c>
    </row>
    <row r="5" spans="1:9" x14ac:dyDescent="0.25">
      <c r="A5" s="8" t="s">
        <v>36</v>
      </c>
      <c r="B5" s="8">
        <v>0.26137231113838078</v>
      </c>
    </row>
    <row r="6" spans="1:9" x14ac:dyDescent="0.25">
      <c r="A6" s="8" t="s">
        <v>37</v>
      </c>
      <c r="B6" s="8">
        <v>0.25609639907508347</v>
      </c>
    </row>
    <row r="7" spans="1:9" x14ac:dyDescent="0.25">
      <c r="A7" s="8" t="s">
        <v>38</v>
      </c>
      <c r="B7" s="8">
        <v>1.7635221405819301</v>
      </c>
    </row>
    <row r="8" spans="1:9" ht="15.75" thickBot="1" x14ac:dyDescent="0.3">
      <c r="A8" s="9" t="s">
        <v>39</v>
      </c>
      <c r="B8" s="9">
        <v>283</v>
      </c>
    </row>
    <row r="10" spans="1:9" ht="15.75" thickBot="1" x14ac:dyDescent="0.3">
      <c r="A10" t="s">
        <v>40</v>
      </c>
    </row>
    <row r="11" spans="1:9" x14ac:dyDescent="0.25">
      <c r="A11" s="10"/>
      <c r="B11" s="10" t="s">
        <v>45</v>
      </c>
      <c r="C11" s="10" t="s">
        <v>46</v>
      </c>
      <c r="D11" s="10" t="s">
        <v>47</v>
      </c>
      <c r="E11" s="10" t="s">
        <v>48</v>
      </c>
      <c r="F11" s="10" t="s">
        <v>49</v>
      </c>
    </row>
    <row r="12" spans="1:9" x14ac:dyDescent="0.25">
      <c r="A12" s="8" t="s">
        <v>41</v>
      </c>
      <c r="B12" s="8">
        <v>2</v>
      </c>
      <c r="C12" s="8">
        <v>308.14410117608384</v>
      </c>
      <c r="D12" s="8">
        <v>154.07205058804192</v>
      </c>
      <c r="E12" s="8">
        <v>49.540687563134114</v>
      </c>
      <c r="F12" s="8">
        <v>3.7982343431560884E-19</v>
      </c>
    </row>
    <row r="13" spans="1:9" x14ac:dyDescent="0.25">
      <c r="A13" s="8" t="s">
        <v>42</v>
      </c>
      <c r="B13" s="8">
        <v>280</v>
      </c>
      <c r="C13" s="8">
        <v>870.80289529034837</v>
      </c>
      <c r="D13" s="8">
        <v>3.1100103403226727</v>
      </c>
      <c r="E13" s="8"/>
      <c r="F13" s="8"/>
    </row>
    <row r="14" spans="1:9" ht="15.75" thickBot="1" x14ac:dyDescent="0.3">
      <c r="A14" s="9" t="s">
        <v>43</v>
      </c>
      <c r="B14" s="9">
        <v>282</v>
      </c>
      <c r="C14" s="9">
        <v>1178.9469964664322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50</v>
      </c>
      <c r="C16" s="10" t="s">
        <v>38</v>
      </c>
      <c r="D16" s="10" t="s">
        <v>51</v>
      </c>
      <c r="E16" s="10" t="s">
        <v>52</v>
      </c>
      <c r="F16" s="10" t="s">
        <v>53</v>
      </c>
      <c r="G16" s="10" t="s">
        <v>54</v>
      </c>
      <c r="H16" s="10" t="s">
        <v>55</v>
      </c>
      <c r="I16" s="10" t="s">
        <v>56</v>
      </c>
    </row>
    <row r="17" spans="1:9" x14ac:dyDescent="0.25">
      <c r="A17" s="8" t="s">
        <v>44</v>
      </c>
      <c r="B17" s="8">
        <v>2.152562969611612</v>
      </c>
      <c r="C17" s="8">
        <v>2.5463745701338358</v>
      </c>
      <c r="D17" s="8">
        <v>0.84534419831976038</v>
      </c>
      <c r="E17" s="8">
        <v>0.39864046829359423</v>
      </c>
      <c r="F17" s="8">
        <v>-2.8599053457264958</v>
      </c>
      <c r="G17" s="8">
        <v>7.1650312849497197</v>
      </c>
      <c r="H17" s="8">
        <v>-2.8599053457264958</v>
      </c>
      <c r="I17" s="8">
        <v>7.1650312849497197</v>
      </c>
    </row>
    <row r="18" spans="1:9" x14ac:dyDescent="0.25">
      <c r="A18" s="8" t="s">
        <v>31</v>
      </c>
      <c r="B18" s="8">
        <v>5.8760923132159517E-3</v>
      </c>
      <c r="C18" s="8">
        <v>9.7534617420346175E-4</v>
      </c>
      <c r="D18" s="8">
        <v>6.0246223019378675</v>
      </c>
      <c r="E18" s="8">
        <v>5.3200692135903189E-9</v>
      </c>
      <c r="F18" s="8">
        <v>3.9561501915727337E-3</v>
      </c>
      <c r="G18" s="8">
        <v>7.7960344348591698E-3</v>
      </c>
      <c r="H18" s="8">
        <v>3.9561501915727337E-3</v>
      </c>
      <c r="I18" s="8">
        <v>7.7960344348591698E-3</v>
      </c>
    </row>
    <row r="19" spans="1:9" ht="15.75" thickBot="1" x14ac:dyDescent="0.3">
      <c r="A19" s="9" t="s">
        <v>32</v>
      </c>
      <c r="B19" s="9">
        <v>-7.2447795401505638E-3</v>
      </c>
      <c r="C19" s="9">
        <v>9.7373449930276761E-4</v>
      </c>
      <c r="D19" s="9">
        <v>-7.4402001216328602</v>
      </c>
      <c r="E19" s="9">
        <v>1.2383404826645857E-12</v>
      </c>
      <c r="F19" s="9">
        <v>-9.1615491240732497E-3</v>
      </c>
      <c r="G19" s="9">
        <v>-5.328009956227878E-3</v>
      </c>
      <c r="H19" s="9">
        <v>-9.1615491240732497E-3</v>
      </c>
      <c r="I19" s="9">
        <v>-5.328009956227878E-3</v>
      </c>
    </row>
    <row r="23" spans="1:9" x14ac:dyDescent="0.25">
      <c r="A23" t="s">
        <v>57</v>
      </c>
    </row>
    <row r="24" spans="1:9" ht="15.75" thickBot="1" x14ac:dyDescent="0.3"/>
    <row r="25" spans="1:9" x14ac:dyDescent="0.25">
      <c r="A25" s="10" t="s">
        <v>58</v>
      </c>
      <c r="B25" s="10" t="s">
        <v>59</v>
      </c>
      <c r="C25" s="10" t="s">
        <v>60</v>
      </c>
    </row>
    <row r="26" spans="1:9" x14ac:dyDescent="0.25">
      <c r="A26" s="8">
        <v>1</v>
      </c>
      <c r="B26" s="8">
        <v>2.256418155082315</v>
      </c>
      <c r="C26" s="8">
        <v>0.74358184491768498</v>
      </c>
    </row>
    <row r="27" spans="1:9" x14ac:dyDescent="0.25">
      <c r="A27" s="8">
        <v>2</v>
      </c>
      <c r="B27" s="8">
        <v>-2.1830159658263213</v>
      </c>
      <c r="C27" s="8">
        <v>1.1830159658263213</v>
      </c>
    </row>
    <row r="28" spans="1:9" x14ac:dyDescent="0.25">
      <c r="A28" s="8">
        <v>3</v>
      </c>
      <c r="B28" s="8">
        <v>0.28807128892391809</v>
      </c>
      <c r="C28" s="8">
        <v>-0.28807128892391809</v>
      </c>
    </row>
    <row r="29" spans="1:9" x14ac:dyDescent="0.25">
      <c r="A29" s="8">
        <v>4</v>
      </c>
      <c r="B29" s="8">
        <v>-0.87171086905907025</v>
      </c>
      <c r="C29" s="8">
        <v>-2.1282891309409298</v>
      </c>
    </row>
    <row r="30" spans="1:9" x14ac:dyDescent="0.25">
      <c r="A30" s="8">
        <v>5</v>
      </c>
      <c r="B30" s="8">
        <v>6.6148468248645287E-2</v>
      </c>
      <c r="C30" s="8">
        <v>0.93385153175135471</v>
      </c>
    </row>
    <row r="31" spans="1:9" x14ac:dyDescent="0.25">
      <c r="A31" s="8">
        <v>6</v>
      </c>
      <c r="B31" s="8">
        <v>0.38678142627371237</v>
      </c>
      <c r="C31" s="8">
        <v>0.61321857372628763</v>
      </c>
    </row>
    <row r="32" spans="1:9" x14ac:dyDescent="0.25">
      <c r="A32" s="8">
        <v>7</v>
      </c>
      <c r="B32" s="8">
        <v>-0.10814818236200097</v>
      </c>
      <c r="C32" s="8">
        <v>-3.891851817637999</v>
      </c>
    </row>
    <row r="33" spans="1:3" x14ac:dyDescent="0.25">
      <c r="A33" s="8">
        <v>8</v>
      </c>
      <c r="B33" s="8">
        <v>0.50081464241612572</v>
      </c>
      <c r="C33" s="8">
        <v>-0.50081464241612572</v>
      </c>
    </row>
    <row r="34" spans="1:3" x14ac:dyDescent="0.25">
      <c r="A34" s="8">
        <v>9</v>
      </c>
      <c r="B34" s="8">
        <v>0.75580204469124546</v>
      </c>
      <c r="C34" s="8">
        <v>-0.75580204469124546</v>
      </c>
    </row>
    <row r="35" spans="1:3" x14ac:dyDescent="0.25">
      <c r="A35" s="8">
        <v>10</v>
      </c>
      <c r="B35" s="8">
        <v>-0.71942643994696276</v>
      </c>
      <c r="C35" s="8">
        <v>-0.28057356005303724</v>
      </c>
    </row>
    <row r="36" spans="1:3" x14ac:dyDescent="0.25">
      <c r="A36" s="8">
        <v>11</v>
      </c>
      <c r="B36" s="8">
        <v>-0.43379275116466154</v>
      </c>
      <c r="C36" s="8">
        <v>-0.56620724883533846</v>
      </c>
    </row>
    <row r="37" spans="1:3" x14ac:dyDescent="0.25">
      <c r="A37" s="8">
        <v>12</v>
      </c>
      <c r="B37" s="8">
        <v>-0.42165982137430724</v>
      </c>
      <c r="C37" s="8">
        <v>3.4216598213743072</v>
      </c>
    </row>
    <row r="38" spans="1:3" x14ac:dyDescent="0.25">
      <c r="A38" s="8">
        <v>13</v>
      </c>
      <c r="B38" s="8">
        <v>-2.0570453098054191</v>
      </c>
      <c r="C38" s="8">
        <v>5.7045309805419109E-2</v>
      </c>
    </row>
    <row r="39" spans="1:3" x14ac:dyDescent="0.25">
      <c r="A39" s="8">
        <v>14</v>
      </c>
      <c r="B39" s="8">
        <v>-8.2616497840193759E-2</v>
      </c>
      <c r="C39" s="8">
        <v>3.0826164978401938</v>
      </c>
    </row>
    <row r="40" spans="1:3" x14ac:dyDescent="0.25">
      <c r="A40" s="8">
        <v>15</v>
      </c>
      <c r="B40" s="8">
        <v>-0.52721339485877472</v>
      </c>
      <c r="C40" s="8">
        <v>-1.4727866051412253</v>
      </c>
    </row>
    <row r="41" spans="1:3" x14ac:dyDescent="0.25">
      <c r="A41" s="8">
        <v>16</v>
      </c>
      <c r="B41" s="8">
        <v>-2.1250062983621998</v>
      </c>
      <c r="C41" s="8">
        <v>1.1250062983621998</v>
      </c>
    </row>
    <row r="42" spans="1:3" x14ac:dyDescent="0.25">
      <c r="A42" s="8">
        <v>17</v>
      </c>
      <c r="B42" s="8">
        <v>-1.1138552823589123</v>
      </c>
      <c r="C42" s="8">
        <v>-2.8861447176410877</v>
      </c>
    </row>
    <row r="43" spans="1:3" x14ac:dyDescent="0.25">
      <c r="A43" s="8">
        <v>18</v>
      </c>
      <c r="B43" s="8">
        <v>-0.31050803845471009</v>
      </c>
      <c r="C43" s="8">
        <v>-1.6894919615452899</v>
      </c>
    </row>
    <row r="44" spans="1:3" x14ac:dyDescent="0.25">
      <c r="A44" s="8">
        <v>19</v>
      </c>
      <c r="B44" s="8">
        <v>1.3142160696988192</v>
      </c>
      <c r="C44" s="8">
        <v>-0.31421606969881921</v>
      </c>
    </row>
    <row r="45" spans="1:3" x14ac:dyDescent="0.25">
      <c r="A45" s="8">
        <v>20</v>
      </c>
      <c r="B45" s="8">
        <v>-0.96589300308102821</v>
      </c>
      <c r="C45" s="8">
        <v>-2.0341069969189718</v>
      </c>
    </row>
    <row r="46" spans="1:3" x14ac:dyDescent="0.25">
      <c r="A46" s="8">
        <v>21</v>
      </c>
      <c r="B46" s="8">
        <v>0.58775199689793212</v>
      </c>
      <c r="C46" s="8">
        <v>1.4122480031020679</v>
      </c>
    </row>
    <row r="47" spans="1:3" x14ac:dyDescent="0.25">
      <c r="A47" s="8">
        <v>22</v>
      </c>
      <c r="B47" s="8">
        <v>-1.7305568577086934</v>
      </c>
      <c r="C47" s="8">
        <v>1.7305568577086934</v>
      </c>
    </row>
    <row r="48" spans="1:3" x14ac:dyDescent="0.25">
      <c r="A48" s="8">
        <v>23</v>
      </c>
      <c r="B48" s="8">
        <v>-0.31596218912089213</v>
      </c>
      <c r="C48" s="8">
        <v>0.31596218912089213</v>
      </c>
    </row>
    <row r="49" spans="1:3" x14ac:dyDescent="0.25">
      <c r="A49" s="8">
        <v>24</v>
      </c>
      <c r="B49" s="8">
        <v>4.8520191308996985E-2</v>
      </c>
      <c r="C49" s="8">
        <v>0.95147980869100302</v>
      </c>
    </row>
    <row r="50" spans="1:3" x14ac:dyDescent="0.25">
      <c r="A50" s="8">
        <v>25</v>
      </c>
      <c r="B50" s="8">
        <v>-1.1542572711249424</v>
      </c>
      <c r="C50" s="8">
        <v>0.15425727112494236</v>
      </c>
    </row>
    <row r="51" spans="1:3" x14ac:dyDescent="0.25">
      <c r="A51" s="8">
        <v>26</v>
      </c>
      <c r="B51" s="8">
        <v>-0.19008416072601975</v>
      </c>
      <c r="C51" s="8">
        <v>2.1900841607260197</v>
      </c>
    </row>
    <row r="52" spans="1:3" x14ac:dyDescent="0.25">
      <c r="A52" s="8">
        <v>27</v>
      </c>
      <c r="B52" s="8">
        <v>0.99305830774088477</v>
      </c>
      <c r="C52" s="8">
        <v>1.0069416922591152</v>
      </c>
    </row>
    <row r="53" spans="1:3" x14ac:dyDescent="0.25">
      <c r="A53" s="8">
        <v>28</v>
      </c>
      <c r="B53" s="8">
        <v>2.4375376435860794</v>
      </c>
      <c r="C53" s="8">
        <v>-1.4375376435860794</v>
      </c>
    </row>
    <row r="54" spans="1:3" x14ac:dyDescent="0.25">
      <c r="A54" s="8">
        <v>29</v>
      </c>
      <c r="B54" s="8">
        <v>0.66161991066928927</v>
      </c>
      <c r="C54" s="8">
        <v>0.33838008933071073</v>
      </c>
    </row>
    <row r="55" spans="1:3" x14ac:dyDescent="0.25">
      <c r="A55" s="8">
        <v>30</v>
      </c>
      <c r="B55" s="8">
        <v>0.54163857282918748</v>
      </c>
      <c r="C55" s="8">
        <v>0.45836142717081252</v>
      </c>
    </row>
    <row r="56" spans="1:3" x14ac:dyDescent="0.25">
      <c r="A56" s="8">
        <v>31</v>
      </c>
      <c r="B56" s="8">
        <v>0.4220379801530072</v>
      </c>
      <c r="C56" s="8">
        <v>-0.4220379801530072</v>
      </c>
    </row>
    <row r="57" spans="1:3" x14ac:dyDescent="0.25">
      <c r="A57" s="8">
        <v>32</v>
      </c>
      <c r="B57" s="8">
        <v>-0.27482954292838002</v>
      </c>
      <c r="C57" s="8">
        <v>0.27482954292838002</v>
      </c>
    </row>
    <row r="58" spans="1:3" x14ac:dyDescent="0.25">
      <c r="A58" s="8">
        <v>33</v>
      </c>
      <c r="B58" s="8">
        <v>1.0224387693069659</v>
      </c>
      <c r="C58" s="8">
        <v>1.9775612306930341</v>
      </c>
    </row>
    <row r="59" spans="1:3" x14ac:dyDescent="0.25">
      <c r="A59" s="8">
        <v>34</v>
      </c>
      <c r="B59" s="8">
        <v>-0.96589300308102821</v>
      </c>
      <c r="C59" s="8">
        <v>1.9658930030810282</v>
      </c>
    </row>
    <row r="60" spans="1:3" x14ac:dyDescent="0.25">
      <c r="A60" s="8">
        <v>35</v>
      </c>
      <c r="B60" s="8">
        <v>-2.4188109140229983</v>
      </c>
      <c r="C60" s="8">
        <v>-1.5811890859770017</v>
      </c>
    </row>
    <row r="61" spans="1:3" x14ac:dyDescent="0.25">
      <c r="A61" s="8">
        <v>36</v>
      </c>
      <c r="B61" s="8">
        <v>-0.12544714528064382</v>
      </c>
      <c r="C61" s="8">
        <v>-1.8745528547193562</v>
      </c>
    </row>
    <row r="62" spans="1:3" x14ac:dyDescent="0.25">
      <c r="A62" s="8">
        <v>37</v>
      </c>
      <c r="B62" s="8">
        <v>9.1988868549901071E-2</v>
      </c>
      <c r="C62" s="8">
        <v>-1.0919888685499011</v>
      </c>
    </row>
    <row r="63" spans="1:3" x14ac:dyDescent="0.25">
      <c r="A63" s="8">
        <v>38</v>
      </c>
      <c r="B63" s="8">
        <v>-1.3107815860269945</v>
      </c>
      <c r="C63" s="8">
        <v>-1.6892184139730055</v>
      </c>
    </row>
    <row r="64" spans="1:3" x14ac:dyDescent="0.25">
      <c r="A64" s="8">
        <v>39</v>
      </c>
      <c r="B64" s="8">
        <v>-1.3603630419760879</v>
      </c>
      <c r="C64" s="8">
        <v>-0.63963695802391207</v>
      </c>
    </row>
    <row r="65" spans="1:3" x14ac:dyDescent="0.25">
      <c r="A65" s="8">
        <v>40</v>
      </c>
      <c r="B65" s="8">
        <v>1.0455932262972691</v>
      </c>
      <c r="C65" s="8">
        <v>0.95440677370273086</v>
      </c>
    </row>
    <row r="66" spans="1:3" x14ac:dyDescent="0.25">
      <c r="A66" s="8">
        <v>41</v>
      </c>
      <c r="B66" s="8">
        <v>-1.1491118362382071</v>
      </c>
      <c r="C66" s="8">
        <v>-0.85088816376179288</v>
      </c>
    </row>
    <row r="67" spans="1:3" x14ac:dyDescent="0.25">
      <c r="A67" s="8">
        <v>42</v>
      </c>
      <c r="B67" s="8">
        <v>-0.69783616009545746</v>
      </c>
      <c r="C67" s="8">
        <v>-0.30216383990454254</v>
      </c>
    </row>
    <row r="68" spans="1:3" x14ac:dyDescent="0.25">
      <c r="A68" s="8">
        <v>43</v>
      </c>
      <c r="B68" s="8">
        <v>-0.56077194749013159</v>
      </c>
      <c r="C68" s="8">
        <v>2.5607719474901316</v>
      </c>
    </row>
    <row r="69" spans="1:3" x14ac:dyDescent="0.25">
      <c r="A69" s="8">
        <v>44</v>
      </c>
      <c r="B69" s="8">
        <v>-1.6436709343698066</v>
      </c>
      <c r="C69" s="8">
        <v>0.6436709343698066</v>
      </c>
    </row>
    <row r="70" spans="1:3" x14ac:dyDescent="0.25">
      <c r="A70" s="8">
        <v>45</v>
      </c>
      <c r="B70" s="8">
        <v>1.2349042399210859</v>
      </c>
      <c r="C70" s="8">
        <v>0.76509576007891411</v>
      </c>
    </row>
    <row r="71" spans="1:3" x14ac:dyDescent="0.25">
      <c r="A71" s="8">
        <v>46</v>
      </c>
      <c r="B71" s="8">
        <v>-0.78389879838183418</v>
      </c>
      <c r="C71" s="8">
        <v>-0.21610120161816582</v>
      </c>
    </row>
    <row r="72" spans="1:3" x14ac:dyDescent="0.25">
      <c r="A72" s="8">
        <v>47</v>
      </c>
      <c r="B72" s="8">
        <v>0.2763191042974853</v>
      </c>
      <c r="C72" s="8">
        <v>-0.2763191042974853</v>
      </c>
    </row>
    <row r="73" spans="1:3" x14ac:dyDescent="0.25">
      <c r="A73" s="8">
        <v>48</v>
      </c>
      <c r="B73" s="8">
        <v>1.2707473924579151</v>
      </c>
      <c r="C73" s="8">
        <v>-0.27074739245791513</v>
      </c>
    </row>
    <row r="74" spans="1:3" x14ac:dyDescent="0.25">
      <c r="A74" s="8">
        <v>49</v>
      </c>
      <c r="B74" s="8">
        <v>-0.28689044333426139</v>
      </c>
      <c r="C74" s="8">
        <v>0.28689044333426139</v>
      </c>
    </row>
    <row r="75" spans="1:3" x14ac:dyDescent="0.25">
      <c r="A75" s="8">
        <v>50</v>
      </c>
      <c r="B75" s="8">
        <v>0.10961714548954937</v>
      </c>
      <c r="C75" s="8">
        <v>-0.10961714548954937</v>
      </c>
    </row>
    <row r="76" spans="1:3" x14ac:dyDescent="0.25">
      <c r="A76" s="8">
        <v>51</v>
      </c>
      <c r="B76" s="8">
        <v>0.29484269567411658</v>
      </c>
      <c r="C76" s="8">
        <v>-0.29484269567411658</v>
      </c>
    </row>
    <row r="77" spans="1:3" x14ac:dyDescent="0.25">
      <c r="A77" s="8">
        <v>52</v>
      </c>
      <c r="B77" s="8">
        <v>-2.8712700221406262</v>
      </c>
      <c r="C77" s="8">
        <v>0.87127002214062621</v>
      </c>
    </row>
    <row r="78" spans="1:3" x14ac:dyDescent="0.25">
      <c r="A78" s="8">
        <v>53</v>
      </c>
      <c r="B78" s="8">
        <v>-0.28070563524159731</v>
      </c>
      <c r="C78" s="8">
        <v>2.2807056352415973</v>
      </c>
    </row>
    <row r="79" spans="1:3" x14ac:dyDescent="0.25">
      <c r="A79" s="8">
        <v>54</v>
      </c>
      <c r="B79" s="8">
        <v>0.8637842768501347</v>
      </c>
      <c r="C79" s="8">
        <v>0.1362157231498653</v>
      </c>
    </row>
    <row r="80" spans="1:3" x14ac:dyDescent="0.25">
      <c r="A80" s="8">
        <v>55</v>
      </c>
      <c r="B80" s="8">
        <v>-1.2017085495192568</v>
      </c>
      <c r="C80" s="8">
        <v>1.2017085495192568</v>
      </c>
    </row>
    <row r="81" spans="1:3" x14ac:dyDescent="0.25">
      <c r="A81" s="8">
        <v>56</v>
      </c>
      <c r="B81" s="8">
        <v>-0.66604763809651146</v>
      </c>
      <c r="C81" s="8">
        <v>-1.3339523619034885</v>
      </c>
    </row>
    <row r="82" spans="1:3" x14ac:dyDescent="0.25">
      <c r="A82" s="8">
        <v>57</v>
      </c>
      <c r="B82" s="8">
        <v>-1.3966048340044779E-2</v>
      </c>
      <c r="C82" s="8">
        <v>1.0139660483400448</v>
      </c>
    </row>
    <row r="83" spans="1:3" x14ac:dyDescent="0.25">
      <c r="A83" s="8">
        <v>58</v>
      </c>
      <c r="B83" s="8">
        <v>-1.5810818324349274</v>
      </c>
      <c r="C83" s="8">
        <v>-0.41891816756507261</v>
      </c>
    </row>
    <row r="84" spans="1:3" x14ac:dyDescent="0.25">
      <c r="A84" s="8">
        <v>59</v>
      </c>
      <c r="B84" s="8">
        <v>0.96851456528209212</v>
      </c>
      <c r="C84" s="8">
        <v>7.0314854347179079</v>
      </c>
    </row>
    <row r="85" spans="1:3" x14ac:dyDescent="0.25">
      <c r="A85" s="8">
        <v>60</v>
      </c>
      <c r="B85" s="8">
        <v>-0.72015709737344302</v>
      </c>
      <c r="C85" s="8">
        <v>-4.279842902626557</v>
      </c>
    </row>
    <row r="86" spans="1:3" x14ac:dyDescent="0.25">
      <c r="A86" s="8">
        <v>61</v>
      </c>
      <c r="B86" s="8">
        <v>1.2635026129177653</v>
      </c>
      <c r="C86" s="8">
        <v>2.7364973870822347</v>
      </c>
    </row>
    <row r="87" spans="1:3" x14ac:dyDescent="0.25">
      <c r="A87" s="8">
        <v>62</v>
      </c>
      <c r="B87" s="8">
        <v>-0.38631063986898262</v>
      </c>
      <c r="C87" s="8">
        <v>1.3863106398689826</v>
      </c>
    </row>
    <row r="88" spans="1:3" x14ac:dyDescent="0.25">
      <c r="A88" s="8">
        <v>63</v>
      </c>
      <c r="B88" s="8">
        <v>-0.98972668635489569</v>
      </c>
      <c r="C88" s="8">
        <v>1.9897266863548957</v>
      </c>
    </row>
    <row r="89" spans="1:3" x14ac:dyDescent="0.25">
      <c r="A89" s="8">
        <v>64</v>
      </c>
      <c r="B89" s="8">
        <v>-1.2069774449333828</v>
      </c>
      <c r="C89" s="8">
        <v>-0.79302255506661723</v>
      </c>
    </row>
    <row r="90" spans="1:3" x14ac:dyDescent="0.25">
      <c r="A90" s="8">
        <v>65</v>
      </c>
      <c r="B90" s="8">
        <v>-1.2741871778221263</v>
      </c>
      <c r="C90" s="8">
        <v>-0.72581282217787368</v>
      </c>
    </row>
    <row r="91" spans="1:3" x14ac:dyDescent="0.25">
      <c r="A91" s="8">
        <v>66</v>
      </c>
      <c r="B91" s="8">
        <v>1.5391849806074092</v>
      </c>
      <c r="C91" s="8">
        <v>-2.5391849806074092</v>
      </c>
    </row>
    <row r="92" spans="1:3" x14ac:dyDescent="0.25">
      <c r="A92" s="8">
        <v>67</v>
      </c>
      <c r="B92" s="8">
        <v>0.37182872906326558</v>
      </c>
      <c r="C92" s="8">
        <v>-1.3718287290632656</v>
      </c>
    </row>
    <row r="93" spans="1:3" x14ac:dyDescent="0.25">
      <c r="A93" s="8">
        <v>68</v>
      </c>
      <c r="B93" s="8">
        <v>0.1361882032172872</v>
      </c>
      <c r="C93" s="8">
        <v>-0.1361882032172872</v>
      </c>
    </row>
    <row r="94" spans="1:3" x14ac:dyDescent="0.25">
      <c r="A94" s="8">
        <v>69</v>
      </c>
      <c r="B94" s="8">
        <v>-2.796163638883975E-2</v>
      </c>
      <c r="C94" s="8">
        <v>2.0279616363888398</v>
      </c>
    </row>
    <row r="95" spans="1:3" x14ac:dyDescent="0.25">
      <c r="A95" s="8">
        <v>70</v>
      </c>
      <c r="B95" s="8">
        <v>-0.28689044333426139</v>
      </c>
      <c r="C95" s="8">
        <v>1.2868904433342614</v>
      </c>
    </row>
    <row r="96" spans="1:3" x14ac:dyDescent="0.25">
      <c r="A96" s="8">
        <v>71</v>
      </c>
      <c r="B96" s="8">
        <v>0.84131928080320151</v>
      </c>
      <c r="C96" s="8">
        <v>0.15868071919679849</v>
      </c>
    </row>
    <row r="97" spans="1:3" x14ac:dyDescent="0.25">
      <c r="A97" s="8">
        <v>72</v>
      </c>
      <c r="B97" s="8">
        <v>0.71100587670651905</v>
      </c>
      <c r="C97" s="8">
        <v>2.288994123293481</v>
      </c>
    </row>
    <row r="98" spans="1:3" x14ac:dyDescent="0.25">
      <c r="A98" s="8">
        <v>73</v>
      </c>
      <c r="B98" s="8">
        <v>-0.18064740890642383</v>
      </c>
      <c r="C98" s="8">
        <v>-2.8193525910935762</v>
      </c>
    </row>
    <row r="99" spans="1:3" x14ac:dyDescent="0.25">
      <c r="A99" s="8">
        <v>74</v>
      </c>
      <c r="B99" s="8">
        <v>-0.99164077575625598</v>
      </c>
      <c r="C99" s="8">
        <v>-1.008359224243744</v>
      </c>
    </row>
    <row r="100" spans="1:3" x14ac:dyDescent="0.25">
      <c r="A100" s="8">
        <v>75</v>
      </c>
      <c r="B100" s="8">
        <v>-0.87808093240379215</v>
      </c>
      <c r="C100" s="8">
        <v>-0.12191906759620785</v>
      </c>
    </row>
    <row r="101" spans="1:3" x14ac:dyDescent="0.25">
      <c r="A101" s="8">
        <v>76</v>
      </c>
      <c r="B101" s="8">
        <v>-0.34284196262807853</v>
      </c>
      <c r="C101" s="8">
        <v>0.34284196262807853</v>
      </c>
    </row>
    <row r="102" spans="1:3" x14ac:dyDescent="0.25">
      <c r="A102" s="8">
        <v>77</v>
      </c>
      <c r="B102" s="8">
        <v>0.84998417871320342</v>
      </c>
      <c r="C102" s="8">
        <v>-0.84998417871320342</v>
      </c>
    </row>
    <row r="103" spans="1:3" x14ac:dyDescent="0.25">
      <c r="A103" s="8">
        <v>78</v>
      </c>
      <c r="B103" s="8">
        <v>-0.23411883838290137</v>
      </c>
      <c r="C103" s="8">
        <v>0.23411883838290137</v>
      </c>
    </row>
    <row r="104" spans="1:3" x14ac:dyDescent="0.25">
      <c r="A104" s="8">
        <v>79</v>
      </c>
      <c r="B104" s="8">
        <v>0.27582513326597891</v>
      </c>
      <c r="C104" s="8">
        <v>-0.27582513326597891</v>
      </c>
    </row>
    <row r="105" spans="1:3" x14ac:dyDescent="0.25">
      <c r="A105" s="8">
        <v>80</v>
      </c>
      <c r="B105" s="8">
        <v>3.2270836256092394E-2</v>
      </c>
      <c r="C105" s="8">
        <v>-1.0322708362560924</v>
      </c>
    </row>
    <row r="106" spans="1:3" x14ac:dyDescent="0.25">
      <c r="A106" s="8">
        <v>81</v>
      </c>
      <c r="B106" s="8">
        <v>-2.0629214021186364</v>
      </c>
      <c r="C106" s="8">
        <v>6.2921402118636394E-2</v>
      </c>
    </row>
    <row r="107" spans="1:3" x14ac:dyDescent="0.25">
      <c r="A107" s="8">
        <v>82</v>
      </c>
      <c r="B107" s="8">
        <v>4.1275411768847192E-2</v>
      </c>
      <c r="C107" s="8">
        <v>0.95872458823115281</v>
      </c>
    </row>
    <row r="108" spans="1:3" x14ac:dyDescent="0.25">
      <c r="A108" s="8">
        <v>83</v>
      </c>
      <c r="B108" s="8">
        <v>-0.62739508172133718</v>
      </c>
      <c r="C108" s="8">
        <v>-2.3726049182786628</v>
      </c>
    </row>
    <row r="109" spans="1:3" x14ac:dyDescent="0.25">
      <c r="A109" s="8">
        <v>84</v>
      </c>
      <c r="B109" s="8">
        <v>-2.2777846985058154</v>
      </c>
      <c r="C109" s="8">
        <v>1.2777846985058154</v>
      </c>
    </row>
    <row r="110" spans="1:3" x14ac:dyDescent="0.25">
      <c r="A110" s="8">
        <v>85</v>
      </c>
      <c r="B110" s="8">
        <v>-0.89554455233293773</v>
      </c>
      <c r="C110" s="8">
        <v>-3.1044554476670623</v>
      </c>
    </row>
    <row r="111" spans="1:3" x14ac:dyDescent="0.25">
      <c r="A111" s="8">
        <v>86</v>
      </c>
      <c r="B111" s="8">
        <v>-0.13998813550386302</v>
      </c>
      <c r="C111" s="8">
        <v>0.13998813550386302</v>
      </c>
    </row>
    <row r="112" spans="1:3" x14ac:dyDescent="0.25">
      <c r="A112" s="8">
        <v>87</v>
      </c>
      <c r="B112" s="8">
        <v>0.69116502924586953</v>
      </c>
      <c r="C112" s="8">
        <v>-0.69116502924586953</v>
      </c>
    </row>
    <row r="113" spans="1:3" x14ac:dyDescent="0.25">
      <c r="A113" s="8">
        <v>88</v>
      </c>
      <c r="B113" s="8">
        <v>1.0449037653538991</v>
      </c>
      <c r="C113" s="8">
        <v>-4.4903765353899061E-2</v>
      </c>
    </row>
    <row r="114" spans="1:3" x14ac:dyDescent="0.25">
      <c r="A114" s="8">
        <v>89</v>
      </c>
      <c r="B114" s="8">
        <v>-0.63201571267520329</v>
      </c>
      <c r="C114" s="8">
        <v>-2.3679842873247967</v>
      </c>
    </row>
    <row r="115" spans="1:3" x14ac:dyDescent="0.25">
      <c r="A115" s="8">
        <v>90</v>
      </c>
      <c r="B115" s="8">
        <v>-0.89740721059138018</v>
      </c>
      <c r="C115" s="8">
        <v>-1.1025927894086198</v>
      </c>
    </row>
    <row r="116" spans="1:3" x14ac:dyDescent="0.25">
      <c r="A116" s="8">
        <v>91</v>
      </c>
      <c r="B116" s="8">
        <v>0.63846545367898599</v>
      </c>
      <c r="C116" s="8">
        <v>0.36153454632101401</v>
      </c>
    </row>
    <row r="117" spans="1:3" x14ac:dyDescent="0.25">
      <c r="A117" s="8">
        <v>92</v>
      </c>
      <c r="B117" s="8">
        <v>-0.689716664359878</v>
      </c>
      <c r="C117" s="8">
        <v>2.689716664359878</v>
      </c>
    </row>
    <row r="118" spans="1:3" x14ac:dyDescent="0.25">
      <c r="A118" s="8">
        <v>93</v>
      </c>
      <c r="B118" s="8">
        <v>-2.4768205814871198</v>
      </c>
      <c r="C118" s="8">
        <v>-2.5231794185128802</v>
      </c>
    </row>
    <row r="119" spans="1:3" x14ac:dyDescent="0.25">
      <c r="A119" s="8">
        <v>94</v>
      </c>
      <c r="B119" s="8">
        <v>-0.54045772723953078</v>
      </c>
      <c r="C119" s="8">
        <v>-0.45954227276046922</v>
      </c>
    </row>
    <row r="120" spans="1:3" x14ac:dyDescent="0.25">
      <c r="A120" s="8">
        <v>95</v>
      </c>
      <c r="B120" s="8">
        <v>7.0161902303421897E-2</v>
      </c>
      <c r="C120" s="8">
        <v>-7.0161902303421897E-2</v>
      </c>
    </row>
    <row r="121" spans="1:3" x14ac:dyDescent="0.25">
      <c r="A121" s="8">
        <v>96</v>
      </c>
      <c r="B121" s="8">
        <v>-0.7805954235119863</v>
      </c>
      <c r="C121" s="8">
        <v>1.7805954235119863</v>
      </c>
    </row>
    <row r="122" spans="1:3" x14ac:dyDescent="0.25">
      <c r="A122" s="8">
        <v>97</v>
      </c>
      <c r="B122" s="8">
        <v>-1.3136424210082538</v>
      </c>
      <c r="C122" s="8">
        <v>-0.68635757899174621</v>
      </c>
    </row>
    <row r="123" spans="1:3" x14ac:dyDescent="0.25">
      <c r="A123" s="8">
        <v>98</v>
      </c>
      <c r="B123" s="8">
        <v>-0.41925176094144234</v>
      </c>
      <c r="C123" s="8">
        <v>0.41925176094144234</v>
      </c>
    </row>
    <row r="124" spans="1:3" x14ac:dyDescent="0.25">
      <c r="A124" s="8">
        <v>99</v>
      </c>
      <c r="B124" s="8">
        <v>-2.2627085407679779</v>
      </c>
      <c r="C124" s="8">
        <v>-0.73729145923202211</v>
      </c>
    </row>
    <row r="125" spans="1:3" x14ac:dyDescent="0.25">
      <c r="A125" s="8">
        <v>100</v>
      </c>
      <c r="B125" s="8">
        <v>1.0610295309574713</v>
      </c>
      <c r="C125" s="8">
        <v>1.9389704690425287</v>
      </c>
    </row>
    <row r="126" spans="1:3" x14ac:dyDescent="0.25">
      <c r="A126" s="8">
        <v>101</v>
      </c>
      <c r="B126" s="8">
        <v>0.12481676375477591</v>
      </c>
      <c r="C126" s="8">
        <v>0.87518323624522409</v>
      </c>
    </row>
    <row r="127" spans="1:3" x14ac:dyDescent="0.25">
      <c r="A127" s="8">
        <v>102</v>
      </c>
      <c r="B127" s="8">
        <v>0.20113393444211169</v>
      </c>
      <c r="C127" s="8">
        <v>-1.2011339344421117</v>
      </c>
    </row>
    <row r="128" spans="1:3" x14ac:dyDescent="0.25">
      <c r="A128" s="8">
        <v>103</v>
      </c>
      <c r="B128" s="8">
        <v>0.20566193776994801</v>
      </c>
      <c r="C128" s="8">
        <v>1.794338062230052</v>
      </c>
    </row>
    <row r="129" spans="1:3" x14ac:dyDescent="0.25">
      <c r="A129" s="8">
        <v>104</v>
      </c>
      <c r="B129" s="8">
        <v>0.20717468376582815</v>
      </c>
      <c r="C129" s="8">
        <v>-0.20717468376582815</v>
      </c>
    </row>
    <row r="130" spans="1:3" x14ac:dyDescent="0.25">
      <c r="A130" s="8">
        <v>105</v>
      </c>
      <c r="B130" s="8">
        <v>-2.6656067911780674</v>
      </c>
      <c r="C130" s="8">
        <v>-2.3343932088219326</v>
      </c>
    </row>
    <row r="131" spans="1:3" x14ac:dyDescent="0.25">
      <c r="A131" s="8">
        <v>106</v>
      </c>
      <c r="B131" s="8">
        <v>0.6570816726816453</v>
      </c>
      <c r="C131" s="8">
        <v>-1.6570816726816453</v>
      </c>
    </row>
    <row r="132" spans="1:3" x14ac:dyDescent="0.25">
      <c r="A132" s="8">
        <v>107</v>
      </c>
      <c r="B132" s="8">
        <v>0.59698289522391335</v>
      </c>
      <c r="C132" s="8">
        <v>-1.5969828952239133</v>
      </c>
    </row>
    <row r="133" spans="1:3" x14ac:dyDescent="0.25">
      <c r="A133" s="8">
        <v>108</v>
      </c>
      <c r="B133" s="8">
        <v>0.81193881923712041</v>
      </c>
      <c r="C133" s="8">
        <v>-2.8119388192371204</v>
      </c>
    </row>
    <row r="134" spans="1:3" x14ac:dyDescent="0.25">
      <c r="A134" s="8">
        <v>109</v>
      </c>
      <c r="B134" s="8">
        <v>1.5817069122684106</v>
      </c>
      <c r="C134" s="8">
        <v>-1.5817069122684106</v>
      </c>
    </row>
    <row r="135" spans="1:3" x14ac:dyDescent="0.25">
      <c r="A135" s="8">
        <v>110</v>
      </c>
      <c r="B135" s="8">
        <v>-0.67999179500239038</v>
      </c>
      <c r="C135" s="8">
        <v>3.6799917950023904</v>
      </c>
    </row>
    <row r="136" spans="1:3" x14ac:dyDescent="0.25">
      <c r="A136" s="8">
        <v>111</v>
      </c>
      <c r="B136" s="8">
        <v>0.30520559483206</v>
      </c>
      <c r="C136" s="8">
        <v>-1.30520559483206</v>
      </c>
    </row>
    <row r="137" spans="1:3" x14ac:dyDescent="0.25">
      <c r="A137" s="8">
        <v>112</v>
      </c>
      <c r="B137" s="8">
        <v>-2.3299182736567197</v>
      </c>
      <c r="C137" s="8">
        <v>0.32991827365671966</v>
      </c>
    </row>
    <row r="138" spans="1:3" x14ac:dyDescent="0.25">
      <c r="A138" s="8">
        <v>113</v>
      </c>
      <c r="B138" s="8">
        <v>-0.14305482397873703</v>
      </c>
      <c r="C138" s="8">
        <v>1.143054823978737</v>
      </c>
    </row>
    <row r="139" spans="1:3" x14ac:dyDescent="0.25">
      <c r="A139" s="8">
        <v>114</v>
      </c>
      <c r="B139" s="8">
        <v>-1.1542572711249424</v>
      </c>
      <c r="C139" s="8">
        <v>0.15425727112494236</v>
      </c>
    </row>
    <row r="140" spans="1:3" x14ac:dyDescent="0.25">
      <c r="A140" s="8">
        <v>115</v>
      </c>
      <c r="B140" s="8">
        <v>0.35270830436929401</v>
      </c>
      <c r="C140" s="8">
        <v>-2.352708304369294</v>
      </c>
    </row>
    <row r="141" spans="1:3" x14ac:dyDescent="0.25">
      <c r="A141" s="8">
        <v>116</v>
      </c>
      <c r="B141" s="8">
        <v>-0.86118331289062588</v>
      </c>
      <c r="C141" s="8">
        <v>-1.1388166871093741</v>
      </c>
    </row>
    <row r="142" spans="1:3" x14ac:dyDescent="0.25">
      <c r="A142" s="8">
        <v>117</v>
      </c>
      <c r="B142" s="8">
        <v>-1.1655154847198688</v>
      </c>
      <c r="C142" s="8">
        <v>1.1655154847198688</v>
      </c>
    </row>
    <row r="143" spans="1:3" x14ac:dyDescent="0.25">
      <c r="A143" s="8">
        <v>118</v>
      </c>
      <c r="B143" s="8">
        <v>-1.9865322020468277</v>
      </c>
      <c r="C143" s="8">
        <v>-1.0134677979531723</v>
      </c>
    </row>
    <row r="144" spans="1:3" x14ac:dyDescent="0.25">
      <c r="A144" s="8">
        <v>119</v>
      </c>
      <c r="B144" s="8">
        <v>-0.9803825621613278</v>
      </c>
      <c r="C144" s="8">
        <v>-1.9617437838672203E-2</v>
      </c>
    </row>
    <row r="145" spans="1:3" x14ac:dyDescent="0.25">
      <c r="A145" s="8">
        <v>120</v>
      </c>
      <c r="B145" s="8">
        <v>1.2493937990013855</v>
      </c>
      <c r="C145" s="8">
        <v>-1.2493937990013855</v>
      </c>
    </row>
    <row r="146" spans="1:3" x14ac:dyDescent="0.25">
      <c r="A146" s="8">
        <v>121</v>
      </c>
      <c r="B146" s="8">
        <v>-1.1495749743683525</v>
      </c>
      <c r="C146" s="8">
        <v>1.1495749743683525</v>
      </c>
    </row>
    <row r="147" spans="1:3" x14ac:dyDescent="0.25">
      <c r="A147" s="8">
        <v>122</v>
      </c>
      <c r="B147" s="8">
        <v>0.72275806133295184</v>
      </c>
      <c r="C147" s="8">
        <v>0.27724193866704816</v>
      </c>
    </row>
    <row r="148" spans="1:3" x14ac:dyDescent="0.25">
      <c r="A148" s="8">
        <v>123</v>
      </c>
      <c r="B148" s="8">
        <v>2.4542449266183652E-2</v>
      </c>
      <c r="C148" s="8">
        <v>-1.0245424492661837</v>
      </c>
    </row>
    <row r="149" spans="1:3" x14ac:dyDescent="0.25">
      <c r="A149" s="8">
        <v>124</v>
      </c>
      <c r="B149" s="8">
        <v>-0.39020061339636669</v>
      </c>
      <c r="C149" s="8">
        <v>-2.6097993866036333</v>
      </c>
    </row>
    <row r="150" spans="1:3" x14ac:dyDescent="0.25">
      <c r="A150" s="8">
        <v>125</v>
      </c>
      <c r="B150" s="8">
        <v>0.45349718813094775</v>
      </c>
      <c r="C150" s="8">
        <v>0.54650281186905225</v>
      </c>
    </row>
    <row r="151" spans="1:3" x14ac:dyDescent="0.25">
      <c r="A151" s="8">
        <v>126</v>
      </c>
      <c r="B151" s="8">
        <v>0.42791407246622448</v>
      </c>
      <c r="C151" s="8">
        <v>1.5720859275337755</v>
      </c>
    </row>
    <row r="152" spans="1:3" x14ac:dyDescent="0.25">
      <c r="A152" s="8">
        <v>127</v>
      </c>
      <c r="B152" s="8">
        <v>1.1765652584359589</v>
      </c>
      <c r="C152" s="8">
        <v>-0.17656525843595894</v>
      </c>
    </row>
    <row r="153" spans="1:3" x14ac:dyDescent="0.25">
      <c r="A153" s="8">
        <v>128</v>
      </c>
      <c r="B153" s="8">
        <v>-0.39793936396802465</v>
      </c>
      <c r="C153" s="8">
        <v>1.3979393639680247</v>
      </c>
    </row>
    <row r="154" spans="1:3" x14ac:dyDescent="0.25">
      <c r="A154" s="8">
        <v>129</v>
      </c>
      <c r="B154" s="8">
        <v>0.43634228398125074</v>
      </c>
      <c r="C154" s="8">
        <v>2.5636577160187493</v>
      </c>
    </row>
    <row r="155" spans="1:3" x14ac:dyDescent="0.25">
      <c r="A155" s="8">
        <v>130</v>
      </c>
      <c r="B155" s="8">
        <v>-0.26300532891747785</v>
      </c>
      <c r="C155" s="8">
        <v>-0.73699467108252215</v>
      </c>
    </row>
    <row r="156" spans="1:3" x14ac:dyDescent="0.25">
      <c r="A156" s="8">
        <v>131</v>
      </c>
      <c r="B156" s="8">
        <v>-1.7481851346483417</v>
      </c>
      <c r="C156" s="8">
        <v>0.74818513464834169</v>
      </c>
    </row>
    <row r="157" spans="1:3" x14ac:dyDescent="0.25">
      <c r="A157" s="8">
        <v>132</v>
      </c>
      <c r="B157" s="8">
        <v>-0.48049277389093881</v>
      </c>
      <c r="C157" s="8">
        <v>-1.5195072261090612</v>
      </c>
    </row>
    <row r="158" spans="1:3" x14ac:dyDescent="0.25">
      <c r="A158" s="8">
        <v>133</v>
      </c>
      <c r="B158" s="8">
        <v>-0.25267326266089718</v>
      </c>
      <c r="C158" s="8">
        <v>-4.7473267373391028</v>
      </c>
    </row>
    <row r="159" spans="1:3" x14ac:dyDescent="0.25">
      <c r="A159" s="8">
        <v>134</v>
      </c>
      <c r="B159" s="8">
        <v>5.979900314547848E-2</v>
      </c>
      <c r="C159" s="8">
        <v>0.94020099685452152</v>
      </c>
    </row>
    <row r="160" spans="1:3" x14ac:dyDescent="0.25">
      <c r="A160" s="8">
        <v>135</v>
      </c>
      <c r="B160" s="8">
        <v>-0.23742221325275104</v>
      </c>
      <c r="C160" s="8">
        <v>-0.76257778674724896</v>
      </c>
    </row>
    <row r="161" spans="1:3" x14ac:dyDescent="0.25">
      <c r="A161" s="8">
        <v>136</v>
      </c>
      <c r="B161" s="8">
        <v>0.55837153533185102</v>
      </c>
      <c r="C161" s="8">
        <v>-0.55837153533185102</v>
      </c>
    </row>
    <row r="162" spans="1:3" x14ac:dyDescent="0.25">
      <c r="A162" s="8">
        <v>137</v>
      </c>
      <c r="B162" s="8">
        <v>-0.37240767944621744</v>
      </c>
      <c r="C162" s="8">
        <v>-0.62759232055378256</v>
      </c>
    </row>
    <row r="163" spans="1:3" x14ac:dyDescent="0.25">
      <c r="A163" s="8">
        <v>138</v>
      </c>
      <c r="B163" s="8">
        <v>-1.81024943265035</v>
      </c>
      <c r="C163" s="8">
        <v>0.81024943265034999</v>
      </c>
    </row>
    <row r="164" spans="1:3" x14ac:dyDescent="0.25">
      <c r="A164" s="8">
        <v>139</v>
      </c>
      <c r="B164" s="8">
        <v>-0.81585197739128112</v>
      </c>
      <c r="C164" s="8">
        <v>0.81585197739128112</v>
      </c>
    </row>
    <row r="165" spans="1:3" x14ac:dyDescent="0.25">
      <c r="A165" s="8">
        <v>140</v>
      </c>
      <c r="B165" s="8">
        <v>-1.8899626058335617</v>
      </c>
      <c r="C165" s="8">
        <v>1.8899626058335617</v>
      </c>
    </row>
    <row r="166" spans="1:3" x14ac:dyDescent="0.25">
      <c r="A166" s="8">
        <v>141</v>
      </c>
      <c r="B166" s="8">
        <v>-0.8230041293054029</v>
      </c>
      <c r="C166" s="8">
        <v>-0.1769958706945971</v>
      </c>
    </row>
    <row r="167" spans="1:3" x14ac:dyDescent="0.25">
      <c r="A167" s="8">
        <v>142</v>
      </c>
      <c r="B167" s="8">
        <v>1.5170698968230347</v>
      </c>
      <c r="C167" s="8">
        <v>-0.51706989682303472</v>
      </c>
    </row>
    <row r="168" spans="1:3" x14ac:dyDescent="0.25">
      <c r="A168" s="8">
        <v>143</v>
      </c>
      <c r="B168" s="8">
        <v>-0.59553453033792003</v>
      </c>
      <c r="C168" s="8">
        <v>-0.40446546966207997</v>
      </c>
    </row>
    <row r="169" spans="1:3" x14ac:dyDescent="0.25">
      <c r="A169" s="8">
        <v>144</v>
      </c>
      <c r="B169" s="8">
        <v>-0.13717873166551975</v>
      </c>
      <c r="C169" s="8">
        <v>2.1371787316655197</v>
      </c>
    </row>
    <row r="170" spans="1:3" x14ac:dyDescent="0.25">
      <c r="A170" s="8">
        <v>145</v>
      </c>
      <c r="B170" s="8">
        <v>-0.69783616009545746</v>
      </c>
      <c r="C170" s="8">
        <v>-4.3021638399045425</v>
      </c>
    </row>
    <row r="171" spans="1:3" x14ac:dyDescent="0.25">
      <c r="A171" s="8">
        <v>146</v>
      </c>
      <c r="B171" s="8">
        <v>1.9439458892759394</v>
      </c>
      <c r="C171" s="8">
        <v>5.6054110724060635E-2</v>
      </c>
    </row>
    <row r="172" spans="1:3" x14ac:dyDescent="0.25">
      <c r="A172" s="8">
        <v>147</v>
      </c>
      <c r="B172" s="8">
        <v>0.9016443810741599</v>
      </c>
      <c r="C172" s="8">
        <v>-1.9016443810741599</v>
      </c>
    </row>
    <row r="173" spans="1:3" x14ac:dyDescent="0.25">
      <c r="A173" s="8">
        <v>148</v>
      </c>
      <c r="B173" s="8">
        <v>-0.48438274741832466</v>
      </c>
      <c r="C173" s="8">
        <v>-0.51561725258167534</v>
      </c>
    </row>
    <row r="174" spans="1:3" x14ac:dyDescent="0.25">
      <c r="A174" s="8">
        <v>149</v>
      </c>
      <c r="B174" s="8">
        <v>0.35995308390944381</v>
      </c>
      <c r="C174" s="8">
        <v>-3.3599530839094438</v>
      </c>
    </row>
    <row r="175" spans="1:3" x14ac:dyDescent="0.25">
      <c r="A175" s="8">
        <v>150</v>
      </c>
      <c r="B175" s="8">
        <v>-0.66823961037595758</v>
      </c>
      <c r="C175" s="8">
        <v>1.6682396103759576</v>
      </c>
    </row>
    <row r="176" spans="1:3" x14ac:dyDescent="0.25">
      <c r="A176" s="8">
        <v>151</v>
      </c>
      <c r="B176" s="8">
        <v>1.3788530851441951</v>
      </c>
      <c r="C176" s="8">
        <v>-0.37885308514419513</v>
      </c>
    </row>
    <row r="177" spans="1:3" x14ac:dyDescent="0.25">
      <c r="A177" s="8">
        <v>152</v>
      </c>
      <c r="B177" s="8">
        <v>-1.0186131768894686</v>
      </c>
      <c r="C177" s="8">
        <v>1.0186131768894686</v>
      </c>
    </row>
    <row r="178" spans="1:3" x14ac:dyDescent="0.25">
      <c r="A178" s="8">
        <v>153</v>
      </c>
      <c r="B178" s="8">
        <v>-0.94859404016238358</v>
      </c>
      <c r="C178" s="8">
        <v>3.9485940401623836</v>
      </c>
    </row>
    <row r="179" spans="1:3" x14ac:dyDescent="0.25">
      <c r="A179" s="8">
        <v>154</v>
      </c>
      <c r="B179" s="8">
        <v>0.49842718022481591</v>
      </c>
      <c r="C179" s="8">
        <v>-1.4984271802248159</v>
      </c>
    </row>
    <row r="180" spans="1:3" x14ac:dyDescent="0.25">
      <c r="A180" s="8">
        <v>155</v>
      </c>
      <c r="B180" s="8">
        <v>-0.67610182147500453</v>
      </c>
      <c r="C180" s="8">
        <v>0.67610182147500453</v>
      </c>
    </row>
    <row r="181" spans="1:3" x14ac:dyDescent="0.25">
      <c r="A181" s="8">
        <v>156</v>
      </c>
      <c r="B181" s="8">
        <v>0.34341561131864395</v>
      </c>
      <c r="C181" s="8">
        <v>-1.343415611318644</v>
      </c>
    </row>
    <row r="182" spans="1:3" x14ac:dyDescent="0.25">
      <c r="A182" s="8">
        <v>157</v>
      </c>
      <c r="B182" s="8">
        <v>0.28356388383763509</v>
      </c>
      <c r="C182" s="8">
        <v>-2.2835638838376351</v>
      </c>
    </row>
    <row r="183" spans="1:3" x14ac:dyDescent="0.25">
      <c r="A183" s="8">
        <v>158</v>
      </c>
      <c r="B183" s="8">
        <v>-1.6209451762406957E-2</v>
      </c>
      <c r="C183" s="8">
        <v>-4.983790548237593</v>
      </c>
    </row>
    <row r="184" spans="1:3" x14ac:dyDescent="0.25">
      <c r="A184" s="8">
        <v>159</v>
      </c>
      <c r="B184" s="8">
        <v>2.0752986665785507</v>
      </c>
      <c r="C184" s="8">
        <v>-1.0752986665785507</v>
      </c>
    </row>
    <row r="185" spans="1:3" x14ac:dyDescent="0.25">
      <c r="A185" s="8">
        <v>160</v>
      </c>
      <c r="B185" s="8">
        <v>-0.60360259493058166</v>
      </c>
      <c r="C185" s="8">
        <v>-2.3963974050694183</v>
      </c>
    </row>
    <row r="186" spans="1:3" x14ac:dyDescent="0.25">
      <c r="A186" s="8">
        <v>161</v>
      </c>
      <c r="B186" s="8">
        <v>0.84131928080320151</v>
      </c>
      <c r="C186" s="8">
        <v>1.1586807191967985</v>
      </c>
    </row>
    <row r="187" spans="1:3" x14ac:dyDescent="0.25">
      <c r="A187" s="8">
        <v>162</v>
      </c>
      <c r="B187" s="8">
        <v>-1.2596976187418267</v>
      </c>
      <c r="C187" s="8">
        <v>-0.74030238125817327</v>
      </c>
    </row>
    <row r="188" spans="1:3" x14ac:dyDescent="0.25">
      <c r="A188" s="8">
        <v>163</v>
      </c>
      <c r="B188" s="8">
        <v>-2.7067394373705795</v>
      </c>
      <c r="C188" s="8">
        <v>2.7067394373705795</v>
      </c>
    </row>
    <row r="189" spans="1:3" x14ac:dyDescent="0.25">
      <c r="A189" s="8">
        <v>164</v>
      </c>
      <c r="B189" s="8">
        <v>-0.60761602898535649</v>
      </c>
      <c r="C189" s="8">
        <v>-2.3923839710146435</v>
      </c>
    </row>
    <row r="190" spans="1:3" x14ac:dyDescent="0.25">
      <c r="A190" s="8">
        <v>165</v>
      </c>
      <c r="B190" s="8">
        <v>0.24091849164924284</v>
      </c>
      <c r="C190" s="8">
        <v>1.7590815083507572</v>
      </c>
    </row>
    <row r="191" spans="1:3" x14ac:dyDescent="0.25">
      <c r="A191" s="8">
        <v>166</v>
      </c>
      <c r="B191" s="8">
        <v>-1.5895306421915105</v>
      </c>
      <c r="C191" s="8">
        <v>-0.41046935780848948</v>
      </c>
    </row>
    <row r="192" spans="1:3" x14ac:dyDescent="0.25">
      <c r="A192" s="8">
        <v>167</v>
      </c>
      <c r="B192" s="8">
        <v>0.47143418085004463</v>
      </c>
      <c r="C192" s="8">
        <v>0.52856581914995537</v>
      </c>
    </row>
    <row r="193" spans="1:3" x14ac:dyDescent="0.25">
      <c r="A193" s="8">
        <v>168</v>
      </c>
      <c r="B193" s="8">
        <v>-0.54555173098334819</v>
      </c>
      <c r="C193" s="8">
        <v>-2.4544482690166518</v>
      </c>
    </row>
    <row r="194" spans="1:3" x14ac:dyDescent="0.25">
      <c r="A194" s="8">
        <v>169</v>
      </c>
      <c r="B194" s="8">
        <v>-1.4400556169177445</v>
      </c>
      <c r="C194" s="8">
        <v>1.4400556169177445</v>
      </c>
    </row>
    <row r="195" spans="1:3" x14ac:dyDescent="0.25">
      <c r="A195" s="8">
        <v>170</v>
      </c>
      <c r="B195" s="8">
        <v>0.25064336100673223</v>
      </c>
      <c r="C195" s="8">
        <v>-0.25064336100673223</v>
      </c>
    </row>
    <row r="196" spans="1:3" x14ac:dyDescent="0.25">
      <c r="A196" s="8">
        <v>171</v>
      </c>
      <c r="B196" s="8">
        <v>-1.6074470366690523</v>
      </c>
      <c r="C196" s="8">
        <v>1.6074470366690523</v>
      </c>
    </row>
    <row r="197" spans="1:3" x14ac:dyDescent="0.25">
      <c r="A197" s="8">
        <v>172</v>
      </c>
      <c r="B197" s="8">
        <v>-0.15772963831109443</v>
      </c>
      <c r="C197" s="8">
        <v>-1.8422703616889056</v>
      </c>
    </row>
    <row r="198" spans="1:3" x14ac:dyDescent="0.25">
      <c r="A198" s="8">
        <v>173</v>
      </c>
      <c r="B198" s="8">
        <v>-0.84473846792585583</v>
      </c>
      <c r="C198" s="8">
        <v>2.8447384679258558</v>
      </c>
    </row>
    <row r="199" spans="1:3" x14ac:dyDescent="0.25">
      <c r="A199" s="8">
        <v>174</v>
      </c>
      <c r="B199" s="8">
        <v>0.6062755882745634</v>
      </c>
      <c r="C199" s="8">
        <v>-1.6062755882745634</v>
      </c>
    </row>
    <row r="200" spans="1:3" x14ac:dyDescent="0.25">
      <c r="A200" s="8">
        <v>175</v>
      </c>
      <c r="B200" s="8">
        <v>6.5675095458695765E-2</v>
      </c>
      <c r="C200" s="8">
        <v>0.93432490454130424</v>
      </c>
    </row>
    <row r="201" spans="1:3" x14ac:dyDescent="0.25">
      <c r="A201" s="8">
        <v>176</v>
      </c>
      <c r="B201" s="8">
        <v>-1.1500791800596666</v>
      </c>
      <c r="C201" s="8">
        <v>0.15007918005966658</v>
      </c>
    </row>
    <row r="202" spans="1:3" x14ac:dyDescent="0.25">
      <c r="A202" s="8">
        <v>177</v>
      </c>
      <c r="B202" s="8">
        <v>-0.60565050844108015</v>
      </c>
      <c r="C202" s="8">
        <v>0.60565050844108015</v>
      </c>
    </row>
    <row r="203" spans="1:3" x14ac:dyDescent="0.25">
      <c r="A203" s="8">
        <v>178</v>
      </c>
      <c r="B203" s="8">
        <v>-6.2272977683868191E-3</v>
      </c>
      <c r="C203" s="8">
        <v>-0.99377270223161318</v>
      </c>
    </row>
    <row r="204" spans="1:3" x14ac:dyDescent="0.25">
      <c r="A204" s="8">
        <v>179</v>
      </c>
      <c r="B204" s="8">
        <v>-1.0600751371029844</v>
      </c>
      <c r="C204" s="8">
        <v>3.0600751371029844</v>
      </c>
    </row>
    <row r="205" spans="1:3" x14ac:dyDescent="0.25">
      <c r="A205" s="8">
        <v>180</v>
      </c>
      <c r="B205" s="8">
        <v>5.8903688708495494E-2</v>
      </c>
      <c r="C205" s="8">
        <v>-3.0589036887084955</v>
      </c>
    </row>
    <row r="206" spans="1:3" x14ac:dyDescent="0.25">
      <c r="A206" s="8">
        <v>181</v>
      </c>
      <c r="B206" s="8">
        <v>0.2222508415036657</v>
      </c>
      <c r="C206" s="8">
        <v>0.7777491584963343</v>
      </c>
    </row>
    <row r="207" spans="1:3" x14ac:dyDescent="0.25">
      <c r="A207" s="8">
        <v>182</v>
      </c>
      <c r="B207" s="8">
        <v>1.762826400772175</v>
      </c>
      <c r="C207" s="8">
        <v>0.23717359922782499</v>
      </c>
    </row>
    <row r="208" spans="1:3" x14ac:dyDescent="0.25">
      <c r="A208" s="8">
        <v>183</v>
      </c>
      <c r="B208" s="8">
        <v>-0.20233031638395893</v>
      </c>
      <c r="C208" s="8">
        <v>-0.79766968361604107</v>
      </c>
    </row>
    <row r="209" spans="1:3" x14ac:dyDescent="0.25">
      <c r="A209" s="8">
        <v>184</v>
      </c>
      <c r="B209" s="8">
        <v>-4.5661942712959203E-2</v>
      </c>
      <c r="C209" s="8">
        <v>3.0456619427129592</v>
      </c>
    </row>
    <row r="210" spans="1:3" x14ac:dyDescent="0.25">
      <c r="A210" s="8">
        <v>185</v>
      </c>
      <c r="B210" s="8">
        <v>-0.80136241831098154</v>
      </c>
      <c r="C210" s="8">
        <v>-0.19863758168901846</v>
      </c>
    </row>
    <row r="211" spans="1:3" x14ac:dyDescent="0.25">
      <c r="A211" s="8">
        <v>186</v>
      </c>
      <c r="B211" s="8">
        <v>1.8289761622134311</v>
      </c>
      <c r="C211" s="8">
        <v>0.17102383778656893</v>
      </c>
    </row>
    <row r="212" spans="1:3" x14ac:dyDescent="0.25">
      <c r="A212" s="8">
        <v>187</v>
      </c>
      <c r="B212" s="8">
        <v>0.10959654724799428</v>
      </c>
      <c r="C212" s="8">
        <v>-2.1095965472479943</v>
      </c>
    </row>
    <row r="213" spans="1:3" x14ac:dyDescent="0.25">
      <c r="A213" s="8">
        <v>188</v>
      </c>
      <c r="B213" s="8">
        <v>-1.5013892574932708</v>
      </c>
      <c r="C213" s="8">
        <v>3.5013892574932708</v>
      </c>
    </row>
    <row r="214" spans="1:3" x14ac:dyDescent="0.25">
      <c r="A214" s="8">
        <v>189</v>
      </c>
      <c r="B214" s="8">
        <v>0.52988638820275469</v>
      </c>
      <c r="C214" s="8">
        <v>0.47011361179724531</v>
      </c>
    </row>
    <row r="215" spans="1:3" x14ac:dyDescent="0.25">
      <c r="A215" s="8">
        <v>190</v>
      </c>
      <c r="B215" s="8">
        <v>-1.4605447288386522</v>
      </c>
      <c r="C215" s="8">
        <v>0.46054472883865216</v>
      </c>
    </row>
    <row r="216" spans="1:3" x14ac:dyDescent="0.25">
      <c r="A216" s="8">
        <v>191</v>
      </c>
      <c r="B216" s="8">
        <v>-6.6665623906928317E-2</v>
      </c>
      <c r="C216" s="8">
        <v>-1.9333343760930717</v>
      </c>
    </row>
    <row r="217" spans="1:3" x14ac:dyDescent="0.25">
      <c r="A217" s="8">
        <v>192</v>
      </c>
      <c r="B217" s="8">
        <v>-3.1650746378014247</v>
      </c>
      <c r="C217" s="8">
        <v>1.1650746378014247</v>
      </c>
    </row>
    <row r="218" spans="1:3" x14ac:dyDescent="0.25">
      <c r="A218" s="8">
        <v>193</v>
      </c>
      <c r="B218" s="8">
        <v>-0.47631468282566303</v>
      </c>
      <c r="C218" s="8">
        <v>-2.523685317174337</v>
      </c>
    </row>
    <row r="219" spans="1:3" x14ac:dyDescent="0.25">
      <c r="A219" s="8">
        <v>194</v>
      </c>
      <c r="B219" s="8">
        <v>0.68266478834637034</v>
      </c>
      <c r="C219" s="8">
        <v>-1.6826647883463703</v>
      </c>
    </row>
    <row r="220" spans="1:3" x14ac:dyDescent="0.25">
      <c r="A220" s="8">
        <v>195</v>
      </c>
      <c r="B220" s="8">
        <v>0.95922187223144029</v>
      </c>
      <c r="C220" s="8">
        <v>-1.9592218722314403</v>
      </c>
    </row>
    <row r="221" spans="1:3" x14ac:dyDescent="0.25">
      <c r="A221" s="8">
        <v>196</v>
      </c>
      <c r="B221" s="8">
        <v>-1.1442030877464493</v>
      </c>
      <c r="C221" s="8">
        <v>-0.8557969122535507</v>
      </c>
    </row>
    <row r="222" spans="1:3" x14ac:dyDescent="0.25">
      <c r="A222" s="8">
        <v>197</v>
      </c>
      <c r="B222" s="8">
        <v>-1.5164448169895515</v>
      </c>
      <c r="C222" s="8">
        <v>-0.48355518301044853</v>
      </c>
    </row>
    <row r="223" spans="1:3" x14ac:dyDescent="0.25">
      <c r="A223" s="8">
        <v>198</v>
      </c>
      <c r="B223" s="8">
        <v>-0.38689723852651703</v>
      </c>
      <c r="C223" s="8">
        <v>0.38689723852651703</v>
      </c>
    </row>
    <row r="224" spans="1:3" x14ac:dyDescent="0.25">
      <c r="A224" s="8">
        <v>199</v>
      </c>
      <c r="B224" s="8">
        <v>4.1131352999901338E-2</v>
      </c>
      <c r="C224" s="8">
        <v>-4.1131352999901338E-2</v>
      </c>
    </row>
    <row r="225" spans="1:3" x14ac:dyDescent="0.25">
      <c r="A225" s="8">
        <v>200</v>
      </c>
      <c r="B225" s="8">
        <v>-0.51343389496340031</v>
      </c>
      <c r="C225" s="8">
        <v>-0.48656610503659969</v>
      </c>
    </row>
    <row r="226" spans="1:3" x14ac:dyDescent="0.25">
      <c r="A226" s="8">
        <v>201</v>
      </c>
      <c r="B226" s="8">
        <v>1.1552116649794293</v>
      </c>
      <c r="C226" s="8">
        <v>-0.15521166497942929</v>
      </c>
    </row>
    <row r="227" spans="1:3" x14ac:dyDescent="0.25">
      <c r="A227" s="8">
        <v>202</v>
      </c>
      <c r="B227" s="8">
        <v>0.56561631487200081</v>
      </c>
      <c r="C227" s="8">
        <v>-0.56561631487200081</v>
      </c>
    </row>
    <row r="228" spans="1:3" x14ac:dyDescent="0.25">
      <c r="A228" s="8">
        <v>203</v>
      </c>
      <c r="B228" s="8">
        <v>-0.17294985481787783</v>
      </c>
      <c r="C228" s="8">
        <v>0.17294985481787783</v>
      </c>
    </row>
    <row r="229" spans="1:3" x14ac:dyDescent="0.25">
      <c r="A229" s="8">
        <v>204</v>
      </c>
      <c r="B229" s="8">
        <v>-2.0184853810562746</v>
      </c>
      <c r="C229" s="8">
        <v>-2.9815146189437254</v>
      </c>
    </row>
    <row r="230" spans="1:3" x14ac:dyDescent="0.25">
      <c r="A230" s="8">
        <v>205</v>
      </c>
      <c r="B230" s="8">
        <v>-0.48049277389093881</v>
      </c>
      <c r="C230" s="8">
        <v>-0.51950722610906119</v>
      </c>
    </row>
    <row r="231" spans="1:3" x14ac:dyDescent="0.25">
      <c r="A231" s="8">
        <v>206</v>
      </c>
      <c r="B231" s="8">
        <v>0.9038775498367162</v>
      </c>
      <c r="C231" s="8">
        <v>-0.9038775498367162</v>
      </c>
    </row>
    <row r="232" spans="1:3" x14ac:dyDescent="0.25">
      <c r="A232" s="8">
        <v>207</v>
      </c>
      <c r="B232" s="8">
        <v>1.3281396283631413</v>
      </c>
      <c r="C232" s="8">
        <v>2.6718603716368587</v>
      </c>
    </row>
    <row r="233" spans="1:3" x14ac:dyDescent="0.25">
      <c r="A233" s="8">
        <v>208</v>
      </c>
      <c r="B233" s="8">
        <v>-0.43688003788109064</v>
      </c>
      <c r="C233" s="8">
        <v>0.43688003788109064</v>
      </c>
    </row>
    <row r="234" spans="1:3" x14ac:dyDescent="0.25">
      <c r="A234" s="8">
        <v>209</v>
      </c>
      <c r="B234" s="8">
        <v>1.5170698968230347</v>
      </c>
      <c r="C234" s="8">
        <v>-0.51706989682303472</v>
      </c>
    </row>
    <row r="235" spans="1:3" x14ac:dyDescent="0.25">
      <c r="A235" s="8">
        <v>210</v>
      </c>
      <c r="B235" s="8">
        <v>-0.49804902144611596</v>
      </c>
      <c r="C235" s="8">
        <v>0.49804902144611596</v>
      </c>
    </row>
    <row r="236" spans="1:3" x14ac:dyDescent="0.25">
      <c r="A236" s="8">
        <v>211</v>
      </c>
      <c r="B236" s="8">
        <v>0.45349718813094775</v>
      </c>
      <c r="C236" s="8">
        <v>-4.4534971881309477</v>
      </c>
    </row>
    <row r="237" spans="1:3" x14ac:dyDescent="0.25">
      <c r="A237" s="8">
        <v>212</v>
      </c>
      <c r="B237" s="8">
        <v>-0.63664657828887705</v>
      </c>
      <c r="C237" s="8">
        <v>-0.36335342171112295</v>
      </c>
    </row>
    <row r="238" spans="1:3" x14ac:dyDescent="0.25">
      <c r="A238" s="8">
        <v>213</v>
      </c>
      <c r="B238" s="8">
        <v>-0.56737869722982737</v>
      </c>
      <c r="C238" s="8">
        <v>2.5673786972298274</v>
      </c>
    </row>
    <row r="239" spans="1:3" x14ac:dyDescent="0.25">
      <c r="A239" s="8">
        <v>214</v>
      </c>
      <c r="B239" s="8">
        <v>-3.0181723299710246</v>
      </c>
      <c r="C239" s="8">
        <v>1.0181723299710246</v>
      </c>
    </row>
    <row r="240" spans="1:3" x14ac:dyDescent="0.25">
      <c r="A240" s="8">
        <v>215</v>
      </c>
      <c r="B240" s="8">
        <v>-1.0736899799878579</v>
      </c>
      <c r="C240" s="8">
        <v>7.3689979987857868E-2</v>
      </c>
    </row>
    <row r="241" spans="1:3" x14ac:dyDescent="0.25">
      <c r="A241" s="8">
        <v>216</v>
      </c>
      <c r="B241" s="8">
        <v>-1.5928340170613602</v>
      </c>
      <c r="C241" s="8">
        <v>-1.4071659829386398</v>
      </c>
    </row>
    <row r="242" spans="1:3" x14ac:dyDescent="0.25">
      <c r="A242" s="8">
        <v>217</v>
      </c>
      <c r="B242" s="8">
        <v>-0.77471933119876901</v>
      </c>
      <c r="C242" s="8">
        <v>0.77471933119876901</v>
      </c>
    </row>
    <row r="243" spans="1:3" x14ac:dyDescent="0.25">
      <c r="A243" s="8">
        <v>218</v>
      </c>
      <c r="B243" s="8">
        <v>0.14655110237522884</v>
      </c>
      <c r="C243" s="8">
        <v>0.85344889762477116</v>
      </c>
    </row>
    <row r="244" spans="1:3" x14ac:dyDescent="0.25">
      <c r="A244" s="8">
        <v>219</v>
      </c>
      <c r="B244" s="8">
        <v>0.59499677643808191</v>
      </c>
      <c r="C244" s="8">
        <v>-0.59499677643808191</v>
      </c>
    </row>
    <row r="245" spans="1:3" x14ac:dyDescent="0.25">
      <c r="A245" s="8">
        <v>220</v>
      </c>
      <c r="B245" s="8">
        <v>-0.70718028428902358</v>
      </c>
      <c r="C245" s="8">
        <v>-2.2928197157109764</v>
      </c>
    </row>
    <row r="246" spans="1:3" x14ac:dyDescent="0.25">
      <c r="A246" s="8">
        <v>221</v>
      </c>
      <c r="B246" s="8">
        <v>0.49359046111752924</v>
      </c>
      <c r="C246" s="8">
        <v>-0.49359046111752924</v>
      </c>
    </row>
    <row r="247" spans="1:3" x14ac:dyDescent="0.25">
      <c r="A247" s="8">
        <v>222</v>
      </c>
      <c r="B247" s="8">
        <v>-1.0600751371029844</v>
      </c>
      <c r="C247" s="8">
        <v>1.0600751371029844</v>
      </c>
    </row>
    <row r="248" spans="1:3" x14ac:dyDescent="0.25">
      <c r="A248" s="8">
        <v>223</v>
      </c>
      <c r="B248" s="8">
        <v>1.1741777962446491</v>
      </c>
      <c r="C248" s="8">
        <v>3.8258222037553509</v>
      </c>
    </row>
    <row r="249" spans="1:3" x14ac:dyDescent="0.25">
      <c r="A249" s="8">
        <v>224</v>
      </c>
      <c r="B249" s="8">
        <v>-0.39355541940913241</v>
      </c>
      <c r="C249" s="8">
        <v>0.39355541940913241</v>
      </c>
    </row>
    <row r="250" spans="1:3" x14ac:dyDescent="0.25">
      <c r="A250" s="8">
        <v>225</v>
      </c>
      <c r="B250" s="8">
        <v>-0.53106217190304861</v>
      </c>
      <c r="C250" s="8">
        <v>2.5310621719030486</v>
      </c>
    </row>
    <row r="251" spans="1:3" x14ac:dyDescent="0.25">
      <c r="A251" s="8">
        <v>226</v>
      </c>
      <c r="B251" s="8">
        <v>-0.47263056279189186</v>
      </c>
      <c r="C251" s="8">
        <v>-2.5273694372081081</v>
      </c>
    </row>
    <row r="252" spans="1:3" x14ac:dyDescent="0.25">
      <c r="A252" s="8">
        <v>227</v>
      </c>
      <c r="B252" s="8">
        <v>-0.46132091805404762</v>
      </c>
      <c r="C252" s="8">
        <v>-1.5386790819459524</v>
      </c>
    </row>
    <row r="253" spans="1:3" x14ac:dyDescent="0.25">
      <c r="A253" s="8">
        <v>228</v>
      </c>
      <c r="B253" s="8">
        <v>1.7347940281914749</v>
      </c>
      <c r="C253" s="8">
        <v>0.26520597180852512</v>
      </c>
    </row>
    <row r="254" spans="1:3" x14ac:dyDescent="0.25">
      <c r="A254" s="8">
        <v>229</v>
      </c>
      <c r="B254" s="8">
        <v>-2.6714828834912847</v>
      </c>
      <c r="C254" s="8">
        <v>0.67148288349128471</v>
      </c>
    </row>
    <row r="255" spans="1:3" x14ac:dyDescent="0.25">
      <c r="A255" s="8">
        <v>230</v>
      </c>
      <c r="B255" s="8">
        <v>-0.49217292913289867</v>
      </c>
      <c r="C255" s="8">
        <v>-1.5078270708671013</v>
      </c>
    </row>
    <row r="256" spans="1:3" x14ac:dyDescent="0.25">
      <c r="A256" s="8">
        <v>231</v>
      </c>
      <c r="B256" s="8">
        <v>-2.4096108485983763</v>
      </c>
      <c r="C256" s="8">
        <v>0.40961084859837626</v>
      </c>
    </row>
    <row r="257" spans="1:3" x14ac:dyDescent="0.25">
      <c r="A257" s="8">
        <v>232</v>
      </c>
      <c r="B257" s="8">
        <v>-0.43379275116466154</v>
      </c>
      <c r="C257" s="8">
        <v>2.4337927511646615</v>
      </c>
    </row>
    <row r="258" spans="1:3" x14ac:dyDescent="0.25">
      <c r="A258" s="8">
        <v>233</v>
      </c>
      <c r="B258" s="8">
        <v>-0.75638099507419732</v>
      </c>
      <c r="C258" s="8">
        <v>-0.24361900492580268</v>
      </c>
    </row>
    <row r="259" spans="1:3" x14ac:dyDescent="0.25">
      <c r="A259" s="8">
        <v>234</v>
      </c>
      <c r="B259" s="8">
        <v>-0.39992548275385431</v>
      </c>
      <c r="C259" s="8">
        <v>2.3999254827538543</v>
      </c>
    </row>
    <row r="260" spans="1:3" x14ac:dyDescent="0.25">
      <c r="A260" s="8">
        <v>235</v>
      </c>
      <c r="B260" s="8">
        <v>0.6062755882745634</v>
      </c>
      <c r="C260" s="8">
        <v>0.3937244117254366</v>
      </c>
    </row>
    <row r="261" spans="1:3" x14ac:dyDescent="0.25">
      <c r="A261" s="8">
        <v>236</v>
      </c>
      <c r="B261" s="8">
        <v>0.67667547016556995</v>
      </c>
      <c r="C261" s="8">
        <v>5.3233245298344301</v>
      </c>
    </row>
    <row r="262" spans="1:3" x14ac:dyDescent="0.25">
      <c r="A262" s="8">
        <v>237</v>
      </c>
      <c r="B262" s="8">
        <v>-0.49098949715802043</v>
      </c>
      <c r="C262" s="8">
        <v>1.4909894971580204</v>
      </c>
    </row>
    <row r="263" spans="1:3" x14ac:dyDescent="0.25">
      <c r="A263" s="8">
        <v>238</v>
      </c>
      <c r="B263" s="8">
        <v>0.32703256107853917</v>
      </c>
      <c r="C263" s="8">
        <v>1.6729674389214608</v>
      </c>
    </row>
    <row r="264" spans="1:3" x14ac:dyDescent="0.25">
      <c r="A264" s="8">
        <v>239</v>
      </c>
      <c r="B264" s="8">
        <v>1.2412022738813349</v>
      </c>
      <c r="C264" s="8">
        <v>1.7587977261186651</v>
      </c>
    </row>
    <row r="265" spans="1:3" x14ac:dyDescent="0.25">
      <c r="A265" s="8">
        <v>240</v>
      </c>
      <c r="B265" s="8">
        <v>1.6981893853267991</v>
      </c>
      <c r="C265" s="8">
        <v>3.3018106146732009</v>
      </c>
    </row>
    <row r="266" spans="1:3" x14ac:dyDescent="0.25">
      <c r="A266" s="8">
        <v>241</v>
      </c>
      <c r="B266" s="8">
        <v>0.25409079464552597</v>
      </c>
      <c r="C266" s="8">
        <v>0.74590920535447403</v>
      </c>
    </row>
    <row r="267" spans="1:3" x14ac:dyDescent="0.25">
      <c r="A267" s="8">
        <v>242</v>
      </c>
      <c r="B267" s="8">
        <v>-0.85441190614042561</v>
      </c>
      <c r="C267" s="8">
        <v>0.85441190614042561</v>
      </c>
    </row>
    <row r="268" spans="1:3" x14ac:dyDescent="0.25">
      <c r="A268" s="8">
        <v>243</v>
      </c>
      <c r="B268" s="8">
        <v>0.54163857282918748</v>
      </c>
      <c r="C268" s="8">
        <v>-2.5416385728291875</v>
      </c>
    </row>
    <row r="269" spans="1:3" x14ac:dyDescent="0.25">
      <c r="A269" s="8">
        <v>244</v>
      </c>
      <c r="B269" s="8">
        <v>-0.91503548753102848</v>
      </c>
      <c r="C269" s="8">
        <v>1.9150354875310285</v>
      </c>
    </row>
    <row r="270" spans="1:3" x14ac:dyDescent="0.25">
      <c r="A270" s="8">
        <v>245</v>
      </c>
      <c r="B270" s="8">
        <v>-2.2013954984340085</v>
      </c>
      <c r="C270" s="8">
        <v>2.2013954984340085</v>
      </c>
    </row>
    <row r="271" spans="1:3" x14ac:dyDescent="0.25">
      <c r="A271" s="8">
        <v>246</v>
      </c>
      <c r="B271" s="8">
        <v>0.81573616513847647</v>
      </c>
      <c r="C271" s="8">
        <v>4.1842638348615235</v>
      </c>
    </row>
    <row r="272" spans="1:3" x14ac:dyDescent="0.25">
      <c r="A272" s="8">
        <v>247</v>
      </c>
      <c r="B272" s="8">
        <v>0.68266478834637034</v>
      </c>
      <c r="C272" s="8">
        <v>0.31733521165362966</v>
      </c>
    </row>
    <row r="273" spans="1:3" x14ac:dyDescent="0.25">
      <c r="A273" s="8">
        <v>248</v>
      </c>
      <c r="B273" s="8">
        <v>-0.22178005509893595</v>
      </c>
      <c r="C273" s="8">
        <v>0.22178005509893595</v>
      </c>
    </row>
    <row r="274" spans="1:3" x14ac:dyDescent="0.25">
      <c r="A274" s="8">
        <v>249</v>
      </c>
      <c r="B274" s="8">
        <v>-2.595093683419476</v>
      </c>
      <c r="C274" s="8">
        <v>1.595093683419476</v>
      </c>
    </row>
    <row r="275" spans="1:3" x14ac:dyDescent="0.25">
      <c r="A275" s="8">
        <v>250</v>
      </c>
      <c r="B275" s="8">
        <v>-2.2627085407679779</v>
      </c>
      <c r="C275" s="8">
        <v>-0.73729145923202211</v>
      </c>
    </row>
    <row r="276" spans="1:3" x14ac:dyDescent="0.25">
      <c r="A276" s="8">
        <v>251</v>
      </c>
      <c r="B276" s="8">
        <v>-1.3136424210082538</v>
      </c>
      <c r="C276" s="8">
        <v>-0.68635757899174621</v>
      </c>
    </row>
    <row r="277" spans="1:3" x14ac:dyDescent="0.25">
      <c r="A277" s="8">
        <v>252</v>
      </c>
      <c r="B277" s="8">
        <v>-0.67192373040972875</v>
      </c>
      <c r="C277" s="8">
        <v>0.67192373040972875</v>
      </c>
    </row>
    <row r="278" spans="1:3" x14ac:dyDescent="0.25">
      <c r="A278" s="8">
        <v>253</v>
      </c>
      <c r="B278" s="8">
        <v>-0.4897442704584769</v>
      </c>
      <c r="C278" s="8">
        <v>-2.5102557295415231</v>
      </c>
    </row>
    <row r="279" spans="1:3" x14ac:dyDescent="0.25">
      <c r="A279" s="8">
        <v>254</v>
      </c>
      <c r="B279" s="8">
        <v>-0.70179816300731446</v>
      </c>
      <c r="C279" s="8">
        <v>1.7017981630073145</v>
      </c>
    </row>
    <row r="280" spans="1:3" x14ac:dyDescent="0.25">
      <c r="A280" s="8">
        <v>255</v>
      </c>
      <c r="B280" s="8">
        <v>1.8217313826732813</v>
      </c>
      <c r="C280" s="8">
        <v>-0.82173138267328127</v>
      </c>
    </row>
    <row r="281" spans="1:3" x14ac:dyDescent="0.25">
      <c r="A281" s="8">
        <v>256</v>
      </c>
      <c r="B281" s="8">
        <v>-1.4367522420478949</v>
      </c>
      <c r="C281" s="8">
        <v>-1.5632477579521051</v>
      </c>
    </row>
    <row r="282" spans="1:3" x14ac:dyDescent="0.25">
      <c r="A282" s="8">
        <v>257</v>
      </c>
      <c r="B282" s="8">
        <v>-0.96990643713580305</v>
      </c>
      <c r="C282" s="8">
        <v>-3.0093562864196954E-2</v>
      </c>
    </row>
    <row r="283" spans="1:3" x14ac:dyDescent="0.25">
      <c r="A283" s="8">
        <v>258</v>
      </c>
      <c r="B283" s="8">
        <v>-0.70420622344017758</v>
      </c>
      <c r="C283" s="8">
        <v>-1.2957937765598224</v>
      </c>
    </row>
    <row r="284" spans="1:3" x14ac:dyDescent="0.25">
      <c r="A284" s="8">
        <v>259</v>
      </c>
      <c r="B284" s="8">
        <v>0.1893817498156789</v>
      </c>
      <c r="C284" s="8">
        <v>-0.1893817498156789</v>
      </c>
    </row>
    <row r="285" spans="1:3" x14ac:dyDescent="0.25">
      <c r="A285" s="8">
        <v>260</v>
      </c>
      <c r="B285" s="8">
        <v>0.29531606846406788</v>
      </c>
      <c r="C285" s="8">
        <v>1.7046839315359321</v>
      </c>
    </row>
    <row r="286" spans="1:3" x14ac:dyDescent="0.25">
      <c r="A286" s="8">
        <v>261</v>
      </c>
      <c r="B286" s="8">
        <v>-0.10435083646064669</v>
      </c>
      <c r="C286" s="8">
        <v>-2.8956491635393533</v>
      </c>
    </row>
    <row r="287" spans="1:3" x14ac:dyDescent="0.25">
      <c r="A287" s="8">
        <v>262</v>
      </c>
      <c r="B287" s="8">
        <v>-0.6252443059250048</v>
      </c>
      <c r="C287" s="8">
        <v>-2.3747556940749952</v>
      </c>
    </row>
    <row r="288" spans="1:3" x14ac:dyDescent="0.25">
      <c r="A288" s="8">
        <v>263</v>
      </c>
      <c r="B288" s="8">
        <v>1.5817069122684106</v>
      </c>
      <c r="C288" s="8">
        <v>-0.58170691226841065</v>
      </c>
    </row>
    <row r="289" spans="1:3" x14ac:dyDescent="0.25">
      <c r="A289" s="8">
        <v>264</v>
      </c>
      <c r="B289" s="8">
        <v>-1.1853357339389614</v>
      </c>
      <c r="C289" s="8">
        <v>-0.81466426606103859</v>
      </c>
    </row>
    <row r="290" spans="1:3" x14ac:dyDescent="0.25">
      <c r="A290" s="8">
        <v>265</v>
      </c>
      <c r="B290" s="8">
        <v>0.81193881923712041</v>
      </c>
      <c r="C290" s="8">
        <v>0.18806118076287959</v>
      </c>
    </row>
    <row r="291" spans="1:3" x14ac:dyDescent="0.25">
      <c r="A291" s="8">
        <v>266</v>
      </c>
      <c r="B291" s="8">
        <v>0.24679458396246012</v>
      </c>
      <c r="C291" s="8">
        <v>1.7532054160375399</v>
      </c>
    </row>
    <row r="292" spans="1:3" x14ac:dyDescent="0.25">
      <c r="A292" s="8">
        <v>267</v>
      </c>
      <c r="B292" s="8">
        <v>-2.0486170982903928</v>
      </c>
      <c r="C292" s="8">
        <v>4.8617098290392846E-2</v>
      </c>
    </row>
    <row r="293" spans="1:3" x14ac:dyDescent="0.25">
      <c r="A293" s="8">
        <v>268</v>
      </c>
      <c r="B293" s="8">
        <v>1.8793088738305634</v>
      </c>
      <c r="C293" s="8">
        <v>4.1206911261694366</v>
      </c>
    </row>
    <row r="294" spans="1:3" x14ac:dyDescent="0.25">
      <c r="A294" s="8">
        <v>269</v>
      </c>
      <c r="B294" s="8">
        <v>-0.95447013247560086</v>
      </c>
      <c r="C294" s="8">
        <v>-1.0455298675243991</v>
      </c>
    </row>
    <row r="295" spans="1:3" x14ac:dyDescent="0.25">
      <c r="A295" s="8">
        <v>270</v>
      </c>
      <c r="B295" s="8">
        <v>-0.68736003506993093</v>
      </c>
      <c r="C295" s="8">
        <v>0.68736003506993093</v>
      </c>
    </row>
    <row r="296" spans="1:3" x14ac:dyDescent="0.25">
      <c r="A296" s="8">
        <v>271</v>
      </c>
      <c r="B296" s="8">
        <v>-0.34284196262807853</v>
      </c>
      <c r="C296" s="8">
        <v>0.34284196262807853</v>
      </c>
    </row>
    <row r="297" spans="1:3" x14ac:dyDescent="0.25">
      <c r="A297" s="8">
        <v>272</v>
      </c>
      <c r="B297" s="8">
        <v>-0.22364271335737662</v>
      </c>
      <c r="C297" s="8">
        <v>-0.77635728664262338</v>
      </c>
    </row>
    <row r="298" spans="1:3" x14ac:dyDescent="0.25">
      <c r="A298" s="8">
        <v>273</v>
      </c>
      <c r="B298" s="8">
        <v>-1.9068396271051711</v>
      </c>
      <c r="C298" s="8">
        <v>0.90683962710517108</v>
      </c>
    </row>
    <row r="299" spans="1:3" x14ac:dyDescent="0.25">
      <c r="A299" s="8">
        <v>274</v>
      </c>
      <c r="B299" s="8">
        <v>-0.33233500470118926</v>
      </c>
      <c r="C299" s="8">
        <v>4.3323350047011893</v>
      </c>
    </row>
    <row r="300" spans="1:3" x14ac:dyDescent="0.25">
      <c r="A300" s="8">
        <v>275</v>
      </c>
      <c r="B300" s="8">
        <v>-0.87171086905907025</v>
      </c>
      <c r="C300" s="8">
        <v>-0.12828913094092975</v>
      </c>
    </row>
    <row r="301" spans="1:3" x14ac:dyDescent="0.25">
      <c r="A301" s="8">
        <v>276</v>
      </c>
      <c r="B301" s="8">
        <v>-1.1272848699917262</v>
      </c>
      <c r="C301" s="8">
        <v>1.1272848699917262</v>
      </c>
    </row>
    <row r="302" spans="1:3" x14ac:dyDescent="0.25">
      <c r="A302" s="8">
        <v>277</v>
      </c>
      <c r="B302" s="8">
        <v>-4.7421738685564208E-2</v>
      </c>
      <c r="C302" s="8">
        <v>4.7421738685564208E-2</v>
      </c>
    </row>
    <row r="303" spans="1:3" x14ac:dyDescent="0.25">
      <c r="A303" s="8">
        <v>278</v>
      </c>
      <c r="B303" s="8">
        <v>-0.21962927930260179</v>
      </c>
      <c r="C303" s="8">
        <v>-0.78037072069739821</v>
      </c>
    </row>
    <row r="304" spans="1:3" x14ac:dyDescent="0.25">
      <c r="A304" s="8">
        <v>279</v>
      </c>
      <c r="B304" s="8">
        <v>-0.39355541940913241</v>
      </c>
      <c r="C304" s="8">
        <v>-0.60644458059086759</v>
      </c>
    </row>
    <row r="305" spans="1:3" x14ac:dyDescent="0.25">
      <c r="A305" s="8">
        <v>280</v>
      </c>
      <c r="B305" s="8">
        <v>0.31730769172105155</v>
      </c>
      <c r="C305" s="8">
        <v>-1.3173076917210516</v>
      </c>
    </row>
    <row r="306" spans="1:3" x14ac:dyDescent="0.25">
      <c r="A306" s="8">
        <v>281</v>
      </c>
      <c r="B306" s="8">
        <v>-0.13998813550386302</v>
      </c>
      <c r="C306" s="8">
        <v>0.13998813550386302</v>
      </c>
    </row>
    <row r="307" spans="1:3" x14ac:dyDescent="0.25">
      <c r="A307" s="8">
        <v>282</v>
      </c>
      <c r="B307" s="8">
        <v>0.28347125621160707</v>
      </c>
      <c r="C307" s="8">
        <v>-3.2834712562116071</v>
      </c>
    </row>
    <row r="308" spans="1:3" ht="15.75" thickBot="1" x14ac:dyDescent="0.3">
      <c r="A308" s="9">
        <v>283</v>
      </c>
      <c r="B308" s="9">
        <v>-2.8455607420344364E-2</v>
      </c>
      <c r="C308" s="9">
        <v>2.8455607420344364E-2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F6D0-00C0-4037-84DB-051CEE405F07}">
  <dimension ref="A1:I322"/>
  <sheetViews>
    <sheetView tabSelected="1" workbookViewId="0">
      <selection activeCell="A17" sqref="A17:B33"/>
    </sheetView>
  </sheetViews>
  <sheetFormatPr defaultRowHeight="15" x14ac:dyDescent="0.25"/>
  <cols>
    <col min="1" max="1" width="17.5703125" bestFit="1" customWidth="1"/>
  </cols>
  <sheetData>
    <row r="1" spans="1:9" x14ac:dyDescent="0.25">
      <c r="A1" t="s">
        <v>33</v>
      </c>
    </row>
    <row r="2" spans="1:9" ht="15.75" thickBot="1" x14ac:dyDescent="0.3"/>
    <row r="3" spans="1:9" x14ac:dyDescent="0.25">
      <c r="A3" s="11" t="s">
        <v>34</v>
      </c>
      <c r="B3" s="11"/>
    </row>
    <row r="4" spans="1:9" x14ac:dyDescent="0.25">
      <c r="A4" s="8" t="s">
        <v>35</v>
      </c>
      <c r="B4" s="8">
        <v>0.55068241288783171</v>
      </c>
    </row>
    <row r="5" spans="1:9" x14ac:dyDescent="0.25">
      <c r="A5" s="8" t="s">
        <v>36</v>
      </c>
      <c r="B5" s="8">
        <v>0.30325111986396441</v>
      </c>
    </row>
    <row r="6" spans="1:9" x14ac:dyDescent="0.25">
      <c r="A6" s="8" t="s">
        <v>37</v>
      </c>
      <c r="B6" s="8">
        <v>0.26134141278811263</v>
      </c>
    </row>
    <row r="7" spans="1:9" x14ac:dyDescent="0.25">
      <c r="A7" s="8" t="s">
        <v>38</v>
      </c>
      <c r="B7" s="8">
        <v>1.7572941429912818</v>
      </c>
    </row>
    <row r="8" spans="1:9" ht="15.75" thickBot="1" x14ac:dyDescent="0.3">
      <c r="A8" s="9" t="s">
        <v>39</v>
      </c>
      <c r="B8" s="9">
        <v>283</v>
      </c>
    </row>
    <row r="10" spans="1:9" ht="15.75" thickBot="1" x14ac:dyDescent="0.3">
      <c r="A10" t="s">
        <v>40</v>
      </c>
    </row>
    <row r="11" spans="1:9" x14ac:dyDescent="0.25">
      <c r="A11" s="10"/>
      <c r="B11" s="10" t="s">
        <v>45</v>
      </c>
      <c r="C11" s="10" t="s">
        <v>46</v>
      </c>
      <c r="D11" s="10" t="s">
        <v>47</v>
      </c>
      <c r="E11" s="10" t="s">
        <v>48</v>
      </c>
      <c r="F11" s="10" t="s">
        <v>49</v>
      </c>
    </row>
    <row r="12" spans="1:9" x14ac:dyDescent="0.25">
      <c r="A12" s="8" t="s">
        <v>41</v>
      </c>
      <c r="B12" s="8">
        <v>16</v>
      </c>
      <c r="C12" s="8">
        <v>357.51699693870285</v>
      </c>
      <c r="D12" s="8">
        <v>22.344812308668928</v>
      </c>
      <c r="E12" s="8">
        <v>7.2358205538185851</v>
      </c>
      <c r="F12" s="8">
        <v>6.462941319269476E-14</v>
      </c>
    </row>
    <row r="13" spans="1:9" x14ac:dyDescent="0.25">
      <c r="A13" s="8" t="s">
        <v>42</v>
      </c>
      <c r="B13" s="8">
        <v>266</v>
      </c>
      <c r="C13" s="8">
        <v>821.42999952772936</v>
      </c>
      <c r="D13" s="8">
        <v>3.0880827049914639</v>
      </c>
      <c r="E13" s="8"/>
      <c r="F13" s="8"/>
    </row>
    <row r="14" spans="1:9" ht="15.75" thickBot="1" x14ac:dyDescent="0.3">
      <c r="A14" s="9" t="s">
        <v>43</v>
      </c>
      <c r="B14" s="9">
        <v>282</v>
      </c>
      <c r="C14" s="9">
        <v>1178.9469964664322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50</v>
      </c>
      <c r="C16" s="10" t="s">
        <v>38</v>
      </c>
      <c r="D16" s="10" t="s">
        <v>51</v>
      </c>
      <c r="E16" s="10" t="s">
        <v>52</v>
      </c>
      <c r="F16" s="10" t="s">
        <v>53</v>
      </c>
      <c r="G16" s="10" t="s">
        <v>54</v>
      </c>
      <c r="H16" s="10" t="s">
        <v>55</v>
      </c>
      <c r="I16" s="10" t="s">
        <v>56</v>
      </c>
    </row>
    <row r="17" spans="1:9" x14ac:dyDescent="0.25">
      <c r="A17" s="8" t="s">
        <v>44</v>
      </c>
      <c r="B17" s="8">
        <v>-4.2666884617886982</v>
      </c>
      <c r="C17" s="8">
        <v>6.9461521394022903</v>
      </c>
      <c r="D17" s="8">
        <v>-0.61425208894947159</v>
      </c>
      <c r="E17" s="8">
        <v>0.53957375947494546</v>
      </c>
      <c r="F17" s="8">
        <v>-17.943122475940804</v>
      </c>
      <c r="G17" s="8">
        <v>9.4097455523634057</v>
      </c>
      <c r="H17" s="8">
        <v>-17.943122475940804</v>
      </c>
      <c r="I17" s="8">
        <v>9.4097455523634057</v>
      </c>
    </row>
    <row r="18" spans="1:9" x14ac:dyDescent="0.25">
      <c r="A18" s="8" t="s">
        <v>31</v>
      </c>
      <c r="B18" s="8">
        <v>4.2121413755858809E-3</v>
      </c>
      <c r="C18" s="8">
        <v>2.7909258781005832E-3</v>
      </c>
      <c r="D18" s="8">
        <v>1.5092272455664544</v>
      </c>
      <c r="E18" s="8">
        <v>0.13242758797345222</v>
      </c>
      <c r="F18" s="8">
        <v>-1.2829748908304529E-3</v>
      </c>
      <c r="G18" s="8">
        <v>9.7072576420022157E-3</v>
      </c>
      <c r="H18" s="8">
        <v>-1.2829748908304529E-3</v>
      </c>
      <c r="I18" s="8">
        <v>9.7072576420022157E-3</v>
      </c>
    </row>
    <row r="19" spans="1:9" x14ac:dyDescent="0.25">
      <c r="A19" s="8" t="s">
        <v>32</v>
      </c>
      <c r="B19" s="8">
        <v>-3.1462085953039542E-4</v>
      </c>
      <c r="C19" s="8">
        <v>1.0150541966509965E-3</v>
      </c>
      <c r="D19" s="8">
        <v>-0.30995473992269074</v>
      </c>
      <c r="E19" s="8">
        <v>0.75683806549344612</v>
      </c>
      <c r="F19" s="8">
        <v>-2.313183727530014E-3</v>
      </c>
      <c r="G19" s="8">
        <v>1.6839420084692231E-3</v>
      </c>
      <c r="H19" s="8">
        <v>-2.313183727530014E-3</v>
      </c>
      <c r="I19" s="8">
        <v>1.6839420084692231E-3</v>
      </c>
    </row>
    <row r="20" spans="1:9" x14ac:dyDescent="0.25">
      <c r="A20" s="8" t="s">
        <v>68</v>
      </c>
      <c r="B20" s="8">
        <v>-6.5906744702950633</v>
      </c>
      <c r="C20" s="8">
        <v>15.096990595212361</v>
      </c>
      <c r="D20" s="8">
        <v>-0.43655551275133825</v>
      </c>
      <c r="E20" s="8">
        <v>0.66278786983354854</v>
      </c>
      <c r="F20" s="8">
        <v>-36.315476280562287</v>
      </c>
      <c r="G20" s="8">
        <v>23.13412733997216</v>
      </c>
      <c r="H20" s="8">
        <v>-36.315476280562287</v>
      </c>
      <c r="I20" s="8">
        <v>23.13412733997216</v>
      </c>
    </row>
    <row r="21" spans="1:9" x14ac:dyDescent="0.25">
      <c r="A21" s="8" t="s">
        <v>69</v>
      </c>
      <c r="B21" s="8">
        <v>3.8208740663020651E-3</v>
      </c>
      <c r="C21" s="8">
        <v>5.938373111356989E-3</v>
      </c>
      <c r="D21" s="8">
        <v>0.64342101694397402</v>
      </c>
      <c r="E21" s="8">
        <v>0.52050525765580591</v>
      </c>
      <c r="F21" s="8">
        <v>-7.8713213217300668E-3</v>
      </c>
      <c r="G21" s="8">
        <v>1.5513069454334196E-2</v>
      </c>
      <c r="H21" s="8">
        <v>-7.8713213217300668E-3</v>
      </c>
      <c r="I21" s="8">
        <v>1.5513069454334196E-2</v>
      </c>
    </row>
    <row r="22" spans="1:9" x14ac:dyDescent="0.25">
      <c r="A22" s="8" t="s">
        <v>70</v>
      </c>
      <c r="B22" s="8">
        <v>-2.1650523266406103E-2</v>
      </c>
      <c r="C22" s="8">
        <v>8.6573636390574818E-2</v>
      </c>
      <c r="D22" s="8">
        <v>-0.25008217477120059</v>
      </c>
      <c r="E22" s="8">
        <v>0.80271683353923529</v>
      </c>
      <c r="F22" s="8">
        <v>-0.19210728863791399</v>
      </c>
      <c r="G22" s="8">
        <v>0.14880624210510179</v>
      </c>
      <c r="H22" s="8">
        <v>-0.19210728863791399</v>
      </c>
      <c r="I22" s="8">
        <v>0.14880624210510179</v>
      </c>
    </row>
    <row r="23" spans="1:9" x14ac:dyDescent="0.25">
      <c r="A23" s="8" t="s">
        <v>71</v>
      </c>
      <c r="B23" s="8">
        <v>-1.1767829175009589E-2</v>
      </c>
      <c r="C23" s="8">
        <v>3.1427349724518772E-2</v>
      </c>
      <c r="D23" s="8">
        <v>-0.37444548389101501</v>
      </c>
      <c r="E23" s="8">
        <v>0.70837123823685666</v>
      </c>
      <c r="F23" s="8">
        <v>-7.3645839636215432E-2</v>
      </c>
      <c r="G23" s="8">
        <v>5.0110181286196258E-2</v>
      </c>
      <c r="H23" s="8">
        <v>-7.3645839636215432E-2</v>
      </c>
      <c r="I23" s="8">
        <v>5.0110181286196258E-2</v>
      </c>
    </row>
    <row r="24" spans="1:9" x14ac:dyDescent="0.25">
      <c r="A24" s="8" t="s">
        <v>72</v>
      </c>
      <c r="B24" s="8">
        <v>-4.7157099779162916E-3</v>
      </c>
      <c r="C24" s="8">
        <v>1.2347303175885789E-2</v>
      </c>
      <c r="D24" s="8">
        <v>-0.38192226356975228</v>
      </c>
      <c r="E24" s="8">
        <v>0.70282395719640323</v>
      </c>
      <c r="F24" s="8">
        <v>-2.9026590843860521E-2</v>
      </c>
      <c r="G24" s="8">
        <v>1.9595170888027938E-2</v>
      </c>
      <c r="H24" s="8">
        <v>-2.9026590843860521E-2</v>
      </c>
      <c r="I24" s="8">
        <v>1.9595170888027938E-2</v>
      </c>
    </row>
    <row r="25" spans="1:9" x14ac:dyDescent="0.25">
      <c r="A25" s="8" t="s">
        <v>73</v>
      </c>
      <c r="B25" s="8">
        <v>0.12197904961101484</v>
      </c>
      <c r="C25" s="8">
        <v>0.26726644119741033</v>
      </c>
      <c r="D25" s="8">
        <v>0.45639493332766673</v>
      </c>
      <c r="E25" s="8">
        <v>0.64847843258800963</v>
      </c>
      <c r="F25" s="8">
        <v>-0.40424781295640605</v>
      </c>
      <c r="G25" s="8">
        <v>0.64820591217843571</v>
      </c>
      <c r="H25" s="8">
        <v>-0.40424781295640605</v>
      </c>
      <c r="I25" s="8">
        <v>0.64820591217843571</v>
      </c>
    </row>
    <row r="26" spans="1:9" x14ac:dyDescent="0.25">
      <c r="A26" s="8" t="s">
        <v>74</v>
      </c>
      <c r="B26" s="8">
        <v>1.2335646748055006E-2</v>
      </c>
      <c r="C26" s="8">
        <v>5.1675971162249271E-2</v>
      </c>
      <c r="D26" s="8">
        <v>0.23871146435398852</v>
      </c>
      <c r="E26" s="8">
        <v>0.81151312929573238</v>
      </c>
      <c r="F26" s="8">
        <v>-8.9410326494987674E-2</v>
      </c>
      <c r="G26" s="8">
        <v>0.1140816199910977</v>
      </c>
      <c r="H26" s="8">
        <v>-8.9410326494987674E-2</v>
      </c>
      <c r="I26" s="8">
        <v>0.1140816199910977</v>
      </c>
    </row>
    <row r="27" spans="1:9" x14ac:dyDescent="0.25">
      <c r="A27" s="8" t="s">
        <v>75</v>
      </c>
      <c r="B27" s="8">
        <v>6.3249430002296219</v>
      </c>
      <c r="C27" s="8">
        <v>14.573322548906452</v>
      </c>
      <c r="D27" s="8">
        <v>0.43400830380332389</v>
      </c>
      <c r="E27" s="8">
        <v>0.66463421729730476</v>
      </c>
      <c r="F27" s="8">
        <v>-22.368797103226356</v>
      </c>
      <c r="G27" s="8">
        <v>35.018683103685603</v>
      </c>
      <c r="H27" s="8">
        <v>-22.368797103226356</v>
      </c>
      <c r="I27" s="8">
        <v>35.018683103685603</v>
      </c>
    </row>
    <row r="28" spans="1:9" x14ac:dyDescent="0.25">
      <c r="A28" s="8" t="s">
        <v>76</v>
      </c>
      <c r="B28" s="8">
        <v>2.7738568720157689E-3</v>
      </c>
      <c r="C28" s="8">
        <v>5.6676664378253012E-3</v>
      </c>
      <c r="D28" s="8">
        <v>0.48941780580158933</v>
      </c>
      <c r="E28" s="8">
        <v>0.62494927225280372</v>
      </c>
      <c r="F28" s="8">
        <v>-8.3853381032057504E-3</v>
      </c>
      <c r="G28" s="8">
        <v>1.3933051847237287E-2</v>
      </c>
      <c r="H28" s="8">
        <v>-8.3853381032057504E-3</v>
      </c>
      <c r="I28" s="8">
        <v>1.3933051847237287E-2</v>
      </c>
    </row>
    <row r="29" spans="1:9" x14ac:dyDescent="0.25">
      <c r="A29" s="8" t="s">
        <v>77</v>
      </c>
      <c r="B29" s="8">
        <v>-9.7668352657677513E-3</v>
      </c>
      <c r="C29" s="8">
        <v>8.5645352660812385E-2</v>
      </c>
      <c r="D29" s="8">
        <v>-0.11403812305435965</v>
      </c>
      <c r="E29" s="8">
        <v>0.90929359860496506</v>
      </c>
      <c r="F29" s="8">
        <v>-0.1783958820786091</v>
      </c>
      <c r="G29" s="8">
        <v>0.15886221154707361</v>
      </c>
      <c r="H29" s="8">
        <v>-0.1783958820786091</v>
      </c>
      <c r="I29" s="8">
        <v>0.15886221154707361</v>
      </c>
    </row>
    <row r="30" spans="1:9" x14ac:dyDescent="0.25">
      <c r="A30" s="8" t="s">
        <v>78</v>
      </c>
      <c r="B30" s="8">
        <v>-4.3021191057683185E-2</v>
      </c>
      <c r="C30" s="8">
        <v>3.071217073026548E-2</v>
      </c>
      <c r="D30" s="8">
        <v>-1.400786399487149</v>
      </c>
      <c r="E30" s="8">
        <v>0.16244343689854826</v>
      </c>
      <c r="F30" s="8">
        <v>-0.10349106963134669</v>
      </c>
      <c r="G30" s="8">
        <v>1.7448687515980318E-2</v>
      </c>
      <c r="H30" s="8">
        <v>-0.10349106963134669</v>
      </c>
      <c r="I30" s="8">
        <v>1.7448687515980318E-2</v>
      </c>
    </row>
    <row r="31" spans="1:9" x14ac:dyDescent="0.25">
      <c r="A31" s="8" t="s">
        <v>79</v>
      </c>
      <c r="B31" s="8">
        <v>-1.5142043427171563E-2</v>
      </c>
      <c r="C31" s="8">
        <v>1.1450981116901083E-2</v>
      </c>
      <c r="D31" s="8">
        <v>-1.3223359005301871</v>
      </c>
      <c r="E31" s="8">
        <v>0.18719218583523611</v>
      </c>
      <c r="F31" s="8">
        <v>-3.768813578156037E-2</v>
      </c>
      <c r="G31" s="8">
        <v>7.4040489272172438E-3</v>
      </c>
      <c r="H31" s="8">
        <v>-3.768813578156037E-2</v>
      </c>
      <c r="I31" s="8">
        <v>7.4040489272172438E-3</v>
      </c>
    </row>
    <row r="32" spans="1:9" x14ac:dyDescent="0.25">
      <c r="A32" s="8" t="s">
        <v>80</v>
      </c>
      <c r="B32" s="8">
        <v>-4.9072268030452504E-2</v>
      </c>
      <c r="C32" s="8">
        <v>0.26462426122188087</v>
      </c>
      <c r="D32" s="8">
        <v>-0.18544130384668933</v>
      </c>
      <c r="E32" s="8">
        <v>0.85302423682667927</v>
      </c>
      <c r="F32" s="8">
        <v>-0.57009688345965392</v>
      </c>
      <c r="G32" s="8">
        <v>0.47195234739874892</v>
      </c>
      <c r="H32" s="8">
        <v>-0.57009688345965392</v>
      </c>
      <c r="I32" s="8">
        <v>0.47195234739874892</v>
      </c>
    </row>
    <row r="33" spans="1:9" ht="15.75" thickBot="1" x14ac:dyDescent="0.3">
      <c r="A33" s="9" t="s">
        <v>81</v>
      </c>
      <c r="B33" s="9">
        <v>-7.878131729177977E-2</v>
      </c>
      <c r="C33" s="9">
        <v>4.9726542863197325E-2</v>
      </c>
      <c r="D33" s="9">
        <v>-1.584291059776969</v>
      </c>
      <c r="E33" s="9">
        <v>0.11431563063087763</v>
      </c>
      <c r="F33" s="9">
        <v>-0.176689017637506</v>
      </c>
      <c r="G33" s="9">
        <v>1.9126383053946441E-2</v>
      </c>
      <c r="H33" s="9">
        <v>-0.176689017637506</v>
      </c>
      <c r="I33" s="9">
        <v>1.9126383053946441E-2</v>
      </c>
    </row>
    <row r="37" spans="1:9" x14ac:dyDescent="0.25">
      <c r="A37" t="s">
        <v>57</v>
      </c>
    </row>
    <row r="38" spans="1:9" ht="15.75" thickBot="1" x14ac:dyDescent="0.3"/>
    <row r="39" spans="1:9" x14ac:dyDescent="0.25">
      <c r="A39" s="10" t="s">
        <v>58</v>
      </c>
      <c r="B39" s="10" t="s">
        <v>59</v>
      </c>
      <c r="C39" s="10" t="s">
        <v>60</v>
      </c>
    </row>
    <row r="40" spans="1:9" x14ac:dyDescent="0.25">
      <c r="A40" s="8">
        <v>1</v>
      </c>
      <c r="B40" s="8">
        <v>2.8734933741338846</v>
      </c>
      <c r="C40" s="8">
        <v>0.12650662586611539</v>
      </c>
    </row>
    <row r="41" spans="1:9" x14ac:dyDescent="0.25">
      <c r="A41" s="8">
        <v>2</v>
      </c>
      <c r="B41" s="8">
        <v>-2.4910979907801005</v>
      </c>
      <c r="C41" s="8">
        <v>1.4910979907801005</v>
      </c>
    </row>
    <row r="42" spans="1:9" x14ac:dyDescent="0.25">
      <c r="A42" s="8">
        <v>3</v>
      </c>
      <c r="B42" s="8">
        <v>-0.18878165905003219</v>
      </c>
      <c r="C42" s="8">
        <v>0.18878165905003219</v>
      </c>
    </row>
    <row r="43" spans="1:9" x14ac:dyDescent="0.25">
      <c r="A43" s="8">
        <v>4</v>
      </c>
      <c r="B43" s="8">
        <v>-0.943012072586078</v>
      </c>
      <c r="C43" s="8">
        <v>-2.056987927413922</v>
      </c>
    </row>
    <row r="44" spans="1:9" x14ac:dyDescent="0.25">
      <c r="A44" s="8">
        <v>5</v>
      </c>
      <c r="B44" s="8">
        <v>-5.5798996761451614E-2</v>
      </c>
      <c r="C44" s="8">
        <v>1.0557989967614516</v>
      </c>
    </row>
    <row r="45" spans="1:9" x14ac:dyDescent="0.25">
      <c r="A45" s="8">
        <v>6</v>
      </c>
      <c r="B45" s="8">
        <v>0.88236277353228509</v>
      </c>
      <c r="C45" s="8">
        <v>0.11763722646771491</v>
      </c>
    </row>
    <row r="46" spans="1:9" x14ac:dyDescent="0.25">
      <c r="A46" s="8">
        <v>7</v>
      </c>
      <c r="B46" s="8">
        <v>-0.6088949267809608</v>
      </c>
      <c r="C46" s="8">
        <v>-3.3911050732190393</v>
      </c>
    </row>
    <row r="47" spans="1:9" x14ac:dyDescent="0.25">
      <c r="A47" s="8">
        <v>8</v>
      </c>
      <c r="B47" s="8">
        <v>0.19812793798115003</v>
      </c>
      <c r="C47" s="8">
        <v>-0.19812793798115003</v>
      </c>
    </row>
    <row r="48" spans="1:9" x14ac:dyDescent="0.25">
      <c r="A48" s="8">
        <v>9</v>
      </c>
      <c r="B48" s="8">
        <v>1.0755797503787483</v>
      </c>
      <c r="C48" s="8">
        <v>-1.0755797503787483</v>
      </c>
    </row>
    <row r="49" spans="1:3" x14ac:dyDescent="0.25">
      <c r="A49" s="8">
        <v>10</v>
      </c>
      <c r="B49" s="8">
        <v>-0.19827328744053663</v>
      </c>
      <c r="C49" s="8">
        <v>-0.80172671255946337</v>
      </c>
    </row>
    <row r="50" spans="1:3" x14ac:dyDescent="0.25">
      <c r="A50" s="8">
        <v>11</v>
      </c>
      <c r="B50" s="8">
        <v>-0.90806432393253012</v>
      </c>
      <c r="C50" s="8">
        <v>-9.1935676067469885E-2</v>
      </c>
    </row>
    <row r="51" spans="1:3" x14ac:dyDescent="0.25">
      <c r="A51" s="8">
        <v>12</v>
      </c>
      <c r="B51" s="8">
        <v>-0.70781420344906243</v>
      </c>
      <c r="C51" s="8">
        <v>3.7078142034490624</v>
      </c>
    </row>
    <row r="52" spans="1:3" x14ac:dyDescent="0.25">
      <c r="A52" s="8">
        <v>13</v>
      </c>
      <c r="B52" s="8">
        <v>-1.8970502042600104</v>
      </c>
      <c r="C52" s="8">
        <v>-0.10294979573998964</v>
      </c>
    </row>
    <row r="53" spans="1:3" x14ac:dyDescent="0.25">
      <c r="A53" s="8">
        <v>14</v>
      </c>
      <c r="B53" s="8">
        <v>0.25666390571964226</v>
      </c>
      <c r="C53" s="8">
        <v>2.743336094280358</v>
      </c>
    </row>
    <row r="54" spans="1:3" x14ac:dyDescent="0.25">
      <c r="A54" s="8">
        <v>15</v>
      </c>
      <c r="B54" s="8">
        <v>-0.62351461837967426</v>
      </c>
      <c r="C54" s="8">
        <v>-1.3764853816203257</v>
      </c>
    </row>
    <row r="55" spans="1:3" x14ac:dyDescent="0.25">
      <c r="A55" s="8">
        <v>16</v>
      </c>
      <c r="B55" s="8">
        <v>-1.5191023938016406</v>
      </c>
      <c r="C55" s="8">
        <v>0.51910239380164058</v>
      </c>
    </row>
    <row r="56" spans="1:3" x14ac:dyDescent="0.25">
      <c r="A56" s="8">
        <v>17</v>
      </c>
      <c r="B56" s="8">
        <v>-1.4896280769479402</v>
      </c>
      <c r="C56" s="8">
        <v>-2.5103719230520598</v>
      </c>
    </row>
    <row r="57" spans="1:3" x14ac:dyDescent="0.25">
      <c r="A57" s="8">
        <v>18</v>
      </c>
      <c r="B57" s="8">
        <v>6.7991543670943733E-2</v>
      </c>
      <c r="C57" s="8">
        <v>-2.067991543670944</v>
      </c>
    </row>
    <row r="58" spans="1:3" x14ac:dyDescent="0.25">
      <c r="A58" s="8">
        <v>19</v>
      </c>
      <c r="B58" s="8">
        <v>1.8857675398598168</v>
      </c>
      <c r="C58" s="8">
        <v>-0.88576753985981682</v>
      </c>
    </row>
    <row r="59" spans="1:3" x14ac:dyDescent="0.25">
      <c r="A59" s="8">
        <v>20</v>
      </c>
      <c r="B59" s="8">
        <v>-0.54795619804736673</v>
      </c>
      <c r="C59" s="8">
        <v>-2.4520438019526334</v>
      </c>
    </row>
    <row r="60" spans="1:3" x14ac:dyDescent="0.25">
      <c r="A60" s="8">
        <v>21</v>
      </c>
      <c r="B60" s="8">
        <v>0.47641356940539636</v>
      </c>
      <c r="C60" s="8">
        <v>1.5235864305946036</v>
      </c>
    </row>
    <row r="61" spans="1:3" x14ac:dyDescent="0.25">
      <c r="A61" s="8">
        <v>22</v>
      </c>
      <c r="B61" s="8">
        <v>-2.0112290366688694</v>
      </c>
      <c r="C61" s="8">
        <v>2.0112290366688694</v>
      </c>
    </row>
    <row r="62" spans="1:3" x14ac:dyDescent="0.25">
      <c r="A62" s="8">
        <v>23</v>
      </c>
      <c r="B62" s="8">
        <v>-0.89132026704930256</v>
      </c>
      <c r="C62" s="8">
        <v>0.89132026704930256</v>
      </c>
    </row>
    <row r="63" spans="1:3" x14ac:dyDescent="0.25">
      <c r="A63" s="8">
        <v>24</v>
      </c>
      <c r="B63" s="8">
        <v>7.1650343189447963E-2</v>
      </c>
      <c r="C63" s="8">
        <v>0.92834965681055204</v>
      </c>
    </row>
    <row r="64" spans="1:3" x14ac:dyDescent="0.25">
      <c r="A64" s="8">
        <v>25</v>
      </c>
      <c r="B64" s="8">
        <v>-0.8055915815026673</v>
      </c>
      <c r="C64" s="8">
        <v>-0.1944084184973327</v>
      </c>
    </row>
    <row r="65" spans="1:3" x14ac:dyDescent="0.25">
      <c r="A65" s="8">
        <v>26</v>
      </c>
      <c r="B65" s="8">
        <v>-0.57330250517946357</v>
      </c>
      <c r="C65" s="8">
        <v>2.5733025051794636</v>
      </c>
    </row>
    <row r="66" spans="1:3" x14ac:dyDescent="0.25">
      <c r="A66" s="8">
        <v>27</v>
      </c>
      <c r="B66" s="8">
        <v>1.3427093842243196</v>
      </c>
      <c r="C66" s="8">
        <v>0.65729061577568038</v>
      </c>
    </row>
    <row r="67" spans="1:3" x14ac:dyDescent="0.25">
      <c r="A67" s="8">
        <v>28</v>
      </c>
      <c r="B67" s="8">
        <v>2.911563058183301</v>
      </c>
      <c r="C67" s="8">
        <v>-1.911563058183301</v>
      </c>
    </row>
    <row r="68" spans="1:3" x14ac:dyDescent="0.25">
      <c r="A68" s="8">
        <v>29</v>
      </c>
      <c r="B68" s="8">
        <v>5.1694057184484943E-2</v>
      </c>
      <c r="C68" s="8">
        <v>0.94830594281551506</v>
      </c>
    </row>
    <row r="69" spans="1:3" x14ac:dyDescent="0.25">
      <c r="A69" s="8">
        <v>30</v>
      </c>
      <c r="B69" s="8">
        <v>-0.13935273266828041</v>
      </c>
      <c r="C69" s="8">
        <v>1.1393527326682804</v>
      </c>
    </row>
    <row r="70" spans="1:3" x14ac:dyDescent="0.25">
      <c r="A70" s="8">
        <v>31</v>
      </c>
      <c r="B70" s="8">
        <v>1.2681676533535615</v>
      </c>
      <c r="C70" s="8">
        <v>-1.2681676533535615</v>
      </c>
    </row>
    <row r="71" spans="1:3" x14ac:dyDescent="0.25">
      <c r="A71" s="8">
        <v>32</v>
      </c>
      <c r="B71" s="8">
        <v>-0.33341338779734908</v>
      </c>
      <c r="C71" s="8">
        <v>0.33341338779734908</v>
      </c>
    </row>
    <row r="72" spans="1:3" x14ac:dyDescent="0.25">
      <c r="A72" s="8">
        <v>33</v>
      </c>
      <c r="B72" s="8">
        <v>1.4146672156256952</v>
      </c>
      <c r="C72" s="8">
        <v>1.5853327843743048</v>
      </c>
    </row>
    <row r="73" spans="1:3" x14ac:dyDescent="0.25">
      <c r="A73" s="8">
        <v>34</v>
      </c>
      <c r="B73" s="8">
        <v>-0.75029114528549912</v>
      </c>
      <c r="C73" s="8">
        <v>1.750291145285499</v>
      </c>
    </row>
    <row r="74" spans="1:3" x14ac:dyDescent="0.25">
      <c r="A74" s="8">
        <v>35</v>
      </c>
      <c r="B74" s="8">
        <v>-2.0283989708994667</v>
      </c>
      <c r="C74" s="8">
        <v>-1.9716010291005333</v>
      </c>
    </row>
    <row r="75" spans="1:3" x14ac:dyDescent="0.25">
      <c r="A75" s="8">
        <v>36</v>
      </c>
      <c r="B75" s="8">
        <v>-0.15618148861515296</v>
      </c>
      <c r="C75" s="8">
        <v>-1.8438185113848471</v>
      </c>
    </row>
    <row r="76" spans="1:3" x14ac:dyDescent="0.25">
      <c r="A76" s="8">
        <v>37</v>
      </c>
      <c r="B76" s="8">
        <v>0.46759318240398662</v>
      </c>
      <c r="C76" s="8">
        <v>-1.4675931824039865</v>
      </c>
    </row>
    <row r="77" spans="1:3" x14ac:dyDescent="0.25">
      <c r="A77" s="8">
        <v>38</v>
      </c>
      <c r="B77" s="8">
        <v>-1.4374667098828868</v>
      </c>
      <c r="C77" s="8">
        <v>-1.5625332901171132</v>
      </c>
    </row>
    <row r="78" spans="1:3" x14ac:dyDescent="0.25">
      <c r="A78" s="8">
        <v>39</v>
      </c>
      <c r="B78" s="8">
        <v>-1.4324210276699583</v>
      </c>
      <c r="C78" s="8">
        <v>-0.56757897233004173</v>
      </c>
    </row>
    <row r="79" spans="1:3" x14ac:dyDescent="0.25">
      <c r="A79" s="8">
        <v>40</v>
      </c>
      <c r="B79" s="8">
        <v>1.2021730852405463</v>
      </c>
      <c r="C79" s="8">
        <v>0.79782691475945366</v>
      </c>
    </row>
    <row r="80" spans="1:3" x14ac:dyDescent="0.25">
      <c r="A80" s="8">
        <v>41</v>
      </c>
      <c r="B80" s="8">
        <v>-1.8754329567692167</v>
      </c>
      <c r="C80" s="8">
        <v>-0.12456704323078327</v>
      </c>
    </row>
    <row r="81" spans="1:3" x14ac:dyDescent="0.25">
      <c r="A81" s="8">
        <v>42</v>
      </c>
      <c r="B81" s="8">
        <v>-0.87660781065769444</v>
      </c>
      <c r="C81" s="8">
        <v>-0.12339218934230556</v>
      </c>
    </row>
    <row r="82" spans="1:3" x14ac:dyDescent="0.25">
      <c r="A82" s="8">
        <v>43</v>
      </c>
      <c r="B82" s="8">
        <v>7.4770134640674613E-2</v>
      </c>
      <c r="C82" s="8">
        <v>1.9252298653593254</v>
      </c>
    </row>
    <row r="83" spans="1:3" x14ac:dyDescent="0.25">
      <c r="A83" s="8">
        <v>44</v>
      </c>
      <c r="B83" s="8">
        <v>-1.8672496460473309</v>
      </c>
      <c r="C83" s="8">
        <v>0.8672496460473309</v>
      </c>
    </row>
    <row r="84" spans="1:3" x14ac:dyDescent="0.25">
      <c r="A84" s="8">
        <v>45</v>
      </c>
      <c r="B84" s="8">
        <v>1.1288167845856987</v>
      </c>
      <c r="C84" s="8">
        <v>0.87118321541430133</v>
      </c>
    </row>
    <row r="85" spans="1:3" x14ac:dyDescent="0.25">
      <c r="A85" s="8">
        <v>46</v>
      </c>
      <c r="B85" s="8">
        <v>-1.4030482840329985</v>
      </c>
      <c r="C85" s="8">
        <v>0.40304828403299853</v>
      </c>
    </row>
    <row r="86" spans="1:3" x14ac:dyDescent="0.25">
      <c r="A86" s="8">
        <v>47</v>
      </c>
      <c r="B86" s="8">
        <v>0.35534040811120682</v>
      </c>
      <c r="C86" s="8">
        <v>-0.35534040811120682</v>
      </c>
    </row>
    <row r="87" spans="1:3" x14ac:dyDescent="0.25">
      <c r="A87" s="8">
        <v>48</v>
      </c>
      <c r="B87" s="8">
        <v>1.4898247006452785</v>
      </c>
      <c r="C87" s="8">
        <v>-0.4898247006452785</v>
      </c>
    </row>
    <row r="88" spans="1:3" x14ac:dyDescent="0.25">
      <c r="A88" s="8">
        <v>49</v>
      </c>
      <c r="B88" s="8">
        <v>-0.75468101281652888</v>
      </c>
      <c r="C88" s="8">
        <v>0.75468101281652888</v>
      </c>
    </row>
    <row r="89" spans="1:3" x14ac:dyDescent="0.25">
      <c r="A89" s="8">
        <v>50</v>
      </c>
      <c r="B89" s="8">
        <v>0.34014384245308682</v>
      </c>
      <c r="C89" s="8">
        <v>-0.34014384245308682</v>
      </c>
    </row>
    <row r="90" spans="1:3" x14ac:dyDescent="0.25">
      <c r="A90" s="8">
        <v>51</v>
      </c>
      <c r="B90" s="8">
        <v>-0.10407895325089633</v>
      </c>
      <c r="C90" s="8">
        <v>0.10407895325089633</v>
      </c>
    </row>
    <row r="91" spans="1:3" x14ac:dyDescent="0.25">
      <c r="A91" s="8">
        <v>52</v>
      </c>
      <c r="B91" s="8">
        <v>-2.5082679250106974</v>
      </c>
      <c r="C91" s="8">
        <v>0.5082679250106974</v>
      </c>
    </row>
    <row r="92" spans="1:3" x14ac:dyDescent="0.25">
      <c r="A92" s="8">
        <v>53</v>
      </c>
      <c r="B92" s="8">
        <v>-0.50551538722802603</v>
      </c>
      <c r="C92" s="8">
        <v>2.505515387228026</v>
      </c>
    </row>
    <row r="93" spans="1:3" x14ac:dyDescent="0.25">
      <c r="A93" s="8">
        <v>54</v>
      </c>
      <c r="B93" s="8">
        <v>1.2361044356356587</v>
      </c>
      <c r="C93" s="8">
        <v>-0.23610443563565875</v>
      </c>
    </row>
    <row r="94" spans="1:3" x14ac:dyDescent="0.25">
      <c r="A94" s="8">
        <v>55</v>
      </c>
      <c r="B94" s="8">
        <v>-1.2538582476799227</v>
      </c>
      <c r="C94" s="8">
        <v>1.2538582476799227</v>
      </c>
    </row>
    <row r="95" spans="1:3" x14ac:dyDescent="0.25">
      <c r="A95" s="8">
        <v>56</v>
      </c>
      <c r="B95" s="8">
        <v>-0.4396486025025324</v>
      </c>
      <c r="C95" s="8">
        <v>-1.5603513974974677</v>
      </c>
    </row>
    <row r="96" spans="1:3" x14ac:dyDescent="0.25">
      <c r="A96" s="8">
        <v>57</v>
      </c>
      <c r="B96" s="8">
        <v>0.41499076641330279</v>
      </c>
      <c r="C96" s="8">
        <v>0.58500923358669721</v>
      </c>
    </row>
    <row r="97" spans="1:3" x14ac:dyDescent="0.25">
      <c r="A97" s="8">
        <v>58</v>
      </c>
      <c r="B97" s="8">
        <v>-2.0307041069369416</v>
      </c>
      <c r="C97" s="8">
        <v>3.0704106936941589E-2</v>
      </c>
    </row>
    <row r="98" spans="1:3" x14ac:dyDescent="0.25">
      <c r="A98" s="8">
        <v>59</v>
      </c>
      <c r="B98" s="8">
        <v>1.7237367666716175</v>
      </c>
      <c r="C98" s="8">
        <v>6.2762632333283825</v>
      </c>
    </row>
    <row r="99" spans="1:3" x14ac:dyDescent="0.25">
      <c r="A99" s="8">
        <v>60</v>
      </c>
      <c r="B99" s="8">
        <v>-1.1428627786956</v>
      </c>
      <c r="C99" s="8">
        <v>-3.8571372213044</v>
      </c>
    </row>
    <row r="100" spans="1:3" x14ac:dyDescent="0.25">
      <c r="A100" s="8">
        <v>61</v>
      </c>
      <c r="B100" s="8">
        <v>1.2646664778231815</v>
      </c>
      <c r="C100" s="8">
        <v>2.7353335221768185</v>
      </c>
    </row>
    <row r="101" spans="1:3" x14ac:dyDescent="0.25">
      <c r="A101" s="8">
        <v>62</v>
      </c>
      <c r="B101" s="8">
        <v>-0.33333300363455032</v>
      </c>
      <c r="C101" s="8">
        <v>1.3333330036345503</v>
      </c>
    </row>
    <row r="102" spans="1:3" x14ac:dyDescent="0.25">
      <c r="A102" s="8">
        <v>63</v>
      </c>
      <c r="B102" s="8">
        <v>-0.65780004343294274</v>
      </c>
      <c r="C102" s="8">
        <v>1.6578000434329427</v>
      </c>
    </row>
    <row r="103" spans="1:3" x14ac:dyDescent="0.25">
      <c r="A103" s="8">
        <v>64</v>
      </c>
      <c r="B103" s="8">
        <v>-1.805851591921277</v>
      </c>
      <c r="C103" s="8">
        <v>-0.19414840807872302</v>
      </c>
    </row>
    <row r="104" spans="1:3" x14ac:dyDescent="0.25">
      <c r="A104" s="8">
        <v>65</v>
      </c>
      <c r="B104" s="8">
        <v>-1.2332331026925594</v>
      </c>
      <c r="C104" s="8">
        <v>-0.76676689730744063</v>
      </c>
    </row>
    <row r="105" spans="1:3" x14ac:dyDescent="0.25">
      <c r="A105" s="8">
        <v>66</v>
      </c>
      <c r="B105" s="8">
        <v>1.55329401229704</v>
      </c>
      <c r="C105" s="8">
        <v>-2.55329401229704</v>
      </c>
    </row>
    <row r="106" spans="1:3" x14ac:dyDescent="0.25">
      <c r="A106" s="8">
        <v>67</v>
      </c>
      <c r="B106" s="8">
        <v>0.14367931417443258</v>
      </c>
      <c r="C106" s="8">
        <v>-1.1436793141744326</v>
      </c>
    </row>
    <row r="107" spans="1:3" x14ac:dyDescent="0.25">
      <c r="A107" s="8">
        <v>68</v>
      </c>
      <c r="B107" s="8">
        <v>-0.35187770492825093</v>
      </c>
      <c r="C107" s="8">
        <v>0.35187770492825093</v>
      </c>
    </row>
    <row r="108" spans="1:3" x14ac:dyDescent="0.25">
      <c r="A108" s="8">
        <v>69</v>
      </c>
      <c r="B108" s="8">
        <v>3.7223823910159992E-2</v>
      </c>
      <c r="C108" s="8">
        <v>1.9627761760898399</v>
      </c>
    </row>
    <row r="109" spans="1:3" x14ac:dyDescent="0.25">
      <c r="A109" s="8">
        <v>70</v>
      </c>
      <c r="B109" s="8">
        <v>-0.7430720007545415</v>
      </c>
      <c r="C109" s="8">
        <v>1.7430720007545415</v>
      </c>
    </row>
    <row r="110" spans="1:3" x14ac:dyDescent="0.25">
      <c r="A110" s="8">
        <v>71</v>
      </c>
      <c r="B110" s="8">
        <v>0.52584249578714926</v>
      </c>
      <c r="C110" s="8">
        <v>0.47415750421285074</v>
      </c>
    </row>
    <row r="111" spans="1:3" x14ac:dyDescent="0.25">
      <c r="A111" s="8">
        <v>72</v>
      </c>
      <c r="B111" s="8">
        <v>1.2935940543315039</v>
      </c>
      <c r="C111" s="8">
        <v>1.7064059456684961</v>
      </c>
    </row>
    <row r="112" spans="1:3" x14ac:dyDescent="0.25">
      <c r="A112" s="8">
        <v>73</v>
      </c>
      <c r="B112" s="8">
        <v>0.17003046644899422</v>
      </c>
      <c r="C112" s="8">
        <v>-3.1700304664489942</v>
      </c>
    </row>
    <row r="113" spans="1:3" x14ac:dyDescent="0.25">
      <c r="A113" s="8">
        <v>74</v>
      </c>
      <c r="B113" s="8">
        <v>-1.264000822453343</v>
      </c>
      <c r="C113" s="8">
        <v>-0.735999177546657</v>
      </c>
    </row>
    <row r="114" spans="1:3" x14ac:dyDescent="0.25">
      <c r="A114" s="8">
        <v>75</v>
      </c>
      <c r="B114" s="8">
        <v>-0.43446302705590423</v>
      </c>
      <c r="C114" s="8">
        <v>-0.56553697294409577</v>
      </c>
    </row>
    <row r="115" spans="1:3" x14ac:dyDescent="0.25">
      <c r="A115" s="8">
        <v>76</v>
      </c>
      <c r="B115" s="8">
        <v>-0.13972511165814477</v>
      </c>
      <c r="C115" s="8">
        <v>0.13972511165814477</v>
      </c>
    </row>
    <row r="116" spans="1:3" x14ac:dyDescent="0.25">
      <c r="A116" s="8">
        <v>77</v>
      </c>
      <c r="B116" s="8">
        <v>0.68052387584003649</v>
      </c>
      <c r="C116" s="8">
        <v>-0.68052387584003649</v>
      </c>
    </row>
    <row r="117" spans="1:3" x14ac:dyDescent="0.25">
      <c r="A117" s="8">
        <v>78</v>
      </c>
      <c r="B117" s="8">
        <v>-5.90095069259855E-2</v>
      </c>
      <c r="C117" s="8">
        <v>5.90095069259855E-2</v>
      </c>
    </row>
    <row r="118" spans="1:3" x14ac:dyDescent="0.25">
      <c r="A118" s="8">
        <v>79</v>
      </c>
      <c r="B118" s="8">
        <v>0.5415841012751017</v>
      </c>
      <c r="C118" s="8">
        <v>-0.5415841012751017</v>
      </c>
    </row>
    <row r="119" spans="1:3" x14ac:dyDescent="0.25">
      <c r="A119" s="8">
        <v>80</v>
      </c>
      <c r="B119" s="8">
        <v>-0.31410616805935887</v>
      </c>
      <c r="C119" s="8">
        <v>-0.68589383194064113</v>
      </c>
    </row>
    <row r="120" spans="1:3" x14ac:dyDescent="0.25">
      <c r="A120" s="8">
        <v>81</v>
      </c>
      <c r="B120" s="8">
        <v>-2.0691522036906869</v>
      </c>
      <c r="C120" s="8">
        <v>6.9152203690686864E-2</v>
      </c>
    </row>
    <row r="121" spans="1:3" x14ac:dyDescent="0.25">
      <c r="A121" s="8">
        <v>82</v>
      </c>
      <c r="B121" s="8">
        <v>-0.153507879632649</v>
      </c>
      <c r="C121" s="8">
        <v>1.153507879632649</v>
      </c>
    </row>
    <row r="122" spans="1:3" x14ac:dyDescent="0.25">
      <c r="A122" s="8">
        <v>83</v>
      </c>
      <c r="B122" s="8">
        <v>-1.0707865585605414</v>
      </c>
      <c r="C122" s="8">
        <v>-1.9292134414394586</v>
      </c>
    </row>
    <row r="123" spans="1:3" x14ac:dyDescent="0.25">
      <c r="A123" s="8">
        <v>84</v>
      </c>
      <c r="B123" s="8">
        <v>-1.6279062088673559</v>
      </c>
      <c r="C123" s="8">
        <v>0.62790620886735593</v>
      </c>
    </row>
    <row r="124" spans="1:3" x14ac:dyDescent="0.25">
      <c r="A124" s="8">
        <v>85</v>
      </c>
      <c r="B124" s="8">
        <v>-1.6263853004100373</v>
      </c>
      <c r="C124" s="8">
        <v>-2.3736146995899627</v>
      </c>
    </row>
    <row r="125" spans="1:3" x14ac:dyDescent="0.25">
      <c r="A125" s="8">
        <v>86</v>
      </c>
      <c r="B125" s="8">
        <v>-0.52067131213688178</v>
      </c>
      <c r="C125" s="8">
        <v>0.52067131213688178</v>
      </c>
    </row>
    <row r="126" spans="1:3" x14ac:dyDescent="0.25">
      <c r="A126" s="8">
        <v>87</v>
      </c>
      <c r="B126" s="8">
        <v>1.2752015062324626</v>
      </c>
      <c r="C126" s="8">
        <v>-1.2752015062324626</v>
      </c>
    </row>
    <row r="127" spans="1:3" x14ac:dyDescent="0.25">
      <c r="A127" s="8">
        <v>88</v>
      </c>
      <c r="B127" s="8">
        <v>1.7932481985727016</v>
      </c>
      <c r="C127" s="8">
        <v>-0.79324819857270157</v>
      </c>
    </row>
    <row r="128" spans="1:3" x14ac:dyDescent="0.25">
      <c r="A128" s="8">
        <v>89</v>
      </c>
      <c r="B128" s="8">
        <v>-1.4511799801941945</v>
      </c>
      <c r="C128" s="8">
        <v>-1.5488200198058055</v>
      </c>
    </row>
    <row r="129" spans="1:3" x14ac:dyDescent="0.25">
      <c r="A129" s="8">
        <v>90</v>
      </c>
      <c r="B129" s="8">
        <v>-1.2023226273785839</v>
      </c>
      <c r="C129" s="8">
        <v>-0.79767737262141614</v>
      </c>
    </row>
    <row r="130" spans="1:3" x14ac:dyDescent="0.25">
      <c r="A130" s="8">
        <v>91</v>
      </c>
      <c r="B130" s="8">
        <v>1.0975146314420323</v>
      </c>
      <c r="C130" s="8">
        <v>-9.7514631442032318E-2</v>
      </c>
    </row>
    <row r="131" spans="1:3" x14ac:dyDescent="0.25">
      <c r="A131" s="8">
        <v>92</v>
      </c>
      <c r="B131" s="8">
        <v>-0.37916259083873582</v>
      </c>
      <c r="C131" s="8">
        <v>2.3791625908387357</v>
      </c>
    </row>
    <row r="132" spans="1:3" x14ac:dyDescent="0.25">
      <c r="A132" s="8">
        <v>93</v>
      </c>
      <c r="B132" s="8">
        <v>-2.6761560553376169</v>
      </c>
      <c r="C132" s="8">
        <v>-2.3238439446623831</v>
      </c>
    </row>
    <row r="133" spans="1:3" x14ac:dyDescent="0.25">
      <c r="A133" s="8">
        <v>94</v>
      </c>
      <c r="B133" s="8">
        <v>-0.79250092713629527</v>
      </c>
      <c r="C133" s="8">
        <v>-0.20749907286370473</v>
      </c>
    </row>
    <row r="134" spans="1:3" x14ac:dyDescent="0.25">
      <c r="A134" s="8">
        <v>95</v>
      </c>
      <c r="B134" s="8">
        <v>0.36546772078535672</v>
      </c>
      <c r="C134" s="8">
        <v>-0.36546772078535672</v>
      </c>
    </row>
    <row r="135" spans="1:3" x14ac:dyDescent="0.25">
      <c r="A135" s="8">
        <v>96</v>
      </c>
      <c r="B135" s="8">
        <v>-0.51457862024404188</v>
      </c>
      <c r="C135" s="8">
        <v>1.5145786202440419</v>
      </c>
    </row>
    <row r="136" spans="1:3" x14ac:dyDescent="0.25">
      <c r="A136" s="8">
        <v>97</v>
      </c>
      <c r="B136" s="8">
        <v>-1.8208895476008093</v>
      </c>
      <c r="C136" s="8">
        <v>-0.17911045239919066</v>
      </c>
    </row>
    <row r="137" spans="1:3" x14ac:dyDescent="0.25">
      <c r="A137" s="8">
        <v>98</v>
      </c>
      <c r="B137" s="8">
        <v>-0.66547806571297929</v>
      </c>
      <c r="C137" s="8">
        <v>0.66547806571297929</v>
      </c>
    </row>
    <row r="138" spans="1:3" x14ac:dyDescent="0.25">
      <c r="A138" s="8">
        <v>99</v>
      </c>
      <c r="B138" s="8">
        <v>-2.6027486215816888</v>
      </c>
      <c r="C138" s="8">
        <v>-0.39725137841831115</v>
      </c>
    </row>
    <row r="139" spans="1:3" x14ac:dyDescent="0.25">
      <c r="A139" s="8">
        <v>100</v>
      </c>
      <c r="B139" s="8">
        <v>1.3714002412180726</v>
      </c>
      <c r="C139" s="8">
        <v>1.6285997587819274</v>
      </c>
    </row>
    <row r="140" spans="1:3" x14ac:dyDescent="0.25">
      <c r="A140" s="8">
        <v>101</v>
      </c>
      <c r="B140" s="8">
        <v>-2.0265794785685132E-2</v>
      </c>
      <c r="C140" s="8">
        <v>1.020265794785685</v>
      </c>
    </row>
    <row r="141" spans="1:3" x14ac:dyDescent="0.25">
      <c r="A141" s="8">
        <v>102</v>
      </c>
      <c r="B141" s="8">
        <v>-0.46706729047427986</v>
      </c>
      <c r="C141" s="8">
        <v>-0.53293270952572014</v>
      </c>
    </row>
    <row r="142" spans="1:3" x14ac:dyDescent="0.25">
      <c r="A142" s="8">
        <v>103</v>
      </c>
      <c r="B142" s="8">
        <v>0.32521901059524116</v>
      </c>
      <c r="C142" s="8">
        <v>1.6747809894047587</v>
      </c>
    </row>
    <row r="143" spans="1:3" x14ac:dyDescent="0.25">
      <c r="A143" s="8">
        <v>104</v>
      </c>
      <c r="B143" s="8">
        <v>0.34469376527066009</v>
      </c>
      <c r="C143" s="8">
        <v>-0.34469376527066009</v>
      </c>
    </row>
    <row r="144" spans="1:3" x14ac:dyDescent="0.25">
      <c r="A144" s="8">
        <v>105</v>
      </c>
      <c r="B144" s="8">
        <v>-1.80256950768902</v>
      </c>
      <c r="C144" s="8">
        <v>-3.1974304923109802</v>
      </c>
    </row>
    <row r="145" spans="1:3" x14ac:dyDescent="0.25">
      <c r="A145" s="8">
        <v>106</v>
      </c>
      <c r="B145" s="8">
        <v>1.3418895295246909</v>
      </c>
      <c r="C145" s="8">
        <v>-2.3418895295246909</v>
      </c>
    </row>
    <row r="146" spans="1:3" x14ac:dyDescent="0.25">
      <c r="A146" s="8">
        <v>107</v>
      </c>
      <c r="B146" s="8">
        <v>0.25131581303819939</v>
      </c>
      <c r="C146" s="8">
        <v>-1.2513158130381994</v>
      </c>
    </row>
    <row r="147" spans="1:3" x14ac:dyDescent="0.25">
      <c r="A147" s="8">
        <v>108</v>
      </c>
      <c r="B147" s="8">
        <v>0.44227565232378713</v>
      </c>
      <c r="C147" s="8">
        <v>-2.442275652323787</v>
      </c>
    </row>
    <row r="148" spans="1:3" x14ac:dyDescent="0.25">
      <c r="A148" s="8">
        <v>109</v>
      </c>
      <c r="B148" s="8">
        <v>1.1144736483512205</v>
      </c>
      <c r="C148" s="8">
        <v>-1.1144736483512205</v>
      </c>
    </row>
    <row r="149" spans="1:3" x14ac:dyDescent="0.25">
      <c r="A149" s="8">
        <v>110</v>
      </c>
      <c r="B149" s="8">
        <v>-0.56602499968382913</v>
      </c>
      <c r="C149" s="8">
        <v>3.5660249996838291</v>
      </c>
    </row>
    <row r="150" spans="1:3" x14ac:dyDescent="0.25">
      <c r="A150" s="8">
        <v>111</v>
      </c>
      <c r="B150" s="8">
        <v>0.61354193267647728</v>
      </c>
      <c r="C150" s="8">
        <v>-1.6135419326764773</v>
      </c>
    </row>
    <row r="151" spans="1:3" x14ac:dyDescent="0.25">
      <c r="A151" s="8">
        <v>112</v>
      </c>
      <c r="B151" s="8">
        <v>-2.5227727442216157</v>
      </c>
      <c r="C151" s="8">
        <v>0.52277274422161568</v>
      </c>
    </row>
    <row r="152" spans="1:3" x14ac:dyDescent="0.25">
      <c r="A152" s="8">
        <v>113</v>
      </c>
      <c r="B152" s="8">
        <v>0.39387130623285727</v>
      </c>
      <c r="C152" s="8">
        <v>0.60612869376714273</v>
      </c>
    </row>
    <row r="153" spans="1:3" x14ac:dyDescent="0.25">
      <c r="A153" s="8">
        <v>114</v>
      </c>
      <c r="B153" s="8">
        <v>-0.60325663426453535</v>
      </c>
      <c r="C153" s="8">
        <v>-0.39674336573546465</v>
      </c>
    </row>
    <row r="154" spans="1:3" x14ac:dyDescent="0.25">
      <c r="A154" s="8">
        <v>115</v>
      </c>
      <c r="B154" s="8">
        <v>0.22833935751427759</v>
      </c>
      <c r="C154" s="8">
        <v>-2.2283393575142778</v>
      </c>
    </row>
    <row r="155" spans="1:3" x14ac:dyDescent="0.25">
      <c r="A155" s="8">
        <v>116</v>
      </c>
      <c r="B155" s="8">
        <v>-1.5433555407277102</v>
      </c>
      <c r="C155" s="8">
        <v>-0.4566444592722898</v>
      </c>
    </row>
    <row r="156" spans="1:3" x14ac:dyDescent="0.25">
      <c r="A156" s="8">
        <v>117</v>
      </c>
      <c r="B156" s="8">
        <v>-1.3304050843817263</v>
      </c>
      <c r="C156" s="8">
        <v>1.3304050843817263</v>
      </c>
    </row>
    <row r="157" spans="1:3" x14ac:dyDescent="0.25">
      <c r="A157" s="8">
        <v>118</v>
      </c>
      <c r="B157" s="8">
        <v>-2.2316200671349251</v>
      </c>
      <c r="C157" s="8">
        <v>-0.76837993286507489</v>
      </c>
    </row>
    <row r="158" spans="1:3" x14ac:dyDescent="0.25">
      <c r="A158" s="8">
        <v>119</v>
      </c>
      <c r="B158" s="8">
        <v>-1.0481750381350434</v>
      </c>
      <c r="C158" s="8">
        <v>4.8175038135043424E-2</v>
      </c>
    </row>
    <row r="159" spans="1:3" x14ac:dyDescent="0.25">
      <c r="A159" s="8">
        <v>120</v>
      </c>
      <c r="B159" s="8">
        <v>1.426700677435242</v>
      </c>
      <c r="C159" s="8">
        <v>-1.426700677435242</v>
      </c>
    </row>
    <row r="160" spans="1:3" x14ac:dyDescent="0.25">
      <c r="A160" s="8">
        <v>121</v>
      </c>
      <c r="B160" s="8">
        <v>-0.68239702934644986</v>
      </c>
      <c r="C160" s="8">
        <v>0.68239702934644986</v>
      </c>
    </row>
    <row r="161" spans="1:3" x14ac:dyDescent="0.25">
      <c r="A161" s="8">
        <v>122</v>
      </c>
      <c r="B161" s="8">
        <v>0.74947198717026386</v>
      </c>
      <c r="C161" s="8">
        <v>0.25052801282973614</v>
      </c>
    </row>
    <row r="162" spans="1:3" x14ac:dyDescent="0.25">
      <c r="A162" s="8">
        <v>123</v>
      </c>
      <c r="B162" s="8">
        <v>-0.56360570924330222</v>
      </c>
      <c r="C162" s="8">
        <v>-0.43639429075669778</v>
      </c>
    </row>
    <row r="163" spans="1:3" x14ac:dyDescent="0.25">
      <c r="A163" s="8">
        <v>124</v>
      </c>
      <c r="B163" s="8">
        <v>-0.65801025667377566</v>
      </c>
      <c r="C163" s="8">
        <v>-2.3419897433262244</v>
      </c>
    </row>
    <row r="164" spans="1:3" x14ac:dyDescent="0.25">
      <c r="A164" s="8">
        <v>125</v>
      </c>
      <c r="B164" s="8">
        <v>0.15735545676832768</v>
      </c>
      <c r="C164" s="8">
        <v>0.84264454323167226</v>
      </c>
    </row>
    <row r="165" spans="1:3" x14ac:dyDescent="0.25">
      <c r="A165" s="8">
        <v>126</v>
      </c>
      <c r="B165" s="8">
        <v>1.440269652784238</v>
      </c>
      <c r="C165" s="8">
        <v>0.55973034721576198</v>
      </c>
    </row>
    <row r="166" spans="1:3" x14ac:dyDescent="0.25">
      <c r="A166" s="8">
        <v>127</v>
      </c>
      <c r="B166" s="8">
        <v>0.98638084639893464</v>
      </c>
      <c r="C166" s="8">
        <v>1.3619153601065359E-2</v>
      </c>
    </row>
    <row r="167" spans="1:3" x14ac:dyDescent="0.25">
      <c r="A167" s="8">
        <v>128</v>
      </c>
      <c r="B167" s="8">
        <v>-0.51690966979101338</v>
      </c>
      <c r="C167" s="8">
        <v>1.5169096697910134</v>
      </c>
    </row>
    <row r="168" spans="1:3" x14ac:dyDescent="0.25">
      <c r="A168" s="8">
        <v>129</v>
      </c>
      <c r="B168" s="8">
        <v>0.52300901223745866</v>
      </c>
      <c r="C168" s="8">
        <v>2.4769909877625413</v>
      </c>
    </row>
    <row r="169" spans="1:3" x14ac:dyDescent="0.25">
      <c r="A169" s="8">
        <v>130</v>
      </c>
      <c r="B169" s="8">
        <v>-0.47162446383369577</v>
      </c>
      <c r="C169" s="8">
        <v>-0.52837553616630428</v>
      </c>
    </row>
    <row r="170" spans="1:3" x14ac:dyDescent="0.25">
      <c r="A170" s="8">
        <v>131</v>
      </c>
      <c r="B170" s="8">
        <v>-1.8837796967179701</v>
      </c>
      <c r="C170" s="8">
        <v>0.88377969671797008</v>
      </c>
    </row>
    <row r="171" spans="1:3" x14ac:dyDescent="0.25">
      <c r="A171" s="8">
        <v>132</v>
      </c>
      <c r="B171" s="8">
        <v>-0.83677685788089518</v>
      </c>
      <c r="C171" s="8">
        <v>-1.1632231421191048</v>
      </c>
    </row>
    <row r="172" spans="1:3" x14ac:dyDescent="0.25">
      <c r="A172" s="8">
        <v>133</v>
      </c>
      <c r="B172" s="8">
        <v>-7.6305920319995613E-3</v>
      </c>
      <c r="C172" s="8">
        <v>-4.9923694079680008</v>
      </c>
    </row>
    <row r="173" spans="1:3" x14ac:dyDescent="0.25">
      <c r="A173" s="8">
        <v>134</v>
      </c>
      <c r="B173" s="8">
        <v>-0.18940984148401291</v>
      </c>
      <c r="C173" s="8">
        <v>1.1894098414840129</v>
      </c>
    </row>
    <row r="174" spans="1:3" x14ac:dyDescent="0.25">
      <c r="A174" s="8">
        <v>135</v>
      </c>
      <c r="B174" s="8">
        <v>-0.71549987536962079</v>
      </c>
      <c r="C174" s="8">
        <v>-0.28450012463037921</v>
      </c>
    </row>
    <row r="175" spans="1:3" x14ac:dyDescent="0.25">
      <c r="A175" s="8">
        <v>136</v>
      </c>
      <c r="B175" s="8">
        <v>0.40445573800402079</v>
      </c>
      <c r="C175" s="8">
        <v>-0.40445573800402079</v>
      </c>
    </row>
    <row r="176" spans="1:3" x14ac:dyDescent="0.25">
      <c r="A176" s="8">
        <v>137</v>
      </c>
      <c r="B176" s="8">
        <v>0.13007057085784302</v>
      </c>
      <c r="C176" s="8">
        <v>-1.1300705708578431</v>
      </c>
    </row>
    <row r="177" spans="1:3" x14ac:dyDescent="0.25">
      <c r="A177" s="8">
        <v>138</v>
      </c>
      <c r="B177" s="8">
        <v>-2.1228796674704573</v>
      </c>
      <c r="C177" s="8">
        <v>1.1228796674704573</v>
      </c>
    </row>
    <row r="178" spans="1:3" x14ac:dyDescent="0.25">
      <c r="A178" s="8">
        <v>139</v>
      </c>
      <c r="B178" s="8">
        <v>-0.90038350006531842</v>
      </c>
      <c r="C178" s="8">
        <v>0.90038350006531842</v>
      </c>
    </row>
    <row r="179" spans="1:3" x14ac:dyDescent="0.25">
      <c r="A179" s="8">
        <v>140</v>
      </c>
      <c r="B179" s="8">
        <v>-1.2710281819105209</v>
      </c>
      <c r="C179" s="8">
        <v>1.2710281819105209</v>
      </c>
    </row>
    <row r="180" spans="1:3" x14ac:dyDescent="0.25">
      <c r="A180" s="8">
        <v>141</v>
      </c>
      <c r="B180" s="8">
        <v>-0.65537256386521459</v>
      </c>
      <c r="C180" s="8">
        <v>-0.34462743613478541</v>
      </c>
    </row>
    <row r="181" spans="1:3" x14ac:dyDescent="0.25">
      <c r="A181" s="8">
        <v>142</v>
      </c>
      <c r="B181" s="8">
        <v>1.3140954042049349</v>
      </c>
      <c r="C181" s="8">
        <v>-0.31409540420493487</v>
      </c>
    </row>
    <row r="182" spans="1:3" x14ac:dyDescent="0.25">
      <c r="A182" s="8">
        <v>143</v>
      </c>
      <c r="B182" s="8">
        <v>-0.7742184653774471</v>
      </c>
      <c r="C182" s="8">
        <v>-0.2257815346225529</v>
      </c>
    </row>
    <row r="183" spans="1:3" x14ac:dyDescent="0.25">
      <c r="A183" s="8">
        <v>144</v>
      </c>
      <c r="B183" s="8">
        <v>0.56597330566353288</v>
      </c>
      <c r="C183" s="8">
        <v>1.4340266943364672</v>
      </c>
    </row>
    <row r="184" spans="1:3" x14ac:dyDescent="0.25">
      <c r="A184" s="8">
        <v>145</v>
      </c>
      <c r="B184" s="8">
        <v>-1.0789427578958264</v>
      </c>
      <c r="C184" s="8">
        <v>-3.9210572421041734</v>
      </c>
    </row>
    <row r="185" spans="1:3" x14ac:dyDescent="0.25">
      <c r="A185" s="8">
        <v>146</v>
      </c>
      <c r="B185" s="8">
        <v>2.5604421311268073</v>
      </c>
      <c r="C185" s="8">
        <v>-0.5604421311268073</v>
      </c>
    </row>
    <row r="186" spans="1:3" x14ac:dyDescent="0.25">
      <c r="A186" s="8">
        <v>147</v>
      </c>
      <c r="B186" s="8">
        <v>0.15376732788179948</v>
      </c>
      <c r="C186" s="8">
        <v>-1.1537673278817995</v>
      </c>
    </row>
    <row r="187" spans="1:3" x14ac:dyDescent="0.25">
      <c r="A187" s="8">
        <v>148</v>
      </c>
      <c r="B187" s="8">
        <v>0.3105750003033183</v>
      </c>
      <c r="C187" s="8">
        <v>-1.3105750003033183</v>
      </c>
    </row>
    <row r="188" spans="1:3" x14ac:dyDescent="0.25">
      <c r="A188" s="8">
        <v>149</v>
      </c>
      <c r="B188" s="8">
        <v>0.45349758033637455</v>
      </c>
      <c r="C188" s="8">
        <v>-3.4534975803363746</v>
      </c>
    </row>
    <row r="189" spans="1:3" x14ac:dyDescent="0.25">
      <c r="A189" s="8">
        <v>150</v>
      </c>
      <c r="B189" s="8">
        <v>-1.1101470668450681</v>
      </c>
      <c r="C189" s="8">
        <v>2.1101470668450681</v>
      </c>
    </row>
    <row r="190" spans="1:3" x14ac:dyDescent="0.25">
      <c r="A190" s="8">
        <v>151</v>
      </c>
      <c r="B190" s="8">
        <v>1.6861457840061025</v>
      </c>
      <c r="C190" s="8">
        <v>-0.68614578400610249</v>
      </c>
    </row>
    <row r="191" spans="1:3" x14ac:dyDescent="0.25">
      <c r="A191" s="8">
        <v>152</v>
      </c>
      <c r="B191" s="8">
        <v>-1.1770217732657251</v>
      </c>
      <c r="C191" s="8">
        <v>1.1770217732657251</v>
      </c>
    </row>
    <row r="192" spans="1:3" x14ac:dyDescent="0.25">
      <c r="A192" s="8">
        <v>153</v>
      </c>
      <c r="B192" s="8">
        <v>-9.9893164180990368E-2</v>
      </c>
      <c r="C192" s="8">
        <v>3.0998931641809904</v>
      </c>
    </row>
    <row r="193" spans="1:3" x14ac:dyDescent="0.25">
      <c r="A193" s="8">
        <v>154</v>
      </c>
      <c r="B193" s="8">
        <v>1.1056997899093233</v>
      </c>
      <c r="C193" s="8">
        <v>-2.1056997899093233</v>
      </c>
    </row>
    <row r="194" spans="1:3" x14ac:dyDescent="0.25">
      <c r="A194" s="8">
        <v>155</v>
      </c>
      <c r="B194" s="8">
        <v>-0.62369781042370032</v>
      </c>
      <c r="C194" s="8">
        <v>0.62369781042370032</v>
      </c>
    </row>
    <row r="195" spans="1:3" x14ac:dyDescent="0.25">
      <c r="A195" s="8">
        <v>156</v>
      </c>
      <c r="B195" s="8">
        <v>2.2681566790201391E-3</v>
      </c>
      <c r="C195" s="8">
        <v>-1.0022681566790201</v>
      </c>
    </row>
    <row r="196" spans="1:3" x14ac:dyDescent="0.25">
      <c r="A196" s="8">
        <v>157</v>
      </c>
      <c r="B196" s="8">
        <v>0.58049863093330378</v>
      </c>
      <c r="C196" s="8">
        <v>-2.5804986309333038</v>
      </c>
    </row>
    <row r="197" spans="1:3" x14ac:dyDescent="0.25">
      <c r="A197" s="8">
        <v>158</v>
      </c>
      <c r="B197" s="8">
        <v>-0.50689824325107891</v>
      </c>
      <c r="C197" s="8">
        <v>-4.4931017567489206</v>
      </c>
    </row>
    <row r="198" spans="1:3" x14ac:dyDescent="0.25">
      <c r="A198" s="8">
        <v>159</v>
      </c>
      <c r="B198" s="8">
        <v>1.4655945754077142</v>
      </c>
      <c r="C198" s="8">
        <v>-0.46559457540771421</v>
      </c>
    </row>
    <row r="199" spans="1:3" x14ac:dyDescent="0.25">
      <c r="A199" s="8">
        <v>160</v>
      </c>
      <c r="B199" s="8">
        <v>-0.69302605028075837</v>
      </c>
      <c r="C199" s="8">
        <v>-2.3069739497192416</v>
      </c>
    </row>
    <row r="200" spans="1:3" x14ac:dyDescent="0.25">
      <c r="A200" s="8">
        <v>161</v>
      </c>
      <c r="B200" s="8">
        <v>0.51423348372516275</v>
      </c>
      <c r="C200" s="8">
        <v>1.4857665162748372</v>
      </c>
    </row>
    <row r="201" spans="1:3" x14ac:dyDescent="0.25">
      <c r="A201" s="8">
        <v>162</v>
      </c>
      <c r="B201" s="8">
        <v>-0.93534920984301551</v>
      </c>
      <c r="C201" s="8">
        <v>-1.0646507901569846</v>
      </c>
    </row>
    <row r="202" spans="1:3" x14ac:dyDescent="0.25">
      <c r="A202" s="8">
        <v>163</v>
      </c>
      <c r="B202" s="8">
        <v>-2.3604763869409728</v>
      </c>
      <c r="C202" s="8">
        <v>2.3604763869409728</v>
      </c>
    </row>
    <row r="203" spans="1:3" x14ac:dyDescent="0.25">
      <c r="A203" s="8">
        <v>164</v>
      </c>
      <c r="B203" s="8">
        <v>-1.2943078843685307</v>
      </c>
      <c r="C203" s="8">
        <v>-1.7056921156314693</v>
      </c>
    </row>
    <row r="204" spans="1:3" x14ac:dyDescent="0.25">
      <c r="A204" s="8">
        <v>165</v>
      </c>
      <c r="B204" s="8">
        <v>0.7110238904165177</v>
      </c>
      <c r="C204" s="8">
        <v>1.2889761095834822</v>
      </c>
    </row>
    <row r="205" spans="1:3" x14ac:dyDescent="0.25">
      <c r="A205" s="8">
        <v>166</v>
      </c>
      <c r="B205" s="8">
        <v>-1.6107362746367586</v>
      </c>
      <c r="C205" s="8">
        <v>-0.38926372536324139</v>
      </c>
    </row>
    <row r="206" spans="1:3" x14ac:dyDescent="0.25">
      <c r="A206" s="8">
        <v>167</v>
      </c>
      <c r="B206" s="8">
        <v>0.12617010657977534</v>
      </c>
      <c r="C206" s="8">
        <v>0.87382989342022466</v>
      </c>
    </row>
    <row r="207" spans="1:3" x14ac:dyDescent="0.25">
      <c r="A207" s="8">
        <v>168</v>
      </c>
      <c r="B207" s="8">
        <v>-0.44085674407291253</v>
      </c>
      <c r="C207" s="8">
        <v>-2.5591432559270872</v>
      </c>
    </row>
    <row r="208" spans="1:3" x14ac:dyDescent="0.25">
      <c r="A208" s="8">
        <v>169</v>
      </c>
      <c r="B208" s="8">
        <v>-1.5440716584715468</v>
      </c>
      <c r="C208" s="8">
        <v>1.5440716584715468</v>
      </c>
    </row>
    <row r="209" spans="1:3" x14ac:dyDescent="0.25">
      <c r="A209" s="8">
        <v>170</v>
      </c>
      <c r="B209" s="8">
        <v>0.74063660448519741</v>
      </c>
      <c r="C209" s="8">
        <v>-0.74063660448519741</v>
      </c>
    </row>
    <row r="210" spans="1:3" x14ac:dyDescent="0.25">
      <c r="A210" s="8">
        <v>171</v>
      </c>
      <c r="B210" s="8">
        <v>-2.2082825593964577</v>
      </c>
      <c r="C210" s="8">
        <v>2.2082825593964577</v>
      </c>
    </row>
    <row r="211" spans="1:3" x14ac:dyDescent="0.25">
      <c r="A211" s="8">
        <v>172</v>
      </c>
      <c r="B211" s="8">
        <v>1.0501924975098609E-2</v>
      </c>
      <c r="C211" s="8">
        <v>-2.0105019249750988</v>
      </c>
    </row>
    <row r="212" spans="1:3" x14ac:dyDescent="0.25">
      <c r="A212" s="8">
        <v>173</v>
      </c>
      <c r="B212" s="8">
        <v>-1.1106175113373415</v>
      </c>
      <c r="C212" s="8">
        <v>3.1106175113373418</v>
      </c>
    </row>
    <row r="213" spans="1:3" x14ac:dyDescent="0.25">
      <c r="A213" s="8">
        <v>174</v>
      </c>
      <c r="B213" s="8">
        <v>0.27776828389603025</v>
      </c>
      <c r="C213" s="8">
        <v>-1.2777682838960303</v>
      </c>
    </row>
    <row r="214" spans="1:3" x14ac:dyDescent="0.25">
      <c r="A214" s="8">
        <v>175</v>
      </c>
      <c r="B214" s="8">
        <v>-1.7307842053336409E-2</v>
      </c>
      <c r="C214" s="8">
        <v>1.0173078420533364</v>
      </c>
    </row>
    <row r="215" spans="1:3" x14ac:dyDescent="0.25">
      <c r="A215" s="8">
        <v>176</v>
      </c>
      <c r="B215" s="8">
        <v>-1.1485951635988134</v>
      </c>
      <c r="C215" s="8">
        <v>0.14859516359881342</v>
      </c>
    </row>
    <row r="216" spans="1:3" x14ac:dyDescent="0.25">
      <c r="A216" s="8">
        <v>177</v>
      </c>
      <c r="B216" s="8">
        <v>-0.57725597006372675</v>
      </c>
      <c r="C216" s="8">
        <v>0.57725597006372675</v>
      </c>
    </row>
    <row r="217" spans="1:3" x14ac:dyDescent="0.25">
      <c r="A217" s="8">
        <v>178</v>
      </c>
      <c r="B217" s="8">
        <v>0.49246877138228595</v>
      </c>
      <c r="C217" s="8">
        <v>-1.492468771382286</v>
      </c>
    </row>
    <row r="218" spans="1:3" x14ac:dyDescent="0.25">
      <c r="A218" s="8">
        <v>179</v>
      </c>
      <c r="B218" s="8">
        <v>-1.7741768384797618</v>
      </c>
      <c r="C218" s="8">
        <v>3.7741768384797618</v>
      </c>
    </row>
    <row r="219" spans="1:3" x14ac:dyDescent="0.25">
      <c r="A219" s="8">
        <v>180</v>
      </c>
      <c r="B219" s="8">
        <v>-0.2809572195835488</v>
      </c>
      <c r="C219" s="8">
        <v>-2.7190427804164514</v>
      </c>
    </row>
    <row r="220" spans="1:3" x14ac:dyDescent="0.25">
      <c r="A220" s="8">
        <v>181</v>
      </c>
      <c r="B220" s="8">
        <v>0.93690618270069248</v>
      </c>
      <c r="C220" s="8">
        <v>6.309381729930752E-2</v>
      </c>
    </row>
    <row r="221" spans="1:3" x14ac:dyDescent="0.25">
      <c r="A221" s="8">
        <v>182</v>
      </c>
      <c r="B221" s="8">
        <v>2.003298368189764</v>
      </c>
      <c r="C221" s="8">
        <v>-3.2983681897640338E-3</v>
      </c>
    </row>
    <row r="222" spans="1:3" x14ac:dyDescent="0.25">
      <c r="A222" s="8">
        <v>183</v>
      </c>
      <c r="B222" s="8">
        <v>0.35969033019613317</v>
      </c>
      <c r="C222" s="8">
        <v>-1.3596903301961332</v>
      </c>
    </row>
    <row r="223" spans="1:3" x14ac:dyDescent="0.25">
      <c r="A223" s="8">
        <v>184</v>
      </c>
      <c r="B223" s="8">
        <v>-0.43179351105689578</v>
      </c>
      <c r="C223" s="8">
        <v>3.4317935110568958</v>
      </c>
    </row>
    <row r="224" spans="1:3" x14ac:dyDescent="0.25">
      <c r="A224" s="8">
        <v>185</v>
      </c>
      <c r="B224" s="8">
        <v>-0.60249960721577411</v>
      </c>
      <c r="C224" s="8">
        <v>-0.39750039278422589</v>
      </c>
    </row>
    <row r="225" spans="1:3" x14ac:dyDescent="0.25">
      <c r="A225" s="8">
        <v>186</v>
      </c>
      <c r="B225" s="8">
        <v>1.6413238718480578</v>
      </c>
      <c r="C225" s="8">
        <v>0.35867612815194216</v>
      </c>
    </row>
    <row r="226" spans="1:3" x14ac:dyDescent="0.25">
      <c r="A226" s="8">
        <v>187</v>
      </c>
      <c r="B226" s="8">
        <v>9.1892723275965427E-2</v>
      </c>
      <c r="C226" s="8">
        <v>-2.0918927232759654</v>
      </c>
    </row>
    <row r="227" spans="1:3" x14ac:dyDescent="0.25">
      <c r="A227" s="8">
        <v>188</v>
      </c>
      <c r="B227" s="8">
        <v>-1.9190534761353533</v>
      </c>
      <c r="C227" s="8">
        <v>3.9190534761353533</v>
      </c>
    </row>
    <row r="228" spans="1:3" x14ac:dyDescent="0.25">
      <c r="A228" s="8">
        <v>189</v>
      </c>
      <c r="B228" s="8">
        <v>0.40476933449295949</v>
      </c>
      <c r="C228" s="8">
        <v>0.59523066550704051</v>
      </c>
    </row>
    <row r="229" spans="1:3" x14ac:dyDescent="0.25">
      <c r="A229" s="8">
        <v>190</v>
      </c>
      <c r="B229" s="8">
        <v>-2.054899248280456</v>
      </c>
      <c r="C229" s="8">
        <v>1.054899248280456</v>
      </c>
    </row>
    <row r="230" spans="1:3" x14ac:dyDescent="0.25">
      <c r="A230" s="8">
        <v>191</v>
      </c>
      <c r="B230" s="8">
        <v>0.23140344278861896</v>
      </c>
      <c r="C230" s="8">
        <v>-2.2314034427886189</v>
      </c>
    </row>
    <row r="231" spans="1:3" x14ac:dyDescent="0.25">
      <c r="A231" s="8">
        <v>192</v>
      </c>
      <c r="B231" s="8">
        <v>-2.6933259895682138</v>
      </c>
      <c r="C231" s="8">
        <v>0.69332598956821379</v>
      </c>
    </row>
    <row r="232" spans="1:3" x14ac:dyDescent="0.25">
      <c r="A232" s="8">
        <v>193</v>
      </c>
      <c r="B232" s="8">
        <v>-9.010139253269922E-2</v>
      </c>
      <c r="C232" s="8">
        <v>-2.9098986074673006</v>
      </c>
    </row>
    <row r="233" spans="1:3" x14ac:dyDescent="0.25">
      <c r="A233" s="8">
        <v>194</v>
      </c>
      <c r="B233" s="8">
        <v>0.33567070373512714</v>
      </c>
      <c r="C233" s="8">
        <v>-1.3356707037351272</v>
      </c>
    </row>
    <row r="234" spans="1:3" x14ac:dyDescent="0.25">
      <c r="A234" s="8">
        <v>195</v>
      </c>
      <c r="B234" s="8">
        <v>0.94654989362213493</v>
      </c>
      <c r="C234" s="8">
        <v>-1.946549893622135</v>
      </c>
    </row>
    <row r="235" spans="1:3" x14ac:dyDescent="0.25">
      <c r="A235" s="8">
        <v>196</v>
      </c>
      <c r="B235" s="8">
        <v>-0.97649316416813692</v>
      </c>
      <c r="C235" s="8">
        <v>-1.0235068358318631</v>
      </c>
    </row>
    <row r="236" spans="1:3" x14ac:dyDescent="0.25">
      <c r="A236" s="8">
        <v>197</v>
      </c>
      <c r="B236" s="8">
        <v>-1.6135830903726318</v>
      </c>
      <c r="C236" s="8">
        <v>-0.38641690962736819</v>
      </c>
    </row>
    <row r="237" spans="1:3" x14ac:dyDescent="0.25">
      <c r="A237" s="8">
        <v>198</v>
      </c>
      <c r="B237" s="8">
        <v>-0.16781332199170085</v>
      </c>
      <c r="C237" s="8">
        <v>0.16781332199170085</v>
      </c>
    </row>
    <row r="238" spans="1:3" x14ac:dyDescent="0.25">
      <c r="A238" s="8">
        <v>199</v>
      </c>
      <c r="B238" s="8">
        <v>0.37976241976364855</v>
      </c>
      <c r="C238" s="8">
        <v>-0.37976241976364855</v>
      </c>
    </row>
    <row r="239" spans="1:3" x14ac:dyDescent="0.25">
      <c r="A239" s="8">
        <v>200</v>
      </c>
      <c r="B239" s="8">
        <v>-0.27042219117426802</v>
      </c>
      <c r="C239" s="8">
        <v>-0.72957780882573198</v>
      </c>
    </row>
    <row r="240" spans="1:3" x14ac:dyDescent="0.25">
      <c r="A240" s="8">
        <v>201</v>
      </c>
      <c r="B240" s="8">
        <v>0.40281498424097872</v>
      </c>
      <c r="C240" s="8">
        <v>0.59718501575902128</v>
      </c>
    </row>
    <row r="241" spans="1:3" x14ac:dyDescent="0.25">
      <c r="A241" s="8">
        <v>202</v>
      </c>
      <c r="B241" s="8">
        <v>0.62961396082611865</v>
      </c>
      <c r="C241" s="8">
        <v>-0.62961396082611865</v>
      </c>
    </row>
    <row r="242" spans="1:3" x14ac:dyDescent="0.25">
      <c r="A242" s="8">
        <v>203</v>
      </c>
      <c r="B242" s="8">
        <v>0.43164816159750874</v>
      </c>
      <c r="C242" s="8">
        <v>-0.43164816159750874</v>
      </c>
    </row>
    <row r="243" spans="1:3" x14ac:dyDescent="0.25">
      <c r="A243" s="8">
        <v>204</v>
      </c>
      <c r="B243" s="8">
        <v>-2.343306452710376</v>
      </c>
      <c r="C243" s="8">
        <v>-2.656693547289624</v>
      </c>
    </row>
    <row r="244" spans="1:3" x14ac:dyDescent="0.25">
      <c r="A244" s="8">
        <v>205</v>
      </c>
      <c r="B244" s="8">
        <v>-1.0391118051190271</v>
      </c>
      <c r="C244" s="8">
        <v>3.9111805119027121E-2</v>
      </c>
    </row>
    <row r="245" spans="1:3" x14ac:dyDescent="0.25">
      <c r="A245" s="8">
        <v>206</v>
      </c>
      <c r="B245" s="8">
        <v>1.3066157501073068</v>
      </c>
      <c r="C245" s="8">
        <v>-1.3066157501073068</v>
      </c>
    </row>
    <row r="246" spans="1:3" x14ac:dyDescent="0.25">
      <c r="A246" s="8">
        <v>207</v>
      </c>
      <c r="B246" s="8">
        <v>1.0650447219694674</v>
      </c>
      <c r="C246" s="8">
        <v>2.9349552780305324</v>
      </c>
    </row>
    <row r="247" spans="1:3" x14ac:dyDescent="0.25">
      <c r="A247" s="8">
        <v>208</v>
      </c>
      <c r="B247" s="8">
        <v>-0.5380287257620795</v>
      </c>
      <c r="C247" s="8">
        <v>0.5380287257620795</v>
      </c>
    </row>
    <row r="248" spans="1:3" x14ac:dyDescent="0.25">
      <c r="A248" s="8">
        <v>209</v>
      </c>
      <c r="B248" s="8">
        <v>1.3024863921429464</v>
      </c>
      <c r="C248" s="8">
        <v>-0.30248639214294637</v>
      </c>
    </row>
    <row r="249" spans="1:3" x14ac:dyDescent="0.25">
      <c r="A249" s="8">
        <v>210</v>
      </c>
      <c r="B249" s="8">
        <v>-0.54534634000482507</v>
      </c>
      <c r="C249" s="8">
        <v>0.54534634000482507</v>
      </c>
    </row>
    <row r="250" spans="1:3" x14ac:dyDescent="0.25">
      <c r="A250" s="8">
        <v>211</v>
      </c>
      <c r="B250" s="8">
        <v>0.16896446883031579</v>
      </c>
      <c r="C250" s="8">
        <v>-4.1689644688303158</v>
      </c>
    </row>
    <row r="251" spans="1:3" x14ac:dyDescent="0.25">
      <c r="A251" s="8">
        <v>212</v>
      </c>
      <c r="B251" s="8">
        <v>-0.32478317621566027</v>
      </c>
      <c r="C251" s="8">
        <v>-0.67521682378433967</v>
      </c>
    </row>
    <row r="252" spans="1:3" x14ac:dyDescent="0.25">
      <c r="A252" s="8">
        <v>213</v>
      </c>
      <c r="B252" s="8">
        <v>-1.034058963629884</v>
      </c>
      <c r="C252" s="8">
        <v>3.0340589636298843</v>
      </c>
    </row>
    <row r="253" spans="1:3" x14ac:dyDescent="0.25">
      <c r="A253" s="8">
        <v>214</v>
      </c>
      <c r="B253" s="8">
        <v>-2.5399426784522126</v>
      </c>
      <c r="C253" s="8">
        <v>0.53994267845221255</v>
      </c>
    </row>
    <row r="254" spans="1:3" x14ac:dyDescent="0.25">
      <c r="A254" s="8">
        <v>215</v>
      </c>
      <c r="B254" s="8">
        <v>-1.3110630270430517</v>
      </c>
      <c r="C254" s="8">
        <v>0.31106302704305167</v>
      </c>
    </row>
    <row r="255" spans="1:3" x14ac:dyDescent="0.25">
      <c r="A255" s="8">
        <v>216</v>
      </c>
      <c r="B255" s="8">
        <v>-1.4865820397757026</v>
      </c>
      <c r="C255" s="8">
        <v>-1.5134179602242974</v>
      </c>
    </row>
    <row r="256" spans="1:3" x14ac:dyDescent="0.25">
      <c r="A256" s="8">
        <v>217</v>
      </c>
      <c r="B256" s="8">
        <v>-0.34247662081336538</v>
      </c>
      <c r="C256" s="8">
        <v>0.34247662081336538</v>
      </c>
    </row>
    <row r="257" spans="1:3" x14ac:dyDescent="0.25">
      <c r="A257" s="8">
        <v>218</v>
      </c>
      <c r="B257" s="8">
        <v>0.43497915268644172</v>
      </c>
      <c r="C257" s="8">
        <v>0.56502084731355828</v>
      </c>
    </row>
    <row r="258" spans="1:3" x14ac:dyDescent="0.25">
      <c r="A258" s="8">
        <v>219</v>
      </c>
      <c r="B258" s="8">
        <v>0.70157179222749422</v>
      </c>
      <c r="C258" s="8">
        <v>-0.70157179222749422</v>
      </c>
    </row>
    <row r="259" spans="1:3" x14ac:dyDescent="0.25">
      <c r="A259" s="8">
        <v>220</v>
      </c>
      <c r="B259" s="8">
        <v>-0.99755548175448538</v>
      </c>
      <c r="C259" s="8">
        <v>-2.0024445182455146</v>
      </c>
    </row>
    <row r="260" spans="1:3" x14ac:dyDescent="0.25">
      <c r="A260" s="8">
        <v>221</v>
      </c>
      <c r="B260" s="8">
        <v>0.65729642663674814</v>
      </c>
      <c r="C260" s="8">
        <v>-0.65729642663674814</v>
      </c>
    </row>
    <row r="261" spans="1:3" x14ac:dyDescent="0.25">
      <c r="A261" s="8">
        <v>222</v>
      </c>
      <c r="B261" s="8">
        <v>-1.5718418912416299</v>
      </c>
      <c r="C261" s="8">
        <v>1.5718418912416299</v>
      </c>
    </row>
    <row r="262" spans="1:3" x14ac:dyDescent="0.25">
      <c r="A262" s="8">
        <v>223</v>
      </c>
      <c r="B262" s="8">
        <v>1.8998531471613624</v>
      </c>
      <c r="C262" s="8">
        <v>3.1001468528386376</v>
      </c>
    </row>
    <row r="263" spans="1:3" x14ac:dyDescent="0.25">
      <c r="A263" s="8">
        <v>224</v>
      </c>
      <c r="B263" s="8">
        <v>-0.76082617369478012</v>
      </c>
      <c r="C263" s="8">
        <v>0.76082617369478012</v>
      </c>
    </row>
    <row r="264" spans="1:3" x14ac:dyDescent="0.25">
      <c r="A264" s="8">
        <v>225</v>
      </c>
      <c r="B264" s="8">
        <v>-0.14297285122336822</v>
      </c>
      <c r="C264" s="8">
        <v>2.1429728512233681</v>
      </c>
    </row>
    <row r="265" spans="1:3" x14ac:dyDescent="0.25">
      <c r="A265" s="8">
        <v>226</v>
      </c>
      <c r="B265" s="8">
        <v>-0.23354706685791982</v>
      </c>
      <c r="C265" s="8">
        <v>-2.7664529331420802</v>
      </c>
    </row>
    <row r="266" spans="1:3" x14ac:dyDescent="0.25">
      <c r="A266" s="8">
        <v>227</v>
      </c>
      <c r="B266" s="8">
        <v>-0.66522709511585165</v>
      </c>
      <c r="C266" s="8">
        <v>-1.3347729048841483</v>
      </c>
    </row>
    <row r="267" spans="1:3" x14ac:dyDescent="0.25">
      <c r="A267" s="8">
        <v>228</v>
      </c>
      <c r="B267" s="8">
        <v>1.1378800176017139</v>
      </c>
      <c r="C267" s="8">
        <v>0.86211998239828613</v>
      </c>
    </row>
    <row r="268" spans="1:3" x14ac:dyDescent="0.25">
      <c r="A268" s="8">
        <v>229</v>
      </c>
      <c r="B268" s="8">
        <v>-1.9746715071196965</v>
      </c>
      <c r="C268" s="8">
        <v>-2.5328492880303477E-2</v>
      </c>
    </row>
    <row r="269" spans="1:3" x14ac:dyDescent="0.25">
      <c r="A269" s="8">
        <v>230</v>
      </c>
      <c r="B269" s="8">
        <v>-0.37324434057414863</v>
      </c>
      <c r="C269" s="8">
        <v>-1.6267556594258514</v>
      </c>
    </row>
    <row r="270" spans="1:3" x14ac:dyDescent="0.25">
      <c r="A270" s="8">
        <v>231</v>
      </c>
      <c r="B270" s="8">
        <v>-2.6344233750232031</v>
      </c>
      <c r="C270" s="8">
        <v>0.63442337502320312</v>
      </c>
    </row>
    <row r="271" spans="1:3" x14ac:dyDescent="0.25">
      <c r="A271" s="8">
        <v>232</v>
      </c>
      <c r="B271" s="8">
        <v>-0.89645531187054317</v>
      </c>
      <c r="C271" s="8">
        <v>2.8964553118705432</v>
      </c>
    </row>
    <row r="272" spans="1:3" x14ac:dyDescent="0.25">
      <c r="A272" s="8">
        <v>233</v>
      </c>
      <c r="B272" s="8">
        <v>-0.80182986534647371</v>
      </c>
      <c r="C272" s="8">
        <v>-0.19817013465352629</v>
      </c>
    </row>
    <row r="273" spans="1:3" x14ac:dyDescent="0.25">
      <c r="A273" s="8">
        <v>234</v>
      </c>
      <c r="B273" s="8">
        <v>-0.25256925597693658</v>
      </c>
      <c r="C273" s="8">
        <v>2.2525692559769368</v>
      </c>
    </row>
    <row r="274" spans="1:3" x14ac:dyDescent="0.25">
      <c r="A274" s="8">
        <v>235</v>
      </c>
      <c r="B274" s="8">
        <v>0.26615927183404303</v>
      </c>
      <c r="C274" s="8">
        <v>0.73384072816595691</v>
      </c>
    </row>
    <row r="275" spans="1:3" x14ac:dyDescent="0.25">
      <c r="A275" s="8">
        <v>236</v>
      </c>
      <c r="B275" s="8">
        <v>0.97731761338291767</v>
      </c>
      <c r="C275" s="8">
        <v>5.022682386617082</v>
      </c>
    </row>
    <row r="276" spans="1:3" x14ac:dyDescent="0.25">
      <c r="A276" s="8">
        <v>237</v>
      </c>
      <c r="B276" s="8">
        <v>-0.96454753172880081</v>
      </c>
      <c r="C276" s="8">
        <v>1.9645475317288008</v>
      </c>
    </row>
    <row r="277" spans="1:3" x14ac:dyDescent="0.25">
      <c r="A277" s="8">
        <v>238</v>
      </c>
      <c r="B277" s="8">
        <v>0.97644147014784111</v>
      </c>
      <c r="C277" s="8">
        <v>1.023558529852159</v>
      </c>
    </row>
    <row r="278" spans="1:3" x14ac:dyDescent="0.25">
      <c r="A278" s="8">
        <v>239</v>
      </c>
      <c r="B278" s="8">
        <v>0.7867590905452212</v>
      </c>
      <c r="C278" s="8">
        <v>2.2132409094547789</v>
      </c>
    </row>
    <row r="279" spans="1:3" x14ac:dyDescent="0.25">
      <c r="A279" s="8">
        <v>240</v>
      </c>
      <c r="B279" s="8">
        <v>2.2029201240434784</v>
      </c>
      <c r="C279" s="8">
        <v>2.7970798759565216</v>
      </c>
    </row>
    <row r="280" spans="1:3" x14ac:dyDescent="0.25">
      <c r="A280" s="8">
        <v>241</v>
      </c>
      <c r="B280" s="8">
        <v>8.6339153802974855E-2</v>
      </c>
      <c r="C280" s="8">
        <v>0.91366084619702514</v>
      </c>
    </row>
    <row r="281" spans="1:3" x14ac:dyDescent="0.25">
      <c r="A281" s="8">
        <v>242</v>
      </c>
      <c r="B281" s="8">
        <v>-1.0684784211580847</v>
      </c>
      <c r="C281" s="8">
        <v>1.0684784211580847</v>
      </c>
    </row>
    <row r="282" spans="1:3" x14ac:dyDescent="0.25">
      <c r="A282" s="8">
        <v>243</v>
      </c>
      <c r="B282" s="8">
        <v>-0.15096174473026674</v>
      </c>
      <c r="C282" s="8">
        <v>-1.8490382552697333</v>
      </c>
    </row>
    <row r="283" spans="1:3" x14ac:dyDescent="0.25">
      <c r="A283" s="8">
        <v>244</v>
      </c>
      <c r="B283" s="8">
        <v>-1.0748732874276841</v>
      </c>
      <c r="C283" s="8">
        <v>2.0748732874276841</v>
      </c>
    </row>
    <row r="284" spans="1:3" x14ac:dyDescent="0.25">
      <c r="A284" s="8">
        <v>245</v>
      </c>
      <c r="B284" s="8">
        <v>-1.3921013432047114</v>
      </c>
      <c r="C284" s="8">
        <v>1.3921013432047114</v>
      </c>
    </row>
    <row r="285" spans="1:3" x14ac:dyDescent="0.25">
      <c r="A285" s="8">
        <v>246</v>
      </c>
      <c r="B285" s="8">
        <v>1.614932951605903</v>
      </c>
      <c r="C285" s="8">
        <v>3.385067048394097</v>
      </c>
    </row>
    <row r="286" spans="1:3" x14ac:dyDescent="0.25">
      <c r="A286" s="8">
        <v>247</v>
      </c>
      <c r="B286" s="8">
        <v>0.34727971579711436</v>
      </c>
      <c r="C286" s="8">
        <v>0.65272028420288564</v>
      </c>
    </row>
    <row r="287" spans="1:3" x14ac:dyDescent="0.25">
      <c r="A287" s="8">
        <v>248</v>
      </c>
      <c r="B287" s="8">
        <v>-0.3878764128029577</v>
      </c>
      <c r="C287" s="8">
        <v>0.3878764128029577</v>
      </c>
    </row>
    <row r="288" spans="1:3" x14ac:dyDescent="0.25">
      <c r="A288" s="8">
        <v>249</v>
      </c>
      <c r="B288" s="8">
        <v>-2.1371393705639345</v>
      </c>
      <c r="C288" s="8">
        <v>1.1371393705639345</v>
      </c>
    </row>
    <row r="289" spans="1:3" x14ac:dyDescent="0.25">
      <c r="A289" s="8">
        <v>250</v>
      </c>
      <c r="B289" s="8">
        <v>-2.400413674343556</v>
      </c>
      <c r="C289" s="8">
        <v>-0.59958632565644399</v>
      </c>
    </row>
    <row r="290" spans="1:3" x14ac:dyDescent="0.25">
      <c r="A290" s="8">
        <v>251</v>
      </c>
      <c r="B290" s="8">
        <v>-2.0232244948389417</v>
      </c>
      <c r="C290" s="8">
        <v>2.3224494838941734E-2</v>
      </c>
    </row>
    <row r="291" spans="1:3" x14ac:dyDescent="0.25">
      <c r="A291" s="8">
        <v>252</v>
      </c>
      <c r="B291" s="8">
        <v>-0.61175060193320885</v>
      </c>
      <c r="C291" s="8">
        <v>0.61175060193320885</v>
      </c>
    </row>
    <row r="292" spans="1:3" x14ac:dyDescent="0.25">
      <c r="A292" s="8">
        <v>253</v>
      </c>
      <c r="B292" s="8">
        <v>-0.17139986509965904</v>
      </c>
      <c r="C292" s="8">
        <v>-2.8286001349003409</v>
      </c>
    </row>
    <row r="293" spans="1:3" x14ac:dyDescent="0.25">
      <c r="A293" s="8">
        <v>254</v>
      </c>
      <c r="B293" s="8">
        <v>-0.32572262739143643</v>
      </c>
      <c r="C293" s="8">
        <v>1.3257226273914364</v>
      </c>
    </row>
    <row r="294" spans="1:3" x14ac:dyDescent="0.25">
      <c r="A294" s="8">
        <v>255</v>
      </c>
      <c r="B294" s="8">
        <v>1.4161656490259609</v>
      </c>
      <c r="C294" s="8">
        <v>-0.41616564902596087</v>
      </c>
    </row>
    <row r="295" spans="1:3" x14ac:dyDescent="0.25">
      <c r="A295" s="8">
        <v>256</v>
      </c>
      <c r="B295" s="8">
        <v>-1.5019324595710433</v>
      </c>
      <c r="C295" s="8">
        <v>-1.4980675404289567</v>
      </c>
    </row>
    <row r="296" spans="1:3" x14ac:dyDescent="0.25">
      <c r="A296" s="8">
        <v>257</v>
      </c>
      <c r="B296" s="8">
        <v>-0.80875587498121648</v>
      </c>
      <c r="C296" s="8">
        <v>-0.19124412501878352</v>
      </c>
    </row>
    <row r="297" spans="1:3" x14ac:dyDescent="0.25">
      <c r="A297" s="8">
        <v>258</v>
      </c>
      <c r="B297" s="8">
        <v>-0.67704648368828013</v>
      </c>
      <c r="C297" s="8">
        <v>-1.3229535163117199</v>
      </c>
    </row>
    <row r="298" spans="1:3" x14ac:dyDescent="0.25">
      <c r="A298" s="8">
        <v>259</v>
      </c>
      <c r="B298" s="8">
        <v>7.7054776686959592E-2</v>
      </c>
      <c r="C298" s="8">
        <v>-7.7054776686959592E-2</v>
      </c>
    </row>
    <row r="299" spans="1:3" x14ac:dyDescent="0.25">
      <c r="A299" s="8">
        <v>260</v>
      </c>
      <c r="B299" s="8">
        <v>3.6376563772064108E-2</v>
      </c>
      <c r="C299" s="8">
        <v>1.9636234362279359</v>
      </c>
    </row>
    <row r="300" spans="1:3" x14ac:dyDescent="0.25">
      <c r="A300" s="8">
        <v>261</v>
      </c>
      <c r="B300" s="8">
        <v>-0.19858104175248364</v>
      </c>
      <c r="C300" s="8">
        <v>-2.8014189582475164</v>
      </c>
    </row>
    <row r="301" spans="1:3" x14ac:dyDescent="0.25">
      <c r="A301" s="8">
        <v>262</v>
      </c>
      <c r="B301" s="8">
        <v>-1.1668585444176314</v>
      </c>
      <c r="C301" s="8">
        <v>-1.8331414555823686</v>
      </c>
    </row>
    <row r="302" spans="1:3" x14ac:dyDescent="0.25">
      <c r="A302" s="8">
        <v>263</v>
      </c>
      <c r="B302" s="8">
        <v>1.1028646362892338</v>
      </c>
      <c r="C302" s="8">
        <v>-0.10286463628923381</v>
      </c>
    </row>
    <row r="303" spans="1:3" x14ac:dyDescent="0.25">
      <c r="A303" s="8">
        <v>264</v>
      </c>
      <c r="B303" s="8">
        <v>-1.53440004342009</v>
      </c>
      <c r="C303" s="8">
        <v>-0.46559995657991005</v>
      </c>
    </row>
    <row r="304" spans="1:3" x14ac:dyDescent="0.25">
      <c r="A304" s="8">
        <v>265</v>
      </c>
      <c r="B304" s="8">
        <v>0.45388466438577524</v>
      </c>
      <c r="C304" s="8">
        <v>0.54611533561422476</v>
      </c>
    </row>
    <row r="305" spans="1:3" x14ac:dyDescent="0.25">
      <c r="A305" s="8">
        <v>266</v>
      </c>
      <c r="B305" s="8">
        <v>0.8831258898471942</v>
      </c>
      <c r="C305" s="8">
        <v>1.1168741101528057</v>
      </c>
    </row>
    <row r="306" spans="1:3" x14ac:dyDescent="0.25">
      <c r="A306" s="8">
        <v>267</v>
      </c>
      <c r="B306" s="8">
        <v>-1.4495909619005565</v>
      </c>
      <c r="C306" s="8">
        <v>-0.55040903809944353</v>
      </c>
    </row>
    <row r="307" spans="1:3" x14ac:dyDescent="0.25">
      <c r="A307" s="8">
        <v>268</v>
      </c>
      <c r="B307" s="8">
        <v>2.7600638869805216</v>
      </c>
      <c r="C307" s="8">
        <v>3.2399361130194784</v>
      </c>
    </row>
    <row r="308" spans="1:3" x14ac:dyDescent="0.25">
      <c r="A308" s="8">
        <v>269</v>
      </c>
      <c r="B308" s="8">
        <v>-0.27199516361166598</v>
      </c>
      <c r="C308" s="8">
        <v>-1.728004836388334</v>
      </c>
    </row>
    <row r="309" spans="1:3" x14ac:dyDescent="0.25">
      <c r="A309" s="8">
        <v>270</v>
      </c>
      <c r="B309" s="8">
        <v>-0.94588423825229651</v>
      </c>
      <c r="C309" s="8">
        <v>0.94588423825229651</v>
      </c>
    </row>
    <row r="310" spans="1:3" x14ac:dyDescent="0.25">
      <c r="A310" s="8">
        <v>271</v>
      </c>
      <c r="B310" s="8">
        <v>6.260983557998806E-2</v>
      </c>
      <c r="C310" s="8">
        <v>-6.260983557998806E-2</v>
      </c>
    </row>
    <row r="311" spans="1:3" x14ac:dyDescent="0.25">
      <c r="A311" s="8">
        <v>272</v>
      </c>
      <c r="B311" s="8">
        <v>-0.14382885631246878</v>
      </c>
      <c r="C311" s="8">
        <v>-0.85617114368753122</v>
      </c>
    </row>
    <row r="312" spans="1:3" x14ac:dyDescent="0.25">
      <c r="A312" s="8">
        <v>273</v>
      </c>
      <c r="B312" s="8">
        <v>-2.1199694363333372</v>
      </c>
      <c r="C312" s="8">
        <v>1.1199694363333372</v>
      </c>
    </row>
    <row r="313" spans="1:3" x14ac:dyDescent="0.25">
      <c r="A313" s="8">
        <v>274</v>
      </c>
      <c r="B313" s="8">
        <v>-0.78598475173876436</v>
      </c>
      <c r="C313" s="8">
        <v>4.7859847517387646</v>
      </c>
    </row>
    <row r="314" spans="1:3" x14ac:dyDescent="0.25">
      <c r="A314" s="8">
        <v>275</v>
      </c>
      <c r="B314" s="8">
        <v>-1.1453470198242108</v>
      </c>
      <c r="C314" s="8">
        <v>0.14534701982421083</v>
      </c>
    </row>
    <row r="315" spans="1:3" x14ac:dyDescent="0.25">
      <c r="A315" s="8">
        <v>276</v>
      </c>
      <c r="B315" s="8">
        <v>-1.0798497915765581</v>
      </c>
      <c r="C315" s="8">
        <v>1.0798497915765581</v>
      </c>
    </row>
    <row r="316" spans="1:3" x14ac:dyDescent="0.25">
      <c r="A316" s="8">
        <v>277</v>
      </c>
      <c r="B316" s="8">
        <v>-0.42575679886094742</v>
      </c>
      <c r="C316" s="8">
        <v>0.42575679886094742</v>
      </c>
    </row>
    <row r="317" spans="1:3" x14ac:dyDescent="0.25">
      <c r="A317" s="8">
        <v>278</v>
      </c>
      <c r="B317" s="8">
        <v>0.2388743859235587</v>
      </c>
      <c r="C317" s="8">
        <v>-1.2388743859235587</v>
      </c>
    </row>
    <row r="318" spans="1:3" x14ac:dyDescent="0.25">
      <c r="A318" s="8">
        <v>279</v>
      </c>
      <c r="B318" s="8">
        <v>-0.55849122645664839</v>
      </c>
      <c r="C318" s="8">
        <v>-0.44150877354335161</v>
      </c>
    </row>
    <row r="319" spans="1:3" x14ac:dyDescent="0.25">
      <c r="A319" s="8">
        <v>280</v>
      </c>
      <c r="B319" s="8">
        <v>0.54855602697228034</v>
      </c>
      <c r="C319" s="8">
        <v>-1.5485560269722805</v>
      </c>
    </row>
    <row r="320" spans="1:3" x14ac:dyDescent="0.25">
      <c r="A320" s="8">
        <v>281</v>
      </c>
      <c r="B320" s="8">
        <v>-0.71139724731302723</v>
      </c>
      <c r="C320" s="8">
        <v>0.71139724731302723</v>
      </c>
    </row>
    <row r="321" spans="1:3" x14ac:dyDescent="0.25">
      <c r="A321" s="8">
        <v>282</v>
      </c>
      <c r="B321" s="8">
        <v>0.15829698520435043</v>
      </c>
      <c r="C321" s="8">
        <v>-3.1582969852043505</v>
      </c>
    </row>
    <row r="322" spans="1:3" ht="15.75" thickBot="1" x14ac:dyDescent="0.3">
      <c r="A322" s="9">
        <v>283</v>
      </c>
      <c r="B322" s="9">
        <v>0.1171068735637586</v>
      </c>
      <c r="C322" s="9">
        <v>-0.1171068735637586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D212-2840-44DE-B2F6-B709C450AC14}">
  <dimension ref="A1:AM284"/>
  <sheetViews>
    <sheetView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Z27" sqref="Z27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4.140625" bestFit="1" customWidth="1"/>
    <col min="5" max="5" width="14.85546875" bestFit="1" customWidth="1"/>
    <col min="6" max="6" width="5.85546875" bestFit="1" customWidth="1"/>
    <col min="7" max="7" width="5.7109375" bestFit="1" customWidth="1"/>
    <col min="8" max="8" width="10" customWidth="1"/>
    <col min="15" max="15" width="10" bestFit="1" customWidth="1"/>
    <col min="17" max="17" width="10.28515625" bestFit="1" customWidth="1"/>
    <col min="18" max="18" width="9.85546875" bestFit="1" customWidth="1"/>
    <col min="24" max="24" width="10.28515625" bestFit="1" customWidth="1"/>
    <col min="26" max="26" width="10.140625" bestFit="1" customWidth="1"/>
    <col min="27" max="27" width="10" bestFit="1" customWidth="1"/>
    <col min="28" max="28" width="10" customWidth="1"/>
  </cols>
  <sheetData>
    <row r="1" spans="1:27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  <c r="I1" s="1" t="s">
        <v>31</v>
      </c>
      <c r="J1" s="1" t="s">
        <v>32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</row>
    <row r="2" spans="1:27" s="5" customFormat="1" x14ac:dyDescent="0.25">
      <c r="A2" s="2" t="s">
        <v>7</v>
      </c>
      <c r="B2" s="3">
        <v>45149</v>
      </c>
      <c r="C2" s="4">
        <v>0.83333333333333337</v>
      </c>
      <c r="D2" t="s">
        <v>8</v>
      </c>
      <c r="E2" t="s">
        <v>9</v>
      </c>
      <c r="F2">
        <v>0</v>
      </c>
      <c r="G2">
        <v>3</v>
      </c>
      <c r="H2">
        <f>G2-F2</f>
        <v>3</v>
      </c>
      <c r="I2" s="5">
        <f>VLOOKUP(E2,Sheet2!$C$2:$D$21,2,0)</f>
        <v>2052</v>
      </c>
      <c r="J2" s="5">
        <f>VLOOKUP(E2,Sheet2!$C$1:$K$21,3,FALSE)</f>
        <v>0.16</v>
      </c>
      <c r="K2" s="5">
        <f>VLOOKUP(E2,Sheet2!$C$1:$K$21,3,FALSE)</f>
        <v>0.16</v>
      </c>
      <c r="L2" s="5">
        <f>VLOOKUP(E2,Sheet2!$C$1:$K$21,4,FALSE)</f>
        <v>374</v>
      </c>
      <c r="M2" s="5">
        <f>VLOOKUP(E2,Sheet2!$C$1:$K$21,5,FALSE)</f>
        <v>44.17</v>
      </c>
      <c r="N2" s="5">
        <f>VLOOKUP(E2,Sheet2!$C$1:$K$21,6,FALSE)</f>
        <v>47</v>
      </c>
      <c r="O2" s="5">
        <f>VLOOKUP(E2,Sheet2!$C$1:$K$21,7,FALSE)</f>
        <v>125</v>
      </c>
      <c r="P2" s="5">
        <f>VLOOKUP(E2,Sheet2!$C$1:$K$21,8,FALSE)</f>
        <v>9.4600000000000009</v>
      </c>
      <c r="Q2" s="5">
        <f>VLOOKUP(E2,Sheet2!$C$1:$K$21,9,FALSE)</f>
        <v>11</v>
      </c>
      <c r="R2" s="5">
        <f>VLOOKUP(D2,Sheet2!$C$1:$K$21,3,FALSE)</f>
        <v>0.22</v>
      </c>
      <c r="S2" s="5">
        <f>VLOOKUP(D2,Sheet2!$C$1:$K$21,4,FALSE)</f>
        <v>219</v>
      </c>
      <c r="T2" s="5">
        <f>VLOOKUP(D2,Sheet2!$C$1:$K$21,5,FALSE)</f>
        <v>20.76</v>
      </c>
      <c r="U2" s="5">
        <f>VLOOKUP(D2,Sheet2!$C$1:$K$21,6,FALSE)</f>
        <v>23</v>
      </c>
      <c r="V2" s="5">
        <f>VLOOKUP(D2,Sheet2!$C$1:$K$21,7,FALSE)</f>
        <v>88</v>
      </c>
      <c r="W2" s="5">
        <f>VLOOKUP(D2,Sheet2!$C$1:$K$21,8,FALSE)</f>
        <v>6.24</v>
      </c>
      <c r="X2" s="5">
        <f>VLOOKUP(D2,Sheet2!$C$1:$K$21,9,FALSE)</f>
        <v>3</v>
      </c>
    </row>
    <row r="3" spans="1:27" s="5" customFormat="1" x14ac:dyDescent="0.25">
      <c r="A3" s="2" t="s">
        <v>7</v>
      </c>
      <c r="B3" s="3">
        <v>45150</v>
      </c>
      <c r="C3" s="4">
        <v>0.52083333333333337</v>
      </c>
      <c r="D3" t="s">
        <v>10</v>
      </c>
      <c r="E3" t="s">
        <v>11</v>
      </c>
      <c r="F3">
        <v>2</v>
      </c>
      <c r="G3">
        <v>1</v>
      </c>
      <c r="H3">
        <f t="shared" ref="H3:H66" si="0">G3-F3</f>
        <v>-1</v>
      </c>
      <c r="I3" s="5">
        <f>VLOOKUP(E3,Sheet2!$C$2:$D$21,2,0)</f>
        <v>1675</v>
      </c>
      <c r="J3" s="5">
        <f>VLOOKUP(D3,Sheet2!$C$2:$D$21,2,0)</f>
        <v>1957</v>
      </c>
      <c r="K3" s="5">
        <f>VLOOKUP(E3,Sheet2!$C$1:$K$21,3,FALSE)</f>
        <v>0.21</v>
      </c>
      <c r="L3" s="5">
        <f>VLOOKUP(E3,Sheet2!$C$1:$K$21,4,FALSE)</f>
        <v>215</v>
      </c>
      <c r="M3" s="5">
        <f>VLOOKUP(E3,Sheet2!$C$1:$K$21,5,FALSE)</f>
        <v>28.14</v>
      </c>
      <c r="N3" s="5">
        <f>VLOOKUP(E3,Sheet2!$C$1:$K$21,6,FALSE)</f>
        <v>30</v>
      </c>
      <c r="O3" s="5">
        <f>VLOOKUP(E3,Sheet2!$C$1:$K$21,7,FALSE)</f>
        <v>107</v>
      </c>
      <c r="P3" s="5">
        <f>VLOOKUP(E3,Sheet2!$C$1:$K$21,8,FALSE)</f>
        <v>7.84</v>
      </c>
      <c r="Q3" s="5">
        <f>VLOOKUP(E3,Sheet2!$C$1:$K$21,9,FALSE)</f>
        <v>4</v>
      </c>
      <c r="R3" s="5">
        <f>VLOOKUP(D3,Sheet2!$C$1:$K$21,3,FALSE)</f>
        <v>0.19</v>
      </c>
      <c r="S3" s="5">
        <f>VLOOKUP(D3,Sheet2!$C$1:$K$21,4,FALSE)</f>
        <v>357</v>
      </c>
      <c r="T3" s="5">
        <f>VLOOKUP(D3,Sheet2!$C$1:$K$21,5,FALSE)</f>
        <v>40.049999999999997</v>
      </c>
      <c r="U3" s="5">
        <f>VLOOKUP(D3,Sheet2!$C$1:$K$21,6,FALSE)</f>
        <v>41</v>
      </c>
      <c r="V3" s="5">
        <f>VLOOKUP(D3,Sheet2!$C$1:$K$21,7,FALSE)</f>
        <v>113</v>
      </c>
      <c r="W3" s="5">
        <f>VLOOKUP(D3,Sheet2!$C$1:$K$21,8,FALSE)</f>
        <v>11.17</v>
      </c>
      <c r="X3" s="5">
        <f>VLOOKUP(D3,Sheet2!$C$1:$K$21,9,FALSE)</f>
        <v>18</v>
      </c>
    </row>
    <row r="4" spans="1:27" s="5" customFormat="1" x14ac:dyDescent="0.25">
      <c r="A4" s="2" t="s">
        <v>7</v>
      </c>
      <c r="B4" s="3">
        <v>45150</v>
      </c>
      <c r="C4" s="4">
        <v>0.625</v>
      </c>
      <c r="D4" t="s">
        <v>12</v>
      </c>
      <c r="E4" t="s">
        <v>13</v>
      </c>
      <c r="F4">
        <v>1</v>
      </c>
      <c r="G4">
        <v>1</v>
      </c>
      <c r="H4">
        <f t="shared" si="0"/>
        <v>0</v>
      </c>
      <c r="I4" s="5">
        <f>VLOOKUP(E4,Sheet2!$C$2:$D$21,2,0)</f>
        <v>1791</v>
      </c>
      <c r="J4" s="5">
        <f>VLOOKUP(D4,Sheet2!$C$2:$D$21,2,0)</f>
        <v>1710</v>
      </c>
      <c r="K4" s="5">
        <f>VLOOKUP(E4,Sheet2!$C$1:$K$21,3,FALSE)</f>
        <v>0.26</v>
      </c>
      <c r="L4" s="5">
        <f>VLOOKUP(E4,Sheet2!$C$1:$K$21,4,FALSE)</f>
        <v>233</v>
      </c>
      <c r="M4" s="5">
        <f>VLOOKUP(E4,Sheet2!$C$1:$K$21,5,FALSE)</f>
        <v>27.49</v>
      </c>
      <c r="N4" s="5">
        <f>VLOOKUP(E4,Sheet2!$C$1:$K$21,6,FALSE)</f>
        <v>35</v>
      </c>
      <c r="O4" s="5">
        <f>VLOOKUP(E4,Sheet2!$C$1:$K$21,7,FALSE)</f>
        <v>111</v>
      </c>
      <c r="P4" s="5">
        <f>VLOOKUP(E4,Sheet2!$C$1:$K$21,8,FALSE)</f>
        <v>10.88</v>
      </c>
      <c r="Q4" s="5">
        <f>VLOOKUP(E4,Sheet2!$C$1:$K$21,9,FALSE)</f>
        <v>7</v>
      </c>
      <c r="R4" s="5">
        <f>VLOOKUP(D4,Sheet2!$C$1:$K$21,3,FALSE)</f>
        <v>0.23</v>
      </c>
      <c r="S4" s="5">
        <f>VLOOKUP(D4,Sheet2!$C$1:$K$21,4,FALSE)</f>
        <v>305</v>
      </c>
      <c r="T4" s="5">
        <f>VLOOKUP(D4,Sheet2!$C$1:$K$21,5,FALSE)</f>
        <v>31.35</v>
      </c>
      <c r="U4" s="5">
        <f>VLOOKUP(D4,Sheet2!$C$1:$K$21,6,FALSE)</f>
        <v>30</v>
      </c>
      <c r="V4" s="5">
        <f>VLOOKUP(D4,Sheet2!$C$1:$K$21,7,FALSE)</f>
        <v>93</v>
      </c>
      <c r="W4" s="5">
        <f>VLOOKUP(D4,Sheet2!$C$1:$K$21,8,FALSE)</f>
        <v>10.1</v>
      </c>
      <c r="X4" s="5">
        <f>VLOOKUP(D4,Sheet2!$C$1:$K$21,9,FALSE)</f>
        <v>10</v>
      </c>
      <c r="Z4" s="8" t="s">
        <v>44</v>
      </c>
      <c r="AA4" s="8">
        <v>-4.2666884617886982</v>
      </c>
    </row>
    <row r="5" spans="1:27" s="5" customFormat="1" x14ac:dyDescent="0.25">
      <c r="A5" s="2" t="s">
        <v>7</v>
      </c>
      <c r="B5" s="3">
        <v>45150</v>
      </c>
      <c r="C5" s="4">
        <v>0.625</v>
      </c>
      <c r="D5" t="s">
        <v>14</v>
      </c>
      <c r="E5" t="s">
        <v>15</v>
      </c>
      <c r="F5">
        <v>4</v>
      </c>
      <c r="G5">
        <v>1</v>
      </c>
      <c r="H5">
        <f t="shared" si="0"/>
        <v>-3</v>
      </c>
      <c r="I5" s="5">
        <f>VLOOKUP(E5,Sheet2!$C$2:$D$21,2,0)</f>
        <v>1675</v>
      </c>
      <c r="J5" s="5">
        <f>VLOOKUP(D5,Sheet2!$C$2:$D$21,2,0)</f>
        <v>1776</v>
      </c>
      <c r="K5" s="5">
        <f>VLOOKUP(E5,Sheet2!$C$1:$K$21,3,FALSE)</f>
        <v>0.28000000000000003</v>
      </c>
      <c r="L5" s="5">
        <f>VLOOKUP(E5,Sheet2!$C$1:$K$21,4,FALSE)</f>
        <v>231</v>
      </c>
      <c r="M5" s="5">
        <f>VLOOKUP(E5,Sheet2!$C$1:$K$21,5,FALSE)</f>
        <v>22.71</v>
      </c>
      <c r="N5" s="5">
        <f>VLOOKUP(E5,Sheet2!$C$1:$K$21,6,FALSE)</f>
        <v>22</v>
      </c>
      <c r="O5" s="5">
        <f>VLOOKUP(E5,Sheet2!$C$1:$K$21,7,FALSE)</f>
        <v>110</v>
      </c>
      <c r="P5" s="5">
        <f>VLOOKUP(E5,Sheet2!$C$1:$K$21,8,FALSE)</f>
        <v>10.25</v>
      </c>
      <c r="Q5" s="5">
        <f>VLOOKUP(E5,Sheet2!$C$1:$K$21,9,FALSE)</f>
        <v>13</v>
      </c>
      <c r="R5" s="5">
        <f>VLOOKUP(D5,Sheet2!$C$1:$K$21,3,FALSE)</f>
        <v>0.18</v>
      </c>
      <c r="S5" s="5">
        <f>VLOOKUP(D5,Sheet2!$C$1:$K$21,4,FALSE)</f>
        <v>307</v>
      </c>
      <c r="T5" s="5">
        <f>VLOOKUP(D5,Sheet2!$C$1:$K$21,5,FALSE)</f>
        <v>33.96</v>
      </c>
      <c r="U5" s="5">
        <f>VLOOKUP(D5,Sheet2!$C$1:$K$21,6,FALSE)</f>
        <v>35</v>
      </c>
      <c r="V5" s="5">
        <f>VLOOKUP(D5,Sheet2!$C$1:$K$21,7,FALSE)</f>
        <v>107</v>
      </c>
      <c r="W5" s="5">
        <f>VLOOKUP(D5,Sheet2!$C$1:$K$21,8,FALSE)</f>
        <v>8.3800000000000008</v>
      </c>
      <c r="X5" s="5">
        <f>VLOOKUP(D5,Sheet2!$C$1:$K$21,9,FALSE)</f>
        <v>6</v>
      </c>
      <c r="Z5" s="8" t="s">
        <v>31</v>
      </c>
      <c r="AA5" s="8">
        <v>4.2121413755858809E-3</v>
      </c>
    </row>
    <row r="6" spans="1:27" s="5" customFormat="1" x14ac:dyDescent="0.25">
      <c r="A6" s="2" t="s">
        <v>7</v>
      </c>
      <c r="B6" s="3">
        <v>45150</v>
      </c>
      <c r="C6" s="4">
        <v>0.625</v>
      </c>
      <c r="D6" t="s">
        <v>16</v>
      </c>
      <c r="E6" t="s">
        <v>17</v>
      </c>
      <c r="F6">
        <v>0</v>
      </c>
      <c r="G6">
        <v>1</v>
      </c>
      <c r="H6">
        <f t="shared" si="0"/>
        <v>1</v>
      </c>
      <c r="I6" s="5">
        <f>VLOOKUP(E6,Sheet2!$C$2:$D$21,2,0)</f>
        <v>1752</v>
      </c>
      <c r="J6" s="5">
        <f>VLOOKUP(D6,Sheet2!$C$2:$D$21,2,0)</f>
        <v>1709</v>
      </c>
      <c r="K6" s="5">
        <f>VLOOKUP(E6,Sheet2!$C$1:$K$21,3,FALSE)</f>
        <v>0.23</v>
      </c>
      <c r="L6" s="5">
        <f>VLOOKUP(E6,Sheet2!$C$1:$K$21,4,FALSE)</f>
        <v>258</v>
      </c>
      <c r="M6" s="5">
        <f>VLOOKUP(E6,Sheet2!$C$1:$K$21,5,FALSE)</f>
        <v>29.11</v>
      </c>
      <c r="N6" s="5">
        <f>VLOOKUP(E6,Sheet2!$C$1:$K$21,6,FALSE)</f>
        <v>32</v>
      </c>
      <c r="O6" s="5">
        <f>VLOOKUP(E6,Sheet2!$C$1:$K$21,7,FALSE)</f>
        <v>114</v>
      </c>
      <c r="P6" s="5">
        <f>VLOOKUP(E6,Sheet2!$C$1:$K$21,8,FALSE)</f>
        <v>9.08</v>
      </c>
      <c r="Q6" s="5">
        <f>VLOOKUP(E6,Sheet2!$C$1:$K$21,9,FALSE)</f>
        <v>8</v>
      </c>
      <c r="R6" s="5">
        <f>VLOOKUP(D6,Sheet2!$C$1:$K$21,3,FALSE)</f>
        <v>0.36</v>
      </c>
      <c r="S6" s="5">
        <f>VLOOKUP(D6,Sheet2!$C$1:$K$21,4,FALSE)</f>
        <v>266</v>
      </c>
      <c r="T6" s="5">
        <f>VLOOKUP(D6,Sheet2!$C$1:$K$21,5,FALSE)</f>
        <v>26.84</v>
      </c>
      <c r="U6" s="5">
        <f>VLOOKUP(D6,Sheet2!$C$1:$K$21,6,FALSE)</f>
        <v>14</v>
      </c>
      <c r="V6" s="5">
        <f>VLOOKUP(D6,Sheet2!$C$1:$K$21,7,FALSE)</f>
        <v>130</v>
      </c>
      <c r="W6" s="5">
        <f>VLOOKUP(D6,Sheet2!$C$1:$K$21,8,FALSE)</f>
        <v>15.55</v>
      </c>
      <c r="X6" s="5">
        <f>VLOOKUP(D6,Sheet2!$C$1:$K$21,9,FALSE)</f>
        <v>15</v>
      </c>
      <c r="Z6" s="8" t="s">
        <v>32</v>
      </c>
      <c r="AA6" s="8">
        <v>-3.1462085953039542E-4</v>
      </c>
    </row>
    <row r="7" spans="1:27" s="5" customFormat="1" x14ac:dyDescent="0.25">
      <c r="A7" s="2" t="s">
        <v>7</v>
      </c>
      <c r="B7" s="3">
        <v>45150</v>
      </c>
      <c r="C7" s="4">
        <v>0.625</v>
      </c>
      <c r="D7" t="s">
        <v>18</v>
      </c>
      <c r="E7" t="s">
        <v>19</v>
      </c>
      <c r="F7">
        <v>0</v>
      </c>
      <c r="G7">
        <v>1</v>
      </c>
      <c r="H7">
        <f t="shared" si="0"/>
        <v>1</v>
      </c>
      <c r="I7" s="5">
        <f>VLOOKUP(E7,Sheet2!$C$2:$D$21,2,0)</f>
        <v>1703</v>
      </c>
      <c r="J7" s="5">
        <f>VLOOKUP(D7,Sheet2!$C$2:$D$21,2,0)</f>
        <v>1625</v>
      </c>
      <c r="K7" s="5">
        <f>VLOOKUP(E7,Sheet2!$C$1:$K$21,3,FALSE)</f>
        <v>0.25</v>
      </c>
      <c r="L7" s="5">
        <f>VLOOKUP(E7,Sheet2!$C$1:$K$21,4,FALSE)</f>
        <v>229</v>
      </c>
      <c r="M7" s="5">
        <f>VLOOKUP(E7,Sheet2!$C$1:$K$21,5,FALSE)</f>
        <v>21.92</v>
      </c>
      <c r="N7" s="5">
        <f>VLOOKUP(E7,Sheet2!$C$1:$K$21,6,FALSE)</f>
        <v>26</v>
      </c>
      <c r="O7" s="5">
        <f>VLOOKUP(E7,Sheet2!$C$1:$K$21,7,FALSE)</f>
        <v>106</v>
      </c>
      <c r="P7" s="5">
        <f>VLOOKUP(E7,Sheet2!$C$1:$K$21,8,FALSE)</f>
        <v>8.3800000000000008</v>
      </c>
      <c r="Q7" s="5">
        <f>VLOOKUP(E7,Sheet2!$C$1:$K$21,9,FALSE)</f>
        <v>3</v>
      </c>
      <c r="R7" s="5">
        <f>VLOOKUP(D7,Sheet2!$C$1:$K$21,3,FALSE)</f>
        <v>0.23</v>
      </c>
      <c r="S7" s="5">
        <f>VLOOKUP(D7,Sheet2!$C$1:$K$21,4,FALSE)</f>
        <v>173</v>
      </c>
      <c r="T7" s="5">
        <f>VLOOKUP(D7,Sheet2!$C$1:$K$21,5,FALSE)</f>
        <v>16.739999999999998</v>
      </c>
      <c r="U7" s="5">
        <f>VLOOKUP(D7,Sheet2!$C$1:$K$21,6,FALSE)</f>
        <v>14</v>
      </c>
      <c r="V7" s="5">
        <f>VLOOKUP(D7,Sheet2!$C$1:$K$21,7,FALSE)</f>
        <v>77</v>
      </c>
      <c r="W7" s="5">
        <f>VLOOKUP(D7,Sheet2!$C$1:$K$21,8,FALSE)</f>
        <v>5.82</v>
      </c>
      <c r="X7" s="5">
        <f>VLOOKUP(D7,Sheet2!$C$1:$K$21,9,FALSE)</f>
        <v>3</v>
      </c>
      <c r="Z7" s="8" t="s">
        <v>68</v>
      </c>
      <c r="AA7" s="8">
        <v>-6.5906744702950633</v>
      </c>
    </row>
    <row r="8" spans="1:27" s="5" customFormat="1" x14ac:dyDescent="0.25">
      <c r="A8" s="2" t="s">
        <v>7</v>
      </c>
      <c r="B8" s="3">
        <v>45150</v>
      </c>
      <c r="C8" s="4">
        <v>0.72916666666666663</v>
      </c>
      <c r="D8" t="s">
        <v>20</v>
      </c>
      <c r="E8" t="s">
        <v>21</v>
      </c>
      <c r="F8">
        <v>5</v>
      </c>
      <c r="G8">
        <v>1</v>
      </c>
      <c r="H8">
        <f t="shared" si="0"/>
        <v>-4</v>
      </c>
      <c r="I8" s="5">
        <f>VLOOKUP(E8,Sheet2!$C$2:$D$21,2,0)</f>
        <v>1837</v>
      </c>
      <c r="J8" s="5">
        <f>VLOOKUP(D8,Sheet2!$C$2:$D$21,2,0)</f>
        <v>1802</v>
      </c>
      <c r="K8" s="5">
        <f>VLOOKUP(E8,Sheet2!$C$1:$K$21,3,FALSE)</f>
        <v>0.18</v>
      </c>
      <c r="L8" s="5">
        <f>VLOOKUP(E8,Sheet2!$C$1:$K$21,4,FALSE)</f>
        <v>309</v>
      </c>
      <c r="M8" s="5">
        <f>VLOOKUP(E8,Sheet2!$C$1:$K$21,5,FALSE)</f>
        <v>39.89</v>
      </c>
      <c r="N8" s="5">
        <f>VLOOKUP(E8,Sheet2!$C$1:$K$21,6,FALSE)</f>
        <v>41</v>
      </c>
      <c r="O8" s="5">
        <f>VLOOKUP(E8,Sheet2!$C$1:$K$21,7,FALSE)</f>
        <v>108</v>
      </c>
      <c r="P8" s="5">
        <f>VLOOKUP(E8,Sheet2!$C$1:$K$21,8,FALSE)</f>
        <v>9.61</v>
      </c>
      <c r="Q8" s="5">
        <f>VLOOKUP(E8,Sheet2!$C$1:$K$21,9,FALSE)</f>
        <v>12</v>
      </c>
      <c r="R8" s="5">
        <f>VLOOKUP(D8,Sheet2!$C$1:$K$21,3,FALSE)</f>
        <v>0.18</v>
      </c>
      <c r="S8" s="5">
        <f>VLOOKUP(D8,Sheet2!$C$1:$K$21,4,FALSE)</f>
        <v>282</v>
      </c>
      <c r="T8" s="5">
        <f>VLOOKUP(D8,Sheet2!$C$1:$K$21,5,FALSE)</f>
        <v>38.42</v>
      </c>
      <c r="U8" s="5">
        <f>VLOOKUP(D8,Sheet2!$C$1:$K$21,6,FALSE)</f>
        <v>42</v>
      </c>
      <c r="V8" s="5">
        <f>VLOOKUP(D8,Sheet2!$C$1:$K$21,7,FALSE)</f>
        <v>91</v>
      </c>
      <c r="W8" s="5">
        <f>VLOOKUP(D8,Sheet2!$C$1:$K$21,8,FALSE)</f>
        <v>9.5</v>
      </c>
      <c r="X8" s="5">
        <f>VLOOKUP(D8,Sheet2!$C$1:$K$21,9,FALSE)</f>
        <v>11</v>
      </c>
      <c r="Z8" s="8" t="s">
        <v>69</v>
      </c>
      <c r="AA8" s="8">
        <v>3.8208740663020651E-3</v>
      </c>
    </row>
    <row r="9" spans="1:27" s="5" customFormat="1" x14ac:dyDescent="0.25">
      <c r="A9" s="2" t="s">
        <v>7</v>
      </c>
      <c r="B9" s="3">
        <v>45151</v>
      </c>
      <c r="C9" s="4">
        <v>0.58333333333333337</v>
      </c>
      <c r="D9" t="s">
        <v>22</v>
      </c>
      <c r="E9" t="s">
        <v>23</v>
      </c>
      <c r="F9">
        <v>2</v>
      </c>
      <c r="G9">
        <v>2</v>
      </c>
      <c r="H9">
        <f t="shared" si="0"/>
        <v>0</v>
      </c>
      <c r="I9" s="5">
        <f>VLOOKUP(E9,Sheet2!$C$2:$D$21,2,0)</f>
        <v>1842</v>
      </c>
      <c r="J9" s="5">
        <f>VLOOKUP(D9,Sheet2!$C$2:$D$21,2,0)</f>
        <v>1722</v>
      </c>
      <c r="K9" s="5">
        <f>VLOOKUP(E9,Sheet2!$C$1:$K$21,3,FALSE)</f>
        <v>0.15</v>
      </c>
      <c r="L9" s="5">
        <f>VLOOKUP(E9,Sheet2!$C$1:$K$21,4,FALSE)</f>
        <v>346</v>
      </c>
      <c r="M9" s="5">
        <f>VLOOKUP(E9,Sheet2!$C$1:$K$21,5,FALSE)</f>
        <v>41.77</v>
      </c>
      <c r="N9" s="5">
        <f>VLOOKUP(E9,Sheet2!$C$1:$K$21,6,FALSE)</f>
        <v>45</v>
      </c>
      <c r="O9" s="5">
        <f>VLOOKUP(E9,Sheet2!$C$1:$K$21,7,FALSE)</f>
        <v>85</v>
      </c>
      <c r="P9" s="5">
        <f>VLOOKUP(E9,Sheet2!$C$1:$K$21,8,FALSE)</f>
        <v>7.28</v>
      </c>
      <c r="Q9" s="5">
        <f>VLOOKUP(E9,Sheet2!$C$1:$K$21,9,FALSE)</f>
        <v>10</v>
      </c>
      <c r="R9" s="5">
        <f>VLOOKUP(D9,Sheet2!$C$1:$K$21,3,FALSE)</f>
        <v>0.28000000000000003</v>
      </c>
      <c r="S9" s="5">
        <f>VLOOKUP(D9,Sheet2!$C$1:$K$21,4,FALSE)</f>
        <v>235</v>
      </c>
      <c r="T9" s="5">
        <f>VLOOKUP(D9,Sheet2!$C$1:$K$21,5,FALSE)</f>
        <v>31.11</v>
      </c>
      <c r="U9" s="5">
        <f>VLOOKUP(D9,Sheet2!$C$1:$K$21,6,FALSE)</f>
        <v>29</v>
      </c>
      <c r="V9" s="5">
        <f>VLOOKUP(D9,Sheet2!$C$1:$K$21,7,FALSE)</f>
        <v>123</v>
      </c>
      <c r="W9" s="5">
        <f>VLOOKUP(D9,Sheet2!$C$1:$K$21,8,FALSE)</f>
        <v>13.06</v>
      </c>
      <c r="X9" s="5">
        <f>VLOOKUP(D9,Sheet2!$C$1:$K$21,9,FALSE)</f>
        <v>8</v>
      </c>
      <c r="Z9" s="8" t="s">
        <v>70</v>
      </c>
      <c r="AA9" s="8">
        <v>-2.1650523266406103E-2</v>
      </c>
    </row>
    <row r="10" spans="1:27" s="5" customFormat="1" x14ac:dyDescent="0.25">
      <c r="A10" s="2" t="s">
        <v>7</v>
      </c>
      <c r="B10" s="3">
        <v>45151</v>
      </c>
      <c r="C10" s="4">
        <v>0.6875</v>
      </c>
      <c r="D10" t="s">
        <v>24</v>
      </c>
      <c r="E10" t="s">
        <v>25</v>
      </c>
      <c r="F10">
        <v>1</v>
      </c>
      <c r="G10">
        <v>1</v>
      </c>
      <c r="H10">
        <f t="shared" si="0"/>
        <v>0</v>
      </c>
      <c r="I10" s="5">
        <f>VLOOKUP(E10,Sheet2!$C$2:$D$21,2,0)</f>
        <v>1968</v>
      </c>
      <c r="J10" s="5">
        <f>VLOOKUP(D10,Sheet2!$C$2:$D$21,2,0)</f>
        <v>1789</v>
      </c>
      <c r="K10" s="5">
        <f>VLOOKUP(E10,Sheet2!$C$1:$K$21,3,FALSE)</f>
        <v>0.17</v>
      </c>
      <c r="L10" s="5">
        <f>VLOOKUP(E10,Sheet2!$C$1:$K$21,4,FALSE)</f>
        <v>391</v>
      </c>
      <c r="M10" s="5">
        <f>VLOOKUP(E10,Sheet2!$C$1:$K$21,5,FALSE)</f>
        <v>46.59</v>
      </c>
      <c r="N10" s="5">
        <f>VLOOKUP(E10,Sheet2!$C$1:$K$21,6,FALSE)</f>
        <v>46</v>
      </c>
      <c r="O10" s="5">
        <f>VLOOKUP(E10,Sheet2!$C$1:$K$21,7,FALSE)</f>
        <v>143</v>
      </c>
      <c r="P10" s="5">
        <f>VLOOKUP(E10,Sheet2!$C$1:$K$21,8,FALSE)</f>
        <v>10.62</v>
      </c>
      <c r="Q10" s="5">
        <f>VLOOKUP(E10,Sheet2!$C$1:$K$21,9,FALSE)</f>
        <v>10</v>
      </c>
      <c r="R10" s="5">
        <f>VLOOKUP(D10,Sheet2!$C$1:$K$21,3,FALSE)</f>
        <v>0.13</v>
      </c>
      <c r="S10" s="5">
        <f>VLOOKUP(D10,Sheet2!$C$1:$K$21,4,FALSE)</f>
        <v>286</v>
      </c>
      <c r="T10" s="5">
        <f>VLOOKUP(D10,Sheet2!$C$1:$K$21,5,FALSE)</f>
        <v>37.909999999999997</v>
      </c>
      <c r="U10" s="5">
        <f>VLOOKUP(D10,Sheet2!$C$1:$K$21,6,FALSE)</f>
        <v>32</v>
      </c>
      <c r="V10" s="5">
        <f>VLOOKUP(D10,Sheet2!$C$1:$K$21,7,FALSE)</f>
        <v>63</v>
      </c>
      <c r="W10" s="5">
        <f>VLOOKUP(D10,Sheet2!$C$1:$K$21,8,FALSE)</f>
        <v>6.43</v>
      </c>
      <c r="X10" s="5">
        <f>VLOOKUP(D10,Sheet2!$C$1:$K$21,9,FALSE)</f>
        <v>7</v>
      </c>
      <c r="Z10" s="8" t="s">
        <v>71</v>
      </c>
      <c r="AA10" s="8">
        <v>-1.1767829175009589E-2</v>
      </c>
    </row>
    <row r="11" spans="1:27" s="5" customFormat="1" x14ac:dyDescent="0.25">
      <c r="A11" s="2" t="s">
        <v>7</v>
      </c>
      <c r="B11" s="3">
        <v>45152</v>
      </c>
      <c r="C11" s="4">
        <v>0.83333333333333337</v>
      </c>
      <c r="D11" t="s">
        <v>26</v>
      </c>
      <c r="E11" t="s">
        <v>27</v>
      </c>
      <c r="F11">
        <v>1</v>
      </c>
      <c r="G11">
        <v>0</v>
      </c>
      <c r="H11">
        <f t="shared" si="0"/>
        <v>-1</v>
      </c>
      <c r="I11" s="5">
        <f>VLOOKUP(E11,Sheet2!$C$2:$D$21,2,0)</f>
        <v>1749</v>
      </c>
      <c r="J11" s="5">
        <f>VLOOKUP(D11,Sheet2!$C$2:$D$21,2,0)</f>
        <v>1815</v>
      </c>
      <c r="K11" s="5">
        <f>VLOOKUP(E11,Sheet2!$C$1:$K$21,3,FALSE)</f>
        <v>0.24</v>
      </c>
      <c r="L11" s="5">
        <f>VLOOKUP(E11,Sheet2!$C$1:$K$21,4,FALSE)</f>
        <v>237</v>
      </c>
      <c r="M11" s="5">
        <f>VLOOKUP(E11,Sheet2!$C$1:$K$21,5,FALSE)</f>
        <v>26.8</v>
      </c>
      <c r="N11" s="5">
        <f>VLOOKUP(E11,Sheet2!$C$1:$K$21,6,FALSE)</f>
        <v>25</v>
      </c>
      <c r="O11" s="5">
        <f>VLOOKUP(E11,Sheet2!$C$1:$K$21,7,FALSE)</f>
        <v>90</v>
      </c>
      <c r="P11" s="5">
        <f>VLOOKUP(E11,Sheet2!$C$1:$K$21,8,FALSE)</f>
        <v>9.11</v>
      </c>
      <c r="Q11" s="5">
        <f>VLOOKUP(E11,Sheet2!$C$1:$K$21,9,FALSE)</f>
        <v>11</v>
      </c>
      <c r="R11" s="5">
        <f>VLOOKUP(D11,Sheet2!$C$1:$K$21,3,FALSE)</f>
        <v>0.2</v>
      </c>
      <c r="S11" s="5">
        <f>VLOOKUP(D11,Sheet2!$C$1:$K$21,4,FALSE)</f>
        <v>292</v>
      </c>
      <c r="T11" s="5">
        <f>VLOOKUP(D11,Sheet2!$C$1:$K$21,5,FALSE)</f>
        <v>31.02</v>
      </c>
      <c r="U11" s="5">
        <f>VLOOKUP(D11,Sheet2!$C$1:$K$21,6,FALSE)</f>
        <v>28</v>
      </c>
      <c r="V11" s="5">
        <f>VLOOKUP(D11,Sheet2!$C$1:$K$21,7,FALSE)</f>
        <v>105</v>
      </c>
      <c r="W11" s="5">
        <f>VLOOKUP(D11,Sheet2!$C$1:$K$21,8,FALSE)</f>
        <v>8.67</v>
      </c>
      <c r="X11" s="5">
        <f>VLOOKUP(D11,Sheet2!$C$1:$K$21,9,FALSE)</f>
        <v>7</v>
      </c>
      <c r="Z11" s="8" t="s">
        <v>72</v>
      </c>
      <c r="AA11" s="8">
        <v>-4.7157099779162916E-3</v>
      </c>
    </row>
    <row r="12" spans="1:27" s="5" customFormat="1" x14ac:dyDescent="0.25">
      <c r="A12" s="2" t="s">
        <v>7</v>
      </c>
      <c r="B12" s="3">
        <v>45156</v>
      </c>
      <c r="C12" s="4">
        <v>0.82291666666666663</v>
      </c>
      <c r="D12" t="s">
        <v>11</v>
      </c>
      <c r="E12" t="s">
        <v>18</v>
      </c>
      <c r="F12">
        <v>2</v>
      </c>
      <c r="G12">
        <v>1</v>
      </c>
      <c r="H12">
        <f t="shared" si="0"/>
        <v>-1</v>
      </c>
      <c r="I12" s="5">
        <f>VLOOKUP(E12,Sheet2!$C$2:$D$21,2,0)</f>
        <v>1625</v>
      </c>
      <c r="J12" s="5">
        <f>VLOOKUP(D12,Sheet2!$C$2:$D$21,2,0)</f>
        <v>1675</v>
      </c>
      <c r="K12" s="5">
        <f>VLOOKUP(E12,Sheet2!$C$1:$K$21,3,FALSE)</f>
        <v>0.23</v>
      </c>
      <c r="L12" s="5">
        <f>VLOOKUP(E12,Sheet2!$C$1:$K$21,4,FALSE)</f>
        <v>173</v>
      </c>
      <c r="M12" s="5">
        <f>VLOOKUP(E12,Sheet2!$C$1:$K$21,5,FALSE)</f>
        <v>16.739999999999998</v>
      </c>
      <c r="N12" s="5">
        <f>VLOOKUP(E12,Sheet2!$C$1:$K$21,6,FALSE)</f>
        <v>14</v>
      </c>
      <c r="O12" s="5">
        <f>VLOOKUP(E12,Sheet2!$C$1:$K$21,7,FALSE)</f>
        <v>77</v>
      </c>
      <c r="P12" s="5">
        <f>VLOOKUP(E12,Sheet2!$C$1:$K$21,8,FALSE)</f>
        <v>5.82</v>
      </c>
      <c r="Q12" s="5">
        <f>VLOOKUP(E12,Sheet2!$C$1:$K$21,9,FALSE)</f>
        <v>3</v>
      </c>
      <c r="R12" s="5">
        <f>VLOOKUP(D12,Sheet2!$C$1:$K$21,3,FALSE)</f>
        <v>0.21</v>
      </c>
      <c r="S12" s="5">
        <f>VLOOKUP(D12,Sheet2!$C$1:$K$21,4,FALSE)</f>
        <v>215</v>
      </c>
      <c r="T12" s="5">
        <f>VLOOKUP(D12,Sheet2!$C$1:$K$21,5,FALSE)</f>
        <v>28.14</v>
      </c>
      <c r="U12" s="5">
        <f>VLOOKUP(D12,Sheet2!$C$1:$K$21,6,FALSE)</f>
        <v>30</v>
      </c>
      <c r="V12" s="5">
        <f>VLOOKUP(D12,Sheet2!$C$1:$K$21,7,FALSE)</f>
        <v>107</v>
      </c>
      <c r="W12" s="5">
        <f>VLOOKUP(D12,Sheet2!$C$1:$K$21,8,FALSE)</f>
        <v>7.84</v>
      </c>
      <c r="X12" s="5">
        <f>VLOOKUP(D12,Sheet2!$C$1:$K$21,9,FALSE)</f>
        <v>4</v>
      </c>
      <c r="Z12" s="8" t="s">
        <v>73</v>
      </c>
      <c r="AA12" s="8">
        <v>0.12197904961101484</v>
      </c>
    </row>
    <row r="13" spans="1:27" s="5" customFormat="1" x14ac:dyDescent="0.25">
      <c r="A13" s="2" t="s">
        <v>7</v>
      </c>
      <c r="B13" s="3">
        <v>45157</v>
      </c>
      <c r="C13" s="4">
        <v>0.625</v>
      </c>
      <c r="D13" t="s">
        <v>17</v>
      </c>
      <c r="E13" t="s">
        <v>22</v>
      </c>
      <c r="F13">
        <v>0</v>
      </c>
      <c r="G13">
        <v>3</v>
      </c>
      <c r="H13">
        <f t="shared" si="0"/>
        <v>3</v>
      </c>
      <c r="I13" s="5">
        <f>VLOOKUP(E13,Sheet2!$C$2:$D$21,2,0)</f>
        <v>1722</v>
      </c>
      <c r="J13" s="5">
        <f>VLOOKUP(D13,Sheet2!$C$2:$D$21,2,0)</f>
        <v>1752</v>
      </c>
      <c r="K13" s="5">
        <f>VLOOKUP(E13,Sheet2!$C$1:$K$21,3,FALSE)</f>
        <v>0.28000000000000003</v>
      </c>
      <c r="L13" s="5">
        <f>VLOOKUP(E13,Sheet2!$C$1:$K$21,4,FALSE)</f>
        <v>235</v>
      </c>
      <c r="M13" s="5">
        <f>VLOOKUP(E13,Sheet2!$C$1:$K$21,5,FALSE)</f>
        <v>31.11</v>
      </c>
      <c r="N13" s="5">
        <f>VLOOKUP(E13,Sheet2!$C$1:$K$21,6,FALSE)</f>
        <v>29</v>
      </c>
      <c r="O13" s="5">
        <f>VLOOKUP(E13,Sheet2!$C$1:$K$21,7,FALSE)</f>
        <v>123</v>
      </c>
      <c r="P13" s="5">
        <f>VLOOKUP(E13,Sheet2!$C$1:$K$21,8,FALSE)</f>
        <v>13.06</v>
      </c>
      <c r="Q13" s="5">
        <f>VLOOKUP(E13,Sheet2!$C$1:$K$21,9,FALSE)</f>
        <v>8</v>
      </c>
      <c r="R13" s="5">
        <f>VLOOKUP(D13,Sheet2!$C$1:$K$21,3,FALSE)</f>
        <v>0.23</v>
      </c>
      <c r="S13" s="5">
        <f>VLOOKUP(D13,Sheet2!$C$1:$K$21,4,FALSE)</f>
        <v>258</v>
      </c>
      <c r="T13" s="5">
        <f>VLOOKUP(D13,Sheet2!$C$1:$K$21,5,FALSE)</f>
        <v>29.11</v>
      </c>
      <c r="U13" s="5">
        <f>VLOOKUP(D13,Sheet2!$C$1:$K$21,6,FALSE)</f>
        <v>32</v>
      </c>
      <c r="V13" s="5">
        <f>VLOOKUP(D13,Sheet2!$C$1:$K$21,7,FALSE)</f>
        <v>114</v>
      </c>
      <c r="W13" s="5">
        <f>VLOOKUP(D13,Sheet2!$C$1:$K$21,8,FALSE)</f>
        <v>9.08</v>
      </c>
      <c r="X13" s="5">
        <f>VLOOKUP(D13,Sheet2!$C$1:$K$21,9,FALSE)</f>
        <v>8</v>
      </c>
      <c r="Z13" s="8" t="s">
        <v>74</v>
      </c>
      <c r="AA13" s="8">
        <v>1.2335646748055006E-2</v>
      </c>
    </row>
    <row r="14" spans="1:27" s="5" customFormat="1" x14ac:dyDescent="0.25">
      <c r="A14" s="2" t="s">
        <v>7</v>
      </c>
      <c r="B14" s="3">
        <v>45157</v>
      </c>
      <c r="C14" s="4">
        <v>0.625</v>
      </c>
      <c r="D14" t="s">
        <v>25</v>
      </c>
      <c r="E14" t="s">
        <v>12</v>
      </c>
      <c r="F14">
        <v>3</v>
      </c>
      <c r="G14">
        <v>1</v>
      </c>
      <c r="H14">
        <f t="shared" si="0"/>
        <v>-2</v>
      </c>
      <c r="I14" s="5">
        <f>VLOOKUP(E14,Sheet2!$C$2:$D$21,2,0)</f>
        <v>1710</v>
      </c>
      <c r="J14" s="5">
        <f>VLOOKUP(D14,Sheet2!$C$2:$D$21,2,0)</f>
        <v>1968</v>
      </c>
      <c r="K14" s="5">
        <f>VLOOKUP(E14,Sheet2!$C$1:$K$21,3,FALSE)</f>
        <v>0.23</v>
      </c>
      <c r="L14" s="5">
        <f>VLOOKUP(E14,Sheet2!$C$1:$K$21,4,FALSE)</f>
        <v>305</v>
      </c>
      <c r="M14" s="5">
        <f>VLOOKUP(E14,Sheet2!$C$1:$K$21,5,FALSE)</f>
        <v>31.35</v>
      </c>
      <c r="N14" s="5">
        <f>VLOOKUP(E14,Sheet2!$C$1:$K$21,6,FALSE)</f>
        <v>30</v>
      </c>
      <c r="O14" s="5">
        <f>VLOOKUP(E14,Sheet2!$C$1:$K$21,7,FALSE)</f>
        <v>93</v>
      </c>
      <c r="P14" s="5">
        <f>VLOOKUP(E14,Sheet2!$C$1:$K$21,8,FALSE)</f>
        <v>10.1</v>
      </c>
      <c r="Q14" s="5">
        <f>VLOOKUP(E14,Sheet2!$C$1:$K$21,9,FALSE)</f>
        <v>10</v>
      </c>
      <c r="R14" s="5">
        <f>VLOOKUP(D14,Sheet2!$C$1:$K$21,3,FALSE)</f>
        <v>0.17</v>
      </c>
      <c r="S14" s="5">
        <f>VLOOKUP(D14,Sheet2!$C$1:$K$21,4,FALSE)</f>
        <v>391</v>
      </c>
      <c r="T14" s="5">
        <f>VLOOKUP(D14,Sheet2!$C$1:$K$21,5,FALSE)</f>
        <v>46.59</v>
      </c>
      <c r="U14" s="5">
        <f>VLOOKUP(D14,Sheet2!$C$1:$K$21,6,FALSE)</f>
        <v>46</v>
      </c>
      <c r="V14" s="5">
        <f>VLOOKUP(D14,Sheet2!$C$1:$K$21,7,FALSE)</f>
        <v>143</v>
      </c>
      <c r="W14" s="5">
        <f>VLOOKUP(D14,Sheet2!$C$1:$K$21,8,FALSE)</f>
        <v>10.62</v>
      </c>
      <c r="X14" s="5">
        <f>VLOOKUP(D14,Sheet2!$C$1:$K$21,9,FALSE)</f>
        <v>10</v>
      </c>
      <c r="Z14" s="8" t="s">
        <v>75</v>
      </c>
      <c r="AA14" s="8">
        <v>6.3249430002296219</v>
      </c>
    </row>
    <row r="15" spans="1:27" s="5" customFormat="1" x14ac:dyDescent="0.25">
      <c r="A15" s="2" t="s">
        <v>7</v>
      </c>
      <c r="B15" s="3">
        <v>45157</v>
      </c>
      <c r="C15" s="4">
        <v>0.625</v>
      </c>
      <c r="D15" t="s">
        <v>27</v>
      </c>
      <c r="E15" t="s">
        <v>14</v>
      </c>
      <c r="F15">
        <v>1</v>
      </c>
      <c r="G15">
        <v>4</v>
      </c>
      <c r="H15">
        <f t="shared" si="0"/>
        <v>3</v>
      </c>
      <c r="I15" s="5">
        <f>VLOOKUP(E15,Sheet2!$C$2:$D$21,2,0)</f>
        <v>1776</v>
      </c>
      <c r="J15" s="5">
        <f>VLOOKUP(D15,Sheet2!$C$2:$D$21,2,0)</f>
        <v>1749</v>
      </c>
      <c r="K15" s="5">
        <f>VLOOKUP(E15,Sheet2!$C$1:$K$21,3,FALSE)</f>
        <v>0.18</v>
      </c>
      <c r="L15" s="5">
        <f>VLOOKUP(E15,Sheet2!$C$1:$K$21,4,FALSE)</f>
        <v>307</v>
      </c>
      <c r="M15" s="5">
        <f>VLOOKUP(E15,Sheet2!$C$1:$K$21,5,FALSE)</f>
        <v>33.96</v>
      </c>
      <c r="N15" s="5">
        <f>VLOOKUP(E15,Sheet2!$C$1:$K$21,6,FALSE)</f>
        <v>35</v>
      </c>
      <c r="O15" s="5">
        <f>VLOOKUP(E15,Sheet2!$C$1:$K$21,7,FALSE)</f>
        <v>107</v>
      </c>
      <c r="P15" s="5">
        <f>VLOOKUP(E15,Sheet2!$C$1:$K$21,8,FALSE)</f>
        <v>8.3800000000000008</v>
      </c>
      <c r="Q15" s="5">
        <f>VLOOKUP(E15,Sheet2!$C$1:$K$21,9,FALSE)</f>
        <v>6</v>
      </c>
      <c r="R15" s="5">
        <f>VLOOKUP(D15,Sheet2!$C$1:$K$21,3,FALSE)</f>
        <v>0.24</v>
      </c>
      <c r="S15" s="5">
        <f>VLOOKUP(D15,Sheet2!$C$1:$K$21,4,FALSE)</f>
        <v>237</v>
      </c>
      <c r="T15" s="5">
        <f>VLOOKUP(D15,Sheet2!$C$1:$K$21,5,FALSE)</f>
        <v>26.8</v>
      </c>
      <c r="U15" s="5">
        <f>VLOOKUP(D15,Sheet2!$C$1:$K$21,6,FALSE)</f>
        <v>25</v>
      </c>
      <c r="V15" s="5">
        <f>VLOOKUP(D15,Sheet2!$C$1:$K$21,7,FALSE)</f>
        <v>90</v>
      </c>
      <c r="W15" s="5">
        <f>VLOOKUP(D15,Sheet2!$C$1:$K$21,8,FALSE)</f>
        <v>9.11</v>
      </c>
      <c r="X15" s="5">
        <f>VLOOKUP(D15,Sheet2!$C$1:$K$21,9,FALSE)</f>
        <v>11</v>
      </c>
      <c r="Z15" s="8" t="s">
        <v>76</v>
      </c>
      <c r="AA15" s="8">
        <v>2.7738568720157689E-3</v>
      </c>
    </row>
    <row r="16" spans="1:27" s="5" customFormat="1" x14ac:dyDescent="0.25">
      <c r="A16" s="2" t="s">
        <v>7</v>
      </c>
      <c r="B16" s="3">
        <v>45157</v>
      </c>
      <c r="C16" s="4">
        <v>0.72916666666666663</v>
      </c>
      <c r="D16" t="s">
        <v>23</v>
      </c>
      <c r="E16" t="s">
        <v>26</v>
      </c>
      <c r="F16">
        <v>2</v>
      </c>
      <c r="G16">
        <v>0</v>
      </c>
      <c r="H16">
        <f t="shared" si="0"/>
        <v>-2</v>
      </c>
      <c r="I16" s="5">
        <f>VLOOKUP(E16,Sheet2!$C$2:$D$21,2,0)</f>
        <v>1815</v>
      </c>
      <c r="J16" s="5">
        <f>VLOOKUP(D16,Sheet2!$C$2:$D$21,2,0)</f>
        <v>1842</v>
      </c>
      <c r="K16" s="5">
        <f>VLOOKUP(E16,Sheet2!$C$1:$K$21,3,FALSE)</f>
        <v>0.2</v>
      </c>
      <c r="L16" s="5">
        <f>VLOOKUP(E16,Sheet2!$C$1:$K$21,4,FALSE)</f>
        <v>292</v>
      </c>
      <c r="M16" s="5">
        <f>VLOOKUP(E16,Sheet2!$C$1:$K$21,5,FALSE)</f>
        <v>31.02</v>
      </c>
      <c r="N16" s="5">
        <f>VLOOKUP(E16,Sheet2!$C$1:$K$21,6,FALSE)</f>
        <v>28</v>
      </c>
      <c r="O16" s="5">
        <f>VLOOKUP(E16,Sheet2!$C$1:$K$21,7,FALSE)</f>
        <v>105</v>
      </c>
      <c r="P16" s="5">
        <f>VLOOKUP(E16,Sheet2!$C$1:$K$21,8,FALSE)</f>
        <v>8.67</v>
      </c>
      <c r="Q16" s="5">
        <f>VLOOKUP(E16,Sheet2!$C$1:$K$21,9,FALSE)</f>
        <v>7</v>
      </c>
      <c r="R16" s="5">
        <f>VLOOKUP(D16,Sheet2!$C$1:$K$21,3,FALSE)</f>
        <v>0.15</v>
      </c>
      <c r="S16" s="5">
        <f>VLOOKUP(D16,Sheet2!$C$1:$K$21,4,FALSE)</f>
        <v>346</v>
      </c>
      <c r="T16" s="5">
        <f>VLOOKUP(D16,Sheet2!$C$1:$K$21,5,FALSE)</f>
        <v>41.77</v>
      </c>
      <c r="U16" s="5">
        <f>VLOOKUP(D16,Sheet2!$C$1:$K$21,6,FALSE)</f>
        <v>45</v>
      </c>
      <c r="V16" s="5">
        <f>VLOOKUP(D16,Sheet2!$C$1:$K$21,7,FALSE)</f>
        <v>85</v>
      </c>
      <c r="W16" s="5">
        <f>VLOOKUP(D16,Sheet2!$C$1:$K$21,8,FALSE)</f>
        <v>7.28</v>
      </c>
      <c r="X16" s="5">
        <f>VLOOKUP(D16,Sheet2!$C$1:$K$21,9,FALSE)</f>
        <v>10</v>
      </c>
      <c r="Z16" s="8" t="s">
        <v>77</v>
      </c>
      <c r="AA16" s="8">
        <v>-9.7668352657677513E-3</v>
      </c>
    </row>
    <row r="17" spans="1:35" s="5" customFormat="1" x14ac:dyDescent="0.25">
      <c r="A17" s="2" t="s">
        <v>7</v>
      </c>
      <c r="B17" s="3">
        <v>45157</v>
      </c>
      <c r="C17" s="4">
        <v>0.83333333333333337</v>
      </c>
      <c r="D17" t="s">
        <v>9</v>
      </c>
      <c r="E17" t="s">
        <v>20</v>
      </c>
      <c r="F17">
        <v>1</v>
      </c>
      <c r="G17">
        <v>0</v>
      </c>
      <c r="H17">
        <f t="shared" si="0"/>
        <v>-1</v>
      </c>
      <c r="I17" s="5">
        <f>VLOOKUP(E17,Sheet2!$C$2:$D$21,2,0)</f>
        <v>1802</v>
      </c>
      <c r="J17" s="5">
        <f>VLOOKUP(D17,Sheet2!$C$2:$D$21,2,0)</f>
        <v>2052</v>
      </c>
      <c r="K17" s="5">
        <f>VLOOKUP(E17,Sheet2!$C$1:$K$21,3,FALSE)</f>
        <v>0.18</v>
      </c>
      <c r="L17" s="5">
        <f>VLOOKUP(E17,Sheet2!$C$1:$K$21,4,FALSE)</f>
        <v>282</v>
      </c>
      <c r="M17" s="5">
        <f>VLOOKUP(E17,Sheet2!$C$1:$K$21,5,FALSE)</f>
        <v>38.42</v>
      </c>
      <c r="N17" s="5">
        <f>VLOOKUP(E17,Sheet2!$C$1:$K$21,6,FALSE)</f>
        <v>42</v>
      </c>
      <c r="O17" s="5">
        <f>VLOOKUP(E17,Sheet2!$C$1:$K$21,7,FALSE)</f>
        <v>91</v>
      </c>
      <c r="P17" s="5">
        <f>VLOOKUP(E17,Sheet2!$C$1:$K$21,8,FALSE)</f>
        <v>9.5</v>
      </c>
      <c r="Q17" s="5">
        <f>VLOOKUP(E17,Sheet2!$C$1:$K$21,9,FALSE)</f>
        <v>11</v>
      </c>
      <c r="R17" s="5">
        <f>VLOOKUP(D17,Sheet2!$C$1:$K$21,3,FALSE)</f>
        <v>0.16</v>
      </c>
      <c r="S17" s="5">
        <f>VLOOKUP(D17,Sheet2!$C$1:$K$21,4,FALSE)</f>
        <v>374</v>
      </c>
      <c r="T17" s="5">
        <f>VLOOKUP(D17,Sheet2!$C$1:$K$21,5,FALSE)</f>
        <v>44.17</v>
      </c>
      <c r="U17" s="5">
        <f>VLOOKUP(D17,Sheet2!$C$1:$K$21,6,FALSE)</f>
        <v>47</v>
      </c>
      <c r="V17" s="5">
        <f>VLOOKUP(D17,Sheet2!$C$1:$K$21,7,FALSE)</f>
        <v>125</v>
      </c>
      <c r="W17" s="5">
        <f>VLOOKUP(D17,Sheet2!$C$1:$K$21,8,FALSE)</f>
        <v>9.4600000000000009</v>
      </c>
      <c r="X17" s="5">
        <f>VLOOKUP(D17,Sheet2!$C$1:$K$21,9,FALSE)</f>
        <v>11</v>
      </c>
      <c r="Z17" s="8" t="s">
        <v>78</v>
      </c>
      <c r="AA17" s="8">
        <v>-4.3021191057683185E-2</v>
      </c>
    </row>
    <row r="18" spans="1:35" s="5" customFormat="1" x14ac:dyDescent="0.25">
      <c r="A18" s="2" t="s">
        <v>7</v>
      </c>
      <c r="B18" s="3">
        <v>45158</v>
      </c>
      <c r="C18" s="4">
        <v>0.58333333333333337</v>
      </c>
      <c r="D18" t="s">
        <v>21</v>
      </c>
      <c r="E18" t="s">
        <v>16</v>
      </c>
      <c r="F18">
        <v>4</v>
      </c>
      <c r="G18">
        <v>0</v>
      </c>
      <c r="H18">
        <f t="shared" si="0"/>
        <v>-4</v>
      </c>
      <c r="I18" s="5">
        <f>VLOOKUP(E18,Sheet2!$C$2:$D$21,2,0)</f>
        <v>1709</v>
      </c>
      <c r="J18" s="5">
        <f>VLOOKUP(D18,Sheet2!$C$2:$D$21,2,0)</f>
        <v>1837</v>
      </c>
      <c r="K18" s="5">
        <f>VLOOKUP(E18,Sheet2!$C$1:$K$21,3,FALSE)</f>
        <v>0.36</v>
      </c>
      <c r="L18" s="5">
        <f>VLOOKUP(E18,Sheet2!$C$1:$K$21,4,FALSE)</f>
        <v>266</v>
      </c>
      <c r="M18" s="5">
        <f>VLOOKUP(E18,Sheet2!$C$1:$K$21,5,FALSE)</f>
        <v>26.84</v>
      </c>
      <c r="N18" s="5">
        <f>VLOOKUP(E18,Sheet2!$C$1:$K$21,6,FALSE)</f>
        <v>14</v>
      </c>
      <c r="O18" s="5">
        <f>VLOOKUP(E18,Sheet2!$C$1:$K$21,7,FALSE)</f>
        <v>130</v>
      </c>
      <c r="P18" s="5">
        <f>VLOOKUP(E18,Sheet2!$C$1:$K$21,8,FALSE)</f>
        <v>15.55</v>
      </c>
      <c r="Q18" s="5">
        <f>VLOOKUP(E18,Sheet2!$C$1:$K$21,9,FALSE)</f>
        <v>15</v>
      </c>
      <c r="R18" s="5">
        <f>VLOOKUP(D18,Sheet2!$C$1:$K$21,3,FALSE)</f>
        <v>0.18</v>
      </c>
      <c r="S18" s="5">
        <f>VLOOKUP(D18,Sheet2!$C$1:$K$21,4,FALSE)</f>
        <v>309</v>
      </c>
      <c r="T18" s="5">
        <f>VLOOKUP(D18,Sheet2!$C$1:$K$21,5,FALSE)</f>
        <v>39.89</v>
      </c>
      <c r="U18" s="5">
        <f>VLOOKUP(D18,Sheet2!$C$1:$K$21,6,FALSE)</f>
        <v>41</v>
      </c>
      <c r="V18" s="5">
        <f>VLOOKUP(D18,Sheet2!$C$1:$K$21,7,FALSE)</f>
        <v>108</v>
      </c>
      <c r="W18" s="5">
        <f>VLOOKUP(D18,Sheet2!$C$1:$K$21,8,FALSE)</f>
        <v>9.61</v>
      </c>
      <c r="X18" s="5">
        <f>VLOOKUP(D18,Sheet2!$C$1:$K$21,9,FALSE)</f>
        <v>12</v>
      </c>
      <c r="Z18" s="8" t="s">
        <v>79</v>
      </c>
      <c r="AA18" s="8">
        <v>-1.5142043427171563E-2</v>
      </c>
    </row>
    <row r="19" spans="1:35" s="5" customFormat="1" x14ac:dyDescent="0.25">
      <c r="A19" s="2" t="s">
        <v>7</v>
      </c>
      <c r="B19" s="3">
        <v>45158</v>
      </c>
      <c r="C19" s="4">
        <v>0.6875</v>
      </c>
      <c r="D19" t="s">
        <v>13</v>
      </c>
      <c r="E19" t="s">
        <v>24</v>
      </c>
      <c r="F19">
        <v>3</v>
      </c>
      <c r="G19">
        <v>1</v>
      </c>
      <c r="H19">
        <f t="shared" si="0"/>
        <v>-2</v>
      </c>
      <c r="I19" s="5">
        <f>VLOOKUP(E19,Sheet2!$C$2:$D$21,2,0)</f>
        <v>1789</v>
      </c>
      <c r="J19" s="5">
        <f>VLOOKUP(D19,Sheet2!$C$2:$D$21,2,0)</f>
        <v>1791</v>
      </c>
      <c r="K19" s="5">
        <f>VLOOKUP(E19,Sheet2!$C$1:$K$21,3,FALSE)</f>
        <v>0.13</v>
      </c>
      <c r="L19" s="5">
        <f>VLOOKUP(E19,Sheet2!$C$1:$K$21,4,FALSE)</f>
        <v>286</v>
      </c>
      <c r="M19" s="5">
        <f>VLOOKUP(E19,Sheet2!$C$1:$K$21,5,FALSE)</f>
        <v>37.909999999999997</v>
      </c>
      <c r="N19" s="5">
        <f>VLOOKUP(E19,Sheet2!$C$1:$K$21,6,FALSE)</f>
        <v>32</v>
      </c>
      <c r="O19" s="5">
        <f>VLOOKUP(E19,Sheet2!$C$1:$K$21,7,FALSE)</f>
        <v>63</v>
      </c>
      <c r="P19" s="5">
        <f>VLOOKUP(E19,Sheet2!$C$1:$K$21,8,FALSE)</f>
        <v>6.43</v>
      </c>
      <c r="Q19" s="5">
        <f>VLOOKUP(E19,Sheet2!$C$1:$K$21,9,FALSE)</f>
        <v>7</v>
      </c>
      <c r="R19" s="5">
        <f>VLOOKUP(D19,Sheet2!$C$1:$K$21,3,FALSE)</f>
        <v>0.26</v>
      </c>
      <c r="S19" s="5">
        <f>VLOOKUP(D19,Sheet2!$C$1:$K$21,4,FALSE)</f>
        <v>233</v>
      </c>
      <c r="T19" s="5">
        <f>VLOOKUP(D19,Sheet2!$C$1:$K$21,5,FALSE)</f>
        <v>27.49</v>
      </c>
      <c r="U19" s="5">
        <f>VLOOKUP(D19,Sheet2!$C$1:$K$21,6,FALSE)</f>
        <v>35</v>
      </c>
      <c r="V19" s="5">
        <f>VLOOKUP(D19,Sheet2!$C$1:$K$21,7,FALSE)</f>
        <v>111</v>
      </c>
      <c r="W19" s="5">
        <f>VLOOKUP(D19,Sheet2!$C$1:$K$21,8,FALSE)</f>
        <v>10.88</v>
      </c>
      <c r="X19" s="5">
        <f>VLOOKUP(D19,Sheet2!$C$1:$K$21,9,FALSE)</f>
        <v>7</v>
      </c>
      <c r="Z19" s="8" t="s">
        <v>80</v>
      </c>
      <c r="AA19" s="8">
        <v>-4.9072268030452504E-2</v>
      </c>
    </row>
    <row r="20" spans="1:35" s="5" customFormat="1" ht="15.75" thickBot="1" x14ac:dyDescent="0.3">
      <c r="A20" s="2" t="s">
        <v>7</v>
      </c>
      <c r="B20" s="3">
        <v>45159</v>
      </c>
      <c r="C20" s="4">
        <v>0.83333333333333337</v>
      </c>
      <c r="D20" t="s">
        <v>19</v>
      </c>
      <c r="E20" t="s">
        <v>10</v>
      </c>
      <c r="F20">
        <v>0</v>
      </c>
      <c r="G20">
        <v>1</v>
      </c>
      <c r="H20">
        <f t="shared" si="0"/>
        <v>1</v>
      </c>
      <c r="I20" s="5">
        <f>VLOOKUP(E20,Sheet2!$C$2:$D$21,2,0)</f>
        <v>1957</v>
      </c>
      <c r="J20" s="5">
        <f>VLOOKUP(D20,Sheet2!$C$2:$D$21,2,0)</f>
        <v>1703</v>
      </c>
      <c r="K20" s="5">
        <f>VLOOKUP(E20,Sheet2!$C$1:$K$21,3,FALSE)</f>
        <v>0.19</v>
      </c>
      <c r="L20" s="5">
        <f>VLOOKUP(E20,Sheet2!$C$1:$K$21,4,FALSE)</f>
        <v>357</v>
      </c>
      <c r="M20" s="5">
        <f>VLOOKUP(E20,Sheet2!$C$1:$K$21,5,FALSE)</f>
        <v>40.049999999999997</v>
      </c>
      <c r="N20" s="5">
        <f>VLOOKUP(E20,Sheet2!$C$1:$K$21,6,FALSE)</f>
        <v>41</v>
      </c>
      <c r="O20" s="5">
        <f>VLOOKUP(E20,Sheet2!$C$1:$K$21,7,FALSE)</f>
        <v>113</v>
      </c>
      <c r="P20" s="5">
        <f>VLOOKUP(E20,Sheet2!$C$1:$K$21,8,FALSE)</f>
        <v>11.17</v>
      </c>
      <c r="Q20" s="5">
        <f>VLOOKUP(E20,Sheet2!$C$1:$K$21,9,FALSE)</f>
        <v>18</v>
      </c>
      <c r="R20" s="5">
        <f>VLOOKUP(D20,Sheet2!$C$1:$K$21,3,FALSE)</f>
        <v>0.25</v>
      </c>
      <c r="S20" s="5">
        <f>VLOOKUP(D20,Sheet2!$C$1:$K$21,4,FALSE)</f>
        <v>229</v>
      </c>
      <c r="T20" s="5">
        <f>VLOOKUP(D20,Sheet2!$C$1:$K$21,5,FALSE)</f>
        <v>21.92</v>
      </c>
      <c r="U20" s="5">
        <f>VLOOKUP(D20,Sheet2!$C$1:$K$21,6,FALSE)</f>
        <v>26</v>
      </c>
      <c r="V20" s="5">
        <f>VLOOKUP(D20,Sheet2!$C$1:$K$21,7,FALSE)</f>
        <v>106</v>
      </c>
      <c r="W20" s="5">
        <f>VLOOKUP(D20,Sheet2!$C$1:$K$21,8,FALSE)</f>
        <v>8.3800000000000008</v>
      </c>
      <c r="X20" s="5">
        <f>VLOOKUP(D20,Sheet2!$C$1:$K$21,9,FALSE)</f>
        <v>3</v>
      </c>
      <c r="Z20" s="9" t="s">
        <v>81</v>
      </c>
      <c r="AA20" s="9">
        <v>-7.878131729177977E-2</v>
      </c>
    </row>
    <row r="21" spans="1:35" s="5" customFormat="1" x14ac:dyDescent="0.25">
      <c r="A21" s="2" t="s">
        <v>7</v>
      </c>
      <c r="B21" s="3">
        <v>45163</v>
      </c>
      <c r="C21" s="4">
        <v>0.83333333333333337</v>
      </c>
      <c r="D21" t="s">
        <v>24</v>
      </c>
      <c r="E21" t="s">
        <v>15</v>
      </c>
      <c r="F21">
        <v>3</v>
      </c>
      <c r="G21">
        <v>0</v>
      </c>
      <c r="H21">
        <f t="shared" si="0"/>
        <v>-3</v>
      </c>
      <c r="I21" s="5">
        <f>VLOOKUP(E21,Sheet2!$C$2:$D$21,2,0)</f>
        <v>1675</v>
      </c>
      <c r="J21" s="5">
        <f>VLOOKUP(D21,Sheet2!$C$2:$D$21,2,0)</f>
        <v>1789</v>
      </c>
      <c r="K21" s="5">
        <f>VLOOKUP(E21,Sheet2!$C$1:$K$21,3,FALSE)</f>
        <v>0.28000000000000003</v>
      </c>
      <c r="L21" s="5">
        <f>VLOOKUP(E21,Sheet2!$C$1:$K$21,4,FALSE)</f>
        <v>231</v>
      </c>
      <c r="M21" s="5">
        <f>VLOOKUP(E21,Sheet2!$C$1:$K$21,5,FALSE)</f>
        <v>22.71</v>
      </c>
      <c r="N21" s="5">
        <f>VLOOKUP(E21,Sheet2!$C$1:$K$21,6,FALSE)</f>
        <v>22</v>
      </c>
      <c r="O21" s="5">
        <f>VLOOKUP(E21,Sheet2!$C$1:$K$21,7,FALSE)</f>
        <v>110</v>
      </c>
      <c r="P21" s="5">
        <f>VLOOKUP(E21,Sheet2!$C$1:$K$21,8,FALSE)</f>
        <v>10.25</v>
      </c>
      <c r="Q21" s="5">
        <f>VLOOKUP(E21,Sheet2!$C$1:$K$21,9,FALSE)</f>
        <v>13</v>
      </c>
      <c r="R21" s="5">
        <f>VLOOKUP(D21,Sheet2!$C$1:$K$21,3,FALSE)</f>
        <v>0.13</v>
      </c>
      <c r="S21" s="5">
        <f>VLOOKUP(D21,Sheet2!$C$1:$K$21,4,FALSE)</f>
        <v>286</v>
      </c>
      <c r="T21" s="5">
        <f>VLOOKUP(D21,Sheet2!$C$1:$K$21,5,FALSE)</f>
        <v>37.909999999999997</v>
      </c>
      <c r="U21" s="5">
        <f>VLOOKUP(D21,Sheet2!$C$1:$K$21,6,FALSE)</f>
        <v>32</v>
      </c>
      <c r="V21" s="5">
        <f>VLOOKUP(D21,Sheet2!$C$1:$K$21,7,FALSE)</f>
        <v>63</v>
      </c>
      <c r="W21" s="5">
        <f>VLOOKUP(D21,Sheet2!$C$1:$K$21,8,FALSE)</f>
        <v>6.43</v>
      </c>
      <c r="X21" s="5">
        <f>VLOOKUP(D21,Sheet2!$C$1:$K$21,9,FALSE)</f>
        <v>7</v>
      </c>
    </row>
    <row r="22" spans="1:35" s="5" customFormat="1" x14ac:dyDescent="0.25">
      <c r="A22" s="2" t="s">
        <v>7</v>
      </c>
      <c r="B22" s="3">
        <v>45164</v>
      </c>
      <c r="C22" s="4">
        <v>0.52083333333333337</v>
      </c>
      <c r="D22" t="s">
        <v>12</v>
      </c>
      <c r="E22" t="s">
        <v>23</v>
      </c>
      <c r="F22">
        <v>0</v>
      </c>
      <c r="G22">
        <v>2</v>
      </c>
      <c r="H22">
        <f t="shared" si="0"/>
        <v>2</v>
      </c>
      <c r="I22" s="5">
        <f>VLOOKUP(E22,Sheet2!$C$2:$D$21,2,0)</f>
        <v>1842</v>
      </c>
      <c r="J22" s="5">
        <f>VLOOKUP(D22,Sheet2!$C$2:$D$21,2,0)</f>
        <v>1710</v>
      </c>
      <c r="K22" s="5">
        <f>VLOOKUP(E22,Sheet2!$C$1:$K$21,3,FALSE)</f>
        <v>0.15</v>
      </c>
      <c r="L22" s="5">
        <f>VLOOKUP(E22,Sheet2!$C$1:$K$21,4,FALSE)</f>
        <v>346</v>
      </c>
      <c r="M22" s="5">
        <f>VLOOKUP(E22,Sheet2!$C$1:$K$21,5,FALSE)</f>
        <v>41.77</v>
      </c>
      <c r="N22" s="5">
        <f>VLOOKUP(E22,Sheet2!$C$1:$K$21,6,FALSE)</f>
        <v>45</v>
      </c>
      <c r="O22" s="5">
        <f>VLOOKUP(E22,Sheet2!$C$1:$K$21,7,FALSE)</f>
        <v>85</v>
      </c>
      <c r="P22" s="5">
        <f>VLOOKUP(E22,Sheet2!$C$1:$K$21,8,FALSE)</f>
        <v>7.28</v>
      </c>
      <c r="Q22" s="5">
        <f>VLOOKUP(E22,Sheet2!$C$1:$K$21,9,FALSE)</f>
        <v>10</v>
      </c>
      <c r="R22" s="5">
        <f>VLOOKUP(D22,Sheet2!$C$1:$K$21,3,FALSE)</f>
        <v>0.23</v>
      </c>
      <c r="S22" s="5">
        <f>VLOOKUP(D22,Sheet2!$C$1:$K$21,4,FALSE)</f>
        <v>305</v>
      </c>
      <c r="T22" s="5">
        <f>VLOOKUP(D22,Sheet2!$C$1:$K$21,5,FALSE)</f>
        <v>31.35</v>
      </c>
      <c r="U22" s="5">
        <f>VLOOKUP(D22,Sheet2!$C$1:$K$21,6,FALSE)</f>
        <v>30</v>
      </c>
      <c r="V22" s="5">
        <f>VLOOKUP(D22,Sheet2!$C$1:$K$21,7,FALSE)</f>
        <v>93</v>
      </c>
      <c r="W22" s="5">
        <f>VLOOKUP(D22,Sheet2!$C$1:$K$21,8,FALSE)</f>
        <v>10.1</v>
      </c>
      <c r="X22" s="5">
        <f>VLOOKUP(D22,Sheet2!$C$1:$K$21,9,FALSE)</f>
        <v>10</v>
      </c>
    </row>
    <row r="23" spans="1:35" s="5" customFormat="1" x14ac:dyDescent="0.25">
      <c r="A23" s="2" t="s">
        <v>7</v>
      </c>
      <c r="B23" s="3">
        <v>45164</v>
      </c>
      <c r="C23" s="4">
        <v>0.625</v>
      </c>
      <c r="D23" t="s">
        <v>10</v>
      </c>
      <c r="E23" t="s">
        <v>17</v>
      </c>
      <c r="F23">
        <v>2</v>
      </c>
      <c r="G23">
        <v>2</v>
      </c>
      <c r="H23">
        <f t="shared" si="0"/>
        <v>0</v>
      </c>
      <c r="I23" s="5">
        <f>VLOOKUP(E23,Sheet2!$C$2:$D$21,2,0)</f>
        <v>1752</v>
      </c>
      <c r="J23" s="5">
        <f>VLOOKUP(D23,Sheet2!$C$2:$D$21,2,0)</f>
        <v>1957</v>
      </c>
      <c r="K23" s="5">
        <f>VLOOKUP(E23,Sheet2!$C$1:$K$21,3,FALSE)</f>
        <v>0.23</v>
      </c>
      <c r="L23" s="5">
        <f>VLOOKUP(E23,Sheet2!$C$1:$K$21,4,FALSE)</f>
        <v>258</v>
      </c>
      <c r="M23" s="5">
        <f>VLOOKUP(E23,Sheet2!$C$1:$K$21,5,FALSE)</f>
        <v>29.11</v>
      </c>
      <c r="N23" s="5">
        <f>VLOOKUP(E23,Sheet2!$C$1:$K$21,6,FALSE)</f>
        <v>32</v>
      </c>
      <c r="O23" s="5">
        <f>VLOOKUP(E23,Sheet2!$C$1:$K$21,7,FALSE)</f>
        <v>114</v>
      </c>
      <c r="P23" s="5">
        <f>VLOOKUP(E23,Sheet2!$C$1:$K$21,8,FALSE)</f>
        <v>9.08</v>
      </c>
      <c r="Q23" s="5">
        <f>VLOOKUP(E23,Sheet2!$C$1:$K$21,9,FALSE)</f>
        <v>8</v>
      </c>
      <c r="R23" s="5">
        <f>VLOOKUP(D23,Sheet2!$C$1:$K$21,3,FALSE)</f>
        <v>0.19</v>
      </c>
      <c r="S23" s="5">
        <f>VLOOKUP(D23,Sheet2!$C$1:$K$21,4,FALSE)</f>
        <v>357</v>
      </c>
      <c r="T23" s="5">
        <f>VLOOKUP(D23,Sheet2!$C$1:$K$21,5,FALSE)</f>
        <v>40.049999999999997</v>
      </c>
      <c r="U23" s="5">
        <f>VLOOKUP(D23,Sheet2!$C$1:$K$21,6,FALSE)</f>
        <v>41</v>
      </c>
      <c r="V23" s="5">
        <f>VLOOKUP(D23,Sheet2!$C$1:$K$21,7,FALSE)</f>
        <v>113</v>
      </c>
      <c r="W23" s="5">
        <f>VLOOKUP(D23,Sheet2!$C$1:$K$21,8,FALSE)</f>
        <v>11.17</v>
      </c>
      <c r="X23" s="5">
        <f>VLOOKUP(D23,Sheet2!$C$1:$K$21,9,FALSE)</f>
        <v>18</v>
      </c>
    </row>
    <row r="24" spans="1:35" s="5" customFormat="1" x14ac:dyDescent="0.25">
      <c r="A24" s="2" t="s">
        <v>7</v>
      </c>
      <c r="B24" s="3">
        <v>45164</v>
      </c>
      <c r="C24" s="4">
        <v>0.625</v>
      </c>
      <c r="D24" t="s">
        <v>22</v>
      </c>
      <c r="E24" t="s">
        <v>19</v>
      </c>
      <c r="F24">
        <v>1</v>
      </c>
      <c r="G24">
        <v>1</v>
      </c>
      <c r="H24">
        <f t="shared" si="0"/>
        <v>0</v>
      </c>
      <c r="I24" s="5">
        <f>VLOOKUP(E24,Sheet2!$C$2:$D$21,2,0)</f>
        <v>1703</v>
      </c>
      <c r="J24" s="5">
        <f>VLOOKUP(D24,Sheet2!$C$2:$D$21,2,0)</f>
        <v>1722</v>
      </c>
      <c r="K24" s="5">
        <f>VLOOKUP(E24,Sheet2!$C$1:$K$21,3,FALSE)</f>
        <v>0.25</v>
      </c>
      <c r="L24" s="5">
        <f>VLOOKUP(E24,Sheet2!$C$1:$K$21,4,FALSE)</f>
        <v>229</v>
      </c>
      <c r="M24" s="5">
        <f>VLOOKUP(E24,Sheet2!$C$1:$K$21,5,FALSE)</f>
        <v>21.92</v>
      </c>
      <c r="N24" s="5">
        <f>VLOOKUP(E24,Sheet2!$C$1:$K$21,6,FALSE)</f>
        <v>26</v>
      </c>
      <c r="O24" s="5">
        <f>VLOOKUP(E24,Sheet2!$C$1:$K$21,7,FALSE)</f>
        <v>106</v>
      </c>
      <c r="P24" s="5">
        <f>VLOOKUP(E24,Sheet2!$C$1:$K$21,8,FALSE)</f>
        <v>8.3800000000000008</v>
      </c>
      <c r="Q24" s="5">
        <f>VLOOKUP(E24,Sheet2!$C$1:$K$21,9,FALSE)</f>
        <v>3</v>
      </c>
      <c r="R24" s="5">
        <f>VLOOKUP(D24,Sheet2!$C$1:$K$21,3,FALSE)</f>
        <v>0.28000000000000003</v>
      </c>
      <c r="S24" s="5">
        <f>VLOOKUP(D24,Sheet2!$C$1:$K$21,4,FALSE)</f>
        <v>235</v>
      </c>
      <c r="T24" s="5">
        <f>VLOOKUP(D24,Sheet2!$C$1:$K$21,5,FALSE)</f>
        <v>31.11</v>
      </c>
      <c r="U24" s="5">
        <f>VLOOKUP(D24,Sheet2!$C$1:$K$21,6,FALSE)</f>
        <v>29</v>
      </c>
      <c r="V24" s="5">
        <f>VLOOKUP(D24,Sheet2!$C$1:$K$21,7,FALSE)</f>
        <v>123</v>
      </c>
      <c r="W24" s="5">
        <f>VLOOKUP(D24,Sheet2!$C$1:$K$21,8,FALSE)</f>
        <v>13.06</v>
      </c>
      <c r="X24" s="5">
        <f>VLOOKUP(D24,Sheet2!$C$1:$K$21,9,FALSE)</f>
        <v>8</v>
      </c>
      <c r="Z24" s="5" t="s">
        <v>84</v>
      </c>
      <c r="AA24" s="5" t="s">
        <v>82</v>
      </c>
      <c r="AB24" s="5">
        <v>1749</v>
      </c>
      <c r="AC24" s="5">
        <v>0.24</v>
      </c>
      <c r="AD24" s="5">
        <v>237</v>
      </c>
      <c r="AE24" s="5">
        <v>26.8</v>
      </c>
      <c r="AF24" s="5">
        <v>25</v>
      </c>
      <c r="AG24" s="5">
        <v>90</v>
      </c>
      <c r="AH24" s="5">
        <v>9.11</v>
      </c>
      <c r="AI24" s="5">
        <v>11</v>
      </c>
    </row>
    <row r="25" spans="1:35" s="5" customFormat="1" x14ac:dyDescent="0.25">
      <c r="A25" s="2" t="s">
        <v>7</v>
      </c>
      <c r="B25" s="3">
        <v>45164</v>
      </c>
      <c r="C25" s="4">
        <v>0.625</v>
      </c>
      <c r="D25" t="s">
        <v>16</v>
      </c>
      <c r="E25" t="s">
        <v>27</v>
      </c>
      <c r="F25">
        <v>0</v>
      </c>
      <c r="G25">
        <v>1</v>
      </c>
      <c r="H25">
        <f t="shared" si="0"/>
        <v>1</v>
      </c>
      <c r="I25" s="5">
        <f>VLOOKUP(E25,Sheet2!$C$2:$D$21,2,0)</f>
        <v>1749</v>
      </c>
      <c r="J25" s="5">
        <f>VLOOKUP(D25,Sheet2!$C$2:$D$21,2,0)</f>
        <v>1709</v>
      </c>
      <c r="K25" s="5">
        <f>VLOOKUP(E25,Sheet2!$C$1:$K$21,3,FALSE)</f>
        <v>0.24</v>
      </c>
      <c r="L25" s="5">
        <f>VLOOKUP(E25,Sheet2!$C$1:$K$21,4,FALSE)</f>
        <v>237</v>
      </c>
      <c r="M25" s="5">
        <f>VLOOKUP(E25,Sheet2!$C$1:$K$21,5,FALSE)</f>
        <v>26.8</v>
      </c>
      <c r="N25" s="5">
        <f>VLOOKUP(E25,Sheet2!$C$1:$K$21,6,FALSE)</f>
        <v>25</v>
      </c>
      <c r="O25" s="5">
        <f>VLOOKUP(E25,Sheet2!$C$1:$K$21,7,FALSE)</f>
        <v>90</v>
      </c>
      <c r="P25" s="5">
        <f>VLOOKUP(E25,Sheet2!$C$1:$K$21,8,FALSE)</f>
        <v>9.11</v>
      </c>
      <c r="Q25" s="5">
        <f>VLOOKUP(E25,Sheet2!$C$1:$K$21,9,FALSE)</f>
        <v>11</v>
      </c>
      <c r="R25" s="5">
        <f>VLOOKUP(D25,Sheet2!$C$1:$K$21,3,FALSE)</f>
        <v>0.36</v>
      </c>
      <c r="S25" s="5">
        <f>VLOOKUP(D25,Sheet2!$C$1:$K$21,4,FALSE)</f>
        <v>266</v>
      </c>
      <c r="T25" s="5">
        <f>VLOOKUP(D25,Sheet2!$C$1:$K$21,5,FALSE)</f>
        <v>26.84</v>
      </c>
      <c r="U25" s="5">
        <f>VLOOKUP(D25,Sheet2!$C$1:$K$21,6,FALSE)</f>
        <v>14</v>
      </c>
      <c r="V25" s="5">
        <f>VLOOKUP(D25,Sheet2!$C$1:$K$21,7,FALSE)</f>
        <v>130</v>
      </c>
      <c r="W25" s="5">
        <f>VLOOKUP(D25,Sheet2!$C$1:$K$21,8,FALSE)</f>
        <v>15.55</v>
      </c>
      <c r="X25" s="5">
        <f>VLOOKUP(D25,Sheet2!$C$1:$K$21,9,FALSE)</f>
        <v>15</v>
      </c>
      <c r="Z25" s="5" t="s">
        <v>85</v>
      </c>
      <c r="AA25" s="5" t="s">
        <v>83</v>
      </c>
      <c r="AB25" s="5">
        <v>1625</v>
      </c>
      <c r="AC25" s="5">
        <v>0.23</v>
      </c>
      <c r="AD25" s="5">
        <v>173</v>
      </c>
      <c r="AE25" s="5">
        <v>16.739999999999998</v>
      </c>
      <c r="AF25" s="5">
        <v>14</v>
      </c>
      <c r="AG25" s="5">
        <v>77</v>
      </c>
      <c r="AH25" s="5">
        <v>5.82</v>
      </c>
      <c r="AI25" s="5">
        <v>3</v>
      </c>
    </row>
    <row r="26" spans="1:35" s="5" customFormat="1" x14ac:dyDescent="0.25">
      <c r="A26" s="2" t="s">
        <v>7</v>
      </c>
      <c r="B26" s="3">
        <v>45164</v>
      </c>
      <c r="C26" s="4">
        <v>0.625</v>
      </c>
      <c r="D26" t="s">
        <v>26</v>
      </c>
      <c r="E26" t="s">
        <v>11</v>
      </c>
      <c r="F26">
        <v>3</v>
      </c>
      <c r="G26">
        <v>2</v>
      </c>
      <c r="H26">
        <f t="shared" si="0"/>
        <v>-1</v>
      </c>
      <c r="I26" s="5">
        <f>VLOOKUP(E26,Sheet2!$C$2:$D$21,2,0)</f>
        <v>1675</v>
      </c>
      <c r="J26" s="5">
        <f>VLOOKUP(D26,Sheet2!$C$2:$D$21,2,0)</f>
        <v>1815</v>
      </c>
      <c r="K26" s="5">
        <f>VLOOKUP(E26,Sheet2!$C$1:$K$21,3,FALSE)</f>
        <v>0.21</v>
      </c>
      <c r="L26" s="5">
        <f>VLOOKUP(E26,Sheet2!$C$1:$K$21,4,FALSE)</f>
        <v>215</v>
      </c>
      <c r="M26" s="5">
        <f>VLOOKUP(E26,Sheet2!$C$1:$K$21,5,FALSE)</f>
        <v>28.14</v>
      </c>
      <c r="N26" s="5">
        <f>VLOOKUP(E26,Sheet2!$C$1:$K$21,6,FALSE)</f>
        <v>30</v>
      </c>
      <c r="O26" s="5">
        <f>VLOOKUP(E26,Sheet2!$C$1:$K$21,7,FALSE)</f>
        <v>107</v>
      </c>
      <c r="P26" s="5">
        <f>VLOOKUP(E26,Sheet2!$C$1:$K$21,8,FALSE)</f>
        <v>7.84</v>
      </c>
      <c r="Q26" s="5">
        <f>VLOOKUP(E26,Sheet2!$C$1:$K$21,9,FALSE)</f>
        <v>4</v>
      </c>
      <c r="R26" s="5">
        <f>VLOOKUP(D26,Sheet2!$C$1:$K$21,3,FALSE)</f>
        <v>0.2</v>
      </c>
      <c r="S26" s="5">
        <f>VLOOKUP(D26,Sheet2!$C$1:$K$21,4,FALSE)</f>
        <v>292</v>
      </c>
      <c r="T26" s="5">
        <f>VLOOKUP(D26,Sheet2!$C$1:$K$21,5,FALSE)</f>
        <v>31.02</v>
      </c>
      <c r="U26" s="5">
        <f>VLOOKUP(D26,Sheet2!$C$1:$K$21,6,FALSE)</f>
        <v>28</v>
      </c>
      <c r="V26" s="5">
        <f>VLOOKUP(D26,Sheet2!$C$1:$K$21,7,FALSE)</f>
        <v>105</v>
      </c>
      <c r="W26" s="5">
        <f>VLOOKUP(D26,Sheet2!$C$1:$K$21,8,FALSE)</f>
        <v>8.67</v>
      </c>
      <c r="X26" s="5">
        <f>VLOOKUP(D26,Sheet2!$C$1:$K$21,9,FALSE)</f>
        <v>7</v>
      </c>
    </row>
    <row r="27" spans="1:35" s="5" customFormat="1" x14ac:dyDescent="0.25">
      <c r="A27" s="2" t="s">
        <v>7</v>
      </c>
      <c r="B27" s="3">
        <v>45164</v>
      </c>
      <c r="C27" s="4">
        <v>0.72916666666666663</v>
      </c>
      <c r="D27" t="s">
        <v>14</v>
      </c>
      <c r="E27" t="s">
        <v>13</v>
      </c>
      <c r="F27">
        <v>1</v>
      </c>
      <c r="G27">
        <v>3</v>
      </c>
      <c r="H27">
        <f t="shared" si="0"/>
        <v>2</v>
      </c>
      <c r="I27" s="5">
        <f>VLOOKUP(E27,Sheet2!$C$2:$D$21,2,0)</f>
        <v>1791</v>
      </c>
      <c r="J27" s="5">
        <f>VLOOKUP(D27,Sheet2!$C$2:$D$21,2,0)</f>
        <v>1776</v>
      </c>
      <c r="K27" s="5">
        <f>VLOOKUP(E27,Sheet2!$C$1:$K$21,3,FALSE)</f>
        <v>0.26</v>
      </c>
      <c r="L27" s="5">
        <f>VLOOKUP(E27,Sheet2!$C$1:$K$21,4,FALSE)</f>
        <v>233</v>
      </c>
      <c r="M27" s="5">
        <f>VLOOKUP(E27,Sheet2!$C$1:$K$21,5,FALSE)</f>
        <v>27.49</v>
      </c>
      <c r="N27" s="5">
        <f>VLOOKUP(E27,Sheet2!$C$1:$K$21,6,FALSE)</f>
        <v>35</v>
      </c>
      <c r="O27" s="5">
        <f>VLOOKUP(E27,Sheet2!$C$1:$K$21,7,FALSE)</f>
        <v>111</v>
      </c>
      <c r="P27" s="5">
        <f>VLOOKUP(E27,Sheet2!$C$1:$K$21,8,FALSE)</f>
        <v>10.88</v>
      </c>
      <c r="Q27" s="5">
        <f>VLOOKUP(E27,Sheet2!$C$1:$K$21,9,FALSE)</f>
        <v>7</v>
      </c>
      <c r="R27" s="5">
        <f>VLOOKUP(D27,Sheet2!$C$1:$K$21,3,FALSE)</f>
        <v>0.18</v>
      </c>
      <c r="S27" s="5">
        <f>VLOOKUP(D27,Sheet2!$C$1:$K$21,4,FALSE)</f>
        <v>307</v>
      </c>
      <c r="T27" s="5">
        <f>VLOOKUP(D27,Sheet2!$C$1:$K$21,5,FALSE)</f>
        <v>33.96</v>
      </c>
      <c r="U27" s="5">
        <f>VLOOKUP(D27,Sheet2!$C$1:$K$21,6,FALSE)</f>
        <v>35</v>
      </c>
      <c r="V27" s="5">
        <f>VLOOKUP(D27,Sheet2!$C$1:$K$21,7,FALSE)</f>
        <v>107</v>
      </c>
      <c r="W27" s="5">
        <f>VLOOKUP(D27,Sheet2!$C$1:$K$21,8,FALSE)</f>
        <v>8.3800000000000008</v>
      </c>
      <c r="X27" s="5">
        <f>VLOOKUP(D27,Sheet2!$C$1:$K$21,9,FALSE)</f>
        <v>6</v>
      </c>
      <c r="Z27" s="5">
        <f>AA4+(AB25*AA5)+(AC25*AA7)+(AD25*AA8)+(AE25*AA9)+(AF25*AA10)+(AG25*AA11)+(AH25*AA12)+(AI25*AA13)+(AB24*AA6)+(AA14+AC24)+(AA15*AD24)+(AA16*AE24)+(AA17*AF24)+(AA18*AG24)+(AA19*AH24)+(AA20*AI24)</f>
        <v>4.2382008051932978</v>
      </c>
    </row>
    <row r="28" spans="1:35" s="5" customFormat="1" x14ac:dyDescent="0.25">
      <c r="A28" s="2" t="s">
        <v>7</v>
      </c>
      <c r="B28" s="3">
        <v>45165</v>
      </c>
      <c r="C28" s="4">
        <v>0.58333333333333337</v>
      </c>
      <c r="D28" t="s">
        <v>8</v>
      </c>
      <c r="E28" t="s">
        <v>21</v>
      </c>
      <c r="F28">
        <v>1</v>
      </c>
      <c r="G28">
        <v>3</v>
      </c>
      <c r="H28">
        <f t="shared" si="0"/>
        <v>2</v>
      </c>
      <c r="I28" s="5">
        <f>VLOOKUP(E28,Sheet2!$C$2:$D$21,2,0)</f>
        <v>1837</v>
      </c>
      <c r="J28" s="5">
        <f>VLOOKUP(D28,Sheet2!$C$2:$D$21,2,0)</f>
        <v>1650</v>
      </c>
      <c r="K28" s="5">
        <f>VLOOKUP(E28,Sheet2!$C$1:$K$21,3,FALSE)</f>
        <v>0.18</v>
      </c>
      <c r="L28" s="5">
        <f>VLOOKUP(E28,Sheet2!$C$1:$K$21,4,FALSE)</f>
        <v>309</v>
      </c>
      <c r="M28" s="5">
        <f>VLOOKUP(E28,Sheet2!$C$1:$K$21,5,FALSE)</f>
        <v>39.89</v>
      </c>
      <c r="N28" s="5">
        <f>VLOOKUP(E28,Sheet2!$C$1:$K$21,6,FALSE)</f>
        <v>41</v>
      </c>
      <c r="O28" s="5">
        <f>VLOOKUP(E28,Sheet2!$C$1:$K$21,7,FALSE)</f>
        <v>108</v>
      </c>
      <c r="P28" s="5">
        <f>VLOOKUP(E28,Sheet2!$C$1:$K$21,8,FALSE)</f>
        <v>9.61</v>
      </c>
      <c r="Q28" s="5">
        <f>VLOOKUP(E28,Sheet2!$C$1:$K$21,9,FALSE)</f>
        <v>12</v>
      </c>
      <c r="R28" s="5">
        <f>VLOOKUP(D28,Sheet2!$C$1:$K$21,3,FALSE)</f>
        <v>0.22</v>
      </c>
      <c r="S28" s="5">
        <f>VLOOKUP(D28,Sheet2!$C$1:$K$21,4,FALSE)</f>
        <v>219</v>
      </c>
      <c r="T28" s="5">
        <f>VLOOKUP(D28,Sheet2!$C$1:$K$21,5,FALSE)</f>
        <v>20.76</v>
      </c>
      <c r="U28" s="5">
        <f>VLOOKUP(D28,Sheet2!$C$1:$K$21,6,FALSE)</f>
        <v>23</v>
      </c>
      <c r="V28" s="5">
        <f>VLOOKUP(D28,Sheet2!$C$1:$K$21,7,FALSE)</f>
        <v>88</v>
      </c>
      <c r="W28" s="5">
        <f>VLOOKUP(D28,Sheet2!$C$1:$K$21,8,FALSE)</f>
        <v>6.24</v>
      </c>
      <c r="X28" s="5">
        <f>VLOOKUP(D28,Sheet2!$C$1:$K$21,9,FALSE)</f>
        <v>3</v>
      </c>
    </row>
    <row r="29" spans="1:35" s="5" customFormat="1" x14ac:dyDescent="0.25">
      <c r="A29" s="2" t="s">
        <v>7</v>
      </c>
      <c r="B29" s="3">
        <v>45165</v>
      </c>
      <c r="C29" s="4">
        <v>0.58333333333333337</v>
      </c>
      <c r="D29" t="s">
        <v>18</v>
      </c>
      <c r="E29" t="s">
        <v>9</v>
      </c>
      <c r="F29">
        <v>1</v>
      </c>
      <c r="G29">
        <v>2</v>
      </c>
      <c r="H29">
        <f t="shared" si="0"/>
        <v>1</v>
      </c>
      <c r="I29" s="5">
        <f>VLOOKUP(E29,Sheet2!$C$2:$D$21,2,0)</f>
        <v>2052</v>
      </c>
      <c r="J29" s="5">
        <f>VLOOKUP(D29,Sheet2!$C$2:$D$21,2,0)</f>
        <v>1625</v>
      </c>
      <c r="K29" s="5">
        <f>VLOOKUP(E29,Sheet2!$C$1:$K$21,3,FALSE)</f>
        <v>0.16</v>
      </c>
      <c r="L29" s="5">
        <f>VLOOKUP(E29,Sheet2!$C$1:$K$21,4,FALSE)</f>
        <v>374</v>
      </c>
      <c r="M29" s="5">
        <f>VLOOKUP(E29,Sheet2!$C$1:$K$21,5,FALSE)</f>
        <v>44.17</v>
      </c>
      <c r="N29" s="5">
        <f>VLOOKUP(E29,Sheet2!$C$1:$K$21,6,FALSE)</f>
        <v>47</v>
      </c>
      <c r="O29" s="5">
        <f>VLOOKUP(E29,Sheet2!$C$1:$K$21,7,FALSE)</f>
        <v>125</v>
      </c>
      <c r="P29" s="5">
        <f>VLOOKUP(E29,Sheet2!$C$1:$K$21,8,FALSE)</f>
        <v>9.4600000000000009</v>
      </c>
      <c r="Q29" s="5">
        <f>VLOOKUP(E29,Sheet2!$C$1:$K$21,9,FALSE)</f>
        <v>11</v>
      </c>
      <c r="R29" s="5">
        <f>VLOOKUP(D29,Sheet2!$C$1:$K$21,3,FALSE)</f>
        <v>0.23</v>
      </c>
      <c r="S29" s="5">
        <f>VLOOKUP(D29,Sheet2!$C$1:$K$21,4,FALSE)</f>
        <v>173</v>
      </c>
      <c r="T29" s="5">
        <f>VLOOKUP(D29,Sheet2!$C$1:$K$21,5,FALSE)</f>
        <v>16.739999999999998</v>
      </c>
      <c r="U29" s="5">
        <f>VLOOKUP(D29,Sheet2!$C$1:$K$21,6,FALSE)</f>
        <v>14</v>
      </c>
      <c r="V29" s="5">
        <f>VLOOKUP(D29,Sheet2!$C$1:$K$21,7,FALSE)</f>
        <v>77</v>
      </c>
      <c r="W29" s="5">
        <f>VLOOKUP(D29,Sheet2!$C$1:$K$21,8,FALSE)</f>
        <v>5.82</v>
      </c>
      <c r="X29" s="5">
        <f>VLOOKUP(D29,Sheet2!$C$1:$K$21,9,FALSE)</f>
        <v>3</v>
      </c>
    </row>
    <row r="30" spans="1:35" s="5" customFormat="1" x14ac:dyDescent="0.25">
      <c r="A30" s="2" t="s">
        <v>7</v>
      </c>
      <c r="B30" s="3">
        <v>45165</v>
      </c>
      <c r="C30" s="4">
        <v>0.6875</v>
      </c>
      <c r="D30" t="s">
        <v>20</v>
      </c>
      <c r="E30" t="s">
        <v>25</v>
      </c>
      <c r="F30">
        <v>1</v>
      </c>
      <c r="G30">
        <v>2</v>
      </c>
      <c r="H30">
        <f t="shared" si="0"/>
        <v>1</v>
      </c>
      <c r="I30" s="5">
        <f>VLOOKUP(E30,Sheet2!$C$2:$D$21,2,0)</f>
        <v>1968</v>
      </c>
      <c r="J30" s="5">
        <f>VLOOKUP(D30,Sheet2!$C$2:$D$21,2,0)</f>
        <v>1802</v>
      </c>
      <c r="K30" s="5">
        <f>VLOOKUP(E30,Sheet2!$C$1:$K$21,3,FALSE)</f>
        <v>0.17</v>
      </c>
      <c r="L30" s="5">
        <f>VLOOKUP(E30,Sheet2!$C$1:$K$21,4,FALSE)</f>
        <v>391</v>
      </c>
      <c r="M30" s="5">
        <f>VLOOKUP(E30,Sheet2!$C$1:$K$21,5,FALSE)</f>
        <v>46.59</v>
      </c>
      <c r="N30" s="5">
        <f>VLOOKUP(E30,Sheet2!$C$1:$K$21,6,FALSE)</f>
        <v>46</v>
      </c>
      <c r="O30" s="5">
        <f>VLOOKUP(E30,Sheet2!$C$1:$K$21,7,FALSE)</f>
        <v>143</v>
      </c>
      <c r="P30" s="5">
        <f>VLOOKUP(E30,Sheet2!$C$1:$K$21,8,FALSE)</f>
        <v>10.62</v>
      </c>
      <c r="Q30" s="5">
        <f>VLOOKUP(E30,Sheet2!$C$1:$K$21,9,FALSE)</f>
        <v>10</v>
      </c>
      <c r="R30" s="5">
        <f>VLOOKUP(D30,Sheet2!$C$1:$K$21,3,FALSE)</f>
        <v>0.18</v>
      </c>
      <c r="S30" s="5">
        <f>VLOOKUP(D30,Sheet2!$C$1:$K$21,4,FALSE)</f>
        <v>282</v>
      </c>
      <c r="T30" s="5">
        <f>VLOOKUP(D30,Sheet2!$C$1:$K$21,5,FALSE)</f>
        <v>38.42</v>
      </c>
      <c r="U30" s="5">
        <f>VLOOKUP(D30,Sheet2!$C$1:$K$21,6,FALSE)</f>
        <v>42</v>
      </c>
      <c r="V30" s="5">
        <f>VLOOKUP(D30,Sheet2!$C$1:$K$21,7,FALSE)</f>
        <v>91</v>
      </c>
      <c r="W30" s="5">
        <f>VLOOKUP(D30,Sheet2!$C$1:$K$21,8,FALSE)</f>
        <v>9.5</v>
      </c>
      <c r="X30" s="5">
        <f>VLOOKUP(D30,Sheet2!$C$1:$K$21,9,FALSE)</f>
        <v>11</v>
      </c>
    </row>
    <row r="31" spans="1:35" s="5" customFormat="1" x14ac:dyDescent="0.25">
      <c r="A31" s="2" t="s">
        <v>7</v>
      </c>
      <c r="B31" s="3">
        <v>45170</v>
      </c>
      <c r="C31" s="4">
        <v>0.83333333333333337</v>
      </c>
      <c r="D31" t="s">
        <v>15</v>
      </c>
      <c r="E31" t="s">
        <v>13</v>
      </c>
      <c r="F31" s="6">
        <v>1</v>
      </c>
      <c r="G31" s="6">
        <v>2</v>
      </c>
      <c r="H31">
        <f t="shared" si="0"/>
        <v>1</v>
      </c>
      <c r="I31" s="5">
        <f>VLOOKUP(E31,Sheet2!$C$2:$D$21,2,0)</f>
        <v>1791</v>
      </c>
      <c r="J31" s="5">
        <f>VLOOKUP(D31,Sheet2!$C$2:$D$21,2,0)</f>
        <v>1675</v>
      </c>
      <c r="K31" s="5">
        <f>VLOOKUP(E31,Sheet2!$C$1:$K$21,3,FALSE)</f>
        <v>0.26</v>
      </c>
      <c r="L31" s="5">
        <f>VLOOKUP(E31,Sheet2!$C$1:$K$21,4,FALSE)</f>
        <v>233</v>
      </c>
      <c r="M31" s="5">
        <f>VLOOKUP(E31,Sheet2!$C$1:$K$21,5,FALSE)</f>
        <v>27.49</v>
      </c>
      <c r="N31" s="5">
        <f>VLOOKUP(E31,Sheet2!$C$1:$K$21,6,FALSE)</f>
        <v>35</v>
      </c>
      <c r="O31" s="5">
        <f>VLOOKUP(E31,Sheet2!$C$1:$K$21,7,FALSE)</f>
        <v>111</v>
      </c>
      <c r="P31" s="5">
        <f>VLOOKUP(E31,Sheet2!$C$1:$K$21,8,FALSE)</f>
        <v>10.88</v>
      </c>
      <c r="Q31" s="5">
        <f>VLOOKUP(E31,Sheet2!$C$1:$K$21,9,FALSE)</f>
        <v>7</v>
      </c>
      <c r="R31" s="5">
        <f>VLOOKUP(D31,Sheet2!$C$1:$K$21,3,FALSE)</f>
        <v>0.28000000000000003</v>
      </c>
      <c r="S31" s="5">
        <f>VLOOKUP(D31,Sheet2!$C$1:$K$21,4,FALSE)</f>
        <v>231</v>
      </c>
      <c r="T31" s="5">
        <f>VLOOKUP(D31,Sheet2!$C$1:$K$21,5,FALSE)</f>
        <v>22.71</v>
      </c>
      <c r="U31" s="5">
        <f>VLOOKUP(D31,Sheet2!$C$1:$K$21,6,FALSE)</f>
        <v>22</v>
      </c>
      <c r="V31" s="5">
        <f>VLOOKUP(D31,Sheet2!$C$1:$K$21,7,FALSE)</f>
        <v>110</v>
      </c>
      <c r="W31" s="5">
        <f>VLOOKUP(D31,Sheet2!$C$1:$K$21,8,FALSE)</f>
        <v>10.25</v>
      </c>
      <c r="X31" s="5">
        <f>VLOOKUP(D31,Sheet2!$C$1:$K$21,9,FALSE)</f>
        <v>13</v>
      </c>
    </row>
    <row r="32" spans="1:35" s="5" customFormat="1" x14ac:dyDescent="0.25">
      <c r="A32" s="2" t="s">
        <v>7</v>
      </c>
      <c r="B32" s="3">
        <v>45171</v>
      </c>
      <c r="C32" s="4">
        <v>0.52083333333333337</v>
      </c>
      <c r="D32" t="s">
        <v>18</v>
      </c>
      <c r="E32" t="s">
        <v>16</v>
      </c>
      <c r="F32" s="6">
        <v>2</v>
      </c>
      <c r="G32" s="6">
        <v>2</v>
      </c>
      <c r="H32">
        <f t="shared" si="0"/>
        <v>0</v>
      </c>
      <c r="I32" s="5">
        <f>VLOOKUP(E32,Sheet2!$C$2:$D$21,2,0)</f>
        <v>1709</v>
      </c>
      <c r="J32" s="5">
        <f>VLOOKUP(D32,Sheet2!$C$2:$D$21,2,0)</f>
        <v>1625</v>
      </c>
      <c r="K32" s="5">
        <f>VLOOKUP(E32,Sheet2!$C$1:$K$21,3,FALSE)</f>
        <v>0.36</v>
      </c>
      <c r="L32" s="5">
        <f>VLOOKUP(E32,Sheet2!$C$1:$K$21,4,FALSE)</f>
        <v>266</v>
      </c>
      <c r="M32" s="5">
        <f>VLOOKUP(E32,Sheet2!$C$1:$K$21,5,FALSE)</f>
        <v>26.84</v>
      </c>
      <c r="N32" s="5">
        <f>VLOOKUP(E32,Sheet2!$C$1:$K$21,6,FALSE)</f>
        <v>14</v>
      </c>
      <c r="O32" s="5">
        <f>VLOOKUP(E32,Sheet2!$C$1:$K$21,7,FALSE)</f>
        <v>130</v>
      </c>
      <c r="P32" s="5">
        <f>VLOOKUP(E32,Sheet2!$C$1:$K$21,8,FALSE)</f>
        <v>15.55</v>
      </c>
      <c r="Q32" s="5">
        <f>VLOOKUP(E32,Sheet2!$C$1:$K$21,9,FALSE)</f>
        <v>15</v>
      </c>
      <c r="R32" s="5">
        <f>VLOOKUP(D32,Sheet2!$C$1:$K$21,3,FALSE)</f>
        <v>0.23</v>
      </c>
      <c r="S32" s="5">
        <f>VLOOKUP(D32,Sheet2!$C$1:$K$21,4,FALSE)</f>
        <v>173</v>
      </c>
      <c r="T32" s="5">
        <f>VLOOKUP(D32,Sheet2!$C$1:$K$21,5,FALSE)</f>
        <v>16.739999999999998</v>
      </c>
      <c r="U32" s="5">
        <f>VLOOKUP(D32,Sheet2!$C$1:$K$21,6,FALSE)</f>
        <v>14</v>
      </c>
      <c r="V32" s="5">
        <f>VLOOKUP(D32,Sheet2!$C$1:$K$21,7,FALSE)</f>
        <v>77</v>
      </c>
      <c r="W32" s="5">
        <f>VLOOKUP(D32,Sheet2!$C$1:$K$21,8,FALSE)</f>
        <v>5.82</v>
      </c>
      <c r="X32" s="5">
        <f>VLOOKUP(D32,Sheet2!$C$1:$K$21,9,FALSE)</f>
        <v>3</v>
      </c>
    </row>
    <row r="33" spans="1:24" s="5" customFormat="1" x14ac:dyDescent="0.25">
      <c r="A33" s="2" t="s">
        <v>7</v>
      </c>
      <c r="B33" s="3">
        <v>45171</v>
      </c>
      <c r="C33" s="4">
        <v>0.625</v>
      </c>
      <c r="D33" t="s">
        <v>22</v>
      </c>
      <c r="E33" t="s">
        <v>12</v>
      </c>
      <c r="F33" s="6">
        <v>2</v>
      </c>
      <c r="G33" s="6">
        <v>2</v>
      </c>
      <c r="H33">
        <f t="shared" si="0"/>
        <v>0</v>
      </c>
      <c r="I33" s="5">
        <f>VLOOKUP(E33,Sheet2!$C$2:$D$21,2,0)</f>
        <v>1710</v>
      </c>
      <c r="J33" s="5">
        <f>VLOOKUP(D33,Sheet2!$C$2:$D$21,2,0)</f>
        <v>1722</v>
      </c>
      <c r="K33" s="5">
        <f>VLOOKUP(E33,Sheet2!$C$1:$K$21,3,FALSE)</f>
        <v>0.23</v>
      </c>
      <c r="L33" s="5">
        <f>VLOOKUP(E33,Sheet2!$C$1:$K$21,4,FALSE)</f>
        <v>305</v>
      </c>
      <c r="M33" s="5">
        <f>VLOOKUP(E33,Sheet2!$C$1:$K$21,5,FALSE)</f>
        <v>31.35</v>
      </c>
      <c r="N33" s="5">
        <f>VLOOKUP(E33,Sheet2!$C$1:$K$21,6,FALSE)</f>
        <v>30</v>
      </c>
      <c r="O33" s="5">
        <f>VLOOKUP(E33,Sheet2!$C$1:$K$21,7,FALSE)</f>
        <v>93</v>
      </c>
      <c r="P33" s="5">
        <f>VLOOKUP(E33,Sheet2!$C$1:$K$21,8,FALSE)</f>
        <v>10.1</v>
      </c>
      <c r="Q33" s="5">
        <f>VLOOKUP(E33,Sheet2!$C$1:$K$21,9,FALSE)</f>
        <v>10</v>
      </c>
      <c r="R33" s="5">
        <f>VLOOKUP(D33,Sheet2!$C$1:$K$21,3,FALSE)</f>
        <v>0.28000000000000003</v>
      </c>
      <c r="S33" s="5">
        <f>VLOOKUP(D33,Sheet2!$C$1:$K$21,4,FALSE)</f>
        <v>235</v>
      </c>
      <c r="T33" s="5">
        <f>VLOOKUP(D33,Sheet2!$C$1:$K$21,5,FALSE)</f>
        <v>31.11</v>
      </c>
      <c r="U33" s="5">
        <f>VLOOKUP(D33,Sheet2!$C$1:$K$21,6,FALSE)</f>
        <v>29</v>
      </c>
      <c r="V33" s="5">
        <f>VLOOKUP(D33,Sheet2!$C$1:$K$21,7,FALSE)</f>
        <v>123</v>
      </c>
      <c r="W33" s="5">
        <f>VLOOKUP(D33,Sheet2!$C$1:$K$21,8,FALSE)</f>
        <v>13.06</v>
      </c>
      <c r="X33" s="5">
        <f>VLOOKUP(D33,Sheet2!$C$1:$K$21,9,FALSE)</f>
        <v>8</v>
      </c>
    </row>
    <row r="34" spans="1:24" s="5" customFormat="1" x14ac:dyDescent="0.25">
      <c r="A34" s="2" t="s">
        <v>7</v>
      </c>
      <c r="B34" s="3">
        <v>45171</v>
      </c>
      <c r="C34" s="4">
        <v>0.625</v>
      </c>
      <c r="D34" t="s">
        <v>8</v>
      </c>
      <c r="E34" t="s">
        <v>23</v>
      </c>
      <c r="F34" s="6">
        <v>2</v>
      </c>
      <c r="G34" s="6">
        <v>5</v>
      </c>
      <c r="H34">
        <f t="shared" si="0"/>
        <v>3</v>
      </c>
      <c r="I34" s="5">
        <f>VLOOKUP(E34,Sheet2!$C$2:$D$21,2,0)</f>
        <v>1842</v>
      </c>
      <c r="J34" s="5">
        <f>VLOOKUP(D34,Sheet2!$C$2:$D$21,2,0)</f>
        <v>1650</v>
      </c>
      <c r="K34" s="5">
        <f>VLOOKUP(E34,Sheet2!$C$1:$K$21,3,FALSE)</f>
        <v>0.15</v>
      </c>
      <c r="L34" s="5">
        <f>VLOOKUP(E34,Sheet2!$C$1:$K$21,4,FALSE)</f>
        <v>346</v>
      </c>
      <c r="M34" s="5">
        <f>VLOOKUP(E34,Sheet2!$C$1:$K$21,5,FALSE)</f>
        <v>41.77</v>
      </c>
      <c r="N34" s="5">
        <f>VLOOKUP(E34,Sheet2!$C$1:$K$21,6,FALSE)</f>
        <v>45</v>
      </c>
      <c r="O34" s="5">
        <f>VLOOKUP(E34,Sheet2!$C$1:$K$21,7,FALSE)</f>
        <v>85</v>
      </c>
      <c r="P34" s="5">
        <f>VLOOKUP(E34,Sheet2!$C$1:$K$21,8,FALSE)</f>
        <v>7.28</v>
      </c>
      <c r="Q34" s="5">
        <f>VLOOKUP(E34,Sheet2!$C$1:$K$21,9,FALSE)</f>
        <v>10</v>
      </c>
      <c r="R34" s="5">
        <f>VLOOKUP(D34,Sheet2!$C$1:$K$21,3,FALSE)</f>
        <v>0.22</v>
      </c>
      <c r="S34" s="5">
        <f>VLOOKUP(D34,Sheet2!$C$1:$K$21,4,FALSE)</f>
        <v>219</v>
      </c>
      <c r="T34" s="5">
        <f>VLOOKUP(D34,Sheet2!$C$1:$K$21,5,FALSE)</f>
        <v>20.76</v>
      </c>
      <c r="U34" s="5">
        <f>VLOOKUP(D34,Sheet2!$C$1:$K$21,6,FALSE)</f>
        <v>23</v>
      </c>
      <c r="V34" s="5">
        <f>VLOOKUP(D34,Sheet2!$C$1:$K$21,7,FALSE)</f>
        <v>88</v>
      </c>
      <c r="W34" s="5">
        <f>VLOOKUP(D34,Sheet2!$C$1:$K$21,8,FALSE)</f>
        <v>6.24</v>
      </c>
      <c r="X34" s="5">
        <f>VLOOKUP(D34,Sheet2!$C$1:$K$21,9,FALSE)</f>
        <v>3</v>
      </c>
    </row>
    <row r="35" spans="1:24" s="5" customFormat="1" x14ac:dyDescent="0.25">
      <c r="A35" s="2" t="s">
        <v>7</v>
      </c>
      <c r="B35" s="3">
        <v>45171</v>
      </c>
      <c r="C35" s="4">
        <v>0.625</v>
      </c>
      <c r="D35" t="s">
        <v>24</v>
      </c>
      <c r="E35" t="s">
        <v>11</v>
      </c>
      <c r="F35" s="6">
        <v>0</v>
      </c>
      <c r="G35" s="6">
        <v>1</v>
      </c>
      <c r="H35">
        <f t="shared" si="0"/>
        <v>1</v>
      </c>
      <c r="I35" s="5">
        <f>VLOOKUP(E35,Sheet2!$C$2:$D$21,2,0)</f>
        <v>1675</v>
      </c>
      <c r="J35" s="5">
        <f>VLOOKUP(D35,Sheet2!$C$2:$D$21,2,0)</f>
        <v>1789</v>
      </c>
      <c r="K35" s="5">
        <f>VLOOKUP(E35,Sheet2!$C$1:$K$21,3,FALSE)</f>
        <v>0.21</v>
      </c>
      <c r="L35" s="5">
        <f>VLOOKUP(E35,Sheet2!$C$1:$K$21,4,FALSE)</f>
        <v>215</v>
      </c>
      <c r="M35" s="5">
        <f>VLOOKUP(E35,Sheet2!$C$1:$K$21,5,FALSE)</f>
        <v>28.14</v>
      </c>
      <c r="N35" s="5">
        <f>VLOOKUP(E35,Sheet2!$C$1:$K$21,6,FALSE)</f>
        <v>30</v>
      </c>
      <c r="O35" s="5">
        <f>VLOOKUP(E35,Sheet2!$C$1:$K$21,7,FALSE)</f>
        <v>107</v>
      </c>
      <c r="P35" s="5">
        <f>VLOOKUP(E35,Sheet2!$C$1:$K$21,8,FALSE)</f>
        <v>7.84</v>
      </c>
      <c r="Q35" s="5">
        <f>VLOOKUP(E35,Sheet2!$C$1:$K$21,9,FALSE)</f>
        <v>4</v>
      </c>
      <c r="R35" s="5">
        <f>VLOOKUP(D35,Sheet2!$C$1:$K$21,3,FALSE)</f>
        <v>0.13</v>
      </c>
      <c r="S35" s="5">
        <f>VLOOKUP(D35,Sheet2!$C$1:$K$21,4,FALSE)</f>
        <v>286</v>
      </c>
      <c r="T35" s="5">
        <f>VLOOKUP(D35,Sheet2!$C$1:$K$21,5,FALSE)</f>
        <v>37.909999999999997</v>
      </c>
      <c r="U35" s="5">
        <f>VLOOKUP(D35,Sheet2!$C$1:$K$21,6,FALSE)</f>
        <v>32</v>
      </c>
      <c r="V35" s="5">
        <f>VLOOKUP(D35,Sheet2!$C$1:$K$21,7,FALSE)</f>
        <v>63</v>
      </c>
      <c r="W35" s="5">
        <f>VLOOKUP(D35,Sheet2!$C$1:$K$21,8,FALSE)</f>
        <v>6.43</v>
      </c>
      <c r="X35" s="5">
        <f>VLOOKUP(D35,Sheet2!$C$1:$K$21,9,FALSE)</f>
        <v>7</v>
      </c>
    </row>
    <row r="36" spans="1:24" s="5" customFormat="1" x14ac:dyDescent="0.25">
      <c r="A36" s="2" t="s">
        <v>7</v>
      </c>
      <c r="B36" s="3">
        <v>45171</v>
      </c>
      <c r="C36" s="4">
        <v>0.625</v>
      </c>
      <c r="D36" t="s">
        <v>9</v>
      </c>
      <c r="E36" t="s">
        <v>17</v>
      </c>
      <c r="F36" s="6">
        <v>5</v>
      </c>
      <c r="G36" s="6">
        <v>1</v>
      </c>
      <c r="H36">
        <f t="shared" si="0"/>
        <v>-4</v>
      </c>
      <c r="I36" s="5">
        <f>VLOOKUP(E36,Sheet2!$C$2:$D$21,2,0)</f>
        <v>1752</v>
      </c>
      <c r="J36" s="5">
        <f>VLOOKUP(D36,Sheet2!$C$2:$D$21,2,0)</f>
        <v>2052</v>
      </c>
      <c r="K36" s="5">
        <f>VLOOKUP(E36,Sheet2!$C$1:$K$21,3,FALSE)</f>
        <v>0.23</v>
      </c>
      <c r="L36" s="5">
        <f>VLOOKUP(E36,Sheet2!$C$1:$K$21,4,FALSE)</f>
        <v>258</v>
      </c>
      <c r="M36" s="5">
        <f>VLOOKUP(E36,Sheet2!$C$1:$K$21,5,FALSE)</f>
        <v>29.11</v>
      </c>
      <c r="N36" s="5">
        <f>VLOOKUP(E36,Sheet2!$C$1:$K$21,6,FALSE)</f>
        <v>32</v>
      </c>
      <c r="O36" s="5">
        <f>VLOOKUP(E36,Sheet2!$C$1:$K$21,7,FALSE)</f>
        <v>114</v>
      </c>
      <c r="P36" s="5">
        <f>VLOOKUP(E36,Sheet2!$C$1:$K$21,8,FALSE)</f>
        <v>9.08</v>
      </c>
      <c r="Q36" s="5">
        <f>VLOOKUP(E36,Sheet2!$C$1:$K$21,9,FALSE)</f>
        <v>8</v>
      </c>
      <c r="R36" s="5">
        <f>VLOOKUP(D36,Sheet2!$C$1:$K$21,3,FALSE)</f>
        <v>0.16</v>
      </c>
      <c r="S36" s="5">
        <f>VLOOKUP(D36,Sheet2!$C$1:$K$21,4,FALSE)</f>
        <v>374</v>
      </c>
      <c r="T36" s="5">
        <f>VLOOKUP(D36,Sheet2!$C$1:$K$21,5,FALSE)</f>
        <v>44.17</v>
      </c>
      <c r="U36" s="5">
        <f>VLOOKUP(D36,Sheet2!$C$1:$K$21,6,FALSE)</f>
        <v>47</v>
      </c>
      <c r="V36" s="5">
        <f>VLOOKUP(D36,Sheet2!$C$1:$K$21,7,FALSE)</f>
        <v>125</v>
      </c>
      <c r="W36" s="5">
        <f>VLOOKUP(D36,Sheet2!$C$1:$K$21,8,FALSE)</f>
        <v>9.4600000000000009</v>
      </c>
      <c r="X36" s="5">
        <f>VLOOKUP(D36,Sheet2!$C$1:$K$21,9,FALSE)</f>
        <v>11</v>
      </c>
    </row>
    <row r="37" spans="1:24" s="5" customFormat="1" x14ac:dyDescent="0.25">
      <c r="A37" s="2" t="s">
        <v>7</v>
      </c>
      <c r="B37" s="3">
        <v>45171</v>
      </c>
      <c r="C37" s="4">
        <v>0.72916666666666663</v>
      </c>
      <c r="D37" t="s">
        <v>14</v>
      </c>
      <c r="E37" t="s">
        <v>20</v>
      </c>
      <c r="F37" s="6">
        <v>3</v>
      </c>
      <c r="G37" s="6">
        <v>1</v>
      </c>
      <c r="H37">
        <f t="shared" si="0"/>
        <v>-2</v>
      </c>
      <c r="I37" s="5">
        <f>VLOOKUP(E37,Sheet2!$C$2:$D$21,2,0)</f>
        <v>1802</v>
      </c>
      <c r="J37" s="5">
        <f>VLOOKUP(D37,Sheet2!$C$2:$D$21,2,0)</f>
        <v>1776</v>
      </c>
      <c r="K37" s="5">
        <f>VLOOKUP(E37,Sheet2!$C$1:$K$21,3,FALSE)</f>
        <v>0.18</v>
      </c>
      <c r="L37" s="5">
        <f>VLOOKUP(E37,Sheet2!$C$1:$K$21,4,FALSE)</f>
        <v>282</v>
      </c>
      <c r="M37" s="5">
        <f>VLOOKUP(E37,Sheet2!$C$1:$K$21,5,FALSE)</f>
        <v>38.42</v>
      </c>
      <c r="N37" s="5">
        <f>VLOOKUP(E37,Sheet2!$C$1:$K$21,6,FALSE)</f>
        <v>42</v>
      </c>
      <c r="O37" s="5">
        <f>VLOOKUP(E37,Sheet2!$C$1:$K$21,7,FALSE)</f>
        <v>91</v>
      </c>
      <c r="P37" s="5">
        <f>VLOOKUP(E37,Sheet2!$C$1:$K$21,8,FALSE)</f>
        <v>9.5</v>
      </c>
      <c r="Q37" s="5">
        <f>VLOOKUP(E37,Sheet2!$C$1:$K$21,9,FALSE)</f>
        <v>11</v>
      </c>
      <c r="R37" s="5">
        <f>VLOOKUP(D37,Sheet2!$C$1:$K$21,3,FALSE)</f>
        <v>0.18</v>
      </c>
      <c r="S37" s="5">
        <f>VLOOKUP(D37,Sheet2!$C$1:$K$21,4,FALSE)</f>
        <v>307</v>
      </c>
      <c r="T37" s="5">
        <f>VLOOKUP(D37,Sheet2!$C$1:$K$21,5,FALSE)</f>
        <v>33.96</v>
      </c>
      <c r="U37" s="5">
        <f>VLOOKUP(D37,Sheet2!$C$1:$K$21,6,FALSE)</f>
        <v>35</v>
      </c>
      <c r="V37" s="5">
        <f>VLOOKUP(D37,Sheet2!$C$1:$K$21,7,FALSE)</f>
        <v>107</v>
      </c>
      <c r="W37" s="5">
        <f>VLOOKUP(D37,Sheet2!$C$1:$K$21,8,FALSE)</f>
        <v>8.3800000000000008</v>
      </c>
      <c r="X37" s="5">
        <f>VLOOKUP(D37,Sheet2!$C$1:$K$21,9,FALSE)</f>
        <v>6</v>
      </c>
    </row>
    <row r="38" spans="1:24" s="5" customFormat="1" x14ac:dyDescent="0.25">
      <c r="A38" s="2" t="s">
        <v>7</v>
      </c>
      <c r="B38" s="3">
        <v>45172</v>
      </c>
      <c r="C38" s="4">
        <v>0.58333333333333337</v>
      </c>
      <c r="D38" t="s">
        <v>19</v>
      </c>
      <c r="E38" t="s">
        <v>27</v>
      </c>
      <c r="F38" s="6">
        <v>3</v>
      </c>
      <c r="G38" s="6">
        <v>2</v>
      </c>
      <c r="H38">
        <f t="shared" si="0"/>
        <v>-1</v>
      </c>
      <c r="I38" s="5">
        <f>VLOOKUP(E38,Sheet2!$C$2:$D$21,2,0)</f>
        <v>1749</v>
      </c>
      <c r="J38" s="5">
        <f>VLOOKUP(D38,Sheet2!$C$2:$D$21,2,0)</f>
        <v>1703</v>
      </c>
      <c r="K38" s="5">
        <f>VLOOKUP(E38,Sheet2!$C$1:$K$21,3,FALSE)</f>
        <v>0.24</v>
      </c>
      <c r="L38" s="5">
        <f>VLOOKUP(E38,Sheet2!$C$1:$K$21,4,FALSE)</f>
        <v>237</v>
      </c>
      <c r="M38" s="5">
        <f>VLOOKUP(E38,Sheet2!$C$1:$K$21,5,FALSE)</f>
        <v>26.8</v>
      </c>
      <c r="N38" s="5">
        <f>VLOOKUP(E38,Sheet2!$C$1:$K$21,6,FALSE)</f>
        <v>25</v>
      </c>
      <c r="O38" s="5">
        <f>VLOOKUP(E38,Sheet2!$C$1:$K$21,7,FALSE)</f>
        <v>90</v>
      </c>
      <c r="P38" s="5">
        <f>VLOOKUP(E38,Sheet2!$C$1:$K$21,8,FALSE)</f>
        <v>9.11</v>
      </c>
      <c r="Q38" s="5">
        <f>VLOOKUP(E38,Sheet2!$C$1:$K$21,9,FALSE)</f>
        <v>11</v>
      </c>
      <c r="R38" s="5">
        <f>VLOOKUP(D38,Sheet2!$C$1:$K$21,3,FALSE)</f>
        <v>0.25</v>
      </c>
      <c r="S38" s="5">
        <f>VLOOKUP(D38,Sheet2!$C$1:$K$21,4,FALSE)</f>
        <v>229</v>
      </c>
      <c r="T38" s="5">
        <f>VLOOKUP(D38,Sheet2!$C$1:$K$21,5,FALSE)</f>
        <v>21.92</v>
      </c>
      <c r="U38" s="5">
        <f>VLOOKUP(D38,Sheet2!$C$1:$K$21,6,FALSE)</f>
        <v>26</v>
      </c>
      <c r="V38" s="5">
        <f>VLOOKUP(D38,Sheet2!$C$1:$K$21,7,FALSE)</f>
        <v>106</v>
      </c>
      <c r="W38" s="5">
        <f>VLOOKUP(D38,Sheet2!$C$1:$K$21,8,FALSE)</f>
        <v>8.3800000000000008</v>
      </c>
      <c r="X38" s="5">
        <f>VLOOKUP(D38,Sheet2!$C$1:$K$21,9,FALSE)</f>
        <v>3</v>
      </c>
    </row>
    <row r="39" spans="1:24" s="5" customFormat="1" x14ac:dyDescent="0.25">
      <c r="A39" s="2" t="s">
        <v>7</v>
      </c>
      <c r="B39" s="3">
        <v>45172</v>
      </c>
      <c r="C39" s="4">
        <v>0.58333333333333337</v>
      </c>
      <c r="D39" t="s">
        <v>25</v>
      </c>
      <c r="E39" t="s">
        <v>21</v>
      </c>
      <c r="F39" s="6">
        <v>3</v>
      </c>
      <c r="G39" s="6">
        <v>0</v>
      </c>
      <c r="H39">
        <f t="shared" si="0"/>
        <v>-3</v>
      </c>
      <c r="I39" s="5">
        <f>VLOOKUP(E39,Sheet2!$C$2:$D$21,2,0)</f>
        <v>1837</v>
      </c>
      <c r="J39" s="5">
        <f>VLOOKUP(D39,Sheet2!$C$2:$D$21,2,0)</f>
        <v>1968</v>
      </c>
      <c r="K39" s="5">
        <f>VLOOKUP(E39,Sheet2!$C$1:$K$21,3,FALSE)</f>
        <v>0.18</v>
      </c>
      <c r="L39" s="5">
        <f>VLOOKUP(E39,Sheet2!$C$1:$K$21,4,FALSE)</f>
        <v>309</v>
      </c>
      <c r="M39" s="5">
        <f>VLOOKUP(E39,Sheet2!$C$1:$K$21,5,FALSE)</f>
        <v>39.89</v>
      </c>
      <c r="N39" s="5">
        <f>VLOOKUP(E39,Sheet2!$C$1:$K$21,6,FALSE)</f>
        <v>41</v>
      </c>
      <c r="O39" s="5">
        <f>VLOOKUP(E39,Sheet2!$C$1:$K$21,7,FALSE)</f>
        <v>108</v>
      </c>
      <c r="P39" s="5">
        <f>VLOOKUP(E39,Sheet2!$C$1:$K$21,8,FALSE)</f>
        <v>9.61</v>
      </c>
      <c r="Q39" s="5">
        <f>VLOOKUP(E39,Sheet2!$C$1:$K$21,9,FALSE)</f>
        <v>12</v>
      </c>
      <c r="R39" s="5">
        <f>VLOOKUP(D39,Sheet2!$C$1:$K$21,3,FALSE)</f>
        <v>0.17</v>
      </c>
      <c r="S39" s="5">
        <f>VLOOKUP(D39,Sheet2!$C$1:$K$21,4,FALSE)</f>
        <v>391</v>
      </c>
      <c r="T39" s="5">
        <f>VLOOKUP(D39,Sheet2!$C$1:$K$21,5,FALSE)</f>
        <v>46.59</v>
      </c>
      <c r="U39" s="5">
        <f>VLOOKUP(D39,Sheet2!$C$1:$K$21,6,FALSE)</f>
        <v>46</v>
      </c>
      <c r="V39" s="5">
        <f>VLOOKUP(D39,Sheet2!$C$1:$K$21,7,FALSE)</f>
        <v>143</v>
      </c>
      <c r="W39" s="5">
        <f>VLOOKUP(D39,Sheet2!$C$1:$K$21,8,FALSE)</f>
        <v>10.62</v>
      </c>
      <c r="X39" s="5">
        <f>VLOOKUP(D39,Sheet2!$C$1:$K$21,9,FALSE)</f>
        <v>10</v>
      </c>
    </row>
    <row r="40" spans="1:24" s="5" customFormat="1" x14ac:dyDescent="0.25">
      <c r="A40" s="2" t="s">
        <v>7</v>
      </c>
      <c r="B40" s="3">
        <v>45172</v>
      </c>
      <c r="C40" s="4">
        <v>0.6875</v>
      </c>
      <c r="D40" t="s">
        <v>10</v>
      </c>
      <c r="E40" t="s">
        <v>26</v>
      </c>
      <c r="F40" s="6">
        <v>3</v>
      </c>
      <c r="G40" s="6">
        <v>1</v>
      </c>
      <c r="H40">
        <f t="shared" si="0"/>
        <v>-2</v>
      </c>
      <c r="I40" s="5">
        <f>VLOOKUP(E40,Sheet2!$C$2:$D$21,2,0)</f>
        <v>1815</v>
      </c>
      <c r="J40" s="5">
        <f>VLOOKUP(D40,Sheet2!$C$2:$D$21,2,0)</f>
        <v>1957</v>
      </c>
      <c r="K40" s="5">
        <f>VLOOKUP(E40,Sheet2!$C$1:$K$21,3,FALSE)</f>
        <v>0.2</v>
      </c>
      <c r="L40" s="5">
        <f>VLOOKUP(E40,Sheet2!$C$1:$K$21,4,FALSE)</f>
        <v>292</v>
      </c>
      <c r="M40" s="5">
        <f>VLOOKUP(E40,Sheet2!$C$1:$K$21,5,FALSE)</f>
        <v>31.02</v>
      </c>
      <c r="N40" s="5">
        <f>VLOOKUP(E40,Sheet2!$C$1:$K$21,6,FALSE)</f>
        <v>28</v>
      </c>
      <c r="O40" s="5">
        <f>VLOOKUP(E40,Sheet2!$C$1:$K$21,7,FALSE)</f>
        <v>105</v>
      </c>
      <c r="P40" s="5">
        <f>VLOOKUP(E40,Sheet2!$C$1:$K$21,8,FALSE)</f>
        <v>8.67</v>
      </c>
      <c r="Q40" s="5">
        <f>VLOOKUP(E40,Sheet2!$C$1:$K$21,9,FALSE)</f>
        <v>7</v>
      </c>
      <c r="R40" s="5">
        <f>VLOOKUP(D40,Sheet2!$C$1:$K$21,3,FALSE)</f>
        <v>0.19</v>
      </c>
      <c r="S40" s="5">
        <f>VLOOKUP(D40,Sheet2!$C$1:$K$21,4,FALSE)</f>
        <v>357</v>
      </c>
      <c r="T40" s="5">
        <f>VLOOKUP(D40,Sheet2!$C$1:$K$21,5,FALSE)</f>
        <v>40.049999999999997</v>
      </c>
      <c r="U40" s="5">
        <f>VLOOKUP(D40,Sheet2!$C$1:$K$21,6,FALSE)</f>
        <v>41</v>
      </c>
      <c r="V40" s="5">
        <f>VLOOKUP(D40,Sheet2!$C$1:$K$21,7,FALSE)</f>
        <v>113</v>
      </c>
      <c r="W40" s="5">
        <f>VLOOKUP(D40,Sheet2!$C$1:$K$21,8,FALSE)</f>
        <v>11.17</v>
      </c>
      <c r="X40" s="5">
        <f>VLOOKUP(D40,Sheet2!$C$1:$K$21,9,FALSE)</f>
        <v>18</v>
      </c>
    </row>
    <row r="41" spans="1:24" s="5" customFormat="1" x14ac:dyDescent="0.25">
      <c r="A41" s="2" t="s">
        <v>7</v>
      </c>
      <c r="B41" s="3">
        <v>45185</v>
      </c>
      <c r="C41" s="4">
        <v>0.52083333333333337</v>
      </c>
      <c r="D41" t="s">
        <v>27</v>
      </c>
      <c r="E41" t="s">
        <v>25</v>
      </c>
      <c r="F41">
        <v>1</v>
      </c>
      <c r="G41">
        <v>3</v>
      </c>
      <c r="H41">
        <f t="shared" si="0"/>
        <v>2</v>
      </c>
      <c r="I41" s="5">
        <f>VLOOKUP(E41,Sheet2!$C$2:$D$21,2,0)</f>
        <v>1968</v>
      </c>
      <c r="J41" s="5">
        <f>VLOOKUP(D41,Sheet2!$C$2:$D$21,2,0)</f>
        <v>1749</v>
      </c>
      <c r="K41" s="5">
        <f>VLOOKUP(E41,Sheet2!$C$1:$K$21,3,FALSE)</f>
        <v>0.17</v>
      </c>
      <c r="L41" s="5">
        <f>VLOOKUP(E41,Sheet2!$C$1:$K$21,4,FALSE)</f>
        <v>391</v>
      </c>
      <c r="M41" s="5">
        <f>VLOOKUP(E41,Sheet2!$C$1:$K$21,5,FALSE)</f>
        <v>46.59</v>
      </c>
      <c r="N41" s="5">
        <f>VLOOKUP(E41,Sheet2!$C$1:$K$21,6,FALSE)</f>
        <v>46</v>
      </c>
      <c r="O41" s="5">
        <f>VLOOKUP(E41,Sheet2!$C$1:$K$21,7,FALSE)</f>
        <v>143</v>
      </c>
      <c r="P41" s="5">
        <f>VLOOKUP(E41,Sheet2!$C$1:$K$21,8,FALSE)</f>
        <v>10.62</v>
      </c>
      <c r="Q41" s="5">
        <f>VLOOKUP(E41,Sheet2!$C$1:$K$21,9,FALSE)</f>
        <v>10</v>
      </c>
      <c r="R41" s="5">
        <f>VLOOKUP(D41,Sheet2!$C$1:$K$21,3,FALSE)</f>
        <v>0.24</v>
      </c>
      <c r="S41" s="5">
        <f>VLOOKUP(D41,Sheet2!$C$1:$K$21,4,FALSE)</f>
        <v>237</v>
      </c>
      <c r="T41" s="5">
        <f>VLOOKUP(D41,Sheet2!$C$1:$K$21,5,FALSE)</f>
        <v>26.8</v>
      </c>
      <c r="U41" s="5">
        <f>VLOOKUP(D41,Sheet2!$C$1:$K$21,6,FALSE)</f>
        <v>25</v>
      </c>
      <c r="V41" s="5">
        <f>VLOOKUP(D41,Sheet2!$C$1:$K$21,7,FALSE)</f>
        <v>90</v>
      </c>
      <c r="W41" s="5">
        <f>VLOOKUP(D41,Sheet2!$C$1:$K$21,8,FALSE)</f>
        <v>9.11</v>
      </c>
      <c r="X41" s="5">
        <f>VLOOKUP(D41,Sheet2!$C$1:$K$21,9,FALSE)</f>
        <v>11</v>
      </c>
    </row>
    <row r="42" spans="1:24" s="5" customFormat="1" x14ac:dyDescent="0.25">
      <c r="A42" s="2" t="s">
        <v>7</v>
      </c>
      <c r="B42" s="3">
        <v>45185</v>
      </c>
      <c r="C42" s="4">
        <v>0.625</v>
      </c>
      <c r="D42" t="s">
        <v>21</v>
      </c>
      <c r="E42" t="s">
        <v>19</v>
      </c>
      <c r="F42">
        <v>3</v>
      </c>
      <c r="G42">
        <v>1</v>
      </c>
      <c r="H42">
        <f t="shared" si="0"/>
        <v>-2</v>
      </c>
      <c r="I42" s="5">
        <f>VLOOKUP(E42,Sheet2!$C$2:$D$21,2,0)</f>
        <v>1703</v>
      </c>
      <c r="J42" s="5">
        <f>VLOOKUP(D42,Sheet2!$C$2:$D$21,2,0)</f>
        <v>1837</v>
      </c>
      <c r="K42" s="5">
        <f>VLOOKUP(E42,Sheet2!$C$1:$K$21,3,FALSE)</f>
        <v>0.25</v>
      </c>
      <c r="L42" s="5">
        <f>VLOOKUP(E42,Sheet2!$C$1:$K$21,4,FALSE)</f>
        <v>229</v>
      </c>
      <c r="M42" s="5">
        <f>VLOOKUP(E42,Sheet2!$C$1:$K$21,5,FALSE)</f>
        <v>21.92</v>
      </c>
      <c r="N42" s="5">
        <f>VLOOKUP(E42,Sheet2!$C$1:$K$21,6,FALSE)</f>
        <v>26</v>
      </c>
      <c r="O42" s="5">
        <f>VLOOKUP(E42,Sheet2!$C$1:$K$21,7,FALSE)</f>
        <v>106</v>
      </c>
      <c r="P42" s="5">
        <f>VLOOKUP(E42,Sheet2!$C$1:$K$21,8,FALSE)</f>
        <v>8.3800000000000008</v>
      </c>
      <c r="Q42" s="5">
        <f>VLOOKUP(E42,Sheet2!$C$1:$K$21,9,FALSE)</f>
        <v>3</v>
      </c>
      <c r="R42" s="5">
        <f>VLOOKUP(D42,Sheet2!$C$1:$K$21,3,FALSE)</f>
        <v>0.18</v>
      </c>
      <c r="S42" s="5">
        <f>VLOOKUP(D42,Sheet2!$C$1:$K$21,4,FALSE)</f>
        <v>309</v>
      </c>
      <c r="T42" s="5">
        <f>VLOOKUP(D42,Sheet2!$C$1:$K$21,5,FALSE)</f>
        <v>39.89</v>
      </c>
      <c r="U42" s="5">
        <f>VLOOKUP(D42,Sheet2!$C$1:$K$21,6,FALSE)</f>
        <v>41</v>
      </c>
      <c r="V42" s="5">
        <f>VLOOKUP(D42,Sheet2!$C$1:$K$21,7,FALSE)</f>
        <v>108</v>
      </c>
      <c r="W42" s="5">
        <f>VLOOKUP(D42,Sheet2!$C$1:$K$21,8,FALSE)</f>
        <v>9.61</v>
      </c>
      <c r="X42" s="5">
        <f>VLOOKUP(D42,Sheet2!$C$1:$K$21,9,FALSE)</f>
        <v>12</v>
      </c>
    </row>
    <row r="43" spans="1:24" s="5" customFormat="1" x14ac:dyDescent="0.25">
      <c r="A43" s="2" t="s">
        <v>7</v>
      </c>
      <c r="B43" s="3">
        <v>45185</v>
      </c>
      <c r="C43" s="4">
        <v>0.625</v>
      </c>
      <c r="D43" t="s">
        <v>17</v>
      </c>
      <c r="E43" t="s">
        <v>15</v>
      </c>
      <c r="F43">
        <v>1</v>
      </c>
      <c r="G43">
        <v>0</v>
      </c>
      <c r="H43">
        <f t="shared" si="0"/>
        <v>-1</v>
      </c>
      <c r="I43" s="5">
        <f>VLOOKUP(E43,Sheet2!$C$2:$D$21,2,0)</f>
        <v>1675</v>
      </c>
      <c r="J43" s="5">
        <f>VLOOKUP(D43,Sheet2!$C$2:$D$21,2,0)</f>
        <v>1752</v>
      </c>
      <c r="K43" s="5">
        <f>VLOOKUP(E43,Sheet2!$C$1:$K$21,3,FALSE)</f>
        <v>0.28000000000000003</v>
      </c>
      <c r="L43" s="5">
        <f>VLOOKUP(E43,Sheet2!$C$1:$K$21,4,FALSE)</f>
        <v>231</v>
      </c>
      <c r="M43" s="5">
        <f>VLOOKUP(E43,Sheet2!$C$1:$K$21,5,FALSE)</f>
        <v>22.71</v>
      </c>
      <c r="N43" s="5">
        <f>VLOOKUP(E43,Sheet2!$C$1:$K$21,6,FALSE)</f>
        <v>22</v>
      </c>
      <c r="O43" s="5">
        <f>VLOOKUP(E43,Sheet2!$C$1:$K$21,7,FALSE)</f>
        <v>110</v>
      </c>
      <c r="P43" s="5">
        <f>VLOOKUP(E43,Sheet2!$C$1:$K$21,8,FALSE)</f>
        <v>10.25</v>
      </c>
      <c r="Q43" s="5">
        <f>VLOOKUP(E43,Sheet2!$C$1:$K$21,9,FALSE)</f>
        <v>13</v>
      </c>
      <c r="R43" s="5">
        <f>VLOOKUP(D43,Sheet2!$C$1:$K$21,3,FALSE)</f>
        <v>0.23</v>
      </c>
      <c r="S43" s="5">
        <f>VLOOKUP(D43,Sheet2!$C$1:$K$21,4,FALSE)</f>
        <v>258</v>
      </c>
      <c r="T43" s="5">
        <f>VLOOKUP(D43,Sheet2!$C$1:$K$21,5,FALSE)</f>
        <v>29.11</v>
      </c>
      <c r="U43" s="5">
        <f>VLOOKUP(D43,Sheet2!$C$1:$K$21,6,FALSE)</f>
        <v>32</v>
      </c>
      <c r="V43" s="5">
        <f>VLOOKUP(D43,Sheet2!$C$1:$K$21,7,FALSE)</f>
        <v>114</v>
      </c>
      <c r="W43" s="5">
        <f>VLOOKUP(D43,Sheet2!$C$1:$K$21,8,FALSE)</f>
        <v>9.08</v>
      </c>
      <c r="X43" s="5">
        <f>VLOOKUP(D43,Sheet2!$C$1:$K$21,9,FALSE)</f>
        <v>8</v>
      </c>
    </row>
    <row r="44" spans="1:24" s="5" customFormat="1" x14ac:dyDescent="0.25">
      <c r="A44" s="2" t="s">
        <v>7</v>
      </c>
      <c r="B44" s="3">
        <v>45185</v>
      </c>
      <c r="C44" s="4">
        <v>0.625</v>
      </c>
      <c r="D44" t="s">
        <v>26</v>
      </c>
      <c r="E44" t="s">
        <v>14</v>
      </c>
      <c r="F44">
        <v>1</v>
      </c>
      <c r="G44">
        <v>3</v>
      </c>
      <c r="H44">
        <f t="shared" si="0"/>
        <v>2</v>
      </c>
      <c r="I44" s="5">
        <f>VLOOKUP(E44,Sheet2!$C$2:$D$21,2,0)</f>
        <v>1776</v>
      </c>
      <c r="J44" s="5">
        <f>VLOOKUP(D44,Sheet2!$C$2:$D$21,2,0)</f>
        <v>1815</v>
      </c>
      <c r="K44" s="5">
        <f>VLOOKUP(E44,Sheet2!$C$1:$K$21,3,FALSE)</f>
        <v>0.18</v>
      </c>
      <c r="L44" s="5">
        <f>VLOOKUP(E44,Sheet2!$C$1:$K$21,4,FALSE)</f>
        <v>307</v>
      </c>
      <c r="M44" s="5">
        <f>VLOOKUP(E44,Sheet2!$C$1:$K$21,5,FALSE)</f>
        <v>33.96</v>
      </c>
      <c r="N44" s="5">
        <f>VLOOKUP(E44,Sheet2!$C$1:$K$21,6,FALSE)</f>
        <v>35</v>
      </c>
      <c r="O44" s="5">
        <f>VLOOKUP(E44,Sheet2!$C$1:$K$21,7,FALSE)</f>
        <v>107</v>
      </c>
      <c r="P44" s="5">
        <f>VLOOKUP(E44,Sheet2!$C$1:$K$21,8,FALSE)</f>
        <v>8.3800000000000008</v>
      </c>
      <c r="Q44" s="5">
        <f>VLOOKUP(E44,Sheet2!$C$1:$K$21,9,FALSE)</f>
        <v>6</v>
      </c>
      <c r="R44" s="5">
        <f>VLOOKUP(D44,Sheet2!$C$1:$K$21,3,FALSE)</f>
        <v>0.2</v>
      </c>
      <c r="S44" s="5">
        <f>VLOOKUP(D44,Sheet2!$C$1:$K$21,4,FALSE)</f>
        <v>292</v>
      </c>
      <c r="T44" s="5">
        <f>VLOOKUP(D44,Sheet2!$C$1:$K$21,5,FALSE)</f>
        <v>31.02</v>
      </c>
      <c r="U44" s="5">
        <f>VLOOKUP(D44,Sheet2!$C$1:$K$21,6,FALSE)</f>
        <v>28</v>
      </c>
      <c r="V44" s="5">
        <f>VLOOKUP(D44,Sheet2!$C$1:$K$21,7,FALSE)</f>
        <v>105</v>
      </c>
      <c r="W44" s="5">
        <f>VLOOKUP(D44,Sheet2!$C$1:$K$21,8,FALSE)</f>
        <v>8.67</v>
      </c>
      <c r="X44" s="5">
        <f>VLOOKUP(D44,Sheet2!$C$1:$K$21,9,FALSE)</f>
        <v>7</v>
      </c>
    </row>
    <row r="45" spans="1:24" s="5" customFormat="1" x14ac:dyDescent="0.25">
      <c r="A45" s="2" t="s">
        <v>7</v>
      </c>
      <c r="B45" s="3">
        <v>45185</v>
      </c>
      <c r="C45" s="4">
        <v>0.625</v>
      </c>
      <c r="D45" t="s">
        <v>23</v>
      </c>
      <c r="E45" t="s">
        <v>18</v>
      </c>
      <c r="F45">
        <v>2</v>
      </c>
      <c r="G45">
        <v>1</v>
      </c>
      <c r="H45">
        <f t="shared" si="0"/>
        <v>-1</v>
      </c>
      <c r="I45" s="5">
        <f>VLOOKUP(E45,Sheet2!$C$2:$D$21,2,0)</f>
        <v>1625</v>
      </c>
      <c r="J45" s="5">
        <f>VLOOKUP(D45,Sheet2!$C$2:$D$21,2,0)</f>
        <v>1842</v>
      </c>
      <c r="K45" s="5">
        <f>VLOOKUP(E45,Sheet2!$C$1:$K$21,3,FALSE)</f>
        <v>0.23</v>
      </c>
      <c r="L45" s="5">
        <f>VLOOKUP(E45,Sheet2!$C$1:$K$21,4,FALSE)</f>
        <v>173</v>
      </c>
      <c r="M45" s="5">
        <f>VLOOKUP(E45,Sheet2!$C$1:$K$21,5,FALSE)</f>
        <v>16.739999999999998</v>
      </c>
      <c r="N45" s="5">
        <f>VLOOKUP(E45,Sheet2!$C$1:$K$21,6,FALSE)</f>
        <v>14</v>
      </c>
      <c r="O45" s="5">
        <f>VLOOKUP(E45,Sheet2!$C$1:$K$21,7,FALSE)</f>
        <v>77</v>
      </c>
      <c r="P45" s="5">
        <f>VLOOKUP(E45,Sheet2!$C$1:$K$21,8,FALSE)</f>
        <v>5.82</v>
      </c>
      <c r="Q45" s="5">
        <f>VLOOKUP(E45,Sheet2!$C$1:$K$21,9,FALSE)</f>
        <v>3</v>
      </c>
      <c r="R45" s="5">
        <f>VLOOKUP(D45,Sheet2!$C$1:$K$21,3,FALSE)</f>
        <v>0.15</v>
      </c>
      <c r="S45" s="5">
        <f>VLOOKUP(D45,Sheet2!$C$1:$K$21,4,FALSE)</f>
        <v>346</v>
      </c>
      <c r="T45" s="5">
        <f>VLOOKUP(D45,Sheet2!$C$1:$K$21,5,FALSE)</f>
        <v>41.77</v>
      </c>
      <c r="U45" s="5">
        <f>VLOOKUP(D45,Sheet2!$C$1:$K$21,6,FALSE)</f>
        <v>45</v>
      </c>
      <c r="V45" s="5">
        <f>VLOOKUP(D45,Sheet2!$C$1:$K$21,7,FALSE)</f>
        <v>85</v>
      </c>
      <c r="W45" s="5">
        <f>VLOOKUP(D45,Sheet2!$C$1:$K$21,8,FALSE)</f>
        <v>7.28</v>
      </c>
      <c r="X45" s="5">
        <f>VLOOKUP(D45,Sheet2!$C$1:$K$21,9,FALSE)</f>
        <v>10</v>
      </c>
    </row>
    <row r="46" spans="1:24" s="5" customFormat="1" x14ac:dyDescent="0.25">
      <c r="A46" s="2" t="s">
        <v>7</v>
      </c>
      <c r="B46" s="3">
        <v>45185</v>
      </c>
      <c r="C46" s="4">
        <v>0.625</v>
      </c>
      <c r="D46" t="s">
        <v>13</v>
      </c>
      <c r="E46" t="s">
        <v>9</v>
      </c>
      <c r="F46">
        <v>1</v>
      </c>
      <c r="G46">
        <v>3</v>
      </c>
      <c r="H46">
        <f t="shared" si="0"/>
        <v>2</v>
      </c>
      <c r="I46" s="5">
        <f>VLOOKUP(E46,Sheet2!$C$2:$D$21,2,0)</f>
        <v>2052</v>
      </c>
      <c r="J46" s="5">
        <f>VLOOKUP(D46,Sheet2!$C$2:$D$21,2,0)</f>
        <v>1791</v>
      </c>
      <c r="K46" s="5">
        <f>VLOOKUP(E46,Sheet2!$C$1:$K$21,3,FALSE)</f>
        <v>0.16</v>
      </c>
      <c r="L46" s="5">
        <f>VLOOKUP(E46,Sheet2!$C$1:$K$21,4,FALSE)</f>
        <v>374</v>
      </c>
      <c r="M46" s="5">
        <f>VLOOKUP(E46,Sheet2!$C$1:$K$21,5,FALSE)</f>
        <v>44.17</v>
      </c>
      <c r="N46" s="5">
        <f>VLOOKUP(E46,Sheet2!$C$1:$K$21,6,FALSE)</f>
        <v>47</v>
      </c>
      <c r="O46" s="5">
        <f>VLOOKUP(E46,Sheet2!$C$1:$K$21,7,FALSE)</f>
        <v>125</v>
      </c>
      <c r="P46" s="5">
        <f>VLOOKUP(E46,Sheet2!$C$1:$K$21,8,FALSE)</f>
        <v>9.4600000000000009</v>
      </c>
      <c r="Q46" s="5">
        <f>VLOOKUP(E46,Sheet2!$C$1:$K$21,9,FALSE)</f>
        <v>11</v>
      </c>
      <c r="R46" s="5">
        <f>VLOOKUP(D46,Sheet2!$C$1:$K$21,3,FALSE)</f>
        <v>0.26</v>
      </c>
      <c r="S46" s="5">
        <f>VLOOKUP(D46,Sheet2!$C$1:$K$21,4,FALSE)</f>
        <v>233</v>
      </c>
      <c r="T46" s="5">
        <f>VLOOKUP(D46,Sheet2!$C$1:$K$21,5,FALSE)</f>
        <v>27.49</v>
      </c>
      <c r="U46" s="5">
        <f>VLOOKUP(D46,Sheet2!$C$1:$K$21,6,FALSE)</f>
        <v>35</v>
      </c>
      <c r="V46" s="5">
        <f>VLOOKUP(D46,Sheet2!$C$1:$K$21,7,FALSE)</f>
        <v>111</v>
      </c>
      <c r="W46" s="5">
        <f>VLOOKUP(D46,Sheet2!$C$1:$K$21,8,FALSE)</f>
        <v>10.88</v>
      </c>
      <c r="X46" s="5">
        <f>VLOOKUP(D46,Sheet2!$C$1:$K$21,9,FALSE)</f>
        <v>7</v>
      </c>
    </row>
    <row r="47" spans="1:24" s="5" customFormat="1" x14ac:dyDescent="0.25">
      <c r="A47" s="2" t="s">
        <v>7</v>
      </c>
      <c r="B47" s="3">
        <v>45185</v>
      </c>
      <c r="C47" s="4">
        <v>0.72916666666666663</v>
      </c>
      <c r="D47" t="s">
        <v>20</v>
      </c>
      <c r="E47" t="s">
        <v>22</v>
      </c>
      <c r="F47">
        <v>1</v>
      </c>
      <c r="G47">
        <v>0</v>
      </c>
      <c r="H47">
        <f t="shared" si="0"/>
        <v>-1</v>
      </c>
      <c r="I47" s="5">
        <f>VLOOKUP(E47,Sheet2!$C$2:$D$21,2,0)</f>
        <v>1722</v>
      </c>
      <c r="J47" s="5">
        <f>VLOOKUP(D47,Sheet2!$C$2:$D$21,2,0)</f>
        <v>1802</v>
      </c>
      <c r="K47" s="5">
        <f>VLOOKUP(E47,Sheet2!$C$1:$K$21,3,FALSE)</f>
        <v>0.28000000000000003</v>
      </c>
      <c r="L47" s="5">
        <f>VLOOKUP(E47,Sheet2!$C$1:$K$21,4,FALSE)</f>
        <v>235</v>
      </c>
      <c r="M47" s="5">
        <f>VLOOKUP(E47,Sheet2!$C$1:$K$21,5,FALSE)</f>
        <v>31.11</v>
      </c>
      <c r="N47" s="5">
        <f>VLOOKUP(E47,Sheet2!$C$1:$K$21,6,FALSE)</f>
        <v>29</v>
      </c>
      <c r="O47" s="5">
        <f>VLOOKUP(E47,Sheet2!$C$1:$K$21,7,FALSE)</f>
        <v>123</v>
      </c>
      <c r="P47" s="5">
        <f>VLOOKUP(E47,Sheet2!$C$1:$K$21,8,FALSE)</f>
        <v>13.06</v>
      </c>
      <c r="Q47" s="5">
        <f>VLOOKUP(E47,Sheet2!$C$1:$K$21,9,FALSE)</f>
        <v>8</v>
      </c>
      <c r="R47" s="5">
        <f>VLOOKUP(D47,Sheet2!$C$1:$K$21,3,FALSE)</f>
        <v>0.18</v>
      </c>
      <c r="S47" s="5">
        <f>VLOOKUP(D47,Sheet2!$C$1:$K$21,4,FALSE)</f>
        <v>282</v>
      </c>
      <c r="T47" s="5">
        <f>VLOOKUP(D47,Sheet2!$C$1:$K$21,5,FALSE)</f>
        <v>38.42</v>
      </c>
      <c r="U47" s="5">
        <f>VLOOKUP(D47,Sheet2!$C$1:$K$21,6,FALSE)</f>
        <v>42</v>
      </c>
      <c r="V47" s="5">
        <f>VLOOKUP(D47,Sheet2!$C$1:$K$21,7,FALSE)</f>
        <v>91</v>
      </c>
      <c r="W47" s="5">
        <f>VLOOKUP(D47,Sheet2!$C$1:$K$21,8,FALSE)</f>
        <v>9.5</v>
      </c>
      <c r="X47" s="5">
        <f>VLOOKUP(D47,Sheet2!$C$1:$K$21,9,FALSE)</f>
        <v>11</v>
      </c>
    </row>
    <row r="48" spans="1:24" s="5" customFormat="1" x14ac:dyDescent="0.25">
      <c r="A48" s="2" t="s">
        <v>7</v>
      </c>
      <c r="B48" s="3">
        <v>45186</v>
      </c>
      <c r="C48" s="4">
        <v>0.58333333333333337</v>
      </c>
      <c r="D48" t="s">
        <v>12</v>
      </c>
      <c r="E48" t="s">
        <v>24</v>
      </c>
      <c r="F48">
        <v>0</v>
      </c>
      <c r="G48">
        <v>0</v>
      </c>
      <c r="H48">
        <f t="shared" si="0"/>
        <v>0</v>
      </c>
      <c r="I48" s="5">
        <f>VLOOKUP(E48,Sheet2!$C$2:$D$21,2,0)</f>
        <v>1789</v>
      </c>
      <c r="J48" s="5">
        <f>VLOOKUP(D48,Sheet2!$C$2:$D$21,2,0)</f>
        <v>1710</v>
      </c>
      <c r="K48" s="5">
        <f>VLOOKUP(E48,Sheet2!$C$1:$K$21,3,FALSE)</f>
        <v>0.13</v>
      </c>
      <c r="L48" s="5">
        <f>VLOOKUP(E48,Sheet2!$C$1:$K$21,4,FALSE)</f>
        <v>286</v>
      </c>
      <c r="M48" s="5">
        <f>VLOOKUP(E48,Sheet2!$C$1:$K$21,5,FALSE)</f>
        <v>37.909999999999997</v>
      </c>
      <c r="N48" s="5">
        <f>VLOOKUP(E48,Sheet2!$C$1:$K$21,6,FALSE)</f>
        <v>32</v>
      </c>
      <c r="O48" s="5">
        <f>VLOOKUP(E48,Sheet2!$C$1:$K$21,7,FALSE)</f>
        <v>63</v>
      </c>
      <c r="P48" s="5">
        <f>VLOOKUP(E48,Sheet2!$C$1:$K$21,8,FALSE)</f>
        <v>6.43</v>
      </c>
      <c r="Q48" s="5">
        <f>VLOOKUP(E48,Sheet2!$C$1:$K$21,9,FALSE)</f>
        <v>7</v>
      </c>
      <c r="R48" s="5">
        <f>VLOOKUP(D48,Sheet2!$C$1:$K$21,3,FALSE)</f>
        <v>0.23</v>
      </c>
      <c r="S48" s="5">
        <f>VLOOKUP(D48,Sheet2!$C$1:$K$21,4,FALSE)</f>
        <v>305</v>
      </c>
      <c r="T48" s="5">
        <f>VLOOKUP(D48,Sheet2!$C$1:$K$21,5,FALSE)</f>
        <v>31.35</v>
      </c>
      <c r="U48" s="5">
        <f>VLOOKUP(D48,Sheet2!$C$1:$K$21,6,FALSE)</f>
        <v>30</v>
      </c>
      <c r="V48" s="5">
        <f>VLOOKUP(D48,Sheet2!$C$1:$K$21,7,FALSE)</f>
        <v>93</v>
      </c>
      <c r="W48" s="5">
        <f>VLOOKUP(D48,Sheet2!$C$1:$K$21,8,FALSE)</f>
        <v>10.1</v>
      </c>
      <c r="X48" s="5">
        <f>VLOOKUP(D48,Sheet2!$C$1:$K$21,9,FALSE)</f>
        <v>10</v>
      </c>
    </row>
    <row r="49" spans="1:24" s="5" customFormat="1" x14ac:dyDescent="0.25">
      <c r="A49" s="2" t="s">
        <v>7</v>
      </c>
      <c r="B49" s="3">
        <v>45186</v>
      </c>
      <c r="C49" s="4">
        <v>0.6875</v>
      </c>
      <c r="D49" t="s">
        <v>16</v>
      </c>
      <c r="E49" t="s">
        <v>10</v>
      </c>
      <c r="F49">
        <v>0</v>
      </c>
      <c r="G49">
        <v>1</v>
      </c>
      <c r="H49">
        <f t="shared" si="0"/>
        <v>1</v>
      </c>
      <c r="I49" s="5">
        <f>VLOOKUP(E49,Sheet2!$C$2:$D$21,2,0)</f>
        <v>1957</v>
      </c>
      <c r="J49" s="5">
        <f>VLOOKUP(D49,Sheet2!$C$2:$D$21,2,0)</f>
        <v>1709</v>
      </c>
      <c r="K49" s="5">
        <f>VLOOKUP(E49,Sheet2!$C$1:$K$21,3,FALSE)</f>
        <v>0.19</v>
      </c>
      <c r="L49" s="5">
        <f>VLOOKUP(E49,Sheet2!$C$1:$K$21,4,FALSE)</f>
        <v>357</v>
      </c>
      <c r="M49" s="5">
        <f>VLOOKUP(E49,Sheet2!$C$1:$K$21,5,FALSE)</f>
        <v>40.049999999999997</v>
      </c>
      <c r="N49" s="5">
        <f>VLOOKUP(E49,Sheet2!$C$1:$K$21,6,FALSE)</f>
        <v>41</v>
      </c>
      <c r="O49" s="5">
        <f>VLOOKUP(E49,Sheet2!$C$1:$K$21,7,FALSE)</f>
        <v>113</v>
      </c>
      <c r="P49" s="5">
        <f>VLOOKUP(E49,Sheet2!$C$1:$K$21,8,FALSE)</f>
        <v>11.17</v>
      </c>
      <c r="Q49" s="5">
        <f>VLOOKUP(E49,Sheet2!$C$1:$K$21,9,FALSE)</f>
        <v>18</v>
      </c>
      <c r="R49" s="5">
        <f>VLOOKUP(D49,Sheet2!$C$1:$K$21,3,FALSE)</f>
        <v>0.36</v>
      </c>
      <c r="S49" s="5">
        <f>VLOOKUP(D49,Sheet2!$C$1:$K$21,4,FALSE)</f>
        <v>266</v>
      </c>
      <c r="T49" s="5">
        <f>VLOOKUP(D49,Sheet2!$C$1:$K$21,5,FALSE)</f>
        <v>26.84</v>
      </c>
      <c r="U49" s="5">
        <f>VLOOKUP(D49,Sheet2!$C$1:$K$21,6,FALSE)</f>
        <v>14</v>
      </c>
      <c r="V49" s="5">
        <f>VLOOKUP(D49,Sheet2!$C$1:$K$21,7,FALSE)</f>
        <v>130</v>
      </c>
      <c r="W49" s="5">
        <f>VLOOKUP(D49,Sheet2!$C$1:$K$21,8,FALSE)</f>
        <v>15.55</v>
      </c>
      <c r="X49" s="5">
        <f>VLOOKUP(D49,Sheet2!$C$1:$K$21,9,FALSE)</f>
        <v>15</v>
      </c>
    </row>
    <row r="50" spans="1:24" s="5" customFormat="1" x14ac:dyDescent="0.25">
      <c r="A50" s="2" t="s">
        <v>7</v>
      </c>
      <c r="B50" s="3">
        <v>45187</v>
      </c>
      <c r="C50" s="4">
        <v>0.82291666666666663</v>
      </c>
      <c r="D50" t="s">
        <v>11</v>
      </c>
      <c r="E50" t="s">
        <v>8</v>
      </c>
      <c r="F50">
        <v>1</v>
      </c>
      <c r="G50">
        <v>1</v>
      </c>
      <c r="H50">
        <f t="shared" si="0"/>
        <v>0</v>
      </c>
      <c r="I50" s="5">
        <f>VLOOKUP(E50,Sheet2!$C$2:$D$21,2,0)</f>
        <v>1650</v>
      </c>
      <c r="J50" s="5">
        <f>VLOOKUP(D50,Sheet2!$C$2:$D$21,2,0)</f>
        <v>1675</v>
      </c>
      <c r="K50" s="5">
        <f>VLOOKUP(E50,Sheet2!$C$1:$K$21,3,FALSE)</f>
        <v>0.22</v>
      </c>
      <c r="L50" s="5">
        <f>VLOOKUP(E50,Sheet2!$C$1:$K$21,4,FALSE)</f>
        <v>219</v>
      </c>
      <c r="M50" s="5">
        <f>VLOOKUP(E50,Sheet2!$C$1:$K$21,5,FALSE)</f>
        <v>20.76</v>
      </c>
      <c r="N50" s="5">
        <f>VLOOKUP(E50,Sheet2!$C$1:$K$21,6,FALSE)</f>
        <v>23</v>
      </c>
      <c r="O50" s="5">
        <f>VLOOKUP(E50,Sheet2!$C$1:$K$21,7,FALSE)</f>
        <v>88</v>
      </c>
      <c r="P50" s="5">
        <f>VLOOKUP(E50,Sheet2!$C$1:$K$21,8,FALSE)</f>
        <v>6.24</v>
      </c>
      <c r="Q50" s="5">
        <f>VLOOKUP(E50,Sheet2!$C$1:$K$21,9,FALSE)</f>
        <v>3</v>
      </c>
      <c r="R50" s="5">
        <f>VLOOKUP(D50,Sheet2!$C$1:$K$21,3,FALSE)</f>
        <v>0.21</v>
      </c>
      <c r="S50" s="5">
        <f>VLOOKUP(D50,Sheet2!$C$1:$K$21,4,FALSE)</f>
        <v>215</v>
      </c>
      <c r="T50" s="5">
        <f>VLOOKUP(D50,Sheet2!$C$1:$K$21,5,FALSE)</f>
        <v>28.14</v>
      </c>
      <c r="U50" s="5">
        <f>VLOOKUP(D50,Sheet2!$C$1:$K$21,6,FALSE)</f>
        <v>30</v>
      </c>
      <c r="V50" s="5">
        <f>VLOOKUP(D50,Sheet2!$C$1:$K$21,7,FALSE)</f>
        <v>107</v>
      </c>
      <c r="W50" s="5">
        <f>VLOOKUP(D50,Sheet2!$C$1:$K$21,8,FALSE)</f>
        <v>7.84</v>
      </c>
      <c r="X50" s="5">
        <f>VLOOKUP(D50,Sheet2!$C$1:$K$21,9,FALSE)</f>
        <v>4</v>
      </c>
    </row>
    <row r="51" spans="1:24" s="5" customFormat="1" x14ac:dyDescent="0.25">
      <c r="A51" s="2" t="s">
        <v>7</v>
      </c>
      <c r="B51" s="3">
        <v>45192</v>
      </c>
      <c r="C51" s="4">
        <v>0.625</v>
      </c>
      <c r="D51" t="s">
        <v>19</v>
      </c>
      <c r="E51" t="s">
        <v>17</v>
      </c>
      <c r="F51">
        <v>0</v>
      </c>
      <c r="G51">
        <v>0</v>
      </c>
      <c r="H51">
        <f t="shared" si="0"/>
        <v>0</v>
      </c>
      <c r="I51" s="5">
        <f>VLOOKUP(E51,Sheet2!$C$2:$D$21,2,0)</f>
        <v>1752</v>
      </c>
      <c r="J51" s="5">
        <f>VLOOKUP(D51,Sheet2!$C$2:$D$21,2,0)</f>
        <v>1703</v>
      </c>
      <c r="K51" s="5">
        <f>VLOOKUP(E51,Sheet2!$C$1:$K$21,3,FALSE)</f>
        <v>0.23</v>
      </c>
      <c r="L51" s="5">
        <f>VLOOKUP(E51,Sheet2!$C$1:$K$21,4,FALSE)</f>
        <v>258</v>
      </c>
      <c r="M51" s="5">
        <f>VLOOKUP(E51,Sheet2!$C$1:$K$21,5,FALSE)</f>
        <v>29.11</v>
      </c>
      <c r="N51" s="5">
        <f>VLOOKUP(E51,Sheet2!$C$1:$K$21,6,FALSE)</f>
        <v>32</v>
      </c>
      <c r="O51" s="5">
        <f>VLOOKUP(E51,Sheet2!$C$1:$K$21,7,FALSE)</f>
        <v>114</v>
      </c>
      <c r="P51" s="5">
        <f>VLOOKUP(E51,Sheet2!$C$1:$K$21,8,FALSE)</f>
        <v>9.08</v>
      </c>
      <c r="Q51" s="5">
        <f>VLOOKUP(E51,Sheet2!$C$1:$K$21,9,FALSE)</f>
        <v>8</v>
      </c>
      <c r="R51" s="5">
        <f>VLOOKUP(D51,Sheet2!$C$1:$K$21,3,FALSE)</f>
        <v>0.25</v>
      </c>
      <c r="S51" s="5">
        <f>VLOOKUP(D51,Sheet2!$C$1:$K$21,4,FALSE)</f>
        <v>229</v>
      </c>
      <c r="T51" s="5">
        <f>VLOOKUP(D51,Sheet2!$C$1:$K$21,5,FALSE)</f>
        <v>21.92</v>
      </c>
      <c r="U51" s="5">
        <f>VLOOKUP(D51,Sheet2!$C$1:$K$21,6,FALSE)</f>
        <v>26</v>
      </c>
      <c r="V51" s="5">
        <f>VLOOKUP(D51,Sheet2!$C$1:$K$21,7,FALSE)</f>
        <v>106</v>
      </c>
      <c r="W51" s="5">
        <f>VLOOKUP(D51,Sheet2!$C$1:$K$21,8,FALSE)</f>
        <v>8.3800000000000008</v>
      </c>
      <c r="X51" s="5">
        <f>VLOOKUP(D51,Sheet2!$C$1:$K$21,9,FALSE)</f>
        <v>3</v>
      </c>
    </row>
    <row r="52" spans="1:24" s="5" customFormat="1" x14ac:dyDescent="0.25">
      <c r="A52" s="2" t="s">
        <v>7</v>
      </c>
      <c r="B52" s="3">
        <v>45192</v>
      </c>
      <c r="C52" s="4">
        <v>0.625</v>
      </c>
      <c r="D52" t="s">
        <v>15</v>
      </c>
      <c r="E52" t="s">
        <v>27</v>
      </c>
      <c r="F52">
        <v>1</v>
      </c>
      <c r="G52">
        <v>1</v>
      </c>
      <c r="H52">
        <f t="shared" si="0"/>
        <v>0</v>
      </c>
      <c r="I52" s="5">
        <f>VLOOKUP(E52,Sheet2!$C$2:$D$21,2,0)</f>
        <v>1749</v>
      </c>
      <c r="J52" s="5">
        <f>VLOOKUP(D52,Sheet2!$C$2:$D$21,2,0)</f>
        <v>1675</v>
      </c>
      <c r="K52" s="5">
        <f>VLOOKUP(E52,Sheet2!$C$1:$K$21,3,FALSE)</f>
        <v>0.24</v>
      </c>
      <c r="L52" s="5">
        <f>VLOOKUP(E52,Sheet2!$C$1:$K$21,4,FALSE)</f>
        <v>237</v>
      </c>
      <c r="M52" s="5">
        <f>VLOOKUP(E52,Sheet2!$C$1:$K$21,5,FALSE)</f>
        <v>26.8</v>
      </c>
      <c r="N52" s="5">
        <f>VLOOKUP(E52,Sheet2!$C$1:$K$21,6,FALSE)</f>
        <v>25</v>
      </c>
      <c r="O52" s="5">
        <f>VLOOKUP(E52,Sheet2!$C$1:$K$21,7,FALSE)</f>
        <v>90</v>
      </c>
      <c r="P52" s="5">
        <f>VLOOKUP(E52,Sheet2!$C$1:$K$21,8,FALSE)</f>
        <v>9.11</v>
      </c>
      <c r="Q52" s="5">
        <f>VLOOKUP(E52,Sheet2!$C$1:$K$21,9,FALSE)</f>
        <v>11</v>
      </c>
      <c r="R52" s="5">
        <f>VLOOKUP(D52,Sheet2!$C$1:$K$21,3,FALSE)</f>
        <v>0.28000000000000003</v>
      </c>
      <c r="S52" s="5">
        <f>VLOOKUP(D52,Sheet2!$C$1:$K$21,4,FALSE)</f>
        <v>231</v>
      </c>
      <c r="T52" s="5">
        <f>VLOOKUP(D52,Sheet2!$C$1:$K$21,5,FALSE)</f>
        <v>22.71</v>
      </c>
      <c r="U52" s="5">
        <f>VLOOKUP(D52,Sheet2!$C$1:$K$21,6,FALSE)</f>
        <v>22</v>
      </c>
      <c r="V52" s="5">
        <f>VLOOKUP(D52,Sheet2!$C$1:$K$21,7,FALSE)</f>
        <v>110</v>
      </c>
      <c r="W52" s="5">
        <f>VLOOKUP(D52,Sheet2!$C$1:$K$21,8,FALSE)</f>
        <v>10.25</v>
      </c>
      <c r="X52" s="5">
        <f>VLOOKUP(D52,Sheet2!$C$1:$K$21,9,FALSE)</f>
        <v>13</v>
      </c>
    </row>
    <row r="53" spans="1:24" s="5" customFormat="1" x14ac:dyDescent="0.25">
      <c r="A53" s="2" t="s">
        <v>7</v>
      </c>
      <c r="B53" s="3">
        <v>45192</v>
      </c>
      <c r="C53" s="4">
        <v>0.625</v>
      </c>
      <c r="D53" t="s">
        <v>9</v>
      </c>
      <c r="E53" t="s">
        <v>11</v>
      </c>
      <c r="F53">
        <v>2</v>
      </c>
      <c r="G53">
        <v>0</v>
      </c>
      <c r="H53">
        <f t="shared" si="0"/>
        <v>-2</v>
      </c>
      <c r="I53" s="5">
        <f>VLOOKUP(E53,Sheet2!$C$2:$D$21,2,0)</f>
        <v>1675</v>
      </c>
      <c r="J53" s="5">
        <f>VLOOKUP(D53,Sheet2!$C$2:$D$21,2,0)</f>
        <v>2052</v>
      </c>
      <c r="K53" s="5">
        <f>VLOOKUP(E53,Sheet2!$C$1:$K$21,3,FALSE)</f>
        <v>0.21</v>
      </c>
      <c r="L53" s="5">
        <f>VLOOKUP(E53,Sheet2!$C$1:$K$21,4,FALSE)</f>
        <v>215</v>
      </c>
      <c r="M53" s="5">
        <f>VLOOKUP(E53,Sheet2!$C$1:$K$21,5,FALSE)</f>
        <v>28.14</v>
      </c>
      <c r="N53" s="5">
        <f>VLOOKUP(E53,Sheet2!$C$1:$K$21,6,FALSE)</f>
        <v>30</v>
      </c>
      <c r="O53" s="5">
        <f>VLOOKUP(E53,Sheet2!$C$1:$K$21,7,FALSE)</f>
        <v>107</v>
      </c>
      <c r="P53" s="5">
        <f>VLOOKUP(E53,Sheet2!$C$1:$K$21,8,FALSE)</f>
        <v>7.84</v>
      </c>
      <c r="Q53" s="5">
        <f>VLOOKUP(E53,Sheet2!$C$1:$K$21,9,FALSE)</f>
        <v>4</v>
      </c>
      <c r="R53" s="5">
        <f>VLOOKUP(D53,Sheet2!$C$1:$K$21,3,FALSE)</f>
        <v>0.16</v>
      </c>
      <c r="S53" s="5">
        <f>VLOOKUP(D53,Sheet2!$C$1:$K$21,4,FALSE)</f>
        <v>374</v>
      </c>
      <c r="T53" s="5">
        <f>VLOOKUP(D53,Sheet2!$C$1:$K$21,5,FALSE)</f>
        <v>44.17</v>
      </c>
      <c r="U53" s="5">
        <f>VLOOKUP(D53,Sheet2!$C$1:$K$21,6,FALSE)</f>
        <v>47</v>
      </c>
      <c r="V53" s="5">
        <f>VLOOKUP(D53,Sheet2!$C$1:$K$21,7,FALSE)</f>
        <v>125</v>
      </c>
      <c r="W53" s="5">
        <f>VLOOKUP(D53,Sheet2!$C$1:$K$21,8,FALSE)</f>
        <v>9.4600000000000009</v>
      </c>
      <c r="X53" s="5">
        <f>VLOOKUP(D53,Sheet2!$C$1:$K$21,9,FALSE)</f>
        <v>11</v>
      </c>
    </row>
    <row r="54" spans="1:24" s="5" customFormat="1" x14ac:dyDescent="0.25">
      <c r="A54" s="2" t="s">
        <v>7</v>
      </c>
      <c r="B54" s="3">
        <v>45192</v>
      </c>
      <c r="C54" s="4">
        <v>0.72916666666666663</v>
      </c>
      <c r="D54" t="s">
        <v>22</v>
      </c>
      <c r="E54" t="s">
        <v>16</v>
      </c>
      <c r="F54">
        <v>1</v>
      </c>
      <c r="G54">
        <v>3</v>
      </c>
      <c r="H54">
        <f t="shared" si="0"/>
        <v>2</v>
      </c>
      <c r="I54" s="5">
        <f>VLOOKUP(E54,Sheet2!$C$2:$D$21,2,0)</f>
        <v>1709</v>
      </c>
      <c r="J54" s="5">
        <f>VLOOKUP(D54,Sheet2!$C$2:$D$21,2,0)</f>
        <v>1722</v>
      </c>
      <c r="K54" s="5">
        <f>VLOOKUP(E54,Sheet2!$C$1:$K$21,3,FALSE)</f>
        <v>0.36</v>
      </c>
      <c r="L54" s="5">
        <f>VLOOKUP(E54,Sheet2!$C$1:$K$21,4,FALSE)</f>
        <v>266</v>
      </c>
      <c r="M54" s="5">
        <f>VLOOKUP(E54,Sheet2!$C$1:$K$21,5,FALSE)</f>
        <v>26.84</v>
      </c>
      <c r="N54" s="5">
        <f>VLOOKUP(E54,Sheet2!$C$1:$K$21,6,FALSE)</f>
        <v>14</v>
      </c>
      <c r="O54" s="5">
        <f>VLOOKUP(E54,Sheet2!$C$1:$K$21,7,FALSE)</f>
        <v>130</v>
      </c>
      <c r="P54" s="5">
        <f>VLOOKUP(E54,Sheet2!$C$1:$K$21,8,FALSE)</f>
        <v>15.55</v>
      </c>
      <c r="Q54" s="5">
        <f>VLOOKUP(E54,Sheet2!$C$1:$K$21,9,FALSE)</f>
        <v>15</v>
      </c>
      <c r="R54" s="5">
        <f>VLOOKUP(D54,Sheet2!$C$1:$K$21,3,FALSE)</f>
        <v>0.28000000000000003</v>
      </c>
      <c r="S54" s="5">
        <f>VLOOKUP(D54,Sheet2!$C$1:$K$21,4,FALSE)</f>
        <v>235</v>
      </c>
      <c r="T54" s="5">
        <f>VLOOKUP(D54,Sheet2!$C$1:$K$21,5,FALSE)</f>
        <v>31.11</v>
      </c>
      <c r="U54" s="5">
        <f>VLOOKUP(D54,Sheet2!$C$1:$K$21,6,FALSE)</f>
        <v>29</v>
      </c>
      <c r="V54" s="5">
        <f>VLOOKUP(D54,Sheet2!$C$1:$K$21,7,FALSE)</f>
        <v>123</v>
      </c>
      <c r="W54" s="5">
        <f>VLOOKUP(D54,Sheet2!$C$1:$K$21,8,FALSE)</f>
        <v>13.06</v>
      </c>
      <c r="X54" s="5">
        <f>VLOOKUP(D54,Sheet2!$C$1:$K$21,9,FALSE)</f>
        <v>8</v>
      </c>
    </row>
    <row r="55" spans="1:24" s="5" customFormat="1" x14ac:dyDescent="0.25">
      <c r="A55" s="2" t="s">
        <v>7</v>
      </c>
      <c r="B55" s="3">
        <v>45192</v>
      </c>
      <c r="C55" s="4">
        <v>0.83333333333333337</v>
      </c>
      <c r="D55" t="s">
        <v>8</v>
      </c>
      <c r="E55" t="s">
        <v>26</v>
      </c>
      <c r="F55">
        <v>0</v>
      </c>
      <c r="G55">
        <v>1</v>
      </c>
      <c r="H55">
        <f t="shared" si="0"/>
        <v>1</v>
      </c>
      <c r="I55" s="5">
        <f>VLOOKUP(E55,Sheet2!$C$2:$D$21,2,0)</f>
        <v>1815</v>
      </c>
      <c r="J55" s="5">
        <f>VLOOKUP(D55,Sheet2!$C$2:$D$21,2,0)</f>
        <v>1650</v>
      </c>
      <c r="K55" s="5">
        <f>VLOOKUP(E55,Sheet2!$C$1:$K$21,3,FALSE)</f>
        <v>0.2</v>
      </c>
      <c r="L55" s="5">
        <f>VLOOKUP(E55,Sheet2!$C$1:$K$21,4,FALSE)</f>
        <v>292</v>
      </c>
      <c r="M55" s="5">
        <f>VLOOKUP(E55,Sheet2!$C$1:$K$21,5,FALSE)</f>
        <v>31.02</v>
      </c>
      <c r="N55" s="5">
        <f>VLOOKUP(E55,Sheet2!$C$1:$K$21,6,FALSE)</f>
        <v>28</v>
      </c>
      <c r="O55" s="5">
        <f>VLOOKUP(E55,Sheet2!$C$1:$K$21,7,FALSE)</f>
        <v>105</v>
      </c>
      <c r="P55" s="5">
        <f>VLOOKUP(E55,Sheet2!$C$1:$K$21,8,FALSE)</f>
        <v>8.67</v>
      </c>
      <c r="Q55" s="5">
        <f>VLOOKUP(E55,Sheet2!$C$1:$K$21,9,FALSE)</f>
        <v>7</v>
      </c>
      <c r="R55" s="5">
        <f>VLOOKUP(D55,Sheet2!$C$1:$K$21,3,FALSE)</f>
        <v>0.22</v>
      </c>
      <c r="S55" s="5">
        <f>VLOOKUP(D55,Sheet2!$C$1:$K$21,4,FALSE)</f>
        <v>219</v>
      </c>
      <c r="T55" s="5">
        <f>VLOOKUP(D55,Sheet2!$C$1:$K$21,5,FALSE)</f>
        <v>20.76</v>
      </c>
      <c r="U55" s="5">
        <f>VLOOKUP(D55,Sheet2!$C$1:$K$21,6,FALSE)</f>
        <v>23</v>
      </c>
      <c r="V55" s="5">
        <f>VLOOKUP(D55,Sheet2!$C$1:$K$21,7,FALSE)</f>
        <v>88</v>
      </c>
      <c r="W55" s="5">
        <f>VLOOKUP(D55,Sheet2!$C$1:$K$21,8,FALSE)</f>
        <v>6.24</v>
      </c>
      <c r="X55" s="5">
        <f>VLOOKUP(D55,Sheet2!$C$1:$K$21,9,FALSE)</f>
        <v>3</v>
      </c>
    </row>
    <row r="56" spans="1:24" s="5" customFormat="1" x14ac:dyDescent="0.25">
      <c r="A56" s="2" t="s">
        <v>7</v>
      </c>
      <c r="B56" s="3">
        <v>45193</v>
      </c>
      <c r="C56" s="4">
        <v>0.58333333333333337</v>
      </c>
      <c r="D56" t="s">
        <v>10</v>
      </c>
      <c r="E56" t="s">
        <v>23</v>
      </c>
      <c r="F56">
        <v>2</v>
      </c>
      <c r="G56">
        <v>2</v>
      </c>
      <c r="H56">
        <f t="shared" si="0"/>
        <v>0</v>
      </c>
      <c r="I56" s="5">
        <f>VLOOKUP(E56,Sheet2!$C$2:$D$21,2,0)</f>
        <v>1842</v>
      </c>
      <c r="J56" s="5">
        <f>VLOOKUP(D56,Sheet2!$C$2:$D$21,2,0)</f>
        <v>1957</v>
      </c>
      <c r="K56" s="5">
        <f>VLOOKUP(E56,Sheet2!$C$1:$K$21,3,FALSE)</f>
        <v>0.15</v>
      </c>
      <c r="L56" s="5">
        <f>VLOOKUP(E56,Sheet2!$C$1:$K$21,4,FALSE)</f>
        <v>346</v>
      </c>
      <c r="M56" s="5">
        <f>VLOOKUP(E56,Sheet2!$C$1:$K$21,5,FALSE)</f>
        <v>41.77</v>
      </c>
      <c r="N56" s="5">
        <f>VLOOKUP(E56,Sheet2!$C$1:$K$21,6,FALSE)</f>
        <v>45</v>
      </c>
      <c r="O56" s="5">
        <f>VLOOKUP(E56,Sheet2!$C$1:$K$21,7,FALSE)</f>
        <v>85</v>
      </c>
      <c r="P56" s="5">
        <f>VLOOKUP(E56,Sheet2!$C$1:$K$21,8,FALSE)</f>
        <v>7.28</v>
      </c>
      <c r="Q56" s="5">
        <f>VLOOKUP(E56,Sheet2!$C$1:$K$21,9,FALSE)</f>
        <v>10</v>
      </c>
      <c r="R56" s="5">
        <f>VLOOKUP(D56,Sheet2!$C$1:$K$21,3,FALSE)</f>
        <v>0.19</v>
      </c>
      <c r="S56" s="5">
        <f>VLOOKUP(D56,Sheet2!$C$1:$K$21,4,FALSE)</f>
        <v>357</v>
      </c>
      <c r="T56" s="5">
        <f>VLOOKUP(D56,Sheet2!$C$1:$K$21,5,FALSE)</f>
        <v>40.049999999999997</v>
      </c>
      <c r="U56" s="5">
        <f>VLOOKUP(D56,Sheet2!$C$1:$K$21,6,FALSE)</f>
        <v>41</v>
      </c>
      <c r="V56" s="5">
        <f>VLOOKUP(D56,Sheet2!$C$1:$K$21,7,FALSE)</f>
        <v>113</v>
      </c>
      <c r="W56" s="5">
        <f>VLOOKUP(D56,Sheet2!$C$1:$K$21,8,FALSE)</f>
        <v>11.17</v>
      </c>
      <c r="X56" s="5">
        <f>VLOOKUP(D56,Sheet2!$C$1:$K$21,9,FALSE)</f>
        <v>18</v>
      </c>
    </row>
    <row r="57" spans="1:24" s="5" customFormat="1" x14ac:dyDescent="0.25">
      <c r="A57" s="2" t="s">
        <v>7</v>
      </c>
      <c r="B57" s="3">
        <v>45193</v>
      </c>
      <c r="C57" s="4">
        <v>0.58333333333333337</v>
      </c>
      <c r="D57" t="s">
        <v>14</v>
      </c>
      <c r="E57" t="s">
        <v>12</v>
      </c>
      <c r="F57">
        <v>3</v>
      </c>
      <c r="G57">
        <v>1</v>
      </c>
      <c r="H57">
        <f t="shared" si="0"/>
        <v>-2</v>
      </c>
      <c r="I57" s="5">
        <f>VLOOKUP(E57,Sheet2!$C$2:$D$21,2,0)</f>
        <v>1710</v>
      </c>
      <c r="J57" s="5">
        <f>VLOOKUP(D57,Sheet2!$C$2:$D$21,2,0)</f>
        <v>1776</v>
      </c>
      <c r="K57" s="5">
        <f>VLOOKUP(E57,Sheet2!$C$1:$K$21,3,FALSE)</f>
        <v>0.23</v>
      </c>
      <c r="L57" s="5">
        <f>VLOOKUP(E57,Sheet2!$C$1:$K$21,4,FALSE)</f>
        <v>305</v>
      </c>
      <c r="M57" s="5">
        <f>VLOOKUP(E57,Sheet2!$C$1:$K$21,5,FALSE)</f>
        <v>31.35</v>
      </c>
      <c r="N57" s="5">
        <f>VLOOKUP(E57,Sheet2!$C$1:$K$21,6,FALSE)</f>
        <v>30</v>
      </c>
      <c r="O57" s="5">
        <f>VLOOKUP(E57,Sheet2!$C$1:$K$21,7,FALSE)</f>
        <v>93</v>
      </c>
      <c r="P57" s="5">
        <f>VLOOKUP(E57,Sheet2!$C$1:$K$21,8,FALSE)</f>
        <v>10.1</v>
      </c>
      <c r="Q57" s="5">
        <f>VLOOKUP(E57,Sheet2!$C$1:$K$21,9,FALSE)</f>
        <v>10</v>
      </c>
      <c r="R57" s="5">
        <f>VLOOKUP(D57,Sheet2!$C$1:$K$21,3,FALSE)</f>
        <v>0.18</v>
      </c>
      <c r="S57" s="5">
        <f>VLOOKUP(D57,Sheet2!$C$1:$K$21,4,FALSE)</f>
        <v>307</v>
      </c>
      <c r="T57" s="5">
        <f>VLOOKUP(D57,Sheet2!$C$1:$K$21,5,FALSE)</f>
        <v>33.96</v>
      </c>
      <c r="U57" s="5">
        <f>VLOOKUP(D57,Sheet2!$C$1:$K$21,6,FALSE)</f>
        <v>35</v>
      </c>
      <c r="V57" s="5">
        <f>VLOOKUP(D57,Sheet2!$C$1:$K$21,7,FALSE)</f>
        <v>107</v>
      </c>
      <c r="W57" s="5">
        <f>VLOOKUP(D57,Sheet2!$C$1:$K$21,8,FALSE)</f>
        <v>8.3800000000000008</v>
      </c>
      <c r="X57" s="5">
        <f>VLOOKUP(D57,Sheet2!$C$1:$K$21,9,FALSE)</f>
        <v>6</v>
      </c>
    </row>
    <row r="58" spans="1:24" s="5" customFormat="1" x14ac:dyDescent="0.25">
      <c r="A58" s="2" t="s">
        <v>7</v>
      </c>
      <c r="B58" s="3">
        <v>45193</v>
      </c>
      <c r="C58" s="4">
        <v>0.58333333333333337</v>
      </c>
      <c r="D58" t="s">
        <v>24</v>
      </c>
      <c r="E58" t="s">
        <v>21</v>
      </c>
      <c r="F58">
        <v>0</v>
      </c>
      <c r="G58">
        <v>1</v>
      </c>
      <c r="H58">
        <f t="shared" si="0"/>
        <v>1</v>
      </c>
      <c r="I58" s="5">
        <f>VLOOKUP(E58,Sheet2!$C$2:$D$21,2,0)</f>
        <v>1837</v>
      </c>
      <c r="J58" s="5">
        <f>VLOOKUP(D58,Sheet2!$C$2:$D$21,2,0)</f>
        <v>1789</v>
      </c>
      <c r="K58" s="5">
        <f>VLOOKUP(E58,Sheet2!$C$1:$K$21,3,FALSE)</f>
        <v>0.18</v>
      </c>
      <c r="L58" s="5">
        <f>VLOOKUP(E58,Sheet2!$C$1:$K$21,4,FALSE)</f>
        <v>309</v>
      </c>
      <c r="M58" s="5">
        <f>VLOOKUP(E58,Sheet2!$C$1:$K$21,5,FALSE)</f>
        <v>39.89</v>
      </c>
      <c r="N58" s="5">
        <f>VLOOKUP(E58,Sheet2!$C$1:$K$21,6,FALSE)</f>
        <v>41</v>
      </c>
      <c r="O58" s="5">
        <f>VLOOKUP(E58,Sheet2!$C$1:$K$21,7,FALSE)</f>
        <v>108</v>
      </c>
      <c r="P58" s="5">
        <f>VLOOKUP(E58,Sheet2!$C$1:$K$21,8,FALSE)</f>
        <v>9.61</v>
      </c>
      <c r="Q58" s="5">
        <f>VLOOKUP(E58,Sheet2!$C$1:$K$21,9,FALSE)</f>
        <v>12</v>
      </c>
      <c r="R58" s="5">
        <f>VLOOKUP(D58,Sheet2!$C$1:$K$21,3,FALSE)</f>
        <v>0.13</v>
      </c>
      <c r="S58" s="5">
        <f>VLOOKUP(D58,Sheet2!$C$1:$K$21,4,FALSE)</f>
        <v>286</v>
      </c>
      <c r="T58" s="5">
        <f>VLOOKUP(D58,Sheet2!$C$1:$K$21,5,FALSE)</f>
        <v>37.909999999999997</v>
      </c>
      <c r="U58" s="5">
        <f>VLOOKUP(D58,Sheet2!$C$1:$K$21,6,FALSE)</f>
        <v>32</v>
      </c>
      <c r="V58" s="5">
        <f>VLOOKUP(D58,Sheet2!$C$1:$K$21,7,FALSE)</f>
        <v>63</v>
      </c>
      <c r="W58" s="5">
        <f>VLOOKUP(D58,Sheet2!$C$1:$K$21,8,FALSE)</f>
        <v>6.43</v>
      </c>
      <c r="X58" s="5">
        <f>VLOOKUP(D58,Sheet2!$C$1:$K$21,9,FALSE)</f>
        <v>7</v>
      </c>
    </row>
    <row r="59" spans="1:24" s="5" customFormat="1" x14ac:dyDescent="0.25">
      <c r="A59" s="2" t="s">
        <v>7</v>
      </c>
      <c r="B59" s="3">
        <v>45193</v>
      </c>
      <c r="C59" s="4">
        <v>0.58333333333333337</v>
      </c>
      <c r="D59" t="s">
        <v>25</v>
      </c>
      <c r="E59" t="s">
        <v>13</v>
      </c>
      <c r="F59">
        <v>3</v>
      </c>
      <c r="G59">
        <v>1</v>
      </c>
      <c r="H59">
        <f t="shared" si="0"/>
        <v>-2</v>
      </c>
      <c r="I59" s="5">
        <f>VLOOKUP(E59,Sheet2!$C$2:$D$21,2,0)</f>
        <v>1791</v>
      </c>
      <c r="J59" s="5">
        <f>VLOOKUP(D59,Sheet2!$C$2:$D$21,2,0)</f>
        <v>1968</v>
      </c>
      <c r="K59" s="5">
        <f>VLOOKUP(E59,Sheet2!$C$1:$K$21,3,FALSE)</f>
        <v>0.26</v>
      </c>
      <c r="L59" s="5">
        <f>VLOOKUP(E59,Sheet2!$C$1:$K$21,4,FALSE)</f>
        <v>233</v>
      </c>
      <c r="M59" s="5">
        <f>VLOOKUP(E59,Sheet2!$C$1:$K$21,5,FALSE)</f>
        <v>27.49</v>
      </c>
      <c r="N59" s="5">
        <f>VLOOKUP(E59,Sheet2!$C$1:$K$21,6,FALSE)</f>
        <v>35</v>
      </c>
      <c r="O59" s="5">
        <f>VLOOKUP(E59,Sheet2!$C$1:$K$21,7,FALSE)</f>
        <v>111</v>
      </c>
      <c r="P59" s="5">
        <f>VLOOKUP(E59,Sheet2!$C$1:$K$21,8,FALSE)</f>
        <v>10.88</v>
      </c>
      <c r="Q59" s="5">
        <f>VLOOKUP(E59,Sheet2!$C$1:$K$21,9,FALSE)</f>
        <v>7</v>
      </c>
      <c r="R59" s="5">
        <f>VLOOKUP(D59,Sheet2!$C$1:$K$21,3,FALSE)</f>
        <v>0.17</v>
      </c>
      <c r="S59" s="5">
        <f>VLOOKUP(D59,Sheet2!$C$1:$K$21,4,FALSE)</f>
        <v>391</v>
      </c>
      <c r="T59" s="5">
        <f>VLOOKUP(D59,Sheet2!$C$1:$K$21,5,FALSE)</f>
        <v>46.59</v>
      </c>
      <c r="U59" s="5">
        <f>VLOOKUP(D59,Sheet2!$C$1:$K$21,6,FALSE)</f>
        <v>46</v>
      </c>
      <c r="V59" s="5">
        <f>VLOOKUP(D59,Sheet2!$C$1:$K$21,7,FALSE)</f>
        <v>143</v>
      </c>
      <c r="W59" s="5">
        <f>VLOOKUP(D59,Sheet2!$C$1:$K$21,8,FALSE)</f>
        <v>10.62</v>
      </c>
      <c r="X59" s="5">
        <f>VLOOKUP(D59,Sheet2!$C$1:$K$21,9,FALSE)</f>
        <v>10</v>
      </c>
    </row>
    <row r="60" spans="1:24" s="5" customFormat="1" x14ac:dyDescent="0.25">
      <c r="A60" s="2" t="s">
        <v>7</v>
      </c>
      <c r="B60" s="3">
        <v>45193</v>
      </c>
      <c r="C60" s="4">
        <v>0.6875</v>
      </c>
      <c r="D60" t="s">
        <v>18</v>
      </c>
      <c r="E60" t="s">
        <v>20</v>
      </c>
      <c r="F60">
        <v>0</v>
      </c>
      <c r="G60">
        <v>8</v>
      </c>
      <c r="H60">
        <f t="shared" si="0"/>
        <v>8</v>
      </c>
      <c r="I60" s="5">
        <f>VLOOKUP(E60,Sheet2!$C$2:$D$21,2,0)</f>
        <v>1802</v>
      </c>
      <c r="J60" s="5">
        <f>VLOOKUP(D60,Sheet2!$C$2:$D$21,2,0)</f>
        <v>1625</v>
      </c>
      <c r="K60" s="5">
        <f>VLOOKUP(E60,Sheet2!$C$1:$K$21,3,FALSE)</f>
        <v>0.18</v>
      </c>
      <c r="L60" s="5">
        <f>VLOOKUP(E60,Sheet2!$C$1:$K$21,4,FALSE)</f>
        <v>282</v>
      </c>
      <c r="M60" s="5">
        <f>VLOOKUP(E60,Sheet2!$C$1:$K$21,5,FALSE)</f>
        <v>38.42</v>
      </c>
      <c r="N60" s="5">
        <f>VLOOKUP(E60,Sheet2!$C$1:$K$21,6,FALSE)</f>
        <v>42</v>
      </c>
      <c r="O60" s="5">
        <f>VLOOKUP(E60,Sheet2!$C$1:$K$21,7,FALSE)</f>
        <v>91</v>
      </c>
      <c r="P60" s="5">
        <f>VLOOKUP(E60,Sheet2!$C$1:$K$21,8,FALSE)</f>
        <v>9.5</v>
      </c>
      <c r="Q60" s="5">
        <f>VLOOKUP(E60,Sheet2!$C$1:$K$21,9,FALSE)</f>
        <v>11</v>
      </c>
      <c r="R60" s="5">
        <f>VLOOKUP(D60,Sheet2!$C$1:$K$21,3,FALSE)</f>
        <v>0.23</v>
      </c>
      <c r="S60" s="5">
        <f>VLOOKUP(D60,Sheet2!$C$1:$K$21,4,FALSE)</f>
        <v>173</v>
      </c>
      <c r="T60" s="5">
        <f>VLOOKUP(D60,Sheet2!$C$1:$K$21,5,FALSE)</f>
        <v>16.739999999999998</v>
      </c>
      <c r="U60" s="5">
        <f>VLOOKUP(D60,Sheet2!$C$1:$K$21,6,FALSE)</f>
        <v>14</v>
      </c>
      <c r="V60" s="5">
        <f>VLOOKUP(D60,Sheet2!$C$1:$K$21,7,FALSE)</f>
        <v>77</v>
      </c>
      <c r="W60" s="5">
        <f>VLOOKUP(D60,Sheet2!$C$1:$K$21,8,FALSE)</f>
        <v>5.82</v>
      </c>
      <c r="X60" s="5">
        <f>VLOOKUP(D60,Sheet2!$C$1:$K$21,9,FALSE)</f>
        <v>3</v>
      </c>
    </row>
    <row r="61" spans="1:24" s="5" customFormat="1" x14ac:dyDescent="0.25">
      <c r="A61" s="2" t="s">
        <v>7</v>
      </c>
      <c r="B61" s="3">
        <v>45199</v>
      </c>
      <c r="C61" s="4">
        <v>0.52083333333333337</v>
      </c>
      <c r="D61" t="s">
        <v>21</v>
      </c>
      <c r="E61" t="s">
        <v>14</v>
      </c>
      <c r="F61">
        <v>6</v>
      </c>
      <c r="G61">
        <v>1</v>
      </c>
      <c r="H61">
        <f t="shared" si="0"/>
        <v>-5</v>
      </c>
      <c r="I61" s="5">
        <f>VLOOKUP(E61,Sheet2!$C$2:$D$21,2,0)</f>
        <v>1776</v>
      </c>
      <c r="J61" s="5">
        <f>VLOOKUP(D61,Sheet2!$C$2:$D$21,2,0)</f>
        <v>1837</v>
      </c>
      <c r="K61" s="5">
        <f>VLOOKUP(E61,Sheet2!$C$1:$K$21,3,FALSE)</f>
        <v>0.18</v>
      </c>
      <c r="L61" s="5">
        <f>VLOOKUP(E61,Sheet2!$C$1:$K$21,4,FALSE)</f>
        <v>307</v>
      </c>
      <c r="M61" s="5">
        <f>VLOOKUP(E61,Sheet2!$C$1:$K$21,5,FALSE)</f>
        <v>33.96</v>
      </c>
      <c r="N61" s="5">
        <f>VLOOKUP(E61,Sheet2!$C$1:$K$21,6,FALSE)</f>
        <v>35</v>
      </c>
      <c r="O61" s="5">
        <f>VLOOKUP(E61,Sheet2!$C$1:$K$21,7,FALSE)</f>
        <v>107</v>
      </c>
      <c r="P61" s="5">
        <f>VLOOKUP(E61,Sheet2!$C$1:$K$21,8,FALSE)</f>
        <v>8.3800000000000008</v>
      </c>
      <c r="Q61" s="5">
        <f>VLOOKUP(E61,Sheet2!$C$1:$K$21,9,FALSE)</f>
        <v>6</v>
      </c>
      <c r="R61" s="5">
        <f>VLOOKUP(D61,Sheet2!$C$1:$K$21,3,FALSE)</f>
        <v>0.18</v>
      </c>
      <c r="S61" s="5">
        <f>VLOOKUP(D61,Sheet2!$C$1:$K$21,4,FALSE)</f>
        <v>309</v>
      </c>
      <c r="T61" s="5">
        <f>VLOOKUP(D61,Sheet2!$C$1:$K$21,5,FALSE)</f>
        <v>39.89</v>
      </c>
      <c r="U61" s="5">
        <f>VLOOKUP(D61,Sheet2!$C$1:$K$21,6,FALSE)</f>
        <v>41</v>
      </c>
      <c r="V61" s="5">
        <f>VLOOKUP(D61,Sheet2!$C$1:$K$21,7,FALSE)</f>
        <v>108</v>
      </c>
      <c r="W61" s="5">
        <f>VLOOKUP(D61,Sheet2!$C$1:$K$21,8,FALSE)</f>
        <v>9.61</v>
      </c>
      <c r="X61" s="5">
        <f>VLOOKUP(D61,Sheet2!$C$1:$K$21,9,FALSE)</f>
        <v>12</v>
      </c>
    </row>
    <row r="62" spans="1:24" s="5" customFormat="1" x14ac:dyDescent="0.25">
      <c r="A62" s="2" t="s">
        <v>7</v>
      </c>
      <c r="B62" s="3">
        <v>45199</v>
      </c>
      <c r="C62" s="4">
        <v>0.625</v>
      </c>
      <c r="D62" t="s">
        <v>12</v>
      </c>
      <c r="E62" t="s">
        <v>10</v>
      </c>
      <c r="F62">
        <v>0</v>
      </c>
      <c r="G62">
        <v>4</v>
      </c>
      <c r="H62">
        <f t="shared" si="0"/>
        <v>4</v>
      </c>
      <c r="I62" s="5">
        <f>VLOOKUP(E62,Sheet2!$C$2:$D$21,2,0)</f>
        <v>1957</v>
      </c>
      <c r="J62" s="5">
        <f>VLOOKUP(D62,Sheet2!$C$2:$D$21,2,0)</f>
        <v>1710</v>
      </c>
      <c r="K62" s="5">
        <f>VLOOKUP(E62,Sheet2!$C$1:$K$21,3,FALSE)</f>
        <v>0.19</v>
      </c>
      <c r="L62" s="5">
        <f>VLOOKUP(E62,Sheet2!$C$1:$K$21,4,FALSE)</f>
        <v>357</v>
      </c>
      <c r="M62" s="5">
        <f>VLOOKUP(E62,Sheet2!$C$1:$K$21,5,FALSE)</f>
        <v>40.049999999999997</v>
      </c>
      <c r="N62" s="5">
        <f>VLOOKUP(E62,Sheet2!$C$1:$K$21,6,FALSE)</f>
        <v>41</v>
      </c>
      <c r="O62" s="5">
        <f>VLOOKUP(E62,Sheet2!$C$1:$K$21,7,FALSE)</f>
        <v>113</v>
      </c>
      <c r="P62" s="5">
        <f>VLOOKUP(E62,Sheet2!$C$1:$K$21,8,FALSE)</f>
        <v>11.17</v>
      </c>
      <c r="Q62" s="5">
        <f>VLOOKUP(E62,Sheet2!$C$1:$K$21,9,FALSE)</f>
        <v>18</v>
      </c>
      <c r="R62" s="5">
        <f>VLOOKUP(D62,Sheet2!$C$1:$K$21,3,FALSE)</f>
        <v>0.23</v>
      </c>
      <c r="S62" s="5">
        <f>VLOOKUP(D62,Sheet2!$C$1:$K$21,4,FALSE)</f>
        <v>305</v>
      </c>
      <c r="T62" s="5">
        <f>VLOOKUP(D62,Sheet2!$C$1:$K$21,5,FALSE)</f>
        <v>31.35</v>
      </c>
      <c r="U62" s="5">
        <f>VLOOKUP(D62,Sheet2!$C$1:$K$21,6,FALSE)</f>
        <v>30</v>
      </c>
      <c r="V62" s="5">
        <f>VLOOKUP(D62,Sheet2!$C$1:$K$21,7,FALSE)</f>
        <v>93</v>
      </c>
      <c r="W62" s="5">
        <f>VLOOKUP(D62,Sheet2!$C$1:$K$21,8,FALSE)</f>
        <v>10.1</v>
      </c>
      <c r="X62" s="5">
        <f>VLOOKUP(D62,Sheet2!$C$1:$K$21,9,FALSE)</f>
        <v>10</v>
      </c>
    </row>
    <row r="63" spans="1:24" s="5" customFormat="1" x14ac:dyDescent="0.25">
      <c r="A63" s="2" t="s">
        <v>7</v>
      </c>
      <c r="B63" s="3">
        <v>45199</v>
      </c>
      <c r="C63" s="4">
        <v>0.625</v>
      </c>
      <c r="D63" t="s">
        <v>16</v>
      </c>
      <c r="E63" t="s">
        <v>15</v>
      </c>
      <c r="F63">
        <v>1</v>
      </c>
      <c r="G63">
        <v>2</v>
      </c>
      <c r="H63">
        <f t="shared" si="0"/>
        <v>1</v>
      </c>
      <c r="I63" s="5">
        <f>VLOOKUP(E63,Sheet2!$C$2:$D$21,2,0)</f>
        <v>1675</v>
      </c>
      <c r="J63" s="5">
        <f>VLOOKUP(D63,Sheet2!$C$2:$D$21,2,0)</f>
        <v>1709</v>
      </c>
      <c r="K63" s="5">
        <f>VLOOKUP(E63,Sheet2!$C$1:$K$21,3,FALSE)</f>
        <v>0.28000000000000003</v>
      </c>
      <c r="L63" s="5">
        <f>VLOOKUP(E63,Sheet2!$C$1:$K$21,4,FALSE)</f>
        <v>231</v>
      </c>
      <c r="M63" s="5">
        <f>VLOOKUP(E63,Sheet2!$C$1:$K$21,5,FALSE)</f>
        <v>22.71</v>
      </c>
      <c r="N63" s="5">
        <f>VLOOKUP(E63,Sheet2!$C$1:$K$21,6,FALSE)</f>
        <v>22</v>
      </c>
      <c r="O63" s="5">
        <f>VLOOKUP(E63,Sheet2!$C$1:$K$21,7,FALSE)</f>
        <v>110</v>
      </c>
      <c r="P63" s="5">
        <f>VLOOKUP(E63,Sheet2!$C$1:$K$21,8,FALSE)</f>
        <v>10.25</v>
      </c>
      <c r="Q63" s="5">
        <f>VLOOKUP(E63,Sheet2!$C$1:$K$21,9,FALSE)</f>
        <v>13</v>
      </c>
      <c r="R63" s="5">
        <f>VLOOKUP(D63,Sheet2!$C$1:$K$21,3,FALSE)</f>
        <v>0.36</v>
      </c>
      <c r="S63" s="5">
        <f>VLOOKUP(D63,Sheet2!$C$1:$K$21,4,FALSE)</f>
        <v>266</v>
      </c>
      <c r="T63" s="5">
        <f>VLOOKUP(D63,Sheet2!$C$1:$K$21,5,FALSE)</f>
        <v>26.84</v>
      </c>
      <c r="U63" s="5">
        <f>VLOOKUP(D63,Sheet2!$C$1:$K$21,6,FALSE)</f>
        <v>14</v>
      </c>
      <c r="V63" s="5">
        <f>VLOOKUP(D63,Sheet2!$C$1:$K$21,7,FALSE)</f>
        <v>130</v>
      </c>
      <c r="W63" s="5">
        <f>VLOOKUP(D63,Sheet2!$C$1:$K$21,8,FALSE)</f>
        <v>15.55</v>
      </c>
      <c r="X63" s="5">
        <f>VLOOKUP(D63,Sheet2!$C$1:$K$21,9,FALSE)</f>
        <v>15</v>
      </c>
    </row>
    <row r="64" spans="1:24" s="5" customFormat="1" x14ac:dyDescent="0.25">
      <c r="A64" s="2" t="s">
        <v>7</v>
      </c>
      <c r="B64" s="3">
        <v>45199</v>
      </c>
      <c r="C64" s="4">
        <v>0.625</v>
      </c>
      <c r="D64" t="s">
        <v>26</v>
      </c>
      <c r="E64" t="s">
        <v>19</v>
      </c>
      <c r="F64">
        <v>0</v>
      </c>
      <c r="G64">
        <v>1</v>
      </c>
      <c r="H64">
        <f t="shared" si="0"/>
        <v>1</v>
      </c>
      <c r="I64" s="5">
        <f>VLOOKUP(E64,Sheet2!$C$2:$D$21,2,0)</f>
        <v>1703</v>
      </c>
      <c r="J64" s="5">
        <f>VLOOKUP(D64,Sheet2!$C$2:$D$21,2,0)</f>
        <v>1815</v>
      </c>
      <c r="K64" s="5">
        <f>VLOOKUP(E64,Sheet2!$C$1:$K$21,3,FALSE)</f>
        <v>0.25</v>
      </c>
      <c r="L64" s="5">
        <f>VLOOKUP(E64,Sheet2!$C$1:$K$21,4,FALSE)</f>
        <v>229</v>
      </c>
      <c r="M64" s="5">
        <f>VLOOKUP(E64,Sheet2!$C$1:$K$21,5,FALSE)</f>
        <v>21.92</v>
      </c>
      <c r="N64" s="5">
        <f>VLOOKUP(E64,Sheet2!$C$1:$K$21,6,FALSE)</f>
        <v>26</v>
      </c>
      <c r="O64" s="5">
        <f>VLOOKUP(E64,Sheet2!$C$1:$K$21,7,FALSE)</f>
        <v>106</v>
      </c>
      <c r="P64" s="5">
        <f>VLOOKUP(E64,Sheet2!$C$1:$K$21,8,FALSE)</f>
        <v>8.3800000000000008</v>
      </c>
      <c r="Q64" s="5">
        <f>VLOOKUP(E64,Sheet2!$C$1:$K$21,9,FALSE)</f>
        <v>3</v>
      </c>
      <c r="R64" s="5">
        <f>VLOOKUP(D64,Sheet2!$C$1:$K$21,3,FALSE)</f>
        <v>0.2</v>
      </c>
      <c r="S64" s="5">
        <f>VLOOKUP(D64,Sheet2!$C$1:$K$21,4,FALSE)</f>
        <v>292</v>
      </c>
      <c r="T64" s="5">
        <f>VLOOKUP(D64,Sheet2!$C$1:$K$21,5,FALSE)</f>
        <v>31.02</v>
      </c>
      <c r="U64" s="5">
        <f>VLOOKUP(D64,Sheet2!$C$1:$K$21,6,FALSE)</f>
        <v>28</v>
      </c>
      <c r="V64" s="5">
        <f>VLOOKUP(D64,Sheet2!$C$1:$K$21,7,FALSE)</f>
        <v>105</v>
      </c>
      <c r="W64" s="5">
        <f>VLOOKUP(D64,Sheet2!$C$1:$K$21,8,FALSE)</f>
        <v>8.67</v>
      </c>
      <c r="X64" s="5">
        <f>VLOOKUP(D64,Sheet2!$C$1:$K$21,9,FALSE)</f>
        <v>7</v>
      </c>
    </row>
    <row r="65" spans="1:24" s="5" customFormat="1" x14ac:dyDescent="0.25">
      <c r="A65" s="2" t="s">
        <v>7</v>
      </c>
      <c r="B65" s="3">
        <v>45199</v>
      </c>
      <c r="C65" s="4">
        <v>0.625</v>
      </c>
      <c r="D65" t="s">
        <v>20</v>
      </c>
      <c r="E65" t="s">
        <v>8</v>
      </c>
      <c r="F65">
        <v>2</v>
      </c>
      <c r="G65">
        <v>0</v>
      </c>
      <c r="H65">
        <f t="shared" si="0"/>
        <v>-2</v>
      </c>
      <c r="I65" s="5">
        <f>VLOOKUP(E65,Sheet2!$C$2:$D$21,2,0)</f>
        <v>1650</v>
      </c>
      <c r="J65" s="5">
        <f>VLOOKUP(D65,Sheet2!$C$2:$D$21,2,0)</f>
        <v>1802</v>
      </c>
      <c r="K65" s="5">
        <f>VLOOKUP(E65,Sheet2!$C$1:$K$21,3,FALSE)</f>
        <v>0.22</v>
      </c>
      <c r="L65" s="5">
        <f>VLOOKUP(E65,Sheet2!$C$1:$K$21,4,FALSE)</f>
        <v>219</v>
      </c>
      <c r="M65" s="5">
        <f>VLOOKUP(E65,Sheet2!$C$1:$K$21,5,FALSE)</f>
        <v>20.76</v>
      </c>
      <c r="N65" s="5">
        <f>VLOOKUP(E65,Sheet2!$C$1:$K$21,6,FALSE)</f>
        <v>23</v>
      </c>
      <c r="O65" s="5">
        <f>VLOOKUP(E65,Sheet2!$C$1:$K$21,7,FALSE)</f>
        <v>88</v>
      </c>
      <c r="P65" s="5">
        <f>VLOOKUP(E65,Sheet2!$C$1:$K$21,8,FALSE)</f>
        <v>6.24</v>
      </c>
      <c r="Q65" s="5">
        <f>VLOOKUP(E65,Sheet2!$C$1:$K$21,9,FALSE)</f>
        <v>3</v>
      </c>
      <c r="R65" s="5">
        <f>VLOOKUP(D65,Sheet2!$C$1:$K$21,3,FALSE)</f>
        <v>0.18</v>
      </c>
      <c r="S65" s="5">
        <f>VLOOKUP(D65,Sheet2!$C$1:$K$21,4,FALSE)</f>
        <v>282</v>
      </c>
      <c r="T65" s="5">
        <f>VLOOKUP(D65,Sheet2!$C$1:$K$21,5,FALSE)</f>
        <v>38.42</v>
      </c>
      <c r="U65" s="5">
        <f>VLOOKUP(D65,Sheet2!$C$1:$K$21,6,FALSE)</f>
        <v>42</v>
      </c>
      <c r="V65" s="5">
        <f>VLOOKUP(D65,Sheet2!$C$1:$K$21,7,FALSE)</f>
        <v>91</v>
      </c>
      <c r="W65" s="5">
        <f>VLOOKUP(D65,Sheet2!$C$1:$K$21,8,FALSE)</f>
        <v>9.5</v>
      </c>
      <c r="X65" s="5">
        <f>VLOOKUP(D65,Sheet2!$C$1:$K$21,9,FALSE)</f>
        <v>11</v>
      </c>
    </row>
    <row r="66" spans="1:24" s="5" customFormat="1" x14ac:dyDescent="0.25">
      <c r="A66" s="2" t="s">
        <v>7</v>
      </c>
      <c r="B66" s="3">
        <v>45199</v>
      </c>
      <c r="C66" s="4">
        <v>0.625</v>
      </c>
      <c r="D66" t="s">
        <v>13</v>
      </c>
      <c r="E66" t="s">
        <v>18</v>
      </c>
      <c r="F66">
        <v>2</v>
      </c>
      <c r="G66">
        <v>0</v>
      </c>
      <c r="H66">
        <f t="shared" si="0"/>
        <v>-2</v>
      </c>
      <c r="I66" s="5">
        <f>VLOOKUP(E66,Sheet2!$C$2:$D$21,2,0)</f>
        <v>1625</v>
      </c>
      <c r="J66" s="5">
        <f>VLOOKUP(D66,Sheet2!$C$2:$D$21,2,0)</f>
        <v>1791</v>
      </c>
      <c r="K66" s="5">
        <f>VLOOKUP(E66,Sheet2!$C$1:$K$21,3,FALSE)</f>
        <v>0.23</v>
      </c>
      <c r="L66" s="5">
        <f>VLOOKUP(E66,Sheet2!$C$1:$K$21,4,FALSE)</f>
        <v>173</v>
      </c>
      <c r="M66" s="5">
        <f>VLOOKUP(E66,Sheet2!$C$1:$K$21,5,FALSE)</f>
        <v>16.739999999999998</v>
      </c>
      <c r="N66" s="5">
        <f>VLOOKUP(E66,Sheet2!$C$1:$K$21,6,FALSE)</f>
        <v>14</v>
      </c>
      <c r="O66" s="5">
        <f>VLOOKUP(E66,Sheet2!$C$1:$K$21,7,FALSE)</f>
        <v>77</v>
      </c>
      <c r="P66" s="5">
        <f>VLOOKUP(E66,Sheet2!$C$1:$K$21,8,FALSE)</f>
        <v>5.82</v>
      </c>
      <c r="Q66" s="5">
        <f>VLOOKUP(E66,Sheet2!$C$1:$K$21,9,FALSE)</f>
        <v>3</v>
      </c>
      <c r="R66" s="5">
        <f>VLOOKUP(D66,Sheet2!$C$1:$K$21,3,FALSE)</f>
        <v>0.26</v>
      </c>
      <c r="S66" s="5">
        <f>VLOOKUP(D66,Sheet2!$C$1:$K$21,4,FALSE)</f>
        <v>233</v>
      </c>
      <c r="T66" s="5">
        <f>VLOOKUP(D66,Sheet2!$C$1:$K$21,5,FALSE)</f>
        <v>27.49</v>
      </c>
      <c r="U66" s="5">
        <f>VLOOKUP(D66,Sheet2!$C$1:$K$21,6,FALSE)</f>
        <v>35</v>
      </c>
      <c r="V66" s="5">
        <f>VLOOKUP(D66,Sheet2!$C$1:$K$21,7,FALSE)</f>
        <v>111</v>
      </c>
      <c r="W66" s="5">
        <f>VLOOKUP(D66,Sheet2!$C$1:$K$21,8,FALSE)</f>
        <v>10.88</v>
      </c>
      <c r="X66" s="5">
        <f>VLOOKUP(D66,Sheet2!$C$1:$K$21,9,FALSE)</f>
        <v>7</v>
      </c>
    </row>
    <row r="67" spans="1:24" s="5" customFormat="1" x14ac:dyDescent="0.25">
      <c r="A67" s="2" t="s">
        <v>7</v>
      </c>
      <c r="B67" s="3">
        <v>45199</v>
      </c>
      <c r="C67" s="4">
        <v>0.625</v>
      </c>
      <c r="D67" t="s">
        <v>27</v>
      </c>
      <c r="E67" t="s">
        <v>9</v>
      </c>
      <c r="F67">
        <v>2</v>
      </c>
      <c r="G67">
        <v>1</v>
      </c>
      <c r="H67">
        <f t="shared" ref="H67:H130" si="1">G67-F67</f>
        <v>-1</v>
      </c>
      <c r="I67" s="5">
        <f>VLOOKUP(E67,Sheet2!$C$2:$D$21,2,0)</f>
        <v>2052</v>
      </c>
      <c r="J67" s="5">
        <f>VLOOKUP(D67,Sheet2!$C$2:$D$21,2,0)</f>
        <v>1749</v>
      </c>
      <c r="K67" s="5">
        <f>VLOOKUP(E67,Sheet2!$C$1:$K$21,3,FALSE)</f>
        <v>0.16</v>
      </c>
      <c r="L67" s="5">
        <f>VLOOKUP(E67,Sheet2!$C$1:$K$21,4,FALSE)</f>
        <v>374</v>
      </c>
      <c r="M67" s="5">
        <f>VLOOKUP(E67,Sheet2!$C$1:$K$21,5,FALSE)</f>
        <v>44.17</v>
      </c>
      <c r="N67" s="5">
        <f>VLOOKUP(E67,Sheet2!$C$1:$K$21,6,FALSE)</f>
        <v>47</v>
      </c>
      <c r="O67" s="5">
        <f>VLOOKUP(E67,Sheet2!$C$1:$K$21,7,FALSE)</f>
        <v>125</v>
      </c>
      <c r="P67" s="5">
        <f>VLOOKUP(E67,Sheet2!$C$1:$K$21,8,FALSE)</f>
        <v>9.4600000000000009</v>
      </c>
      <c r="Q67" s="5">
        <f>VLOOKUP(E67,Sheet2!$C$1:$K$21,9,FALSE)</f>
        <v>11</v>
      </c>
      <c r="R67" s="5">
        <f>VLOOKUP(D67,Sheet2!$C$1:$K$21,3,FALSE)</f>
        <v>0.24</v>
      </c>
      <c r="S67" s="5">
        <f>VLOOKUP(D67,Sheet2!$C$1:$K$21,4,FALSE)</f>
        <v>237</v>
      </c>
      <c r="T67" s="5">
        <f>VLOOKUP(D67,Sheet2!$C$1:$K$21,5,FALSE)</f>
        <v>26.8</v>
      </c>
      <c r="U67" s="5">
        <f>VLOOKUP(D67,Sheet2!$C$1:$K$21,6,FALSE)</f>
        <v>25</v>
      </c>
      <c r="V67" s="5">
        <f>VLOOKUP(D67,Sheet2!$C$1:$K$21,7,FALSE)</f>
        <v>90</v>
      </c>
      <c r="W67" s="5">
        <f>VLOOKUP(D67,Sheet2!$C$1:$K$21,8,FALSE)</f>
        <v>9.11</v>
      </c>
      <c r="X67" s="5">
        <f>VLOOKUP(D67,Sheet2!$C$1:$K$21,9,FALSE)</f>
        <v>11</v>
      </c>
    </row>
    <row r="68" spans="1:24" s="5" customFormat="1" x14ac:dyDescent="0.25">
      <c r="A68" s="2" t="s">
        <v>7</v>
      </c>
      <c r="B68" s="3">
        <v>45199</v>
      </c>
      <c r="C68" s="4">
        <v>0.72916666666666663</v>
      </c>
      <c r="D68" t="s">
        <v>23</v>
      </c>
      <c r="E68" t="s">
        <v>25</v>
      </c>
      <c r="F68">
        <v>2</v>
      </c>
      <c r="G68">
        <v>1</v>
      </c>
      <c r="H68">
        <f t="shared" si="1"/>
        <v>-1</v>
      </c>
      <c r="I68" s="5">
        <f>VLOOKUP(E68,Sheet2!$C$2:$D$21,2,0)</f>
        <v>1968</v>
      </c>
      <c r="J68" s="5">
        <f>VLOOKUP(D68,Sheet2!$C$2:$D$21,2,0)</f>
        <v>1842</v>
      </c>
      <c r="K68" s="5">
        <f>VLOOKUP(E68,Sheet2!$C$1:$K$21,3,FALSE)</f>
        <v>0.17</v>
      </c>
      <c r="L68" s="5">
        <f>VLOOKUP(E68,Sheet2!$C$1:$K$21,4,FALSE)</f>
        <v>391</v>
      </c>
      <c r="M68" s="5">
        <f>VLOOKUP(E68,Sheet2!$C$1:$K$21,5,FALSE)</f>
        <v>46.59</v>
      </c>
      <c r="N68" s="5">
        <f>VLOOKUP(E68,Sheet2!$C$1:$K$21,6,FALSE)</f>
        <v>46</v>
      </c>
      <c r="O68" s="5">
        <f>VLOOKUP(E68,Sheet2!$C$1:$K$21,7,FALSE)</f>
        <v>143</v>
      </c>
      <c r="P68" s="5">
        <f>VLOOKUP(E68,Sheet2!$C$1:$K$21,8,FALSE)</f>
        <v>10.62</v>
      </c>
      <c r="Q68" s="5">
        <f>VLOOKUP(E68,Sheet2!$C$1:$K$21,9,FALSE)</f>
        <v>10</v>
      </c>
      <c r="R68" s="5">
        <f>VLOOKUP(D68,Sheet2!$C$1:$K$21,3,FALSE)</f>
        <v>0.15</v>
      </c>
      <c r="S68" s="5">
        <f>VLOOKUP(D68,Sheet2!$C$1:$K$21,4,FALSE)</f>
        <v>346</v>
      </c>
      <c r="T68" s="5">
        <f>VLOOKUP(D68,Sheet2!$C$1:$K$21,5,FALSE)</f>
        <v>41.77</v>
      </c>
      <c r="U68" s="5">
        <f>VLOOKUP(D68,Sheet2!$C$1:$K$21,6,FALSE)</f>
        <v>45</v>
      </c>
      <c r="V68" s="5">
        <f>VLOOKUP(D68,Sheet2!$C$1:$K$21,7,FALSE)</f>
        <v>85</v>
      </c>
      <c r="W68" s="5">
        <f>VLOOKUP(D68,Sheet2!$C$1:$K$21,8,FALSE)</f>
        <v>7.28</v>
      </c>
      <c r="X68" s="5">
        <f>VLOOKUP(D68,Sheet2!$C$1:$K$21,9,FALSE)</f>
        <v>10</v>
      </c>
    </row>
    <row r="69" spans="1:24" s="5" customFormat="1" x14ac:dyDescent="0.25">
      <c r="A69" s="2" t="s">
        <v>7</v>
      </c>
      <c r="B69" s="3">
        <v>45200</v>
      </c>
      <c r="C69" s="4">
        <v>0.58333333333333337</v>
      </c>
      <c r="D69" t="s">
        <v>11</v>
      </c>
      <c r="E69" t="s">
        <v>22</v>
      </c>
      <c r="F69">
        <v>1</v>
      </c>
      <c r="G69">
        <v>1</v>
      </c>
      <c r="H69">
        <f t="shared" si="1"/>
        <v>0</v>
      </c>
      <c r="I69" s="5">
        <f>VLOOKUP(E69,Sheet2!$C$2:$D$21,2,0)</f>
        <v>1722</v>
      </c>
      <c r="J69" s="5">
        <f>VLOOKUP(D69,Sheet2!$C$2:$D$21,2,0)</f>
        <v>1675</v>
      </c>
      <c r="K69" s="5">
        <f>VLOOKUP(E69,Sheet2!$C$1:$K$21,3,FALSE)</f>
        <v>0.28000000000000003</v>
      </c>
      <c r="L69" s="5">
        <f>VLOOKUP(E69,Sheet2!$C$1:$K$21,4,FALSE)</f>
        <v>235</v>
      </c>
      <c r="M69" s="5">
        <f>VLOOKUP(E69,Sheet2!$C$1:$K$21,5,FALSE)</f>
        <v>31.11</v>
      </c>
      <c r="N69" s="5">
        <f>VLOOKUP(E69,Sheet2!$C$1:$K$21,6,FALSE)</f>
        <v>29</v>
      </c>
      <c r="O69" s="5">
        <f>VLOOKUP(E69,Sheet2!$C$1:$K$21,7,FALSE)</f>
        <v>123</v>
      </c>
      <c r="P69" s="5">
        <f>VLOOKUP(E69,Sheet2!$C$1:$K$21,8,FALSE)</f>
        <v>13.06</v>
      </c>
      <c r="Q69" s="5">
        <f>VLOOKUP(E69,Sheet2!$C$1:$K$21,9,FALSE)</f>
        <v>8</v>
      </c>
      <c r="R69" s="5">
        <f>VLOOKUP(D69,Sheet2!$C$1:$K$21,3,FALSE)</f>
        <v>0.21</v>
      </c>
      <c r="S69" s="5">
        <f>VLOOKUP(D69,Sheet2!$C$1:$K$21,4,FALSE)</f>
        <v>215</v>
      </c>
      <c r="T69" s="5">
        <f>VLOOKUP(D69,Sheet2!$C$1:$K$21,5,FALSE)</f>
        <v>28.14</v>
      </c>
      <c r="U69" s="5">
        <f>VLOOKUP(D69,Sheet2!$C$1:$K$21,6,FALSE)</f>
        <v>30</v>
      </c>
      <c r="V69" s="5">
        <f>VLOOKUP(D69,Sheet2!$C$1:$K$21,7,FALSE)</f>
        <v>107</v>
      </c>
      <c r="W69" s="5">
        <f>VLOOKUP(D69,Sheet2!$C$1:$K$21,8,FALSE)</f>
        <v>7.84</v>
      </c>
      <c r="X69" s="5">
        <f>VLOOKUP(D69,Sheet2!$C$1:$K$21,9,FALSE)</f>
        <v>4</v>
      </c>
    </row>
    <row r="70" spans="1:24" s="5" customFormat="1" x14ac:dyDescent="0.25">
      <c r="A70" s="2" t="s">
        <v>7</v>
      </c>
      <c r="B70" s="3">
        <v>45201</v>
      </c>
      <c r="C70" s="4">
        <v>0.83333333333333337</v>
      </c>
      <c r="D70" t="s">
        <v>17</v>
      </c>
      <c r="E70" t="s">
        <v>24</v>
      </c>
      <c r="F70">
        <v>0</v>
      </c>
      <c r="G70">
        <v>2</v>
      </c>
      <c r="H70">
        <f t="shared" si="1"/>
        <v>2</v>
      </c>
      <c r="I70" s="5">
        <f>VLOOKUP(E70,Sheet2!$C$2:$D$21,2,0)</f>
        <v>1789</v>
      </c>
      <c r="J70" s="5">
        <f>VLOOKUP(D70,Sheet2!$C$2:$D$21,2,0)</f>
        <v>1752</v>
      </c>
      <c r="K70" s="5">
        <f>VLOOKUP(E70,Sheet2!$C$1:$K$21,3,FALSE)</f>
        <v>0.13</v>
      </c>
      <c r="L70" s="5">
        <f>VLOOKUP(E70,Sheet2!$C$1:$K$21,4,FALSE)</f>
        <v>286</v>
      </c>
      <c r="M70" s="5">
        <f>VLOOKUP(E70,Sheet2!$C$1:$K$21,5,FALSE)</f>
        <v>37.909999999999997</v>
      </c>
      <c r="N70" s="5">
        <f>VLOOKUP(E70,Sheet2!$C$1:$K$21,6,FALSE)</f>
        <v>32</v>
      </c>
      <c r="O70" s="5">
        <f>VLOOKUP(E70,Sheet2!$C$1:$K$21,7,FALSE)</f>
        <v>63</v>
      </c>
      <c r="P70" s="5">
        <f>VLOOKUP(E70,Sheet2!$C$1:$K$21,8,FALSE)</f>
        <v>6.43</v>
      </c>
      <c r="Q70" s="5">
        <f>VLOOKUP(E70,Sheet2!$C$1:$K$21,9,FALSE)</f>
        <v>7</v>
      </c>
      <c r="R70" s="5">
        <f>VLOOKUP(D70,Sheet2!$C$1:$K$21,3,FALSE)</f>
        <v>0.23</v>
      </c>
      <c r="S70" s="5">
        <f>VLOOKUP(D70,Sheet2!$C$1:$K$21,4,FALSE)</f>
        <v>258</v>
      </c>
      <c r="T70" s="5">
        <f>VLOOKUP(D70,Sheet2!$C$1:$K$21,5,FALSE)</f>
        <v>29.11</v>
      </c>
      <c r="U70" s="5">
        <f>VLOOKUP(D70,Sheet2!$C$1:$K$21,6,FALSE)</f>
        <v>32</v>
      </c>
      <c r="V70" s="5">
        <f>VLOOKUP(D70,Sheet2!$C$1:$K$21,7,FALSE)</f>
        <v>114</v>
      </c>
      <c r="W70" s="5">
        <f>VLOOKUP(D70,Sheet2!$C$1:$K$21,8,FALSE)</f>
        <v>9.08</v>
      </c>
      <c r="X70" s="5">
        <f>VLOOKUP(D70,Sheet2!$C$1:$K$21,9,FALSE)</f>
        <v>8</v>
      </c>
    </row>
    <row r="71" spans="1:24" s="5" customFormat="1" x14ac:dyDescent="0.25">
      <c r="A71" t="s">
        <v>7</v>
      </c>
      <c r="B71" s="3">
        <v>45202</v>
      </c>
      <c r="C71" s="4">
        <v>0.8125</v>
      </c>
      <c r="D71" t="s">
        <v>15</v>
      </c>
      <c r="E71" t="s">
        <v>8</v>
      </c>
      <c r="F71">
        <v>1</v>
      </c>
      <c r="G71">
        <v>2</v>
      </c>
      <c r="H71">
        <f t="shared" si="1"/>
        <v>1</v>
      </c>
      <c r="I71" s="5">
        <f>VLOOKUP(E71,Sheet2!$C$2:$D$21,2,0)</f>
        <v>1650</v>
      </c>
      <c r="J71" s="5">
        <f>VLOOKUP(D71,Sheet2!$C$2:$D$21,2,0)</f>
        <v>1675</v>
      </c>
      <c r="K71" s="5">
        <f>VLOOKUP(E71,Sheet2!$C$1:$K$21,3,FALSE)</f>
        <v>0.22</v>
      </c>
      <c r="L71" s="5">
        <f>VLOOKUP(E71,Sheet2!$C$1:$K$21,4,FALSE)</f>
        <v>219</v>
      </c>
      <c r="M71" s="5">
        <f>VLOOKUP(E71,Sheet2!$C$1:$K$21,5,FALSE)</f>
        <v>20.76</v>
      </c>
      <c r="N71" s="5">
        <f>VLOOKUP(E71,Sheet2!$C$1:$K$21,6,FALSE)</f>
        <v>23</v>
      </c>
      <c r="O71" s="5">
        <f>VLOOKUP(E71,Sheet2!$C$1:$K$21,7,FALSE)</f>
        <v>88</v>
      </c>
      <c r="P71" s="5">
        <f>VLOOKUP(E71,Sheet2!$C$1:$K$21,8,FALSE)</f>
        <v>6.24</v>
      </c>
      <c r="Q71" s="5">
        <f>VLOOKUP(E71,Sheet2!$C$1:$K$21,9,FALSE)</f>
        <v>3</v>
      </c>
      <c r="R71" s="5">
        <f>VLOOKUP(D71,Sheet2!$C$1:$K$21,3,FALSE)</f>
        <v>0.28000000000000003</v>
      </c>
      <c r="S71" s="5">
        <f>VLOOKUP(D71,Sheet2!$C$1:$K$21,4,FALSE)</f>
        <v>231</v>
      </c>
      <c r="T71" s="5">
        <f>VLOOKUP(D71,Sheet2!$C$1:$K$21,5,FALSE)</f>
        <v>22.71</v>
      </c>
      <c r="U71" s="5">
        <f>VLOOKUP(D71,Sheet2!$C$1:$K$21,6,FALSE)</f>
        <v>22</v>
      </c>
      <c r="V71" s="5">
        <f>VLOOKUP(D71,Sheet2!$C$1:$K$21,7,FALSE)</f>
        <v>110</v>
      </c>
      <c r="W71" s="5">
        <f>VLOOKUP(D71,Sheet2!$C$1:$K$21,8,FALSE)</f>
        <v>10.25</v>
      </c>
      <c r="X71" s="5">
        <f>VLOOKUP(D71,Sheet2!$C$1:$K$21,9,FALSE)</f>
        <v>13</v>
      </c>
    </row>
    <row r="72" spans="1:24" s="5" customFormat="1" x14ac:dyDescent="0.25">
      <c r="A72" s="2" t="s">
        <v>7</v>
      </c>
      <c r="B72" s="3">
        <v>45206</v>
      </c>
      <c r="C72" s="4">
        <v>0.52083333333333337</v>
      </c>
      <c r="D72" t="s">
        <v>15</v>
      </c>
      <c r="E72" t="s">
        <v>23</v>
      </c>
      <c r="F72">
        <v>0</v>
      </c>
      <c r="G72">
        <v>1</v>
      </c>
      <c r="H72">
        <f t="shared" si="1"/>
        <v>1</v>
      </c>
      <c r="I72" s="5">
        <f>VLOOKUP(E72,Sheet2!$C$2:$D$21,2,0)</f>
        <v>1842</v>
      </c>
      <c r="J72" s="5">
        <f>VLOOKUP(D72,Sheet2!$C$2:$D$21,2,0)</f>
        <v>1675</v>
      </c>
      <c r="K72" s="5">
        <f>VLOOKUP(E72,Sheet2!$C$1:$K$21,3,FALSE)</f>
        <v>0.15</v>
      </c>
      <c r="L72" s="5">
        <f>VLOOKUP(E72,Sheet2!$C$1:$K$21,4,FALSE)</f>
        <v>346</v>
      </c>
      <c r="M72" s="5">
        <f>VLOOKUP(E72,Sheet2!$C$1:$K$21,5,FALSE)</f>
        <v>41.77</v>
      </c>
      <c r="N72" s="5">
        <f>VLOOKUP(E72,Sheet2!$C$1:$K$21,6,FALSE)</f>
        <v>45</v>
      </c>
      <c r="O72" s="5">
        <f>VLOOKUP(E72,Sheet2!$C$1:$K$21,7,FALSE)</f>
        <v>85</v>
      </c>
      <c r="P72" s="5">
        <f>VLOOKUP(E72,Sheet2!$C$1:$K$21,8,FALSE)</f>
        <v>7.28</v>
      </c>
      <c r="Q72" s="5">
        <f>VLOOKUP(E72,Sheet2!$C$1:$K$21,9,FALSE)</f>
        <v>10</v>
      </c>
      <c r="R72" s="5">
        <f>VLOOKUP(D72,Sheet2!$C$1:$K$21,3,FALSE)</f>
        <v>0.28000000000000003</v>
      </c>
      <c r="S72" s="5">
        <f>VLOOKUP(D72,Sheet2!$C$1:$K$21,4,FALSE)</f>
        <v>231</v>
      </c>
      <c r="T72" s="5">
        <f>VLOOKUP(D72,Sheet2!$C$1:$K$21,5,FALSE)</f>
        <v>22.71</v>
      </c>
      <c r="U72" s="5">
        <f>VLOOKUP(D72,Sheet2!$C$1:$K$21,6,FALSE)</f>
        <v>22</v>
      </c>
      <c r="V72" s="5">
        <f>VLOOKUP(D72,Sheet2!$C$1:$K$21,7,FALSE)</f>
        <v>110</v>
      </c>
      <c r="W72" s="5">
        <f>VLOOKUP(D72,Sheet2!$C$1:$K$21,8,FALSE)</f>
        <v>10.25</v>
      </c>
      <c r="X72" s="5">
        <f>VLOOKUP(D72,Sheet2!$C$1:$K$21,9,FALSE)</f>
        <v>13</v>
      </c>
    </row>
    <row r="73" spans="1:24" s="5" customFormat="1" x14ac:dyDescent="0.25">
      <c r="A73" s="2" t="s">
        <v>7</v>
      </c>
      <c r="B73" s="3">
        <v>45206</v>
      </c>
      <c r="C73" s="4">
        <v>0.625</v>
      </c>
      <c r="D73" t="s">
        <v>8</v>
      </c>
      <c r="E73" t="s">
        <v>24</v>
      </c>
      <c r="F73">
        <v>1</v>
      </c>
      <c r="G73">
        <v>4</v>
      </c>
      <c r="H73">
        <f t="shared" si="1"/>
        <v>3</v>
      </c>
      <c r="I73" s="5">
        <f>VLOOKUP(E73,Sheet2!$C$2:$D$21,2,0)</f>
        <v>1789</v>
      </c>
      <c r="J73" s="5">
        <f>VLOOKUP(D73,Sheet2!$C$2:$D$21,2,0)</f>
        <v>1650</v>
      </c>
      <c r="K73" s="5">
        <f>VLOOKUP(E73,Sheet2!$C$1:$K$21,3,FALSE)</f>
        <v>0.13</v>
      </c>
      <c r="L73" s="5">
        <f>VLOOKUP(E73,Sheet2!$C$1:$K$21,4,FALSE)</f>
        <v>286</v>
      </c>
      <c r="M73" s="5">
        <f>VLOOKUP(E73,Sheet2!$C$1:$K$21,5,FALSE)</f>
        <v>37.909999999999997</v>
      </c>
      <c r="N73" s="5">
        <f>VLOOKUP(E73,Sheet2!$C$1:$K$21,6,FALSE)</f>
        <v>32</v>
      </c>
      <c r="O73" s="5">
        <f>VLOOKUP(E73,Sheet2!$C$1:$K$21,7,FALSE)</f>
        <v>63</v>
      </c>
      <c r="P73" s="5">
        <f>VLOOKUP(E73,Sheet2!$C$1:$K$21,8,FALSE)</f>
        <v>6.43</v>
      </c>
      <c r="Q73" s="5">
        <f>VLOOKUP(E73,Sheet2!$C$1:$K$21,9,FALSE)</f>
        <v>7</v>
      </c>
      <c r="R73" s="5">
        <f>VLOOKUP(D73,Sheet2!$C$1:$K$21,3,FALSE)</f>
        <v>0.22</v>
      </c>
      <c r="S73" s="5">
        <f>VLOOKUP(D73,Sheet2!$C$1:$K$21,4,FALSE)</f>
        <v>219</v>
      </c>
      <c r="T73" s="5">
        <f>VLOOKUP(D73,Sheet2!$C$1:$K$21,5,FALSE)</f>
        <v>20.76</v>
      </c>
      <c r="U73" s="5">
        <f>VLOOKUP(D73,Sheet2!$C$1:$K$21,6,FALSE)</f>
        <v>23</v>
      </c>
      <c r="V73" s="5">
        <f>VLOOKUP(D73,Sheet2!$C$1:$K$21,7,FALSE)</f>
        <v>88</v>
      </c>
      <c r="W73" s="5">
        <f>VLOOKUP(D73,Sheet2!$C$1:$K$21,8,FALSE)</f>
        <v>6.24</v>
      </c>
      <c r="X73" s="5">
        <f>VLOOKUP(D73,Sheet2!$C$1:$K$21,9,FALSE)</f>
        <v>3</v>
      </c>
    </row>
    <row r="74" spans="1:24" s="5" customFormat="1" x14ac:dyDescent="0.25">
      <c r="A74" s="2" t="s">
        <v>7</v>
      </c>
      <c r="B74" s="3">
        <v>45206</v>
      </c>
      <c r="C74" s="4">
        <v>0.625</v>
      </c>
      <c r="D74" t="s">
        <v>16</v>
      </c>
      <c r="E74" t="s">
        <v>12</v>
      </c>
      <c r="F74">
        <v>3</v>
      </c>
      <c r="G74">
        <v>0</v>
      </c>
      <c r="H74">
        <f t="shared" si="1"/>
        <v>-3</v>
      </c>
      <c r="I74" s="5">
        <f>VLOOKUP(E74,Sheet2!$C$2:$D$21,2,0)</f>
        <v>1710</v>
      </c>
      <c r="J74" s="5">
        <f>VLOOKUP(D74,Sheet2!$C$2:$D$21,2,0)</f>
        <v>1709</v>
      </c>
      <c r="K74" s="5">
        <f>VLOOKUP(E74,Sheet2!$C$1:$K$21,3,FALSE)</f>
        <v>0.23</v>
      </c>
      <c r="L74" s="5">
        <f>VLOOKUP(E74,Sheet2!$C$1:$K$21,4,FALSE)</f>
        <v>305</v>
      </c>
      <c r="M74" s="5">
        <f>VLOOKUP(E74,Sheet2!$C$1:$K$21,5,FALSE)</f>
        <v>31.35</v>
      </c>
      <c r="N74" s="5">
        <f>VLOOKUP(E74,Sheet2!$C$1:$K$21,6,FALSE)</f>
        <v>30</v>
      </c>
      <c r="O74" s="5">
        <f>VLOOKUP(E74,Sheet2!$C$1:$K$21,7,FALSE)</f>
        <v>93</v>
      </c>
      <c r="P74" s="5">
        <f>VLOOKUP(E74,Sheet2!$C$1:$K$21,8,FALSE)</f>
        <v>10.1</v>
      </c>
      <c r="Q74" s="5">
        <f>VLOOKUP(E74,Sheet2!$C$1:$K$21,9,FALSE)</f>
        <v>10</v>
      </c>
      <c r="R74" s="5">
        <f>VLOOKUP(D74,Sheet2!$C$1:$K$21,3,FALSE)</f>
        <v>0.36</v>
      </c>
      <c r="S74" s="5">
        <f>VLOOKUP(D74,Sheet2!$C$1:$K$21,4,FALSE)</f>
        <v>266</v>
      </c>
      <c r="T74" s="5">
        <f>VLOOKUP(D74,Sheet2!$C$1:$K$21,5,FALSE)</f>
        <v>26.84</v>
      </c>
      <c r="U74" s="5">
        <f>VLOOKUP(D74,Sheet2!$C$1:$K$21,6,FALSE)</f>
        <v>14</v>
      </c>
      <c r="V74" s="5">
        <f>VLOOKUP(D74,Sheet2!$C$1:$K$21,7,FALSE)</f>
        <v>130</v>
      </c>
      <c r="W74" s="5">
        <f>VLOOKUP(D74,Sheet2!$C$1:$K$21,8,FALSE)</f>
        <v>15.55</v>
      </c>
      <c r="X74" s="5">
        <f>VLOOKUP(D74,Sheet2!$C$1:$K$21,9,FALSE)</f>
        <v>15</v>
      </c>
    </row>
    <row r="75" spans="1:24" s="5" customFormat="1" x14ac:dyDescent="0.25">
      <c r="A75" s="2" t="s">
        <v>7</v>
      </c>
      <c r="B75" s="3">
        <v>45206</v>
      </c>
      <c r="C75" s="4">
        <v>0.625</v>
      </c>
      <c r="D75" t="s">
        <v>17</v>
      </c>
      <c r="E75" t="s">
        <v>18</v>
      </c>
      <c r="F75">
        <v>3</v>
      </c>
      <c r="G75">
        <v>1</v>
      </c>
      <c r="H75">
        <f t="shared" si="1"/>
        <v>-2</v>
      </c>
      <c r="I75" s="5">
        <f>VLOOKUP(E75,Sheet2!$C$2:$D$21,2,0)</f>
        <v>1625</v>
      </c>
      <c r="J75" s="5">
        <f>VLOOKUP(D75,Sheet2!$C$2:$D$21,2,0)</f>
        <v>1752</v>
      </c>
      <c r="K75" s="5">
        <f>VLOOKUP(E75,Sheet2!$C$1:$K$21,3,FALSE)</f>
        <v>0.23</v>
      </c>
      <c r="L75" s="5">
        <f>VLOOKUP(E75,Sheet2!$C$1:$K$21,4,FALSE)</f>
        <v>173</v>
      </c>
      <c r="M75" s="5">
        <f>VLOOKUP(E75,Sheet2!$C$1:$K$21,5,FALSE)</f>
        <v>16.739999999999998</v>
      </c>
      <c r="N75" s="5">
        <f>VLOOKUP(E75,Sheet2!$C$1:$K$21,6,FALSE)</f>
        <v>14</v>
      </c>
      <c r="O75" s="5">
        <f>VLOOKUP(E75,Sheet2!$C$1:$K$21,7,FALSE)</f>
        <v>77</v>
      </c>
      <c r="P75" s="5">
        <f>VLOOKUP(E75,Sheet2!$C$1:$K$21,8,FALSE)</f>
        <v>5.82</v>
      </c>
      <c r="Q75" s="5">
        <f>VLOOKUP(E75,Sheet2!$C$1:$K$21,9,FALSE)</f>
        <v>3</v>
      </c>
      <c r="R75" s="5">
        <f>VLOOKUP(D75,Sheet2!$C$1:$K$21,3,FALSE)</f>
        <v>0.23</v>
      </c>
      <c r="S75" s="5">
        <f>VLOOKUP(D75,Sheet2!$C$1:$K$21,4,FALSE)</f>
        <v>258</v>
      </c>
      <c r="T75" s="5">
        <f>VLOOKUP(D75,Sheet2!$C$1:$K$21,5,FALSE)</f>
        <v>29.11</v>
      </c>
      <c r="U75" s="5">
        <f>VLOOKUP(D75,Sheet2!$C$1:$K$21,6,FALSE)</f>
        <v>32</v>
      </c>
      <c r="V75" s="5">
        <f>VLOOKUP(D75,Sheet2!$C$1:$K$21,7,FALSE)</f>
        <v>114</v>
      </c>
      <c r="W75" s="5">
        <f>VLOOKUP(D75,Sheet2!$C$1:$K$21,8,FALSE)</f>
        <v>9.08</v>
      </c>
      <c r="X75" s="5">
        <f>VLOOKUP(D75,Sheet2!$C$1:$K$21,9,FALSE)</f>
        <v>8</v>
      </c>
    </row>
    <row r="76" spans="1:24" s="5" customFormat="1" x14ac:dyDescent="0.25">
      <c r="A76" s="2" t="s">
        <v>7</v>
      </c>
      <c r="B76" s="3">
        <v>45206</v>
      </c>
      <c r="C76" s="4">
        <v>0.625</v>
      </c>
      <c r="D76" t="s">
        <v>26</v>
      </c>
      <c r="E76" t="s">
        <v>22</v>
      </c>
      <c r="F76">
        <v>2</v>
      </c>
      <c r="G76">
        <v>1</v>
      </c>
      <c r="H76">
        <f t="shared" si="1"/>
        <v>-1</v>
      </c>
      <c r="I76" s="5">
        <f>VLOOKUP(E76,Sheet2!$C$2:$D$21,2,0)</f>
        <v>1722</v>
      </c>
      <c r="J76" s="5">
        <f>VLOOKUP(D76,Sheet2!$C$2:$D$21,2,0)</f>
        <v>1815</v>
      </c>
      <c r="K76" s="5">
        <f>VLOOKUP(E76,Sheet2!$C$1:$K$21,3,FALSE)</f>
        <v>0.28000000000000003</v>
      </c>
      <c r="L76" s="5">
        <f>VLOOKUP(E76,Sheet2!$C$1:$K$21,4,FALSE)</f>
        <v>235</v>
      </c>
      <c r="M76" s="5">
        <f>VLOOKUP(E76,Sheet2!$C$1:$K$21,5,FALSE)</f>
        <v>31.11</v>
      </c>
      <c r="N76" s="5">
        <f>VLOOKUP(E76,Sheet2!$C$1:$K$21,6,FALSE)</f>
        <v>29</v>
      </c>
      <c r="O76" s="5">
        <f>VLOOKUP(E76,Sheet2!$C$1:$K$21,7,FALSE)</f>
        <v>123</v>
      </c>
      <c r="P76" s="5">
        <f>VLOOKUP(E76,Sheet2!$C$1:$K$21,8,FALSE)</f>
        <v>13.06</v>
      </c>
      <c r="Q76" s="5">
        <f>VLOOKUP(E76,Sheet2!$C$1:$K$21,9,FALSE)</f>
        <v>8</v>
      </c>
      <c r="R76" s="5">
        <f>VLOOKUP(D76,Sheet2!$C$1:$K$21,3,FALSE)</f>
        <v>0.2</v>
      </c>
      <c r="S76" s="5">
        <f>VLOOKUP(D76,Sheet2!$C$1:$K$21,4,FALSE)</f>
        <v>292</v>
      </c>
      <c r="T76" s="5">
        <f>VLOOKUP(D76,Sheet2!$C$1:$K$21,5,FALSE)</f>
        <v>31.02</v>
      </c>
      <c r="U76" s="5">
        <f>VLOOKUP(D76,Sheet2!$C$1:$K$21,6,FALSE)</f>
        <v>28</v>
      </c>
      <c r="V76" s="5">
        <f>VLOOKUP(D76,Sheet2!$C$1:$K$21,7,FALSE)</f>
        <v>105</v>
      </c>
      <c r="W76" s="5">
        <f>VLOOKUP(D76,Sheet2!$C$1:$K$21,8,FALSE)</f>
        <v>8.67</v>
      </c>
      <c r="X76" s="5">
        <f>VLOOKUP(D76,Sheet2!$C$1:$K$21,9,FALSE)</f>
        <v>7</v>
      </c>
    </row>
    <row r="77" spans="1:24" s="5" customFormat="1" x14ac:dyDescent="0.25">
      <c r="A77" s="2" t="s">
        <v>7</v>
      </c>
      <c r="B77" s="3">
        <v>45206</v>
      </c>
      <c r="C77" s="4">
        <v>0.72916666666666663</v>
      </c>
      <c r="D77" t="s">
        <v>19</v>
      </c>
      <c r="E77" t="s">
        <v>11</v>
      </c>
      <c r="F77">
        <v>0</v>
      </c>
      <c r="G77">
        <v>0</v>
      </c>
      <c r="H77">
        <f t="shared" si="1"/>
        <v>0</v>
      </c>
      <c r="I77" s="5">
        <f>VLOOKUP(E77,Sheet2!$C$2:$D$21,2,0)</f>
        <v>1675</v>
      </c>
      <c r="J77" s="5">
        <f>VLOOKUP(D77,Sheet2!$C$2:$D$21,2,0)</f>
        <v>1703</v>
      </c>
      <c r="K77" s="5">
        <f>VLOOKUP(E77,Sheet2!$C$1:$K$21,3,FALSE)</f>
        <v>0.21</v>
      </c>
      <c r="L77" s="5">
        <f>VLOOKUP(E77,Sheet2!$C$1:$K$21,4,FALSE)</f>
        <v>215</v>
      </c>
      <c r="M77" s="5">
        <f>VLOOKUP(E77,Sheet2!$C$1:$K$21,5,FALSE)</f>
        <v>28.14</v>
      </c>
      <c r="N77" s="5">
        <f>VLOOKUP(E77,Sheet2!$C$1:$K$21,6,FALSE)</f>
        <v>30</v>
      </c>
      <c r="O77" s="5">
        <f>VLOOKUP(E77,Sheet2!$C$1:$K$21,7,FALSE)</f>
        <v>107</v>
      </c>
      <c r="P77" s="5">
        <f>VLOOKUP(E77,Sheet2!$C$1:$K$21,8,FALSE)</f>
        <v>7.84</v>
      </c>
      <c r="Q77" s="5">
        <f>VLOOKUP(E77,Sheet2!$C$1:$K$21,9,FALSE)</f>
        <v>4</v>
      </c>
      <c r="R77" s="5">
        <f>VLOOKUP(D77,Sheet2!$C$1:$K$21,3,FALSE)</f>
        <v>0.25</v>
      </c>
      <c r="S77" s="5">
        <f>VLOOKUP(D77,Sheet2!$C$1:$K$21,4,FALSE)</f>
        <v>229</v>
      </c>
      <c r="T77" s="5">
        <f>VLOOKUP(D77,Sheet2!$C$1:$K$21,5,FALSE)</f>
        <v>21.92</v>
      </c>
      <c r="U77" s="5">
        <f>VLOOKUP(D77,Sheet2!$C$1:$K$21,6,FALSE)</f>
        <v>26</v>
      </c>
      <c r="V77" s="5">
        <f>VLOOKUP(D77,Sheet2!$C$1:$K$21,7,FALSE)</f>
        <v>106</v>
      </c>
      <c r="W77" s="5">
        <f>VLOOKUP(D77,Sheet2!$C$1:$K$21,8,FALSE)</f>
        <v>8.3800000000000008</v>
      </c>
      <c r="X77" s="5">
        <f>VLOOKUP(D77,Sheet2!$C$1:$K$21,9,FALSE)</f>
        <v>3</v>
      </c>
    </row>
    <row r="78" spans="1:24" s="5" customFormat="1" x14ac:dyDescent="0.25">
      <c r="A78" s="2" t="s">
        <v>7</v>
      </c>
      <c r="B78" s="3">
        <v>45207</v>
      </c>
      <c r="C78" s="4">
        <v>0.58333333333333337</v>
      </c>
      <c r="D78" t="s">
        <v>14</v>
      </c>
      <c r="E78" t="s">
        <v>25</v>
      </c>
      <c r="F78">
        <v>2</v>
      </c>
      <c r="G78">
        <v>2</v>
      </c>
      <c r="H78">
        <f t="shared" si="1"/>
        <v>0</v>
      </c>
      <c r="I78" s="5">
        <f>VLOOKUP(E78,Sheet2!$C$2:$D$21,2,0)</f>
        <v>1968</v>
      </c>
      <c r="J78" s="5">
        <f>VLOOKUP(D78,Sheet2!$C$2:$D$21,2,0)</f>
        <v>1776</v>
      </c>
      <c r="K78" s="5">
        <f>VLOOKUP(E78,Sheet2!$C$1:$K$21,3,FALSE)</f>
        <v>0.17</v>
      </c>
      <c r="L78" s="5">
        <f>VLOOKUP(E78,Sheet2!$C$1:$K$21,4,FALSE)</f>
        <v>391</v>
      </c>
      <c r="M78" s="5">
        <f>VLOOKUP(E78,Sheet2!$C$1:$K$21,5,FALSE)</f>
        <v>46.59</v>
      </c>
      <c r="N78" s="5">
        <f>VLOOKUP(E78,Sheet2!$C$1:$K$21,6,FALSE)</f>
        <v>46</v>
      </c>
      <c r="O78" s="5">
        <f>VLOOKUP(E78,Sheet2!$C$1:$K$21,7,FALSE)</f>
        <v>143</v>
      </c>
      <c r="P78" s="5">
        <f>VLOOKUP(E78,Sheet2!$C$1:$K$21,8,FALSE)</f>
        <v>10.62</v>
      </c>
      <c r="Q78" s="5">
        <f>VLOOKUP(E78,Sheet2!$C$1:$K$21,9,FALSE)</f>
        <v>10</v>
      </c>
      <c r="R78" s="5">
        <f>VLOOKUP(D78,Sheet2!$C$1:$K$21,3,FALSE)</f>
        <v>0.18</v>
      </c>
      <c r="S78" s="5">
        <f>VLOOKUP(D78,Sheet2!$C$1:$K$21,4,FALSE)</f>
        <v>307</v>
      </c>
      <c r="T78" s="5">
        <f>VLOOKUP(D78,Sheet2!$C$1:$K$21,5,FALSE)</f>
        <v>33.96</v>
      </c>
      <c r="U78" s="5">
        <f>VLOOKUP(D78,Sheet2!$C$1:$K$21,6,FALSE)</f>
        <v>35</v>
      </c>
      <c r="V78" s="5">
        <f>VLOOKUP(D78,Sheet2!$C$1:$K$21,7,FALSE)</f>
        <v>107</v>
      </c>
      <c r="W78" s="5">
        <f>VLOOKUP(D78,Sheet2!$C$1:$K$21,8,FALSE)</f>
        <v>8.3800000000000008</v>
      </c>
      <c r="X78" s="5">
        <f>VLOOKUP(D78,Sheet2!$C$1:$K$21,9,FALSE)</f>
        <v>6</v>
      </c>
    </row>
    <row r="79" spans="1:24" s="5" customFormat="1" x14ac:dyDescent="0.25">
      <c r="A79" s="2" t="s">
        <v>7</v>
      </c>
      <c r="B79" s="3">
        <v>45207</v>
      </c>
      <c r="C79" s="4">
        <v>0.58333333333333337</v>
      </c>
      <c r="D79" t="s">
        <v>13</v>
      </c>
      <c r="E79" t="s">
        <v>20</v>
      </c>
      <c r="F79">
        <v>2</v>
      </c>
      <c r="G79">
        <v>2</v>
      </c>
      <c r="H79">
        <f t="shared" si="1"/>
        <v>0</v>
      </c>
      <c r="I79" s="5">
        <f>VLOOKUP(E79,Sheet2!$C$2:$D$21,2,0)</f>
        <v>1802</v>
      </c>
      <c r="J79" s="5">
        <f>VLOOKUP(D79,Sheet2!$C$2:$D$21,2,0)</f>
        <v>1791</v>
      </c>
      <c r="K79" s="5">
        <f>VLOOKUP(E79,Sheet2!$C$1:$K$21,3,FALSE)</f>
        <v>0.18</v>
      </c>
      <c r="L79" s="5">
        <f>VLOOKUP(E79,Sheet2!$C$1:$K$21,4,FALSE)</f>
        <v>282</v>
      </c>
      <c r="M79" s="5">
        <f>VLOOKUP(E79,Sheet2!$C$1:$K$21,5,FALSE)</f>
        <v>38.42</v>
      </c>
      <c r="N79" s="5">
        <f>VLOOKUP(E79,Sheet2!$C$1:$K$21,6,FALSE)</f>
        <v>42</v>
      </c>
      <c r="O79" s="5">
        <f>VLOOKUP(E79,Sheet2!$C$1:$K$21,7,FALSE)</f>
        <v>91</v>
      </c>
      <c r="P79" s="5">
        <f>VLOOKUP(E79,Sheet2!$C$1:$K$21,8,FALSE)</f>
        <v>9.5</v>
      </c>
      <c r="Q79" s="5">
        <f>VLOOKUP(E79,Sheet2!$C$1:$K$21,9,FALSE)</f>
        <v>11</v>
      </c>
      <c r="R79" s="5">
        <f>VLOOKUP(D79,Sheet2!$C$1:$K$21,3,FALSE)</f>
        <v>0.26</v>
      </c>
      <c r="S79" s="5">
        <f>VLOOKUP(D79,Sheet2!$C$1:$K$21,4,FALSE)</f>
        <v>233</v>
      </c>
      <c r="T79" s="5">
        <f>VLOOKUP(D79,Sheet2!$C$1:$K$21,5,FALSE)</f>
        <v>27.49</v>
      </c>
      <c r="U79" s="5">
        <f>VLOOKUP(D79,Sheet2!$C$1:$K$21,6,FALSE)</f>
        <v>35</v>
      </c>
      <c r="V79" s="5">
        <f>VLOOKUP(D79,Sheet2!$C$1:$K$21,7,FALSE)</f>
        <v>111</v>
      </c>
      <c r="W79" s="5">
        <f>VLOOKUP(D79,Sheet2!$C$1:$K$21,8,FALSE)</f>
        <v>10.88</v>
      </c>
      <c r="X79" s="5">
        <f>VLOOKUP(D79,Sheet2!$C$1:$K$21,9,FALSE)</f>
        <v>7</v>
      </c>
    </row>
    <row r="80" spans="1:24" s="5" customFormat="1" x14ac:dyDescent="0.25">
      <c r="A80" s="2" t="s">
        <v>7</v>
      </c>
      <c r="B80" s="3">
        <v>45207</v>
      </c>
      <c r="C80" s="4">
        <v>0.58333333333333337</v>
      </c>
      <c r="D80" t="s">
        <v>27</v>
      </c>
      <c r="E80" t="s">
        <v>21</v>
      </c>
      <c r="F80">
        <v>1</v>
      </c>
      <c r="G80">
        <v>1</v>
      </c>
      <c r="H80">
        <f t="shared" si="1"/>
        <v>0</v>
      </c>
      <c r="I80" s="5">
        <f>VLOOKUP(E80,Sheet2!$C$2:$D$21,2,0)</f>
        <v>1837</v>
      </c>
      <c r="J80" s="5">
        <f>VLOOKUP(D80,Sheet2!$C$2:$D$21,2,0)</f>
        <v>1749</v>
      </c>
      <c r="K80" s="5">
        <f>VLOOKUP(E80,Sheet2!$C$1:$K$21,3,FALSE)</f>
        <v>0.18</v>
      </c>
      <c r="L80" s="5">
        <f>VLOOKUP(E80,Sheet2!$C$1:$K$21,4,FALSE)</f>
        <v>309</v>
      </c>
      <c r="M80" s="5">
        <f>VLOOKUP(E80,Sheet2!$C$1:$K$21,5,FALSE)</f>
        <v>39.89</v>
      </c>
      <c r="N80" s="5">
        <f>VLOOKUP(E80,Sheet2!$C$1:$K$21,6,FALSE)</f>
        <v>41</v>
      </c>
      <c r="O80" s="5">
        <f>VLOOKUP(E80,Sheet2!$C$1:$K$21,7,FALSE)</f>
        <v>108</v>
      </c>
      <c r="P80" s="5">
        <f>VLOOKUP(E80,Sheet2!$C$1:$K$21,8,FALSE)</f>
        <v>9.61</v>
      </c>
      <c r="Q80" s="5">
        <f>VLOOKUP(E80,Sheet2!$C$1:$K$21,9,FALSE)</f>
        <v>12</v>
      </c>
      <c r="R80" s="5">
        <f>VLOOKUP(D80,Sheet2!$C$1:$K$21,3,FALSE)</f>
        <v>0.24</v>
      </c>
      <c r="S80" s="5">
        <f>VLOOKUP(D80,Sheet2!$C$1:$K$21,4,FALSE)</f>
        <v>237</v>
      </c>
      <c r="T80" s="5">
        <f>VLOOKUP(D80,Sheet2!$C$1:$K$21,5,FALSE)</f>
        <v>26.8</v>
      </c>
      <c r="U80" s="5">
        <f>VLOOKUP(D80,Sheet2!$C$1:$K$21,6,FALSE)</f>
        <v>25</v>
      </c>
      <c r="V80" s="5">
        <f>VLOOKUP(D80,Sheet2!$C$1:$K$21,7,FALSE)</f>
        <v>90</v>
      </c>
      <c r="W80" s="5">
        <f>VLOOKUP(D80,Sheet2!$C$1:$K$21,8,FALSE)</f>
        <v>9.11</v>
      </c>
      <c r="X80" s="5">
        <f>VLOOKUP(D80,Sheet2!$C$1:$K$21,9,FALSE)</f>
        <v>11</v>
      </c>
    </row>
    <row r="81" spans="1:24" s="5" customFormat="1" x14ac:dyDescent="0.25">
      <c r="A81" s="2" t="s">
        <v>7</v>
      </c>
      <c r="B81" s="3">
        <v>45207</v>
      </c>
      <c r="C81" s="4">
        <v>0.6875</v>
      </c>
      <c r="D81" t="s">
        <v>10</v>
      </c>
      <c r="E81" t="s">
        <v>9</v>
      </c>
      <c r="F81">
        <v>1</v>
      </c>
      <c r="G81">
        <v>0</v>
      </c>
      <c r="H81">
        <f t="shared" si="1"/>
        <v>-1</v>
      </c>
      <c r="I81" s="5">
        <f>VLOOKUP(E81,Sheet2!$C$2:$D$21,2,0)</f>
        <v>2052</v>
      </c>
      <c r="J81" s="5">
        <f>VLOOKUP(D81,Sheet2!$C$2:$D$21,2,0)</f>
        <v>1957</v>
      </c>
      <c r="K81" s="5">
        <f>VLOOKUP(E81,Sheet2!$C$1:$K$21,3,FALSE)</f>
        <v>0.16</v>
      </c>
      <c r="L81" s="5">
        <f>VLOOKUP(E81,Sheet2!$C$1:$K$21,4,FALSE)</f>
        <v>374</v>
      </c>
      <c r="M81" s="5">
        <f>VLOOKUP(E81,Sheet2!$C$1:$K$21,5,FALSE)</f>
        <v>44.17</v>
      </c>
      <c r="N81" s="5">
        <f>VLOOKUP(E81,Sheet2!$C$1:$K$21,6,FALSE)</f>
        <v>47</v>
      </c>
      <c r="O81" s="5">
        <f>VLOOKUP(E81,Sheet2!$C$1:$K$21,7,FALSE)</f>
        <v>125</v>
      </c>
      <c r="P81" s="5">
        <f>VLOOKUP(E81,Sheet2!$C$1:$K$21,8,FALSE)</f>
        <v>9.4600000000000009</v>
      </c>
      <c r="Q81" s="5">
        <f>VLOOKUP(E81,Sheet2!$C$1:$K$21,9,FALSE)</f>
        <v>11</v>
      </c>
      <c r="R81" s="5">
        <f>VLOOKUP(D81,Sheet2!$C$1:$K$21,3,FALSE)</f>
        <v>0.19</v>
      </c>
      <c r="S81" s="5">
        <f>VLOOKUP(D81,Sheet2!$C$1:$K$21,4,FALSE)</f>
        <v>357</v>
      </c>
      <c r="T81" s="5">
        <f>VLOOKUP(D81,Sheet2!$C$1:$K$21,5,FALSE)</f>
        <v>40.049999999999997</v>
      </c>
      <c r="U81" s="5">
        <f>VLOOKUP(D81,Sheet2!$C$1:$K$21,6,FALSE)</f>
        <v>41</v>
      </c>
      <c r="V81" s="5">
        <f>VLOOKUP(D81,Sheet2!$C$1:$K$21,7,FALSE)</f>
        <v>113</v>
      </c>
      <c r="W81" s="5">
        <f>VLOOKUP(D81,Sheet2!$C$1:$K$21,8,FALSE)</f>
        <v>11.17</v>
      </c>
      <c r="X81" s="5">
        <f>VLOOKUP(D81,Sheet2!$C$1:$K$21,9,FALSE)</f>
        <v>18</v>
      </c>
    </row>
    <row r="82" spans="1:24" s="5" customFormat="1" x14ac:dyDescent="0.25">
      <c r="A82" s="2" t="s">
        <v>7</v>
      </c>
      <c r="B82" s="3">
        <v>45220</v>
      </c>
      <c r="C82" s="4">
        <v>0.52083333333333337</v>
      </c>
      <c r="D82" t="s">
        <v>25</v>
      </c>
      <c r="E82" t="s">
        <v>16</v>
      </c>
      <c r="F82">
        <v>2</v>
      </c>
      <c r="G82">
        <v>0</v>
      </c>
      <c r="H82">
        <f t="shared" si="1"/>
        <v>-2</v>
      </c>
      <c r="I82" s="5">
        <f>VLOOKUP(E82,Sheet2!$C$2:$D$21,2,0)</f>
        <v>1709</v>
      </c>
      <c r="J82" s="5">
        <f>VLOOKUP(D82,Sheet2!$C$2:$D$21,2,0)</f>
        <v>1968</v>
      </c>
      <c r="K82" s="5">
        <f>VLOOKUP(E82,Sheet2!$C$1:$K$21,3,FALSE)</f>
        <v>0.36</v>
      </c>
      <c r="L82" s="5">
        <f>VLOOKUP(E82,Sheet2!$C$1:$K$21,4,FALSE)</f>
        <v>266</v>
      </c>
      <c r="M82" s="5">
        <f>VLOOKUP(E82,Sheet2!$C$1:$K$21,5,FALSE)</f>
        <v>26.84</v>
      </c>
      <c r="N82" s="5">
        <f>VLOOKUP(E82,Sheet2!$C$1:$K$21,6,FALSE)</f>
        <v>14</v>
      </c>
      <c r="O82" s="5">
        <f>VLOOKUP(E82,Sheet2!$C$1:$K$21,7,FALSE)</f>
        <v>130</v>
      </c>
      <c r="P82" s="5">
        <f>VLOOKUP(E82,Sheet2!$C$1:$K$21,8,FALSE)</f>
        <v>15.55</v>
      </c>
      <c r="Q82" s="5">
        <f>VLOOKUP(E82,Sheet2!$C$1:$K$21,9,FALSE)</f>
        <v>15</v>
      </c>
      <c r="R82" s="5">
        <f>VLOOKUP(D82,Sheet2!$C$1:$K$21,3,FALSE)</f>
        <v>0.17</v>
      </c>
      <c r="S82" s="5">
        <f>VLOOKUP(D82,Sheet2!$C$1:$K$21,4,FALSE)</f>
        <v>391</v>
      </c>
      <c r="T82" s="5">
        <f>VLOOKUP(D82,Sheet2!$C$1:$K$21,5,FALSE)</f>
        <v>46.59</v>
      </c>
      <c r="U82" s="5">
        <f>VLOOKUP(D82,Sheet2!$C$1:$K$21,6,FALSE)</f>
        <v>46</v>
      </c>
      <c r="V82" s="5">
        <f>VLOOKUP(D82,Sheet2!$C$1:$K$21,7,FALSE)</f>
        <v>143</v>
      </c>
      <c r="W82" s="5">
        <f>VLOOKUP(D82,Sheet2!$C$1:$K$21,8,FALSE)</f>
        <v>10.62</v>
      </c>
      <c r="X82" s="5">
        <f>VLOOKUP(D82,Sheet2!$C$1:$K$21,9,FALSE)</f>
        <v>10</v>
      </c>
    </row>
    <row r="83" spans="1:24" s="5" customFormat="1" x14ac:dyDescent="0.25">
      <c r="A83" s="2" t="s">
        <v>7</v>
      </c>
      <c r="B83" s="3">
        <v>45220</v>
      </c>
      <c r="C83" s="4">
        <v>0.625</v>
      </c>
      <c r="D83" t="s">
        <v>12</v>
      </c>
      <c r="E83" t="s">
        <v>27</v>
      </c>
      <c r="F83">
        <v>1</v>
      </c>
      <c r="G83">
        <v>2</v>
      </c>
      <c r="H83">
        <f t="shared" si="1"/>
        <v>1</v>
      </c>
      <c r="I83" s="5">
        <f>VLOOKUP(E83,Sheet2!$C$2:$D$21,2,0)</f>
        <v>1749</v>
      </c>
      <c r="J83" s="5">
        <f>VLOOKUP(D83,Sheet2!$C$2:$D$21,2,0)</f>
        <v>1710</v>
      </c>
      <c r="K83" s="5">
        <f>VLOOKUP(E83,Sheet2!$C$1:$K$21,3,FALSE)</f>
        <v>0.24</v>
      </c>
      <c r="L83" s="5">
        <f>VLOOKUP(E83,Sheet2!$C$1:$K$21,4,FALSE)</f>
        <v>237</v>
      </c>
      <c r="M83" s="5">
        <f>VLOOKUP(E83,Sheet2!$C$1:$K$21,5,FALSE)</f>
        <v>26.8</v>
      </c>
      <c r="N83" s="5">
        <f>VLOOKUP(E83,Sheet2!$C$1:$K$21,6,FALSE)</f>
        <v>25</v>
      </c>
      <c r="O83" s="5">
        <f>VLOOKUP(E83,Sheet2!$C$1:$K$21,7,FALSE)</f>
        <v>90</v>
      </c>
      <c r="P83" s="5">
        <f>VLOOKUP(E83,Sheet2!$C$1:$K$21,8,FALSE)</f>
        <v>9.11</v>
      </c>
      <c r="Q83" s="5">
        <f>VLOOKUP(E83,Sheet2!$C$1:$K$21,9,FALSE)</f>
        <v>11</v>
      </c>
      <c r="R83" s="5">
        <f>VLOOKUP(D83,Sheet2!$C$1:$K$21,3,FALSE)</f>
        <v>0.23</v>
      </c>
      <c r="S83" s="5">
        <f>VLOOKUP(D83,Sheet2!$C$1:$K$21,4,FALSE)</f>
        <v>305</v>
      </c>
      <c r="T83" s="5">
        <f>VLOOKUP(D83,Sheet2!$C$1:$K$21,5,FALSE)</f>
        <v>31.35</v>
      </c>
      <c r="U83" s="5">
        <f>VLOOKUP(D83,Sheet2!$C$1:$K$21,6,FALSE)</f>
        <v>30</v>
      </c>
      <c r="V83" s="5">
        <f>VLOOKUP(D83,Sheet2!$C$1:$K$21,7,FALSE)</f>
        <v>93</v>
      </c>
      <c r="W83" s="5">
        <f>VLOOKUP(D83,Sheet2!$C$1:$K$21,8,FALSE)</f>
        <v>10.1</v>
      </c>
      <c r="X83" s="5">
        <f>VLOOKUP(D83,Sheet2!$C$1:$K$21,9,FALSE)</f>
        <v>10</v>
      </c>
    </row>
    <row r="84" spans="1:24" s="5" customFormat="1" x14ac:dyDescent="0.25">
      <c r="A84" s="2" t="s">
        <v>7</v>
      </c>
      <c r="B84" s="3">
        <v>45220</v>
      </c>
      <c r="C84" s="4">
        <v>0.625</v>
      </c>
      <c r="D84" t="s">
        <v>22</v>
      </c>
      <c r="E84" t="s">
        <v>8</v>
      </c>
      <c r="F84">
        <v>3</v>
      </c>
      <c r="G84">
        <v>0</v>
      </c>
      <c r="H84">
        <f t="shared" si="1"/>
        <v>-3</v>
      </c>
      <c r="I84" s="5">
        <f>VLOOKUP(E84,Sheet2!$C$2:$D$21,2,0)</f>
        <v>1650</v>
      </c>
      <c r="J84" s="5">
        <f>VLOOKUP(D84,Sheet2!$C$2:$D$21,2,0)</f>
        <v>1722</v>
      </c>
      <c r="K84" s="5">
        <f>VLOOKUP(E84,Sheet2!$C$1:$K$21,3,FALSE)</f>
        <v>0.22</v>
      </c>
      <c r="L84" s="5">
        <f>VLOOKUP(E84,Sheet2!$C$1:$K$21,4,FALSE)</f>
        <v>219</v>
      </c>
      <c r="M84" s="5">
        <f>VLOOKUP(E84,Sheet2!$C$1:$K$21,5,FALSE)</f>
        <v>20.76</v>
      </c>
      <c r="N84" s="5">
        <f>VLOOKUP(E84,Sheet2!$C$1:$K$21,6,FALSE)</f>
        <v>23</v>
      </c>
      <c r="O84" s="5">
        <f>VLOOKUP(E84,Sheet2!$C$1:$K$21,7,FALSE)</f>
        <v>88</v>
      </c>
      <c r="P84" s="5">
        <f>VLOOKUP(E84,Sheet2!$C$1:$K$21,8,FALSE)</f>
        <v>6.24</v>
      </c>
      <c r="Q84" s="5">
        <f>VLOOKUP(E84,Sheet2!$C$1:$K$21,9,FALSE)</f>
        <v>3</v>
      </c>
      <c r="R84" s="5">
        <f>VLOOKUP(D84,Sheet2!$C$1:$K$21,3,FALSE)</f>
        <v>0.28000000000000003</v>
      </c>
      <c r="S84" s="5">
        <f>VLOOKUP(D84,Sheet2!$C$1:$K$21,4,FALSE)</f>
        <v>235</v>
      </c>
      <c r="T84" s="5">
        <f>VLOOKUP(D84,Sheet2!$C$1:$K$21,5,FALSE)</f>
        <v>31.11</v>
      </c>
      <c r="U84" s="5">
        <f>VLOOKUP(D84,Sheet2!$C$1:$K$21,6,FALSE)</f>
        <v>29</v>
      </c>
      <c r="V84" s="5">
        <f>VLOOKUP(D84,Sheet2!$C$1:$K$21,7,FALSE)</f>
        <v>123</v>
      </c>
      <c r="W84" s="5">
        <f>VLOOKUP(D84,Sheet2!$C$1:$K$21,8,FALSE)</f>
        <v>13.06</v>
      </c>
      <c r="X84" s="5">
        <f>VLOOKUP(D84,Sheet2!$C$1:$K$21,9,FALSE)</f>
        <v>8</v>
      </c>
    </row>
    <row r="85" spans="1:24" s="5" customFormat="1" x14ac:dyDescent="0.25">
      <c r="A85" s="2" t="s">
        <v>7</v>
      </c>
      <c r="B85" s="3">
        <v>45220</v>
      </c>
      <c r="C85" s="4">
        <v>0.625</v>
      </c>
      <c r="D85" t="s">
        <v>9</v>
      </c>
      <c r="E85" t="s">
        <v>14</v>
      </c>
      <c r="F85">
        <v>2</v>
      </c>
      <c r="G85">
        <v>1</v>
      </c>
      <c r="H85">
        <f t="shared" si="1"/>
        <v>-1</v>
      </c>
      <c r="I85" s="5">
        <f>VLOOKUP(E85,Sheet2!$C$2:$D$21,2,0)</f>
        <v>1776</v>
      </c>
      <c r="J85" s="5">
        <f>VLOOKUP(D85,Sheet2!$C$2:$D$21,2,0)</f>
        <v>2052</v>
      </c>
      <c r="K85" s="5">
        <f>VLOOKUP(E85,Sheet2!$C$1:$K$21,3,FALSE)</f>
        <v>0.18</v>
      </c>
      <c r="L85" s="5">
        <f>VLOOKUP(E85,Sheet2!$C$1:$K$21,4,FALSE)</f>
        <v>307</v>
      </c>
      <c r="M85" s="5">
        <f>VLOOKUP(E85,Sheet2!$C$1:$K$21,5,FALSE)</f>
        <v>33.96</v>
      </c>
      <c r="N85" s="5">
        <f>VLOOKUP(E85,Sheet2!$C$1:$K$21,6,FALSE)</f>
        <v>35</v>
      </c>
      <c r="O85" s="5">
        <f>VLOOKUP(E85,Sheet2!$C$1:$K$21,7,FALSE)</f>
        <v>107</v>
      </c>
      <c r="P85" s="5">
        <f>VLOOKUP(E85,Sheet2!$C$1:$K$21,8,FALSE)</f>
        <v>8.3800000000000008</v>
      </c>
      <c r="Q85" s="5">
        <f>VLOOKUP(E85,Sheet2!$C$1:$K$21,9,FALSE)</f>
        <v>6</v>
      </c>
      <c r="R85" s="5">
        <f>VLOOKUP(D85,Sheet2!$C$1:$K$21,3,FALSE)</f>
        <v>0.16</v>
      </c>
      <c r="S85" s="5">
        <f>VLOOKUP(D85,Sheet2!$C$1:$K$21,4,FALSE)</f>
        <v>374</v>
      </c>
      <c r="T85" s="5">
        <f>VLOOKUP(D85,Sheet2!$C$1:$K$21,5,FALSE)</f>
        <v>44.17</v>
      </c>
      <c r="U85" s="5">
        <f>VLOOKUP(D85,Sheet2!$C$1:$K$21,6,FALSE)</f>
        <v>47</v>
      </c>
      <c r="V85" s="5">
        <f>VLOOKUP(D85,Sheet2!$C$1:$K$21,7,FALSE)</f>
        <v>125</v>
      </c>
      <c r="W85" s="5">
        <f>VLOOKUP(D85,Sheet2!$C$1:$K$21,8,FALSE)</f>
        <v>9.4600000000000009</v>
      </c>
      <c r="X85" s="5">
        <f>VLOOKUP(D85,Sheet2!$C$1:$K$21,9,FALSE)</f>
        <v>11</v>
      </c>
    </row>
    <row r="86" spans="1:24" s="5" customFormat="1" x14ac:dyDescent="0.25">
      <c r="A86" s="2" t="s">
        <v>7</v>
      </c>
      <c r="B86" s="3">
        <v>45220</v>
      </c>
      <c r="C86" s="4">
        <v>0.625</v>
      </c>
      <c r="D86" t="s">
        <v>20</v>
      </c>
      <c r="E86" t="s">
        <v>19</v>
      </c>
      <c r="F86">
        <v>4</v>
      </c>
      <c r="G86">
        <v>0</v>
      </c>
      <c r="H86">
        <f t="shared" si="1"/>
        <v>-4</v>
      </c>
      <c r="I86" s="5">
        <f>VLOOKUP(E86,Sheet2!$C$2:$D$21,2,0)</f>
        <v>1703</v>
      </c>
      <c r="J86" s="5">
        <f>VLOOKUP(D86,Sheet2!$C$2:$D$21,2,0)</f>
        <v>1802</v>
      </c>
      <c r="K86" s="5">
        <f>VLOOKUP(E86,Sheet2!$C$1:$K$21,3,FALSE)</f>
        <v>0.25</v>
      </c>
      <c r="L86" s="5">
        <f>VLOOKUP(E86,Sheet2!$C$1:$K$21,4,FALSE)</f>
        <v>229</v>
      </c>
      <c r="M86" s="5">
        <f>VLOOKUP(E86,Sheet2!$C$1:$K$21,5,FALSE)</f>
        <v>21.92</v>
      </c>
      <c r="N86" s="5">
        <f>VLOOKUP(E86,Sheet2!$C$1:$K$21,6,FALSE)</f>
        <v>26</v>
      </c>
      <c r="O86" s="5">
        <f>VLOOKUP(E86,Sheet2!$C$1:$K$21,7,FALSE)</f>
        <v>106</v>
      </c>
      <c r="P86" s="5">
        <f>VLOOKUP(E86,Sheet2!$C$1:$K$21,8,FALSE)</f>
        <v>8.3800000000000008</v>
      </c>
      <c r="Q86" s="5">
        <f>VLOOKUP(E86,Sheet2!$C$1:$K$21,9,FALSE)</f>
        <v>3</v>
      </c>
      <c r="R86" s="5">
        <f>VLOOKUP(D86,Sheet2!$C$1:$K$21,3,FALSE)</f>
        <v>0.18</v>
      </c>
      <c r="S86" s="5">
        <f>VLOOKUP(D86,Sheet2!$C$1:$K$21,4,FALSE)</f>
        <v>282</v>
      </c>
      <c r="T86" s="5">
        <f>VLOOKUP(D86,Sheet2!$C$1:$K$21,5,FALSE)</f>
        <v>38.42</v>
      </c>
      <c r="U86" s="5">
        <f>VLOOKUP(D86,Sheet2!$C$1:$K$21,6,FALSE)</f>
        <v>42</v>
      </c>
      <c r="V86" s="5">
        <f>VLOOKUP(D86,Sheet2!$C$1:$K$21,7,FALSE)</f>
        <v>91</v>
      </c>
      <c r="W86" s="5">
        <f>VLOOKUP(D86,Sheet2!$C$1:$K$21,8,FALSE)</f>
        <v>9.5</v>
      </c>
      <c r="X86" s="5">
        <f>VLOOKUP(D86,Sheet2!$C$1:$K$21,9,FALSE)</f>
        <v>11</v>
      </c>
    </row>
    <row r="87" spans="1:24" s="5" customFormat="1" x14ac:dyDescent="0.25">
      <c r="A87" s="2" t="s">
        <v>7</v>
      </c>
      <c r="B87" s="3">
        <v>45220</v>
      </c>
      <c r="C87" s="4">
        <v>0.625</v>
      </c>
      <c r="D87" t="s">
        <v>11</v>
      </c>
      <c r="E87" t="s">
        <v>15</v>
      </c>
      <c r="F87">
        <v>2</v>
      </c>
      <c r="G87">
        <v>2</v>
      </c>
      <c r="H87">
        <f t="shared" si="1"/>
        <v>0</v>
      </c>
      <c r="I87" s="5">
        <f>VLOOKUP(E87,Sheet2!$C$2:$D$21,2,0)</f>
        <v>1675</v>
      </c>
      <c r="J87" s="5">
        <f>VLOOKUP(D87,Sheet2!$C$2:$D$21,2,0)</f>
        <v>1675</v>
      </c>
      <c r="K87" s="5">
        <f>VLOOKUP(E87,Sheet2!$C$1:$K$21,3,FALSE)</f>
        <v>0.28000000000000003</v>
      </c>
      <c r="L87" s="5">
        <f>VLOOKUP(E87,Sheet2!$C$1:$K$21,4,FALSE)</f>
        <v>231</v>
      </c>
      <c r="M87" s="5">
        <f>VLOOKUP(E87,Sheet2!$C$1:$K$21,5,FALSE)</f>
        <v>22.71</v>
      </c>
      <c r="N87" s="5">
        <f>VLOOKUP(E87,Sheet2!$C$1:$K$21,6,FALSE)</f>
        <v>22</v>
      </c>
      <c r="O87" s="5">
        <f>VLOOKUP(E87,Sheet2!$C$1:$K$21,7,FALSE)</f>
        <v>110</v>
      </c>
      <c r="P87" s="5">
        <f>VLOOKUP(E87,Sheet2!$C$1:$K$21,8,FALSE)</f>
        <v>10.25</v>
      </c>
      <c r="Q87" s="5">
        <f>VLOOKUP(E87,Sheet2!$C$1:$K$21,9,FALSE)</f>
        <v>13</v>
      </c>
      <c r="R87" s="5">
        <f>VLOOKUP(D87,Sheet2!$C$1:$K$21,3,FALSE)</f>
        <v>0.21</v>
      </c>
      <c r="S87" s="5">
        <f>VLOOKUP(D87,Sheet2!$C$1:$K$21,4,FALSE)</f>
        <v>215</v>
      </c>
      <c r="T87" s="5">
        <f>VLOOKUP(D87,Sheet2!$C$1:$K$21,5,FALSE)</f>
        <v>28.14</v>
      </c>
      <c r="U87" s="5">
        <f>VLOOKUP(D87,Sheet2!$C$1:$K$21,6,FALSE)</f>
        <v>30</v>
      </c>
      <c r="V87" s="5">
        <f>VLOOKUP(D87,Sheet2!$C$1:$K$21,7,FALSE)</f>
        <v>107</v>
      </c>
      <c r="W87" s="5">
        <f>VLOOKUP(D87,Sheet2!$C$1:$K$21,8,FALSE)</f>
        <v>7.84</v>
      </c>
      <c r="X87" s="5">
        <f>VLOOKUP(D87,Sheet2!$C$1:$K$21,9,FALSE)</f>
        <v>4</v>
      </c>
    </row>
    <row r="88" spans="1:24" s="5" customFormat="1" x14ac:dyDescent="0.25">
      <c r="A88" s="2" t="s">
        <v>7</v>
      </c>
      <c r="B88" s="3">
        <v>45220</v>
      </c>
      <c r="C88" s="4">
        <v>0.72916666666666663</v>
      </c>
      <c r="D88" t="s">
        <v>24</v>
      </c>
      <c r="E88" t="s">
        <v>10</v>
      </c>
      <c r="F88">
        <v>2</v>
      </c>
      <c r="G88">
        <v>2</v>
      </c>
      <c r="H88">
        <f t="shared" si="1"/>
        <v>0</v>
      </c>
      <c r="I88" s="5">
        <f>VLOOKUP(E88,Sheet2!$C$2:$D$21,2,0)</f>
        <v>1957</v>
      </c>
      <c r="J88" s="5">
        <f>VLOOKUP(D88,Sheet2!$C$2:$D$21,2,0)</f>
        <v>1789</v>
      </c>
      <c r="K88" s="5">
        <f>VLOOKUP(E88,Sheet2!$C$1:$K$21,3,FALSE)</f>
        <v>0.19</v>
      </c>
      <c r="L88" s="5">
        <f>VLOOKUP(E88,Sheet2!$C$1:$K$21,4,FALSE)</f>
        <v>357</v>
      </c>
      <c r="M88" s="5">
        <f>VLOOKUP(E88,Sheet2!$C$1:$K$21,5,FALSE)</f>
        <v>40.049999999999997</v>
      </c>
      <c r="N88" s="5">
        <f>VLOOKUP(E88,Sheet2!$C$1:$K$21,6,FALSE)</f>
        <v>41</v>
      </c>
      <c r="O88" s="5">
        <f>VLOOKUP(E88,Sheet2!$C$1:$K$21,7,FALSE)</f>
        <v>113</v>
      </c>
      <c r="P88" s="5">
        <f>VLOOKUP(E88,Sheet2!$C$1:$K$21,8,FALSE)</f>
        <v>11.17</v>
      </c>
      <c r="Q88" s="5">
        <f>VLOOKUP(E88,Sheet2!$C$1:$K$21,9,FALSE)</f>
        <v>18</v>
      </c>
      <c r="R88" s="5">
        <f>VLOOKUP(D88,Sheet2!$C$1:$K$21,3,FALSE)</f>
        <v>0.13</v>
      </c>
      <c r="S88" s="5">
        <f>VLOOKUP(D88,Sheet2!$C$1:$K$21,4,FALSE)</f>
        <v>286</v>
      </c>
      <c r="T88" s="5">
        <f>VLOOKUP(D88,Sheet2!$C$1:$K$21,5,FALSE)</f>
        <v>37.909999999999997</v>
      </c>
      <c r="U88" s="5">
        <f>VLOOKUP(D88,Sheet2!$C$1:$K$21,6,FALSE)</f>
        <v>32</v>
      </c>
      <c r="V88" s="5">
        <f>VLOOKUP(D88,Sheet2!$C$1:$K$21,7,FALSE)</f>
        <v>63</v>
      </c>
      <c r="W88" s="5">
        <f>VLOOKUP(D88,Sheet2!$C$1:$K$21,8,FALSE)</f>
        <v>6.43</v>
      </c>
      <c r="X88" s="5">
        <f>VLOOKUP(D88,Sheet2!$C$1:$K$21,9,FALSE)</f>
        <v>7</v>
      </c>
    </row>
    <row r="89" spans="1:24" s="5" customFormat="1" x14ac:dyDescent="0.25">
      <c r="A89" s="2" t="s">
        <v>7</v>
      </c>
      <c r="B89" s="3">
        <v>45220</v>
      </c>
      <c r="C89" s="4">
        <v>0.83333333333333337</v>
      </c>
      <c r="D89" t="s">
        <v>18</v>
      </c>
      <c r="E89" t="s">
        <v>26</v>
      </c>
      <c r="F89">
        <v>1</v>
      </c>
      <c r="G89">
        <v>2</v>
      </c>
      <c r="H89">
        <f t="shared" si="1"/>
        <v>1</v>
      </c>
      <c r="I89" s="5">
        <f>VLOOKUP(E89,Sheet2!$C$2:$D$21,2,0)</f>
        <v>1815</v>
      </c>
      <c r="J89" s="5">
        <f>VLOOKUP(D89,Sheet2!$C$2:$D$21,2,0)</f>
        <v>1625</v>
      </c>
      <c r="K89" s="5">
        <f>VLOOKUP(E89,Sheet2!$C$1:$K$21,3,FALSE)</f>
        <v>0.2</v>
      </c>
      <c r="L89" s="5">
        <f>VLOOKUP(E89,Sheet2!$C$1:$K$21,4,FALSE)</f>
        <v>292</v>
      </c>
      <c r="M89" s="5">
        <f>VLOOKUP(E89,Sheet2!$C$1:$K$21,5,FALSE)</f>
        <v>31.02</v>
      </c>
      <c r="N89" s="5">
        <f>VLOOKUP(E89,Sheet2!$C$1:$K$21,6,FALSE)</f>
        <v>28</v>
      </c>
      <c r="O89" s="5">
        <f>VLOOKUP(E89,Sheet2!$C$1:$K$21,7,FALSE)</f>
        <v>105</v>
      </c>
      <c r="P89" s="5">
        <f>VLOOKUP(E89,Sheet2!$C$1:$K$21,8,FALSE)</f>
        <v>8.67</v>
      </c>
      <c r="Q89" s="5">
        <f>VLOOKUP(E89,Sheet2!$C$1:$K$21,9,FALSE)</f>
        <v>7</v>
      </c>
      <c r="R89" s="5">
        <f>VLOOKUP(D89,Sheet2!$C$1:$K$21,3,FALSE)</f>
        <v>0.23</v>
      </c>
      <c r="S89" s="5">
        <f>VLOOKUP(D89,Sheet2!$C$1:$K$21,4,FALSE)</f>
        <v>173</v>
      </c>
      <c r="T89" s="5">
        <f>VLOOKUP(D89,Sheet2!$C$1:$K$21,5,FALSE)</f>
        <v>16.739999999999998</v>
      </c>
      <c r="U89" s="5">
        <f>VLOOKUP(D89,Sheet2!$C$1:$K$21,6,FALSE)</f>
        <v>14</v>
      </c>
      <c r="V89" s="5">
        <f>VLOOKUP(D89,Sheet2!$C$1:$K$21,7,FALSE)</f>
        <v>77</v>
      </c>
      <c r="W89" s="5">
        <f>VLOOKUP(D89,Sheet2!$C$1:$K$21,8,FALSE)</f>
        <v>5.82</v>
      </c>
      <c r="X89" s="5">
        <f>VLOOKUP(D89,Sheet2!$C$1:$K$21,9,FALSE)</f>
        <v>3</v>
      </c>
    </row>
    <row r="90" spans="1:24" s="5" customFormat="1" x14ac:dyDescent="0.25">
      <c r="A90" s="2" t="s">
        <v>7</v>
      </c>
      <c r="B90" s="3">
        <v>45221</v>
      </c>
      <c r="C90" s="4">
        <v>0.6875</v>
      </c>
      <c r="D90" t="s">
        <v>21</v>
      </c>
      <c r="E90" t="s">
        <v>13</v>
      </c>
      <c r="F90">
        <v>4</v>
      </c>
      <c r="G90">
        <v>1</v>
      </c>
      <c r="H90">
        <f t="shared" si="1"/>
        <v>-3</v>
      </c>
      <c r="I90" s="5">
        <f>VLOOKUP(E90,Sheet2!$C$2:$D$21,2,0)</f>
        <v>1791</v>
      </c>
      <c r="J90" s="5">
        <f>VLOOKUP(D90,Sheet2!$C$2:$D$21,2,0)</f>
        <v>1837</v>
      </c>
      <c r="K90" s="5">
        <f>VLOOKUP(E90,Sheet2!$C$1:$K$21,3,FALSE)</f>
        <v>0.26</v>
      </c>
      <c r="L90" s="5">
        <f>VLOOKUP(E90,Sheet2!$C$1:$K$21,4,FALSE)</f>
        <v>233</v>
      </c>
      <c r="M90" s="5">
        <f>VLOOKUP(E90,Sheet2!$C$1:$K$21,5,FALSE)</f>
        <v>27.49</v>
      </c>
      <c r="N90" s="5">
        <f>VLOOKUP(E90,Sheet2!$C$1:$K$21,6,FALSE)</f>
        <v>35</v>
      </c>
      <c r="O90" s="5">
        <f>VLOOKUP(E90,Sheet2!$C$1:$K$21,7,FALSE)</f>
        <v>111</v>
      </c>
      <c r="P90" s="5">
        <f>VLOOKUP(E90,Sheet2!$C$1:$K$21,8,FALSE)</f>
        <v>10.88</v>
      </c>
      <c r="Q90" s="5">
        <f>VLOOKUP(E90,Sheet2!$C$1:$K$21,9,FALSE)</f>
        <v>7</v>
      </c>
      <c r="R90" s="5">
        <f>VLOOKUP(D90,Sheet2!$C$1:$K$21,3,FALSE)</f>
        <v>0.18</v>
      </c>
      <c r="S90" s="5">
        <f>VLOOKUP(D90,Sheet2!$C$1:$K$21,4,FALSE)</f>
        <v>309</v>
      </c>
      <c r="T90" s="5">
        <f>VLOOKUP(D90,Sheet2!$C$1:$K$21,5,FALSE)</f>
        <v>39.89</v>
      </c>
      <c r="U90" s="5">
        <f>VLOOKUP(D90,Sheet2!$C$1:$K$21,6,FALSE)</f>
        <v>41</v>
      </c>
      <c r="V90" s="5">
        <f>VLOOKUP(D90,Sheet2!$C$1:$K$21,7,FALSE)</f>
        <v>108</v>
      </c>
      <c r="W90" s="5">
        <f>VLOOKUP(D90,Sheet2!$C$1:$K$21,8,FALSE)</f>
        <v>9.61</v>
      </c>
      <c r="X90" s="5">
        <f>VLOOKUP(D90,Sheet2!$C$1:$K$21,9,FALSE)</f>
        <v>12</v>
      </c>
    </row>
    <row r="91" spans="1:24" s="5" customFormat="1" x14ac:dyDescent="0.25">
      <c r="A91" s="2" t="s">
        <v>7</v>
      </c>
      <c r="B91" s="3">
        <v>45222</v>
      </c>
      <c r="C91" s="4">
        <v>0.83333333333333337</v>
      </c>
      <c r="D91" t="s">
        <v>23</v>
      </c>
      <c r="E91" t="s">
        <v>17</v>
      </c>
      <c r="F91">
        <v>2</v>
      </c>
      <c r="G91">
        <v>0</v>
      </c>
      <c r="H91">
        <f t="shared" si="1"/>
        <v>-2</v>
      </c>
      <c r="I91" s="5">
        <f>VLOOKUP(E91,Sheet2!$C$2:$D$21,2,0)</f>
        <v>1752</v>
      </c>
      <c r="J91" s="5">
        <f>VLOOKUP(D91,Sheet2!$C$2:$D$21,2,0)</f>
        <v>1842</v>
      </c>
      <c r="K91" s="5">
        <f>VLOOKUP(E91,Sheet2!$C$1:$K$21,3,FALSE)</f>
        <v>0.23</v>
      </c>
      <c r="L91" s="5">
        <f>VLOOKUP(E91,Sheet2!$C$1:$K$21,4,FALSE)</f>
        <v>258</v>
      </c>
      <c r="M91" s="5">
        <f>VLOOKUP(E91,Sheet2!$C$1:$K$21,5,FALSE)</f>
        <v>29.11</v>
      </c>
      <c r="N91" s="5">
        <f>VLOOKUP(E91,Sheet2!$C$1:$K$21,6,FALSE)</f>
        <v>32</v>
      </c>
      <c r="O91" s="5">
        <f>VLOOKUP(E91,Sheet2!$C$1:$K$21,7,FALSE)</f>
        <v>114</v>
      </c>
      <c r="P91" s="5">
        <f>VLOOKUP(E91,Sheet2!$C$1:$K$21,8,FALSE)</f>
        <v>9.08</v>
      </c>
      <c r="Q91" s="5">
        <f>VLOOKUP(E91,Sheet2!$C$1:$K$21,9,FALSE)</f>
        <v>8</v>
      </c>
      <c r="R91" s="5">
        <f>VLOOKUP(D91,Sheet2!$C$1:$K$21,3,FALSE)</f>
        <v>0.15</v>
      </c>
      <c r="S91" s="5">
        <f>VLOOKUP(D91,Sheet2!$C$1:$K$21,4,FALSE)</f>
        <v>346</v>
      </c>
      <c r="T91" s="5">
        <f>VLOOKUP(D91,Sheet2!$C$1:$K$21,5,FALSE)</f>
        <v>41.77</v>
      </c>
      <c r="U91" s="5">
        <f>VLOOKUP(D91,Sheet2!$C$1:$K$21,6,FALSE)</f>
        <v>45</v>
      </c>
      <c r="V91" s="5">
        <f>VLOOKUP(D91,Sheet2!$C$1:$K$21,7,FALSE)</f>
        <v>85</v>
      </c>
      <c r="W91" s="5">
        <f>VLOOKUP(D91,Sheet2!$C$1:$K$21,8,FALSE)</f>
        <v>7.28</v>
      </c>
      <c r="X91" s="5">
        <f>VLOOKUP(D91,Sheet2!$C$1:$K$21,9,FALSE)</f>
        <v>10</v>
      </c>
    </row>
    <row r="92" spans="1:24" s="5" customFormat="1" x14ac:dyDescent="0.25">
      <c r="A92" s="2" t="s">
        <v>7</v>
      </c>
      <c r="B92" s="3">
        <v>45226</v>
      </c>
      <c r="C92" s="4">
        <v>0.83333333333333337</v>
      </c>
      <c r="D92" t="s">
        <v>19</v>
      </c>
      <c r="E92" t="s">
        <v>23</v>
      </c>
      <c r="F92">
        <v>1</v>
      </c>
      <c r="G92">
        <v>2</v>
      </c>
      <c r="H92">
        <f t="shared" si="1"/>
        <v>1</v>
      </c>
      <c r="I92" s="5">
        <f>VLOOKUP(E92,Sheet2!$C$2:$D$21,2,0)</f>
        <v>1842</v>
      </c>
      <c r="J92" s="5">
        <f>VLOOKUP(D92,Sheet2!$C$2:$D$21,2,0)</f>
        <v>1703</v>
      </c>
      <c r="K92" s="5">
        <f>VLOOKUP(E92,Sheet2!$C$1:$K$21,3,FALSE)</f>
        <v>0.15</v>
      </c>
      <c r="L92" s="5">
        <f>VLOOKUP(E92,Sheet2!$C$1:$K$21,4,FALSE)</f>
        <v>346</v>
      </c>
      <c r="M92" s="5">
        <f>VLOOKUP(E92,Sheet2!$C$1:$K$21,5,FALSE)</f>
        <v>41.77</v>
      </c>
      <c r="N92" s="5">
        <f>VLOOKUP(E92,Sheet2!$C$1:$K$21,6,FALSE)</f>
        <v>45</v>
      </c>
      <c r="O92" s="5">
        <f>VLOOKUP(E92,Sheet2!$C$1:$K$21,7,FALSE)</f>
        <v>85</v>
      </c>
      <c r="P92" s="5">
        <f>VLOOKUP(E92,Sheet2!$C$1:$K$21,8,FALSE)</f>
        <v>7.28</v>
      </c>
      <c r="Q92" s="5">
        <f>VLOOKUP(E92,Sheet2!$C$1:$K$21,9,FALSE)</f>
        <v>10</v>
      </c>
      <c r="R92" s="5">
        <f>VLOOKUP(D92,Sheet2!$C$1:$K$21,3,FALSE)</f>
        <v>0.25</v>
      </c>
      <c r="S92" s="5">
        <f>VLOOKUP(D92,Sheet2!$C$1:$K$21,4,FALSE)</f>
        <v>229</v>
      </c>
      <c r="T92" s="5">
        <f>VLOOKUP(D92,Sheet2!$C$1:$K$21,5,FALSE)</f>
        <v>21.92</v>
      </c>
      <c r="U92" s="5">
        <f>VLOOKUP(D92,Sheet2!$C$1:$K$21,6,FALSE)</f>
        <v>26</v>
      </c>
      <c r="V92" s="5">
        <f>VLOOKUP(D92,Sheet2!$C$1:$K$21,7,FALSE)</f>
        <v>106</v>
      </c>
      <c r="W92" s="5">
        <f>VLOOKUP(D92,Sheet2!$C$1:$K$21,8,FALSE)</f>
        <v>8.3800000000000008</v>
      </c>
      <c r="X92" s="5">
        <f>VLOOKUP(D92,Sheet2!$C$1:$K$21,9,FALSE)</f>
        <v>3</v>
      </c>
    </row>
    <row r="93" spans="1:24" s="5" customFormat="1" x14ac:dyDescent="0.25">
      <c r="A93" s="2" t="s">
        <v>7</v>
      </c>
      <c r="B93" s="3">
        <v>45227</v>
      </c>
      <c r="C93" s="4">
        <v>0.52083333333333337</v>
      </c>
      <c r="D93" t="s">
        <v>24</v>
      </c>
      <c r="E93" t="s">
        <v>22</v>
      </c>
      <c r="F93">
        <v>0</v>
      </c>
      <c r="G93">
        <v>2</v>
      </c>
      <c r="H93">
        <f t="shared" si="1"/>
        <v>2</v>
      </c>
      <c r="I93" s="5">
        <f>VLOOKUP(E93,Sheet2!$C$2:$D$21,2,0)</f>
        <v>1722</v>
      </c>
      <c r="J93" s="5">
        <f>VLOOKUP(D93,Sheet2!$C$2:$D$21,2,0)</f>
        <v>1789</v>
      </c>
      <c r="K93" s="5">
        <f>VLOOKUP(E93,Sheet2!$C$1:$K$21,3,FALSE)</f>
        <v>0.28000000000000003</v>
      </c>
      <c r="L93" s="5">
        <f>VLOOKUP(E93,Sheet2!$C$1:$K$21,4,FALSE)</f>
        <v>235</v>
      </c>
      <c r="M93" s="5">
        <f>VLOOKUP(E93,Sheet2!$C$1:$K$21,5,FALSE)</f>
        <v>31.11</v>
      </c>
      <c r="N93" s="5">
        <f>VLOOKUP(E93,Sheet2!$C$1:$K$21,6,FALSE)</f>
        <v>29</v>
      </c>
      <c r="O93" s="5">
        <f>VLOOKUP(E93,Sheet2!$C$1:$K$21,7,FALSE)</f>
        <v>123</v>
      </c>
      <c r="P93" s="5">
        <f>VLOOKUP(E93,Sheet2!$C$1:$K$21,8,FALSE)</f>
        <v>13.06</v>
      </c>
      <c r="Q93" s="5">
        <f>VLOOKUP(E93,Sheet2!$C$1:$K$21,9,FALSE)</f>
        <v>8</v>
      </c>
      <c r="R93" s="5">
        <f>VLOOKUP(D93,Sheet2!$C$1:$K$21,3,FALSE)</f>
        <v>0.13</v>
      </c>
      <c r="S93" s="5">
        <f>VLOOKUP(D93,Sheet2!$C$1:$K$21,4,FALSE)</f>
        <v>286</v>
      </c>
      <c r="T93" s="5">
        <f>VLOOKUP(D93,Sheet2!$C$1:$K$21,5,FALSE)</f>
        <v>37.909999999999997</v>
      </c>
      <c r="U93" s="5">
        <f>VLOOKUP(D93,Sheet2!$C$1:$K$21,6,FALSE)</f>
        <v>32</v>
      </c>
      <c r="V93" s="5">
        <f>VLOOKUP(D93,Sheet2!$C$1:$K$21,7,FALSE)</f>
        <v>63</v>
      </c>
      <c r="W93" s="5">
        <f>VLOOKUP(D93,Sheet2!$C$1:$K$21,8,FALSE)</f>
        <v>6.43</v>
      </c>
      <c r="X93" s="5">
        <f>VLOOKUP(D93,Sheet2!$C$1:$K$21,9,FALSE)</f>
        <v>7</v>
      </c>
    </row>
    <row r="94" spans="1:24" s="5" customFormat="1" x14ac:dyDescent="0.25">
      <c r="A94" s="2" t="s">
        <v>7</v>
      </c>
      <c r="B94" s="3">
        <v>45227</v>
      </c>
      <c r="C94" s="4">
        <v>0.625</v>
      </c>
      <c r="D94" t="s">
        <v>10</v>
      </c>
      <c r="E94" t="s">
        <v>18</v>
      </c>
      <c r="F94">
        <v>5</v>
      </c>
      <c r="G94">
        <v>0</v>
      </c>
      <c r="H94">
        <f t="shared" si="1"/>
        <v>-5</v>
      </c>
      <c r="I94" s="5">
        <f>VLOOKUP(E94,Sheet2!$C$2:$D$21,2,0)</f>
        <v>1625</v>
      </c>
      <c r="J94" s="5">
        <f>VLOOKUP(D94,Sheet2!$C$2:$D$21,2,0)</f>
        <v>1957</v>
      </c>
      <c r="K94" s="5">
        <f>VLOOKUP(E94,Sheet2!$C$1:$K$21,3,FALSE)</f>
        <v>0.23</v>
      </c>
      <c r="L94" s="5">
        <f>VLOOKUP(E94,Sheet2!$C$1:$K$21,4,FALSE)</f>
        <v>173</v>
      </c>
      <c r="M94" s="5">
        <f>VLOOKUP(E94,Sheet2!$C$1:$K$21,5,FALSE)</f>
        <v>16.739999999999998</v>
      </c>
      <c r="N94" s="5">
        <f>VLOOKUP(E94,Sheet2!$C$1:$K$21,6,FALSE)</f>
        <v>14</v>
      </c>
      <c r="O94" s="5">
        <f>VLOOKUP(E94,Sheet2!$C$1:$K$21,7,FALSE)</f>
        <v>77</v>
      </c>
      <c r="P94" s="5">
        <f>VLOOKUP(E94,Sheet2!$C$1:$K$21,8,FALSE)</f>
        <v>5.82</v>
      </c>
      <c r="Q94" s="5">
        <f>VLOOKUP(E94,Sheet2!$C$1:$K$21,9,FALSE)</f>
        <v>3</v>
      </c>
      <c r="R94" s="5">
        <f>VLOOKUP(D94,Sheet2!$C$1:$K$21,3,FALSE)</f>
        <v>0.19</v>
      </c>
      <c r="S94" s="5">
        <f>VLOOKUP(D94,Sheet2!$C$1:$K$21,4,FALSE)</f>
        <v>357</v>
      </c>
      <c r="T94" s="5">
        <f>VLOOKUP(D94,Sheet2!$C$1:$K$21,5,FALSE)</f>
        <v>40.049999999999997</v>
      </c>
      <c r="U94" s="5">
        <f>VLOOKUP(D94,Sheet2!$C$1:$K$21,6,FALSE)</f>
        <v>41</v>
      </c>
      <c r="V94" s="5">
        <f>VLOOKUP(D94,Sheet2!$C$1:$K$21,7,FALSE)</f>
        <v>113</v>
      </c>
      <c r="W94" s="5">
        <f>VLOOKUP(D94,Sheet2!$C$1:$K$21,8,FALSE)</f>
        <v>11.17</v>
      </c>
      <c r="X94" s="5">
        <f>VLOOKUP(D94,Sheet2!$C$1:$K$21,9,FALSE)</f>
        <v>18</v>
      </c>
    </row>
    <row r="95" spans="1:24" s="5" customFormat="1" x14ac:dyDescent="0.25">
      <c r="A95" s="2" t="s">
        <v>7</v>
      </c>
      <c r="B95" s="3">
        <v>45227</v>
      </c>
      <c r="C95" s="4">
        <v>0.625</v>
      </c>
      <c r="D95" t="s">
        <v>12</v>
      </c>
      <c r="E95" t="s">
        <v>8</v>
      </c>
      <c r="F95">
        <v>2</v>
      </c>
      <c r="G95">
        <v>1</v>
      </c>
      <c r="H95">
        <f t="shared" si="1"/>
        <v>-1</v>
      </c>
      <c r="I95" s="5">
        <f>VLOOKUP(E95,Sheet2!$C$2:$D$21,2,0)</f>
        <v>1650</v>
      </c>
      <c r="J95" s="5">
        <f>VLOOKUP(D95,Sheet2!$C$2:$D$21,2,0)</f>
        <v>1710</v>
      </c>
      <c r="K95" s="5">
        <f>VLOOKUP(E95,Sheet2!$C$1:$K$21,3,FALSE)</f>
        <v>0.22</v>
      </c>
      <c r="L95" s="5">
        <f>VLOOKUP(E95,Sheet2!$C$1:$K$21,4,FALSE)</f>
        <v>219</v>
      </c>
      <c r="M95" s="5">
        <f>VLOOKUP(E95,Sheet2!$C$1:$K$21,5,FALSE)</f>
        <v>20.76</v>
      </c>
      <c r="N95" s="5">
        <f>VLOOKUP(E95,Sheet2!$C$1:$K$21,6,FALSE)</f>
        <v>23</v>
      </c>
      <c r="O95" s="5">
        <f>VLOOKUP(E95,Sheet2!$C$1:$K$21,7,FALSE)</f>
        <v>88</v>
      </c>
      <c r="P95" s="5">
        <f>VLOOKUP(E95,Sheet2!$C$1:$K$21,8,FALSE)</f>
        <v>6.24</v>
      </c>
      <c r="Q95" s="5">
        <f>VLOOKUP(E95,Sheet2!$C$1:$K$21,9,FALSE)</f>
        <v>3</v>
      </c>
      <c r="R95" s="5">
        <f>VLOOKUP(D95,Sheet2!$C$1:$K$21,3,FALSE)</f>
        <v>0.23</v>
      </c>
      <c r="S95" s="5">
        <f>VLOOKUP(D95,Sheet2!$C$1:$K$21,4,FALSE)</f>
        <v>305</v>
      </c>
      <c r="T95" s="5">
        <f>VLOOKUP(D95,Sheet2!$C$1:$K$21,5,FALSE)</f>
        <v>31.35</v>
      </c>
      <c r="U95" s="5">
        <f>VLOOKUP(D95,Sheet2!$C$1:$K$21,6,FALSE)</f>
        <v>30</v>
      </c>
      <c r="V95" s="5">
        <f>VLOOKUP(D95,Sheet2!$C$1:$K$21,7,FALSE)</f>
        <v>93</v>
      </c>
      <c r="W95" s="5">
        <f>VLOOKUP(D95,Sheet2!$C$1:$K$21,8,FALSE)</f>
        <v>10.1</v>
      </c>
      <c r="X95" s="5">
        <f>VLOOKUP(D95,Sheet2!$C$1:$K$21,9,FALSE)</f>
        <v>10</v>
      </c>
    </row>
    <row r="96" spans="1:24" s="5" customFormat="1" x14ac:dyDescent="0.25">
      <c r="A96" s="2" t="s">
        <v>7</v>
      </c>
      <c r="B96" s="3">
        <v>45227</v>
      </c>
      <c r="C96" s="4">
        <v>0.72916666666666663</v>
      </c>
      <c r="D96" t="s">
        <v>27</v>
      </c>
      <c r="E96" t="s">
        <v>20</v>
      </c>
      <c r="F96">
        <v>2</v>
      </c>
      <c r="G96">
        <v>2</v>
      </c>
      <c r="H96">
        <f t="shared" si="1"/>
        <v>0</v>
      </c>
      <c r="I96" s="5">
        <f>VLOOKUP(E96,Sheet2!$C$2:$D$21,2,0)</f>
        <v>1802</v>
      </c>
      <c r="J96" s="5">
        <f>VLOOKUP(D96,Sheet2!$C$2:$D$21,2,0)</f>
        <v>1749</v>
      </c>
      <c r="K96" s="5">
        <f>VLOOKUP(E96,Sheet2!$C$1:$K$21,3,FALSE)</f>
        <v>0.18</v>
      </c>
      <c r="L96" s="5">
        <f>VLOOKUP(E96,Sheet2!$C$1:$K$21,4,FALSE)</f>
        <v>282</v>
      </c>
      <c r="M96" s="5">
        <f>VLOOKUP(E96,Sheet2!$C$1:$K$21,5,FALSE)</f>
        <v>38.42</v>
      </c>
      <c r="N96" s="5">
        <f>VLOOKUP(E96,Sheet2!$C$1:$K$21,6,FALSE)</f>
        <v>42</v>
      </c>
      <c r="O96" s="5">
        <f>VLOOKUP(E96,Sheet2!$C$1:$K$21,7,FALSE)</f>
        <v>91</v>
      </c>
      <c r="P96" s="5">
        <f>VLOOKUP(E96,Sheet2!$C$1:$K$21,8,FALSE)</f>
        <v>9.5</v>
      </c>
      <c r="Q96" s="5">
        <f>VLOOKUP(E96,Sheet2!$C$1:$K$21,9,FALSE)</f>
        <v>11</v>
      </c>
      <c r="R96" s="5">
        <f>VLOOKUP(D96,Sheet2!$C$1:$K$21,3,FALSE)</f>
        <v>0.24</v>
      </c>
      <c r="S96" s="5">
        <f>VLOOKUP(D96,Sheet2!$C$1:$K$21,4,FALSE)</f>
        <v>237</v>
      </c>
      <c r="T96" s="5">
        <f>VLOOKUP(D96,Sheet2!$C$1:$K$21,5,FALSE)</f>
        <v>26.8</v>
      </c>
      <c r="U96" s="5">
        <f>VLOOKUP(D96,Sheet2!$C$1:$K$21,6,FALSE)</f>
        <v>25</v>
      </c>
      <c r="V96" s="5">
        <f>VLOOKUP(D96,Sheet2!$C$1:$K$21,7,FALSE)</f>
        <v>90</v>
      </c>
      <c r="W96" s="5">
        <f>VLOOKUP(D96,Sheet2!$C$1:$K$21,8,FALSE)</f>
        <v>9.11</v>
      </c>
      <c r="X96" s="5">
        <f>VLOOKUP(D96,Sheet2!$C$1:$K$21,9,FALSE)</f>
        <v>11</v>
      </c>
    </row>
    <row r="97" spans="1:24" s="5" customFormat="1" x14ac:dyDescent="0.25">
      <c r="A97" s="2" t="s">
        <v>7</v>
      </c>
      <c r="B97" s="3">
        <v>45228</v>
      </c>
      <c r="C97" s="4">
        <v>0.54166666666666663</v>
      </c>
      <c r="D97" t="s">
        <v>13</v>
      </c>
      <c r="E97" t="s">
        <v>16</v>
      </c>
      <c r="F97">
        <v>0</v>
      </c>
      <c r="G97">
        <v>1</v>
      </c>
      <c r="H97">
        <f t="shared" si="1"/>
        <v>1</v>
      </c>
      <c r="I97" s="5">
        <f>VLOOKUP(E97,Sheet2!$C$2:$D$21,2,0)</f>
        <v>1709</v>
      </c>
      <c r="J97" s="5">
        <f>VLOOKUP(D97,Sheet2!$C$2:$D$21,2,0)</f>
        <v>1791</v>
      </c>
      <c r="K97" s="5">
        <f>VLOOKUP(E97,Sheet2!$C$1:$K$21,3,FALSE)</f>
        <v>0.36</v>
      </c>
      <c r="L97" s="5">
        <f>VLOOKUP(E97,Sheet2!$C$1:$K$21,4,FALSE)</f>
        <v>266</v>
      </c>
      <c r="M97" s="5">
        <f>VLOOKUP(E97,Sheet2!$C$1:$K$21,5,FALSE)</f>
        <v>26.84</v>
      </c>
      <c r="N97" s="5">
        <f>VLOOKUP(E97,Sheet2!$C$1:$K$21,6,FALSE)</f>
        <v>14</v>
      </c>
      <c r="O97" s="5">
        <f>VLOOKUP(E97,Sheet2!$C$1:$K$21,7,FALSE)</f>
        <v>130</v>
      </c>
      <c r="P97" s="5">
        <f>VLOOKUP(E97,Sheet2!$C$1:$K$21,8,FALSE)</f>
        <v>15.55</v>
      </c>
      <c r="Q97" s="5">
        <f>VLOOKUP(E97,Sheet2!$C$1:$K$21,9,FALSE)</f>
        <v>15</v>
      </c>
      <c r="R97" s="5">
        <f>VLOOKUP(D97,Sheet2!$C$1:$K$21,3,FALSE)</f>
        <v>0.26</v>
      </c>
      <c r="S97" s="5">
        <f>VLOOKUP(D97,Sheet2!$C$1:$K$21,4,FALSE)</f>
        <v>233</v>
      </c>
      <c r="T97" s="5">
        <f>VLOOKUP(D97,Sheet2!$C$1:$K$21,5,FALSE)</f>
        <v>27.49</v>
      </c>
      <c r="U97" s="5">
        <f>VLOOKUP(D97,Sheet2!$C$1:$K$21,6,FALSE)</f>
        <v>35</v>
      </c>
      <c r="V97" s="5">
        <f>VLOOKUP(D97,Sheet2!$C$1:$K$21,7,FALSE)</f>
        <v>111</v>
      </c>
      <c r="W97" s="5">
        <f>VLOOKUP(D97,Sheet2!$C$1:$K$21,8,FALSE)</f>
        <v>10.88</v>
      </c>
      <c r="X97" s="5">
        <f>VLOOKUP(D97,Sheet2!$C$1:$K$21,9,FALSE)</f>
        <v>7</v>
      </c>
    </row>
    <row r="98" spans="1:24" s="5" customFormat="1" x14ac:dyDescent="0.25">
      <c r="A98" s="2" t="s">
        <v>7</v>
      </c>
      <c r="B98" s="3">
        <v>45228</v>
      </c>
      <c r="C98" s="4">
        <v>0.58333333333333337</v>
      </c>
      <c r="D98" t="s">
        <v>21</v>
      </c>
      <c r="E98" t="s">
        <v>15</v>
      </c>
      <c r="F98">
        <v>3</v>
      </c>
      <c r="G98">
        <v>1</v>
      </c>
      <c r="H98">
        <f t="shared" si="1"/>
        <v>-2</v>
      </c>
      <c r="I98" s="5">
        <f>VLOOKUP(E98,Sheet2!$C$2:$D$21,2,0)</f>
        <v>1675</v>
      </c>
      <c r="J98" s="5">
        <f>VLOOKUP(D98,Sheet2!$C$2:$D$21,2,0)</f>
        <v>1837</v>
      </c>
      <c r="K98" s="5">
        <f>VLOOKUP(E98,Sheet2!$C$1:$K$21,3,FALSE)</f>
        <v>0.28000000000000003</v>
      </c>
      <c r="L98" s="5">
        <f>VLOOKUP(E98,Sheet2!$C$1:$K$21,4,FALSE)</f>
        <v>231</v>
      </c>
      <c r="M98" s="5">
        <f>VLOOKUP(E98,Sheet2!$C$1:$K$21,5,FALSE)</f>
        <v>22.71</v>
      </c>
      <c r="N98" s="5">
        <f>VLOOKUP(E98,Sheet2!$C$1:$K$21,6,FALSE)</f>
        <v>22</v>
      </c>
      <c r="O98" s="5">
        <f>VLOOKUP(E98,Sheet2!$C$1:$K$21,7,FALSE)</f>
        <v>110</v>
      </c>
      <c r="P98" s="5">
        <f>VLOOKUP(E98,Sheet2!$C$1:$K$21,8,FALSE)</f>
        <v>10.25</v>
      </c>
      <c r="Q98" s="5">
        <f>VLOOKUP(E98,Sheet2!$C$1:$K$21,9,FALSE)</f>
        <v>13</v>
      </c>
      <c r="R98" s="5">
        <f>VLOOKUP(D98,Sheet2!$C$1:$K$21,3,FALSE)</f>
        <v>0.18</v>
      </c>
      <c r="S98" s="5">
        <f>VLOOKUP(D98,Sheet2!$C$1:$K$21,4,FALSE)</f>
        <v>309</v>
      </c>
      <c r="T98" s="5">
        <f>VLOOKUP(D98,Sheet2!$C$1:$K$21,5,FALSE)</f>
        <v>39.89</v>
      </c>
      <c r="U98" s="5">
        <f>VLOOKUP(D98,Sheet2!$C$1:$K$21,6,FALSE)</f>
        <v>41</v>
      </c>
      <c r="V98" s="5">
        <f>VLOOKUP(D98,Sheet2!$C$1:$K$21,7,FALSE)</f>
        <v>108</v>
      </c>
      <c r="W98" s="5">
        <f>VLOOKUP(D98,Sheet2!$C$1:$K$21,8,FALSE)</f>
        <v>9.61</v>
      </c>
      <c r="X98" s="5">
        <f>VLOOKUP(D98,Sheet2!$C$1:$K$21,9,FALSE)</f>
        <v>12</v>
      </c>
    </row>
    <row r="99" spans="1:24" s="5" customFormat="1" x14ac:dyDescent="0.25">
      <c r="A99" s="2" t="s">
        <v>7</v>
      </c>
      <c r="B99" s="3">
        <v>45228</v>
      </c>
      <c r="C99" s="4">
        <v>0.58333333333333337</v>
      </c>
      <c r="D99" t="s">
        <v>14</v>
      </c>
      <c r="E99" t="s">
        <v>17</v>
      </c>
      <c r="F99">
        <v>1</v>
      </c>
      <c r="G99">
        <v>1</v>
      </c>
      <c r="H99">
        <f t="shared" si="1"/>
        <v>0</v>
      </c>
      <c r="I99" s="5">
        <f>VLOOKUP(E99,Sheet2!$C$2:$D$21,2,0)</f>
        <v>1752</v>
      </c>
      <c r="J99" s="5">
        <f>VLOOKUP(D99,Sheet2!$C$2:$D$21,2,0)</f>
        <v>1776</v>
      </c>
      <c r="K99" s="5">
        <f>VLOOKUP(E99,Sheet2!$C$1:$K$21,3,FALSE)</f>
        <v>0.23</v>
      </c>
      <c r="L99" s="5">
        <f>VLOOKUP(E99,Sheet2!$C$1:$K$21,4,FALSE)</f>
        <v>258</v>
      </c>
      <c r="M99" s="5">
        <f>VLOOKUP(E99,Sheet2!$C$1:$K$21,5,FALSE)</f>
        <v>29.11</v>
      </c>
      <c r="N99" s="5">
        <f>VLOOKUP(E99,Sheet2!$C$1:$K$21,6,FALSE)</f>
        <v>32</v>
      </c>
      <c r="O99" s="5">
        <f>VLOOKUP(E99,Sheet2!$C$1:$K$21,7,FALSE)</f>
        <v>114</v>
      </c>
      <c r="P99" s="5">
        <f>VLOOKUP(E99,Sheet2!$C$1:$K$21,8,FALSE)</f>
        <v>9.08</v>
      </c>
      <c r="Q99" s="5">
        <f>VLOOKUP(E99,Sheet2!$C$1:$K$21,9,FALSE)</f>
        <v>8</v>
      </c>
      <c r="R99" s="5">
        <f>VLOOKUP(D99,Sheet2!$C$1:$K$21,3,FALSE)</f>
        <v>0.18</v>
      </c>
      <c r="S99" s="5">
        <f>VLOOKUP(D99,Sheet2!$C$1:$K$21,4,FALSE)</f>
        <v>307</v>
      </c>
      <c r="T99" s="5">
        <f>VLOOKUP(D99,Sheet2!$C$1:$K$21,5,FALSE)</f>
        <v>33.96</v>
      </c>
      <c r="U99" s="5">
        <f>VLOOKUP(D99,Sheet2!$C$1:$K$21,6,FALSE)</f>
        <v>35</v>
      </c>
      <c r="V99" s="5">
        <f>VLOOKUP(D99,Sheet2!$C$1:$K$21,7,FALSE)</f>
        <v>107</v>
      </c>
      <c r="W99" s="5">
        <f>VLOOKUP(D99,Sheet2!$C$1:$K$21,8,FALSE)</f>
        <v>8.3800000000000008</v>
      </c>
      <c r="X99" s="5">
        <f>VLOOKUP(D99,Sheet2!$C$1:$K$21,9,FALSE)</f>
        <v>6</v>
      </c>
    </row>
    <row r="100" spans="1:24" s="5" customFormat="1" x14ac:dyDescent="0.25">
      <c r="A100" s="2" t="s">
        <v>7</v>
      </c>
      <c r="B100" s="3">
        <v>45228</v>
      </c>
      <c r="C100" s="4">
        <v>0.58333333333333337</v>
      </c>
      <c r="D100" t="s">
        <v>25</v>
      </c>
      <c r="E100" t="s">
        <v>11</v>
      </c>
      <c r="F100">
        <v>3</v>
      </c>
      <c r="G100">
        <v>0</v>
      </c>
      <c r="H100">
        <f t="shared" si="1"/>
        <v>-3</v>
      </c>
      <c r="I100" s="5">
        <f>VLOOKUP(E100,Sheet2!$C$2:$D$21,2,0)</f>
        <v>1675</v>
      </c>
      <c r="J100" s="5">
        <f>VLOOKUP(D100,Sheet2!$C$2:$D$21,2,0)</f>
        <v>1968</v>
      </c>
      <c r="K100" s="5">
        <f>VLOOKUP(E100,Sheet2!$C$1:$K$21,3,FALSE)</f>
        <v>0.21</v>
      </c>
      <c r="L100" s="5">
        <f>VLOOKUP(E100,Sheet2!$C$1:$K$21,4,FALSE)</f>
        <v>215</v>
      </c>
      <c r="M100" s="5">
        <f>VLOOKUP(E100,Sheet2!$C$1:$K$21,5,FALSE)</f>
        <v>28.14</v>
      </c>
      <c r="N100" s="5">
        <f>VLOOKUP(E100,Sheet2!$C$1:$K$21,6,FALSE)</f>
        <v>30</v>
      </c>
      <c r="O100" s="5">
        <f>VLOOKUP(E100,Sheet2!$C$1:$K$21,7,FALSE)</f>
        <v>107</v>
      </c>
      <c r="P100" s="5">
        <f>VLOOKUP(E100,Sheet2!$C$1:$K$21,8,FALSE)</f>
        <v>7.84</v>
      </c>
      <c r="Q100" s="5">
        <f>VLOOKUP(E100,Sheet2!$C$1:$K$21,9,FALSE)</f>
        <v>4</v>
      </c>
      <c r="R100" s="5">
        <f>VLOOKUP(D100,Sheet2!$C$1:$K$21,3,FALSE)</f>
        <v>0.17</v>
      </c>
      <c r="S100" s="5">
        <f>VLOOKUP(D100,Sheet2!$C$1:$K$21,4,FALSE)</f>
        <v>391</v>
      </c>
      <c r="T100" s="5">
        <f>VLOOKUP(D100,Sheet2!$C$1:$K$21,5,FALSE)</f>
        <v>46.59</v>
      </c>
      <c r="U100" s="5">
        <f>VLOOKUP(D100,Sheet2!$C$1:$K$21,6,FALSE)</f>
        <v>46</v>
      </c>
      <c r="V100" s="5">
        <f>VLOOKUP(D100,Sheet2!$C$1:$K$21,7,FALSE)</f>
        <v>143</v>
      </c>
      <c r="W100" s="5">
        <f>VLOOKUP(D100,Sheet2!$C$1:$K$21,8,FALSE)</f>
        <v>10.62</v>
      </c>
      <c r="X100" s="5">
        <f>VLOOKUP(D100,Sheet2!$C$1:$K$21,9,FALSE)</f>
        <v>10</v>
      </c>
    </row>
    <row r="101" spans="1:24" s="5" customFormat="1" x14ac:dyDescent="0.25">
      <c r="A101" s="2" t="s">
        <v>7</v>
      </c>
      <c r="B101" s="3">
        <v>45228</v>
      </c>
      <c r="C101" s="4">
        <v>0.64583333333333337</v>
      </c>
      <c r="D101" t="s">
        <v>26</v>
      </c>
      <c r="E101" t="s">
        <v>9</v>
      </c>
      <c r="F101">
        <v>0</v>
      </c>
      <c r="G101">
        <v>3</v>
      </c>
      <c r="H101">
        <f t="shared" si="1"/>
        <v>3</v>
      </c>
      <c r="I101" s="5">
        <f>VLOOKUP(E101,Sheet2!$C$2:$D$21,2,0)</f>
        <v>2052</v>
      </c>
      <c r="J101" s="5">
        <f>VLOOKUP(D101,Sheet2!$C$2:$D$21,2,0)</f>
        <v>1815</v>
      </c>
      <c r="K101" s="5">
        <f>VLOOKUP(E101,Sheet2!$C$1:$K$21,3,FALSE)</f>
        <v>0.16</v>
      </c>
      <c r="L101" s="5">
        <f>VLOOKUP(E101,Sheet2!$C$1:$K$21,4,FALSE)</f>
        <v>374</v>
      </c>
      <c r="M101" s="5">
        <f>VLOOKUP(E101,Sheet2!$C$1:$K$21,5,FALSE)</f>
        <v>44.17</v>
      </c>
      <c r="N101" s="5">
        <f>VLOOKUP(E101,Sheet2!$C$1:$K$21,6,FALSE)</f>
        <v>47</v>
      </c>
      <c r="O101" s="5">
        <f>VLOOKUP(E101,Sheet2!$C$1:$K$21,7,FALSE)</f>
        <v>125</v>
      </c>
      <c r="P101" s="5">
        <f>VLOOKUP(E101,Sheet2!$C$1:$K$21,8,FALSE)</f>
        <v>9.4600000000000009</v>
      </c>
      <c r="Q101" s="5">
        <f>VLOOKUP(E101,Sheet2!$C$1:$K$21,9,FALSE)</f>
        <v>11</v>
      </c>
      <c r="R101" s="5">
        <f>VLOOKUP(D101,Sheet2!$C$1:$K$21,3,FALSE)</f>
        <v>0.2</v>
      </c>
      <c r="S101" s="5">
        <f>VLOOKUP(D101,Sheet2!$C$1:$K$21,4,FALSE)</f>
        <v>292</v>
      </c>
      <c r="T101" s="5">
        <f>VLOOKUP(D101,Sheet2!$C$1:$K$21,5,FALSE)</f>
        <v>31.02</v>
      </c>
      <c r="U101" s="5">
        <f>VLOOKUP(D101,Sheet2!$C$1:$K$21,6,FALSE)</f>
        <v>28</v>
      </c>
      <c r="V101" s="5">
        <f>VLOOKUP(D101,Sheet2!$C$1:$K$21,7,FALSE)</f>
        <v>105</v>
      </c>
      <c r="W101" s="5">
        <f>VLOOKUP(D101,Sheet2!$C$1:$K$21,8,FALSE)</f>
        <v>8.67</v>
      </c>
      <c r="X101" s="5">
        <f>VLOOKUP(D101,Sheet2!$C$1:$K$21,9,FALSE)</f>
        <v>7</v>
      </c>
    </row>
    <row r="102" spans="1:24" s="5" customFormat="1" x14ac:dyDescent="0.25">
      <c r="A102" s="2" t="s">
        <v>7</v>
      </c>
      <c r="B102" s="3">
        <v>45234</v>
      </c>
      <c r="C102" s="4">
        <v>0.52083333333333337</v>
      </c>
      <c r="D102" t="s">
        <v>17</v>
      </c>
      <c r="E102" t="s">
        <v>26</v>
      </c>
      <c r="F102">
        <v>0</v>
      </c>
      <c r="G102">
        <v>1</v>
      </c>
      <c r="H102">
        <f t="shared" si="1"/>
        <v>1</v>
      </c>
      <c r="I102" s="5">
        <f>VLOOKUP(E102,Sheet2!$C$2:$D$21,2,0)</f>
        <v>1815</v>
      </c>
      <c r="J102" s="5">
        <f>VLOOKUP(D102,Sheet2!$C$2:$D$21,2,0)</f>
        <v>1752</v>
      </c>
      <c r="K102" s="5">
        <f>VLOOKUP(E102,Sheet2!$C$1:$K$21,3,FALSE)</f>
        <v>0.2</v>
      </c>
      <c r="L102" s="5">
        <f>VLOOKUP(E102,Sheet2!$C$1:$K$21,4,FALSE)</f>
        <v>292</v>
      </c>
      <c r="M102" s="5">
        <f>VLOOKUP(E102,Sheet2!$C$1:$K$21,5,FALSE)</f>
        <v>31.02</v>
      </c>
      <c r="N102" s="5">
        <f>VLOOKUP(E102,Sheet2!$C$1:$K$21,6,FALSE)</f>
        <v>28</v>
      </c>
      <c r="O102" s="5">
        <f>VLOOKUP(E102,Sheet2!$C$1:$K$21,7,FALSE)</f>
        <v>105</v>
      </c>
      <c r="P102" s="5">
        <f>VLOOKUP(E102,Sheet2!$C$1:$K$21,8,FALSE)</f>
        <v>8.67</v>
      </c>
      <c r="Q102" s="5">
        <f>VLOOKUP(E102,Sheet2!$C$1:$K$21,9,FALSE)</f>
        <v>7</v>
      </c>
      <c r="R102" s="5">
        <f>VLOOKUP(D102,Sheet2!$C$1:$K$21,3,FALSE)</f>
        <v>0.23</v>
      </c>
      <c r="S102" s="5">
        <f>VLOOKUP(D102,Sheet2!$C$1:$K$21,4,FALSE)</f>
        <v>258</v>
      </c>
      <c r="T102" s="5">
        <f>VLOOKUP(D102,Sheet2!$C$1:$K$21,5,FALSE)</f>
        <v>29.11</v>
      </c>
      <c r="U102" s="5">
        <f>VLOOKUP(D102,Sheet2!$C$1:$K$21,6,FALSE)</f>
        <v>32</v>
      </c>
      <c r="V102" s="5">
        <f>VLOOKUP(D102,Sheet2!$C$1:$K$21,7,FALSE)</f>
        <v>114</v>
      </c>
      <c r="W102" s="5">
        <f>VLOOKUP(D102,Sheet2!$C$1:$K$21,8,FALSE)</f>
        <v>9.08</v>
      </c>
      <c r="X102" s="5">
        <f>VLOOKUP(D102,Sheet2!$C$1:$K$21,9,FALSE)</f>
        <v>8</v>
      </c>
    </row>
    <row r="103" spans="1:24" s="5" customFormat="1" x14ac:dyDescent="0.25">
      <c r="A103" s="2" t="s">
        <v>7</v>
      </c>
      <c r="B103" s="3">
        <v>45234</v>
      </c>
      <c r="C103" s="4">
        <v>0.625</v>
      </c>
      <c r="D103" t="s">
        <v>22</v>
      </c>
      <c r="E103" t="s">
        <v>13</v>
      </c>
      <c r="F103">
        <v>3</v>
      </c>
      <c r="G103">
        <v>2</v>
      </c>
      <c r="H103">
        <f t="shared" si="1"/>
        <v>-1</v>
      </c>
      <c r="I103" s="5">
        <f>VLOOKUP(E103,Sheet2!$C$2:$D$21,2,0)</f>
        <v>1791</v>
      </c>
      <c r="J103" s="5">
        <f>VLOOKUP(D103,Sheet2!$C$2:$D$21,2,0)</f>
        <v>1722</v>
      </c>
      <c r="K103" s="5">
        <f>VLOOKUP(E103,Sheet2!$C$1:$K$21,3,FALSE)</f>
        <v>0.26</v>
      </c>
      <c r="L103" s="5">
        <f>VLOOKUP(E103,Sheet2!$C$1:$K$21,4,FALSE)</f>
        <v>233</v>
      </c>
      <c r="M103" s="5">
        <f>VLOOKUP(E103,Sheet2!$C$1:$K$21,5,FALSE)</f>
        <v>27.49</v>
      </c>
      <c r="N103" s="5">
        <f>VLOOKUP(E103,Sheet2!$C$1:$K$21,6,FALSE)</f>
        <v>35</v>
      </c>
      <c r="O103" s="5">
        <f>VLOOKUP(E103,Sheet2!$C$1:$K$21,7,FALSE)</f>
        <v>111</v>
      </c>
      <c r="P103" s="5">
        <f>VLOOKUP(E103,Sheet2!$C$1:$K$21,8,FALSE)</f>
        <v>10.88</v>
      </c>
      <c r="Q103" s="5">
        <f>VLOOKUP(E103,Sheet2!$C$1:$K$21,9,FALSE)</f>
        <v>7</v>
      </c>
      <c r="R103" s="5">
        <f>VLOOKUP(D103,Sheet2!$C$1:$K$21,3,FALSE)</f>
        <v>0.28000000000000003</v>
      </c>
      <c r="S103" s="5">
        <f>VLOOKUP(D103,Sheet2!$C$1:$K$21,4,FALSE)</f>
        <v>235</v>
      </c>
      <c r="T103" s="5">
        <f>VLOOKUP(D103,Sheet2!$C$1:$K$21,5,FALSE)</f>
        <v>31.11</v>
      </c>
      <c r="U103" s="5">
        <f>VLOOKUP(D103,Sheet2!$C$1:$K$21,6,FALSE)</f>
        <v>29</v>
      </c>
      <c r="V103" s="5">
        <f>VLOOKUP(D103,Sheet2!$C$1:$K$21,7,FALSE)</f>
        <v>123</v>
      </c>
      <c r="W103" s="5">
        <f>VLOOKUP(D103,Sheet2!$C$1:$K$21,8,FALSE)</f>
        <v>13.06</v>
      </c>
      <c r="X103" s="5">
        <f>VLOOKUP(D103,Sheet2!$C$1:$K$21,9,FALSE)</f>
        <v>8</v>
      </c>
    </row>
    <row r="104" spans="1:24" s="5" customFormat="1" x14ac:dyDescent="0.25">
      <c r="A104" s="2" t="s">
        <v>7</v>
      </c>
      <c r="B104" s="3">
        <v>45234</v>
      </c>
      <c r="C104" s="4">
        <v>0.625</v>
      </c>
      <c r="D104" t="s">
        <v>8</v>
      </c>
      <c r="E104" t="s">
        <v>19</v>
      </c>
      <c r="F104">
        <v>0</v>
      </c>
      <c r="G104">
        <v>2</v>
      </c>
      <c r="H104">
        <f t="shared" si="1"/>
        <v>2</v>
      </c>
      <c r="I104" s="5">
        <f>VLOOKUP(E104,Sheet2!$C$2:$D$21,2,0)</f>
        <v>1703</v>
      </c>
      <c r="J104" s="5">
        <f>VLOOKUP(D104,Sheet2!$C$2:$D$21,2,0)</f>
        <v>1650</v>
      </c>
      <c r="K104" s="5">
        <f>VLOOKUP(E104,Sheet2!$C$1:$K$21,3,FALSE)</f>
        <v>0.25</v>
      </c>
      <c r="L104" s="5">
        <f>VLOOKUP(E104,Sheet2!$C$1:$K$21,4,FALSE)</f>
        <v>229</v>
      </c>
      <c r="M104" s="5">
        <f>VLOOKUP(E104,Sheet2!$C$1:$K$21,5,FALSE)</f>
        <v>21.92</v>
      </c>
      <c r="N104" s="5">
        <f>VLOOKUP(E104,Sheet2!$C$1:$K$21,6,FALSE)</f>
        <v>26</v>
      </c>
      <c r="O104" s="5">
        <f>VLOOKUP(E104,Sheet2!$C$1:$K$21,7,FALSE)</f>
        <v>106</v>
      </c>
      <c r="P104" s="5">
        <f>VLOOKUP(E104,Sheet2!$C$1:$K$21,8,FALSE)</f>
        <v>8.3800000000000008</v>
      </c>
      <c r="Q104" s="5">
        <f>VLOOKUP(E104,Sheet2!$C$1:$K$21,9,FALSE)</f>
        <v>3</v>
      </c>
      <c r="R104" s="5">
        <f>VLOOKUP(D104,Sheet2!$C$1:$K$21,3,FALSE)</f>
        <v>0.22</v>
      </c>
      <c r="S104" s="5">
        <f>VLOOKUP(D104,Sheet2!$C$1:$K$21,4,FALSE)</f>
        <v>219</v>
      </c>
      <c r="T104" s="5">
        <f>VLOOKUP(D104,Sheet2!$C$1:$K$21,5,FALSE)</f>
        <v>20.76</v>
      </c>
      <c r="U104" s="5">
        <f>VLOOKUP(D104,Sheet2!$C$1:$K$21,6,FALSE)</f>
        <v>23</v>
      </c>
      <c r="V104" s="5">
        <f>VLOOKUP(D104,Sheet2!$C$1:$K$21,7,FALSE)</f>
        <v>88</v>
      </c>
      <c r="W104" s="5">
        <f>VLOOKUP(D104,Sheet2!$C$1:$K$21,8,FALSE)</f>
        <v>6.24</v>
      </c>
      <c r="X104" s="5">
        <f>VLOOKUP(D104,Sheet2!$C$1:$K$21,9,FALSE)</f>
        <v>3</v>
      </c>
    </row>
    <row r="105" spans="1:24" s="5" customFormat="1" x14ac:dyDescent="0.25">
      <c r="A105" s="2" t="s">
        <v>7</v>
      </c>
      <c r="B105" s="3">
        <v>45234</v>
      </c>
      <c r="C105" s="4">
        <v>0.625</v>
      </c>
      <c r="D105" t="s">
        <v>16</v>
      </c>
      <c r="E105" t="s">
        <v>14</v>
      </c>
      <c r="F105">
        <v>1</v>
      </c>
      <c r="G105">
        <v>1</v>
      </c>
      <c r="H105">
        <f t="shared" si="1"/>
        <v>0</v>
      </c>
      <c r="I105" s="5">
        <f>VLOOKUP(E105,Sheet2!$C$2:$D$21,2,0)</f>
        <v>1776</v>
      </c>
      <c r="J105" s="5">
        <f>VLOOKUP(D105,Sheet2!$C$2:$D$21,2,0)</f>
        <v>1709</v>
      </c>
      <c r="K105" s="5">
        <f>VLOOKUP(E105,Sheet2!$C$1:$K$21,3,FALSE)</f>
        <v>0.18</v>
      </c>
      <c r="L105" s="5">
        <f>VLOOKUP(E105,Sheet2!$C$1:$K$21,4,FALSE)</f>
        <v>307</v>
      </c>
      <c r="M105" s="5">
        <f>VLOOKUP(E105,Sheet2!$C$1:$K$21,5,FALSE)</f>
        <v>33.96</v>
      </c>
      <c r="N105" s="5">
        <f>VLOOKUP(E105,Sheet2!$C$1:$K$21,6,FALSE)</f>
        <v>35</v>
      </c>
      <c r="O105" s="5">
        <f>VLOOKUP(E105,Sheet2!$C$1:$K$21,7,FALSE)</f>
        <v>107</v>
      </c>
      <c r="P105" s="5">
        <f>VLOOKUP(E105,Sheet2!$C$1:$K$21,8,FALSE)</f>
        <v>8.3800000000000008</v>
      </c>
      <c r="Q105" s="5">
        <f>VLOOKUP(E105,Sheet2!$C$1:$K$21,9,FALSE)</f>
        <v>6</v>
      </c>
      <c r="R105" s="5">
        <f>VLOOKUP(D105,Sheet2!$C$1:$K$21,3,FALSE)</f>
        <v>0.36</v>
      </c>
      <c r="S105" s="5">
        <f>VLOOKUP(D105,Sheet2!$C$1:$K$21,4,FALSE)</f>
        <v>266</v>
      </c>
      <c r="T105" s="5">
        <f>VLOOKUP(D105,Sheet2!$C$1:$K$21,5,FALSE)</f>
        <v>26.84</v>
      </c>
      <c r="U105" s="5">
        <f>VLOOKUP(D105,Sheet2!$C$1:$K$21,6,FALSE)</f>
        <v>14</v>
      </c>
      <c r="V105" s="5">
        <f>VLOOKUP(D105,Sheet2!$C$1:$K$21,7,FALSE)</f>
        <v>130</v>
      </c>
      <c r="W105" s="5">
        <f>VLOOKUP(D105,Sheet2!$C$1:$K$21,8,FALSE)</f>
        <v>15.55</v>
      </c>
      <c r="X105" s="5">
        <f>VLOOKUP(D105,Sheet2!$C$1:$K$21,9,FALSE)</f>
        <v>15</v>
      </c>
    </row>
    <row r="106" spans="1:24" s="5" customFormat="1" x14ac:dyDescent="0.25">
      <c r="A106" s="2" t="s">
        <v>7</v>
      </c>
      <c r="B106" s="3">
        <v>45234</v>
      </c>
      <c r="C106" s="4">
        <v>0.625</v>
      </c>
      <c r="D106" t="s">
        <v>9</v>
      </c>
      <c r="E106" t="s">
        <v>12</v>
      </c>
      <c r="F106">
        <v>6</v>
      </c>
      <c r="G106">
        <v>1</v>
      </c>
      <c r="H106">
        <f t="shared" si="1"/>
        <v>-5</v>
      </c>
      <c r="I106" s="5">
        <f>VLOOKUP(E106,Sheet2!$C$2:$D$21,2,0)</f>
        <v>1710</v>
      </c>
      <c r="J106" s="5">
        <f>VLOOKUP(D106,Sheet2!$C$2:$D$21,2,0)</f>
        <v>2052</v>
      </c>
      <c r="K106" s="5">
        <f>VLOOKUP(E106,Sheet2!$C$1:$K$21,3,FALSE)</f>
        <v>0.23</v>
      </c>
      <c r="L106" s="5">
        <f>VLOOKUP(E106,Sheet2!$C$1:$K$21,4,FALSE)</f>
        <v>305</v>
      </c>
      <c r="M106" s="5">
        <f>VLOOKUP(E106,Sheet2!$C$1:$K$21,5,FALSE)</f>
        <v>31.35</v>
      </c>
      <c r="N106" s="5">
        <f>VLOOKUP(E106,Sheet2!$C$1:$K$21,6,FALSE)</f>
        <v>30</v>
      </c>
      <c r="O106" s="5">
        <f>VLOOKUP(E106,Sheet2!$C$1:$K$21,7,FALSE)</f>
        <v>93</v>
      </c>
      <c r="P106" s="5">
        <f>VLOOKUP(E106,Sheet2!$C$1:$K$21,8,FALSE)</f>
        <v>10.1</v>
      </c>
      <c r="Q106" s="5">
        <f>VLOOKUP(E106,Sheet2!$C$1:$K$21,9,FALSE)</f>
        <v>10</v>
      </c>
      <c r="R106" s="5">
        <f>VLOOKUP(D106,Sheet2!$C$1:$K$21,3,FALSE)</f>
        <v>0.16</v>
      </c>
      <c r="S106" s="5">
        <f>VLOOKUP(D106,Sheet2!$C$1:$K$21,4,FALSE)</f>
        <v>374</v>
      </c>
      <c r="T106" s="5">
        <f>VLOOKUP(D106,Sheet2!$C$1:$K$21,5,FALSE)</f>
        <v>44.17</v>
      </c>
      <c r="U106" s="5">
        <f>VLOOKUP(D106,Sheet2!$C$1:$K$21,6,FALSE)</f>
        <v>47</v>
      </c>
      <c r="V106" s="5">
        <f>VLOOKUP(D106,Sheet2!$C$1:$K$21,7,FALSE)</f>
        <v>125</v>
      </c>
      <c r="W106" s="5">
        <f>VLOOKUP(D106,Sheet2!$C$1:$K$21,8,FALSE)</f>
        <v>9.4600000000000009</v>
      </c>
      <c r="X106" s="5">
        <f>VLOOKUP(D106,Sheet2!$C$1:$K$21,9,FALSE)</f>
        <v>11</v>
      </c>
    </row>
    <row r="107" spans="1:24" s="5" customFormat="1" x14ac:dyDescent="0.25">
      <c r="A107" s="2" t="s">
        <v>7</v>
      </c>
      <c r="B107" s="3">
        <v>45234</v>
      </c>
      <c r="C107" s="4">
        <v>0.625</v>
      </c>
      <c r="D107" t="s">
        <v>18</v>
      </c>
      <c r="E107" t="s">
        <v>27</v>
      </c>
      <c r="F107">
        <v>2</v>
      </c>
      <c r="G107">
        <v>1</v>
      </c>
      <c r="H107">
        <f t="shared" si="1"/>
        <v>-1</v>
      </c>
      <c r="I107" s="5">
        <f>VLOOKUP(E107,Sheet2!$C$2:$D$21,2,0)</f>
        <v>1749</v>
      </c>
      <c r="J107" s="5">
        <f>VLOOKUP(D107,Sheet2!$C$2:$D$21,2,0)</f>
        <v>1625</v>
      </c>
      <c r="K107" s="5">
        <f>VLOOKUP(E107,Sheet2!$C$1:$K$21,3,FALSE)</f>
        <v>0.24</v>
      </c>
      <c r="L107" s="5">
        <f>VLOOKUP(E107,Sheet2!$C$1:$K$21,4,FALSE)</f>
        <v>237</v>
      </c>
      <c r="M107" s="5">
        <f>VLOOKUP(E107,Sheet2!$C$1:$K$21,5,FALSE)</f>
        <v>26.8</v>
      </c>
      <c r="N107" s="5">
        <f>VLOOKUP(E107,Sheet2!$C$1:$K$21,6,FALSE)</f>
        <v>25</v>
      </c>
      <c r="O107" s="5">
        <f>VLOOKUP(E107,Sheet2!$C$1:$K$21,7,FALSE)</f>
        <v>90</v>
      </c>
      <c r="P107" s="5">
        <f>VLOOKUP(E107,Sheet2!$C$1:$K$21,8,FALSE)</f>
        <v>9.11</v>
      </c>
      <c r="Q107" s="5">
        <f>VLOOKUP(E107,Sheet2!$C$1:$K$21,9,FALSE)</f>
        <v>11</v>
      </c>
      <c r="R107" s="5">
        <f>VLOOKUP(D107,Sheet2!$C$1:$K$21,3,FALSE)</f>
        <v>0.23</v>
      </c>
      <c r="S107" s="5">
        <f>VLOOKUP(D107,Sheet2!$C$1:$K$21,4,FALSE)</f>
        <v>173</v>
      </c>
      <c r="T107" s="5">
        <f>VLOOKUP(D107,Sheet2!$C$1:$K$21,5,FALSE)</f>
        <v>16.739999999999998</v>
      </c>
      <c r="U107" s="5">
        <f>VLOOKUP(D107,Sheet2!$C$1:$K$21,6,FALSE)</f>
        <v>14</v>
      </c>
      <c r="V107" s="5">
        <f>VLOOKUP(D107,Sheet2!$C$1:$K$21,7,FALSE)</f>
        <v>77</v>
      </c>
      <c r="W107" s="5">
        <f>VLOOKUP(D107,Sheet2!$C$1:$K$21,8,FALSE)</f>
        <v>5.82</v>
      </c>
      <c r="X107" s="5">
        <f>VLOOKUP(D107,Sheet2!$C$1:$K$21,9,FALSE)</f>
        <v>3</v>
      </c>
    </row>
    <row r="108" spans="1:24" s="5" customFormat="1" x14ac:dyDescent="0.25">
      <c r="A108" s="2" t="s">
        <v>7</v>
      </c>
      <c r="B108" s="3">
        <v>45234</v>
      </c>
      <c r="C108" s="4">
        <v>0.72916666666666663</v>
      </c>
      <c r="D108" t="s">
        <v>20</v>
      </c>
      <c r="E108" t="s">
        <v>10</v>
      </c>
      <c r="F108">
        <v>1</v>
      </c>
      <c r="G108">
        <v>0</v>
      </c>
      <c r="H108">
        <f t="shared" si="1"/>
        <v>-1</v>
      </c>
      <c r="I108" s="5">
        <f>VLOOKUP(E108,Sheet2!$C$2:$D$21,2,0)</f>
        <v>1957</v>
      </c>
      <c r="J108" s="5">
        <f>VLOOKUP(D108,Sheet2!$C$2:$D$21,2,0)</f>
        <v>1802</v>
      </c>
      <c r="K108" s="5">
        <f>VLOOKUP(E108,Sheet2!$C$1:$K$21,3,FALSE)</f>
        <v>0.19</v>
      </c>
      <c r="L108" s="5">
        <f>VLOOKUP(E108,Sheet2!$C$1:$K$21,4,FALSE)</f>
        <v>357</v>
      </c>
      <c r="M108" s="5">
        <f>VLOOKUP(E108,Sheet2!$C$1:$K$21,5,FALSE)</f>
        <v>40.049999999999997</v>
      </c>
      <c r="N108" s="5">
        <f>VLOOKUP(E108,Sheet2!$C$1:$K$21,6,FALSE)</f>
        <v>41</v>
      </c>
      <c r="O108" s="5">
        <f>VLOOKUP(E108,Sheet2!$C$1:$K$21,7,FALSE)</f>
        <v>113</v>
      </c>
      <c r="P108" s="5">
        <f>VLOOKUP(E108,Sheet2!$C$1:$K$21,8,FALSE)</f>
        <v>11.17</v>
      </c>
      <c r="Q108" s="5">
        <f>VLOOKUP(E108,Sheet2!$C$1:$K$21,9,FALSE)</f>
        <v>18</v>
      </c>
      <c r="R108" s="5">
        <f>VLOOKUP(D108,Sheet2!$C$1:$K$21,3,FALSE)</f>
        <v>0.18</v>
      </c>
      <c r="S108" s="5">
        <f>VLOOKUP(D108,Sheet2!$C$1:$K$21,4,FALSE)</f>
        <v>282</v>
      </c>
      <c r="T108" s="5">
        <f>VLOOKUP(D108,Sheet2!$C$1:$K$21,5,FALSE)</f>
        <v>38.42</v>
      </c>
      <c r="U108" s="5">
        <f>VLOOKUP(D108,Sheet2!$C$1:$K$21,6,FALSE)</f>
        <v>42</v>
      </c>
      <c r="V108" s="5">
        <f>VLOOKUP(D108,Sheet2!$C$1:$K$21,7,FALSE)</f>
        <v>91</v>
      </c>
      <c r="W108" s="5">
        <f>VLOOKUP(D108,Sheet2!$C$1:$K$21,8,FALSE)</f>
        <v>9.5</v>
      </c>
      <c r="X108" s="5">
        <f>VLOOKUP(D108,Sheet2!$C$1:$K$21,9,FALSE)</f>
        <v>11</v>
      </c>
    </row>
    <row r="109" spans="1:24" s="5" customFormat="1" x14ac:dyDescent="0.25">
      <c r="A109" s="2" t="s">
        <v>7</v>
      </c>
      <c r="B109" s="3">
        <v>45235</v>
      </c>
      <c r="C109" s="4">
        <v>0.58333333333333337</v>
      </c>
      <c r="D109" t="s">
        <v>11</v>
      </c>
      <c r="E109" t="s">
        <v>21</v>
      </c>
      <c r="F109">
        <v>2</v>
      </c>
      <c r="G109">
        <v>0</v>
      </c>
      <c r="H109">
        <f t="shared" si="1"/>
        <v>-2</v>
      </c>
      <c r="I109" s="5">
        <f>VLOOKUP(E109,Sheet2!$C$2:$D$21,2,0)</f>
        <v>1837</v>
      </c>
      <c r="J109" s="5">
        <f>VLOOKUP(D109,Sheet2!$C$2:$D$21,2,0)</f>
        <v>1675</v>
      </c>
      <c r="K109" s="5">
        <f>VLOOKUP(E109,Sheet2!$C$1:$K$21,3,FALSE)</f>
        <v>0.18</v>
      </c>
      <c r="L109" s="5">
        <f>VLOOKUP(E109,Sheet2!$C$1:$K$21,4,FALSE)</f>
        <v>309</v>
      </c>
      <c r="M109" s="5">
        <f>VLOOKUP(E109,Sheet2!$C$1:$K$21,5,FALSE)</f>
        <v>39.89</v>
      </c>
      <c r="N109" s="5">
        <f>VLOOKUP(E109,Sheet2!$C$1:$K$21,6,FALSE)</f>
        <v>41</v>
      </c>
      <c r="O109" s="5">
        <f>VLOOKUP(E109,Sheet2!$C$1:$K$21,7,FALSE)</f>
        <v>108</v>
      </c>
      <c r="P109" s="5">
        <f>VLOOKUP(E109,Sheet2!$C$1:$K$21,8,FALSE)</f>
        <v>9.61</v>
      </c>
      <c r="Q109" s="5">
        <f>VLOOKUP(E109,Sheet2!$C$1:$K$21,9,FALSE)</f>
        <v>12</v>
      </c>
      <c r="R109" s="5">
        <f>VLOOKUP(D109,Sheet2!$C$1:$K$21,3,FALSE)</f>
        <v>0.21</v>
      </c>
      <c r="S109" s="5">
        <f>VLOOKUP(D109,Sheet2!$C$1:$K$21,4,FALSE)</f>
        <v>215</v>
      </c>
      <c r="T109" s="5">
        <f>VLOOKUP(D109,Sheet2!$C$1:$K$21,5,FALSE)</f>
        <v>28.14</v>
      </c>
      <c r="U109" s="5">
        <f>VLOOKUP(D109,Sheet2!$C$1:$K$21,6,FALSE)</f>
        <v>30</v>
      </c>
      <c r="V109" s="5">
        <f>VLOOKUP(D109,Sheet2!$C$1:$K$21,7,FALSE)</f>
        <v>107</v>
      </c>
      <c r="W109" s="5">
        <f>VLOOKUP(D109,Sheet2!$C$1:$K$21,8,FALSE)</f>
        <v>7.84</v>
      </c>
      <c r="X109" s="5">
        <f>VLOOKUP(D109,Sheet2!$C$1:$K$21,9,FALSE)</f>
        <v>4</v>
      </c>
    </row>
    <row r="110" spans="1:24" s="5" customFormat="1" x14ac:dyDescent="0.25">
      <c r="A110" s="2" t="s">
        <v>7</v>
      </c>
      <c r="B110" s="3">
        <v>45235</v>
      </c>
      <c r="C110" s="4">
        <v>0.6875</v>
      </c>
      <c r="D110" t="s">
        <v>15</v>
      </c>
      <c r="E110" t="s">
        <v>25</v>
      </c>
      <c r="F110">
        <v>1</v>
      </c>
      <c r="G110">
        <v>1</v>
      </c>
      <c r="H110">
        <f t="shared" si="1"/>
        <v>0</v>
      </c>
      <c r="I110" s="5">
        <f>VLOOKUP(E110,Sheet2!$C$2:$D$21,2,0)</f>
        <v>1968</v>
      </c>
      <c r="J110" s="5">
        <f>VLOOKUP(D110,Sheet2!$C$2:$D$21,2,0)</f>
        <v>1675</v>
      </c>
      <c r="K110" s="5">
        <f>VLOOKUP(E110,Sheet2!$C$1:$K$21,3,FALSE)</f>
        <v>0.17</v>
      </c>
      <c r="L110" s="5">
        <f>VLOOKUP(E110,Sheet2!$C$1:$K$21,4,FALSE)</f>
        <v>391</v>
      </c>
      <c r="M110" s="5">
        <f>VLOOKUP(E110,Sheet2!$C$1:$K$21,5,FALSE)</f>
        <v>46.59</v>
      </c>
      <c r="N110" s="5">
        <f>VLOOKUP(E110,Sheet2!$C$1:$K$21,6,FALSE)</f>
        <v>46</v>
      </c>
      <c r="O110" s="5">
        <f>VLOOKUP(E110,Sheet2!$C$1:$K$21,7,FALSE)</f>
        <v>143</v>
      </c>
      <c r="P110" s="5">
        <f>VLOOKUP(E110,Sheet2!$C$1:$K$21,8,FALSE)</f>
        <v>10.62</v>
      </c>
      <c r="Q110" s="5">
        <f>VLOOKUP(E110,Sheet2!$C$1:$K$21,9,FALSE)</f>
        <v>10</v>
      </c>
      <c r="R110" s="5">
        <f>VLOOKUP(D110,Sheet2!$C$1:$K$21,3,FALSE)</f>
        <v>0.28000000000000003</v>
      </c>
      <c r="S110" s="5">
        <f>VLOOKUP(D110,Sheet2!$C$1:$K$21,4,FALSE)</f>
        <v>231</v>
      </c>
      <c r="T110" s="5">
        <f>VLOOKUP(D110,Sheet2!$C$1:$K$21,5,FALSE)</f>
        <v>22.71</v>
      </c>
      <c r="U110" s="5">
        <f>VLOOKUP(D110,Sheet2!$C$1:$K$21,6,FALSE)</f>
        <v>22</v>
      </c>
      <c r="V110" s="5">
        <f>VLOOKUP(D110,Sheet2!$C$1:$K$21,7,FALSE)</f>
        <v>110</v>
      </c>
      <c r="W110" s="5">
        <f>VLOOKUP(D110,Sheet2!$C$1:$K$21,8,FALSE)</f>
        <v>10.25</v>
      </c>
      <c r="X110" s="5">
        <f>VLOOKUP(D110,Sheet2!$C$1:$K$21,9,FALSE)</f>
        <v>13</v>
      </c>
    </row>
    <row r="111" spans="1:24" s="5" customFormat="1" x14ac:dyDescent="0.25">
      <c r="A111" s="2" t="s">
        <v>7</v>
      </c>
      <c r="B111" s="3">
        <v>45236</v>
      </c>
      <c r="C111" s="4">
        <v>0.83333333333333337</v>
      </c>
      <c r="D111" t="s">
        <v>23</v>
      </c>
      <c r="E111" t="s">
        <v>24</v>
      </c>
      <c r="F111">
        <v>1</v>
      </c>
      <c r="G111">
        <v>4</v>
      </c>
      <c r="H111">
        <f t="shared" si="1"/>
        <v>3</v>
      </c>
      <c r="I111" s="5">
        <f>VLOOKUP(E111,Sheet2!$C$2:$D$21,2,0)</f>
        <v>1789</v>
      </c>
      <c r="J111" s="5">
        <f>VLOOKUP(D111,Sheet2!$C$2:$D$21,2,0)</f>
        <v>1842</v>
      </c>
      <c r="K111" s="5">
        <f>VLOOKUP(E111,Sheet2!$C$1:$K$21,3,FALSE)</f>
        <v>0.13</v>
      </c>
      <c r="L111" s="5">
        <f>VLOOKUP(E111,Sheet2!$C$1:$K$21,4,FALSE)</f>
        <v>286</v>
      </c>
      <c r="M111" s="5">
        <f>VLOOKUP(E111,Sheet2!$C$1:$K$21,5,FALSE)</f>
        <v>37.909999999999997</v>
      </c>
      <c r="N111" s="5">
        <f>VLOOKUP(E111,Sheet2!$C$1:$K$21,6,FALSE)</f>
        <v>32</v>
      </c>
      <c r="O111" s="5">
        <f>VLOOKUP(E111,Sheet2!$C$1:$K$21,7,FALSE)</f>
        <v>63</v>
      </c>
      <c r="P111" s="5">
        <f>VLOOKUP(E111,Sheet2!$C$1:$K$21,8,FALSE)</f>
        <v>6.43</v>
      </c>
      <c r="Q111" s="5">
        <f>VLOOKUP(E111,Sheet2!$C$1:$K$21,9,FALSE)</f>
        <v>7</v>
      </c>
      <c r="R111" s="5">
        <f>VLOOKUP(D111,Sheet2!$C$1:$K$21,3,FALSE)</f>
        <v>0.15</v>
      </c>
      <c r="S111" s="5">
        <f>VLOOKUP(D111,Sheet2!$C$1:$K$21,4,FALSE)</f>
        <v>346</v>
      </c>
      <c r="T111" s="5">
        <f>VLOOKUP(D111,Sheet2!$C$1:$K$21,5,FALSE)</f>
        <v>41.77</v>
      </c>
      <c r="U111" s="5">
        <f>VLOOKUP(D111,Sheet2!$C$1:$K$21,6,FALSE)</f>
        <v>45</v>
      </c>
      <c r="V111" s="5">
        <f>VLOOKUP(D111,Sheet2!$C$1:$K$21,7,FALSE)</f>
        <v>85</v>
      </c>
      <c r="W111" s="5">
        <f>VLOOKUP(D111,Sheet2!$C$1:$K$21,8,FALSE)</f>
        <v>7.28</v>
      </c>
      <c r="X111" s="5">
        <f>VLOOKUP(D111,Sheet2!$C$1:$K$21,9,FALSE)</f>
        <v>10</v>
      </c>
    </row>
    <row r="112" spans="1:24" s="5" customFormat="1" x14ac:dyDescent="0.25">
      <c r="A112" s="2" t="s">
        <v>7</v>
      </c>
      <c r="B112" s="3">
        <v>45241</v>
      </c>
      <c r="C112" s="4">
        <v>0.52083333333333337</v>
      </c>
      <c r="D112" t="s">
        <v>27</v>
      </c>
      <c r="E112" t="s">
        <v>23</v>
      </c>
      <c r="F112">
        <v>2</v>
      </c>
      <c r="G112">
        <v>1</v>
      </c>
      <c r="H112">
        <f t="shared" si="1"/>
        <v>-1</v>
      </c>
      <c r="I112" s="5">
        <f>VLOOKUP(E112,Sheet2!$C$2:$D$21,2,0)</f>
        <v>1842</v>
      </c>
      <c r="J112" s="5">
        <f>VLOOKUP(D112,Sheet2!$C$2:$D$21,2,0)</f>
        <v>1749</v>
      </c>
      <c r="K112" s="5">
        <f>VLOOKUP(E112,Sheet2!$C$1:$K$21,3,FALSE)</f>
        <v>0.15</v>
      </c>
      <c r="L112" s="5">
        <f>VLOOKUP(E112,Sheet2!$C$1:$K$21,4,FALSE)</f>
        <v>346</v>
      </c>
      <c r="M112" s="5">
        <f>VLOOKUP(E112,Sheet2!$C$1:$K$21,5,FALSE)</f>
        <v>41.77</v>
      </c>
      <c r="N112" s="5">
        <f>VLOOKUP(E112,Sheet2!$C$1:$K$21,6,FALSE)</f>
        <v>45</v>
      </c>
      <c r="O112" s="5">
        <f>VLOOKUP(E112,Sheet2!$C$1:$K$21,7,FALSE)</f>
        <v>85</v>
      </c>
      <c r="P112" s="5">
        <f>VLOOKUP(E112,Sheet2!$C$1:$K$21,8,FALSE)</f>
        <v>7.28</v>
      </c>
      <c r="Q112" s="5">
        <f>VLOOKUP(E112,Sheet2!$C$1:$K$21,9,FALSE)</f>
        <v>10</v>
      </c>
      <c r="R112" s="5">
        <f>VLOOKUP(D112,Sheet2!$C$1:$K$21,3,FALSE)</f>
        <v>0.24</v>
      </c>
      <c r="S112" s="5">
        <f>VLOOKUP(D112,Sheet2!$C$1:$K$21,4,FALSE)</f>
        <v>237</v>
      </c>
      <c r="T112" s="5">
        <f>VLOOKUP(D112,Sheet2!$C$1:$K$21,5,FALSE)</f>
        <v>26.8</v>
      </c>
      <c r="U112" s="5">
        <f>VLOOKUP(D112,Sheet2!$C$1:$K$21,6,FALSE)</f>
        <v>25</v>
      </c>
      <c r="V112" s="5">
        <f>VLOOKUP(D112,Sheet2!$C$1:$K$21,7,FALSE)</f>
        <v>90</v>
      </c>
      <c r="W112" s="5">
        <f>VLOOKUP(D112,Sheet2!$C$1:$K$21,8,FALSE)</f>
        <v>9.11</v>
      </c>
      <c r="X112" s="5">
        <f>VLOOKUP(D112,Sheet2!$C$1:$K$21,9,FALSE)</f>
        <v>11</v>
      </c>
    </row>
    <row r="113" spans="1:24" s="5" customFormat="1" x14ac:dyDescent="0.25">
      <c r="A113" s="2" t="s">
        <v>7</v>
      </c>
      <c r="B113" s="3">
        <v>45241</v>
      </c>
      <c r="C113" s="4">
        <v>0.625</v>
      </c>
      <c r="D113" t="s">
        <v>10</v>
      </c>
      <c r="E113" t="s">
        <v>8</v>
      </c>
      <c r="F113">
        <v>3</v>
      </c>
      <c r="G113">
        <v>1</v>
      </c>
      <c r="H113">
        <f t="shared" si="1"/>
        <v>-2</v>
      </c>
      <c r="I113" s="5">
        <f>VLOOKUP(E113,Sheet2!$C$2:$D$21,2,0)</f>
        <v>1650</v>
      </c>
      <c r="J113" s="5">
        <f>VLOOKUP(D113,Sheet2!$C$2:$D$21,2,0)</f>
        <v>1957</v>
      </c>
      <c r="K113" s="5">
        <f>VLOOKUP(E113,Sheet2!$C$1:$K$21,3,FALSE)</f>
        <v>0.22</v>
      </c>
      <c r="L113" s="5">
        <f>VLOOKUP(E113,Sheet2!$C$1:$K$21,4,FALSE)</f>
        <v>219</v>
      </c>
      <c r="M113" s="5">
        <f>VLOOKUP(E113,Sheet2!$C$1:$K$21,5,FALSE)</f>
        <v>20.76</v>
      </c>
      <c r="N113" s="5">
        <f>VLOOKUP(E113,Sheet2!$C$1:$K$21,6,FALSE)</f>
        <v>23</v>
      </c>
      <c r="O113" s="5">
        <f>VLOOKUP(E113,Sheet2!$C$1:$K$21,7,FALSE)</f>
        <v>88</v>
      </c>
      <c r="P113" s="5">
        <f>VLOOKUP(E113,Sheet2!$C$1:$K$21,8,FALSE)</f>
        <v>6.24</v>
      </c>
      <c r="Q113" s="5">
        <f>VLOOKUP(E113,Sheet2!$C$1:$K$21,9,FALSE)</f>
        <v>3</v>
      </c>
      <c r="R113" s="5">
        <f>VLOOKUP(D113,Sheet2!$C$1:$K$21,3,FALSE)</f>
        <v>0.19</v>
      </c>
      <c r="S113" s="5">
        <f>VLOOKUP(D113,Sheet2!$C$1:$K$21,4,FALSE)</f>
        <v>357</v>
      </c>
      <c r="T113" s="5">
        <f>VLOOKUP(D113,Sheet2!$C$1:$K$21,5,FALSE)</f>
        <v>40.049999999999997</v>
      </c>
      <c r="U113" s="5">
        <f>VLOOKUP(D113,Sheet2!$C$1:$K$21,6,FALSE)</f>
        <v>41</v>
      </c>
      <c r="V113" s="5">
        <f>VLOOKUP(D113,Sheet2!$C$1:$K$21,7,FALSE)</f>
        <v>113</v>
      </c>
      <c r="W113" s="5">
        <f>VLOOKUP(D113,Sheet2!$C$1:$K$21,8,FALSE)</f>
        <v>11.17</v>
      </c>
      <c r="X113" s="5">
        <f>VLOOKUP(D113,Sheet2!$C$1:$K$21,9,FALSE)</f>
        <v>18</v>
      </c>
    </row>
    <row r="114" spans="1:24" s="5" customFormat="1" x14ac:dyDescent="0.25">
      <c r="A114" s="2" t="s">
        <v>7</v>
      </c>
      <c r="B114" s="3">
        <v>45241</v>
      </c>
      <c r="C114" s="4">
        <v>0.625</v>
      </c>
      <c r="D114" t="s">
        <v>19</v>
      </c>
      <c r="E114" t="s">
        <v>16</v>
      </c>
      <c r="F114">
        <v>2</v>
      </c>
      <c r="G114">
        <v>3</v>
      </c>
      <c r="H114">
        <f t="shared" si="1"/>
        <v>1</v>
      </c>
      <c r="I114" s="5">
        <f>VLOOKUP(E114,Sheet2!$C$2:$D$21,2,0)</f>
        <v>1709</v>
      </c>
      <c r="J114" s="5">
        <f>VLOOKUP(D114,Sheet2!$C$2:$D$21,2,0)</f>
        <v>1703</v>
      </c>
      <c r="K114" s="5">
        <f>VLOOKUP(E114,Sheet2!$C$1:$K$21,3,FALSE)</f>
        <v>0.36</v>
      </c>
      <c r="L114" s="5">
        <f>VLOOKUP(E114,Sheet2!$C$1:$K$21,4,FALSE)</f>
        <v>266</v>
      </c>
      <c r="M114" s="5">
        <f>VLOOKUP(E114,Sheet2!$C$1:$K$21,5,FALSE)</f>
        <v>26.84</v>
      </c>
      <c r="N114" s="5">
        <f>VLOOKUP(E114,Sheet2!$C$1:$K$21,6,FALSE)</f>
        <v>14</v>
      </c>
      <c r="O114" s="5">
        <f>VLOOKUP(E114,Sheet2!$C$1:$K$21,7,FALSE)</f>
        <v>130</v>
      </c>
      <c r="P114" s="5">
        <f>VLOOKUP(E114,Sheet2!$C$1:$K$21,8,FALSE)</f>
        <v>15.55</v>
      </c>
      <c r="Q114" s="5">
        <f>VLOOKUP(E114,Sheet2!$C$1:$K$21,9,FALSE)</f>
        <v>15</v>
      </c>
      <c r="R114" s="5">
        <f>VLOOKUP(D114,Sheet2!$C$1:$K$21,3,FALSE)</f>
        <v>0.25</v>
      </c>
      <c r="S114" s="5">
        <f>VLOOKUP(D114,Sheet2!$C$1:$K$21,4,FALSE)</f>
        <v>229</v>
      </c>
      <c r="T114" s="5">
        <f>VLOOKUP(D114,Sheet2!$C$1:$K$21,5,FALSE)</f>
        <v>21.92</v>
      </c>
      <c r="U114" s="5">
        <f>VLOOKUP(D114,Sheet2!$C$1:$K$21,6,FALSE)</f>
        <v>26</v>
      </c>
      <c r="V114" s="5">
        <f>VLOOKUP(D114,Sheet2!$C$1:$K$21,7,FALSE)</f>
        <v>106</v>
      </c>
      <c r="W114" s="5">
        <f>VLOOKUP(D114,Sheet2!$C$1:$K$21,8,FALSE)</f>
        <v>8.3800000000000008</v>
      </c>
      <c r="X114" s="5">
        <f>VLOOKUP(D114,Sheet2!$C$1:$K$21,9,FALSE)</f>
        <v>3</v>
      </c>
    </row>
    <row r="115" spans="1:24" s="5" customFormat="1" x14ac:dyDescent="0.25">
      <c r="A115" s="2" t="s">
        <v>7</v>
      </c>
      <c r="B115" s="3">
        <v>45241</v>
      </c>
      <c r="C115" s="4">
        <v>0.625</v>
      </c>
      <c r="D115" t="s">
        <v>26</v>
      </c>
      <c r="E115" t="s">
        <v>15</v>
      </c>
      <c r="F115">
        <v>1</v>
      </c>
      <c r="G115">
        <v>0</v>
      </c>
      <c r="H115">
        <f t="shared" si="1"/>
        <v>-1</v>
      </c>
      <c r="I115" s="5">
        <f>VLOOKUP(E115,Sheet2!$C$2:$D$21,2,0)</f>
        <v>1675</v>
      </c>
      <c r="J115" s="5">
        <f>VLOOKUP(D115,Sheet2!$C$2:$D$21,2,0)</f>
        <v>1815</v>
      </c>
      <c r="K115" s="5">
        <f>VLOOKUP(E115,Sheet2!$C$1:$K$21,3,FALSE)</f>
        <v>0.28000000000000003</v>
      </c>
      <c r="L115" s="5">
        <f>VLOOKUP(E115,Sheet2!$C$1:$K$21,4,FALSE)</f>
        <v>231</v>
      </c>
      <c r="M115" s="5">
        <f>VLOOKUP(E115,Sheet2!$C$1:$K$21,5,FALSE)</f>
        <v>22.71</v>
      </c>
      <c r="N115" s="5">
        <f>VLOOKUP(E115,Sheet2!$C$1:$K$21,6,FALSE)</f>
        <v>22</v>
      </c>
      <c r="O115" s="5">
        <f>VLOOKUP(E115,Sheet2!$C$1:$K$21,7,FALSE)</f>
        <v>110</v>
      </c>
      <c r="P115" s="5">
        <f>VLOOKUP(E115,Sheet2!$C$1:$K$21,8,FALSE)</f>
        <v>10.25</v>
      </c>
      <c r="Q115" s="5">
        <f>VLOOKUP(E115,Sheet2!$C$1:$K$21,9,FALSE)</f>
        <v>13</v>
      </c>
      <c r="R115" s="5">
        <f>VLOOKUP(D115,Sheet2!$C$1:$K$21,3,FALSE)</f>
        <v>0.2</v>
      </c>
      <c r="S115" s="5">
        <f>VLOOKUP(D115,Sheet2!$C$1:$K$21,4,FALSE)</f>
        <v>292</v>
      </c>
      <c r="T115" s="5">
        <f>VLOOKUP(D115,Sheet2!$C$1:$K$21,5,FALSE)</f>
        <v>31.02</v>
      </c>
      <c r="U115" s="5">
        <f>VLOOKUP(D115,Sheet2!$C$1:$K$21,6,FALSE)</f>
        <v>28</v>
      </c>
      <c r="V115" s="5">
        <f>VLOOKUP(D115,Sheet2!$C$1:$K$21,7,FALSE)</f>
        <v>105</v>
      </c>
      <c r="W115" s="5">
        <f>VLOOKUP(D115,Sheet2!$C$1:$K$21,8,FALSE)</f>
        <v>8.67</v>
      </c>
      <c r="X115" s="5">
        <f>VLOOKUP(D115,Sheet2!$C$1:$K$21,9,FALSE)</f>
        <v>7</v>
      </c>
    </row>
    <row r="116" spans="1:24" s="5" customFormat="1" x14ac:dyDescent="0.25">
      <c r="A116" s="2" t="s">
        <v>7</v>
      </c>
      <c r="B116" s="3">
        <v>45241</v>
      </c>
      <c r="C116" s="4">
        <v>0.72916666666666663</v>
      </c>
      <c r="D116" t="s">
        <v>12</v>
      </c>
      <c r="E116" t="s">
        <v>20</v>
      </c>
      <c r="F116">
        <v>2</v>
      </c>
      <c r="G116">
        <v>0</v>
      </c>
      <c r="H116">
        <f t="shared" si="1"/>
        <v>-2</v>
      </c>
      <c r="I116" s="5">
        <f>VLOOKUP(E116,Sheet2!$C$2:$D$21,2,0)</f>
        <v>1802</v>
      </c>
      <c r="J116" s="5">
        <f>VLOOKUP(D116,Sheet2!$C$2:$D$21,2,0)</f>
        <v>1710</v>
      </c>
      <c r="K116" s="5">
        <f>VLOOKUP(E116,Sheet2!$C$1:$K$21,3,FALSE)</f>
        <v>0.18</v>
      </c>
      <c r="L116" s="5">
        <f>VLOOKUP(E116,Sheet2!$C$1:$K$21,4,FALSE)</f>
        <v>282</v>
      </c>
      <c r="M116" s="5">
        <f>VLOOKUP(E116,Sheet2!$C$1:$K$21,5,FALSE)</f>
        <v>38.42</v>
      </c>
      <c r="N116" s="5">
        <f>VLOOKUP(E116,Sheet2!$C$1:$K$21,6,FALSE)</f>
        <v>42</v>
      </c>
      <c r="O116" s="5">
        <f>VLOOKUP(E116,Sheet2!$C$1:$K$21,7,FALSE)</f>
        <v>91</v>
      </c>
      <c r="P116" s="5">
        <f>VLOOKUP(E116,Sheet2!$C$1:$K$21,8,FALSE)</f>
        <v>9.5</v>
      </c>
      <c r="Q116" s="5">
        <f>VLOOKUP(E116,Sheet2!$C$1:$K$21,9,FALSE)</f>
        <v>11</v>
      </c>
      <c r="R116" s="5">
        <f>VLOOKUP(D116,Sheet2!$C$1:$K$21,3,FALSE)</f>
        <v>0.23</v>
      </c>
      <c r="S116" s="5">
        <f>VLOOKUP(D116,Sheet2!$C$1:$K$21,4,FALSE)</f>
        <v>305</v>
      </c>
      <c r="T116" s="5">
        <f>VLOOKUP(D116,Sheet2!$C$1:$K$21,5,FALSE)</f>
        <v>31.35</v>
      </c>
      <c r="U116" s="5">
        <f>VLOOKUP(D116,Sheet2!$C$1:$K$21,6,FALSE)</f>
        <v>30</v>
      </c>
      <c r="V116" s="5">
        <f>VLOOKUP(D116,Sheet2!$C$1:$K$21,7,FALSE)</f>
        <v>93</v>
      </c>
      <c r="W116" s="5">
        <f>VLOOKUP(D116,Sheet2!$C$1:$K$21,8,FALSE)</f>
        <v>10.1</v>
      </c>
      <c r="X116" s="5">
        <f>VLOOKUP(D116,Sheet2!$C$1:$K$21,9,FALSE)</f>
        <v>10</v>
      </c>
    </row>
    <row r="117" spans="1:24" s="5" customFormat="1" x14ac:dyDescent="0.25">
      <c r="A117" s="2" t="s">
        <v>7</v>
      </c>
      <c r="B117" s="3">
        <v>45242</v>
      </c>
      <c r="C117" s="4">
        <v>0.58333333333333337</v>
      </c>
      <c r="D117" t="s">
        <v>21</v>
      </c>
      <c r="E117" t="s">
        <v>17</v>
      </c>
      <c r="F117">
        <v>3</v>
      </c>
      <c r="G117">
        <v>1</v>
      </c>
      <c r="H117">
        <f t="shared" si="1"/>
        <v>-2</v>
      </c>
      <c r="I117" s="5">
        <f>VLOOKUP(E117,Sheet2!$C$2:$D$21,2,0)</f>
        <v>1752</v>
      </c>
      <c r="J117" s="5">
        <f>VLOOKUP(D117,Sheet2!$C$2:$D$21,2,0)</f>
        <v>1837</v>
      </c>
      <c r="K117" s="5">
        <f>VLOOKUP(E117,Sheet2!$C$1:$K$21,3,FALSE)</f>
        <v>0.23</v>
      </c>
      <c r="L117" s="5">
        <f>VLOOKUP(E117,Sheet2!$C$1:$K$21,4,FALSE)</f>
        <v>258</v>
      </c>
      <c r="M117" s="5">
        <f>VLOOKUP(E117,Sheet2!$C$1:$K$21,5,FALSE)</f>
        <v>29.11</v>
      </c>
      <c r="N117" s="5">
        <f>VLOOKUP(E117,Sheet2!$C$1:$K$21,6,FALSE)</f>
        <v>32</v>
      </c>
      <c r="O117" s="5">
        <f>VLOOKUP(E117,Sheet2!$C$1:$K$21,7,FALSE)</f>
        <v>114</v>
      </c>
      <c r="P117" s="5">
        <f>VLOOKUP(E117,Sheet2!$C$1:$K$21,8,FALSE)</f>
        <v>9.08</v>
      </c>
      <c r="Q117" s="5">
        <f>VLOOKUP(E117,Sheet2!$C$1:$K$21,9,FALSE)</f>
        <v>8</v>
      </c>
      <c r="R117" s="5">
        <f>VLOOKUP(D117,Sheet2!$C$1:$K$21,3,FALSE)</f>
        <v>0.18</v>
      </c>
      <c r="S117" s="5">
        <f>VLOOKUP(D117,Sheet2!$C$1:$K$21,4,FALSE)</f>
        <v>309</v>
      </c>
      <c r="T117" s="5">
        <f>VLOOKUP(D117,Sheet2!$C$1:$K$21,5,FALSE)</f>
        <v>39.89</v>
      </c>
      <c r="U117" s="5">
        <f>VLOOKUP(D117,Sheet2!$C$1:$K$21,6,FALSE)</f>
        <v>41</v>
      </c>
      <c r="V117" s="5">
        <f>VLOOKUP(D117,Sheet2!$C$1:$K$21,7,FALSE)</f>
        <v>108</v>
      </c>
      <c r="W117" s="5">
        <f>VLOOKUP(D117,Sheet2!$C$1:$K$21,8,FALSE)</f>
        <v>9.61</v>
      </c>
      <c r="X117" s="5">
        <f>VLOOKUP(D117,Sheet2!$C$1:$K$21,9,FALSE)</f>
        <v>12</v>
      </c>
    </row>
    <row r="118" spans="1:24" s="5" customFormat="1" x14ac:dyDescent="0.25">
      <c r="A118" s="2" t="s">
        <v>7</v>
      </c>
      <c r="B118" s="3">
        <v>45242</v>
      </c>
      <c r="C118" s="4">
        <v>0.58333333333333337</v>
      </c>
      <c r="D118" t="s">
        <v>14</v>
      </c>
      <c r="E118" t="s">
        <v>18</v>
      </c>
      <c r="F118">
        <v>1</v>
      </c>
      <c r="G118">
        <v>1</v>
      </c>
      <c r="H118">
        <f t="shared" si="1"/>
        <v>0</v>
      </c>
      <c r="I118" s="5">
        <f>VLOOKUP(E118,Sheet2!$C$2:$D$21,2,0)</f>
        <v>1625</v>
      </c>
      <c r="J118" s="5">
        <f>VLOOKUP(D118,Sheet2!$C$2:$D$21,2,0)</f>
        <v>1776</v>
      </c>
      <c r="K118" s="5">
        <f>VLOOKUP(E118,Sheet2!$C$1:$K$21,3,FALSE)</f>
        <v>0.23</v>
      </c>
      <c r="L118" s="5">
        <f>VLOOKUP(E118,Sheet2!$C$1:$K$21,4,FALSE)</f>
        <v>173</v>
      </c>
      <c r="M118" s="5">
        <f>VLOOKUP(E118,Sheet2!$C$1:$K$21,5,FALSE)</f>
        <v>16.739999999999998</v>
      </c>
      <c r="N118" s="5">
        <f>VLOOKUP(E118,Sheet2!$C$1:$K$21,6,FALSE)</f>
        <v>14</v>
      </c>
      <c r="O118" s="5">
        <f>VLOOKUP(E118,Sheet2!$C$1:$K$21,7,FALSE)</f>
        <v>77</v>
      </c>
      <c r="P118" s="5">
        <f>VLOOKUP(E118,Sheet2!$C$1:$K$21,8,FALSE)</f>
        <v>5.82</v>
      </c>
      <c r="Q118" s="5">
        <f>VLOOKUP(E118,Sheet2!$C$1:$K$21,9,FALSE)</f>
        <v>3</v>
      </c>
      <c r="R118" s="5">
        <f>VLOOKUP(D118,Sheet2!$C$1:$K$21,3,FALSE)</f>
        <v>0.18</v>
      </c>
      <c r="S118" s="5">
        <f>VLOOKUP(D118,Sheet2!$C$1:$K$21,4,FALSE)</f>
        <v>307</v>
      </c>
      <c r="T118" s="5">
        <f>VLOOKUP(D118,Sheet2!$C$1:$K$21,5,FALSE)</f>
        <v>33.96</v>
      </c>
      <c r="U118" s="5">
        <f>VLOOKUP(D118,Sheet2!$C$1:$K$21,6,FALSE)</f>
        <v>35</v>
      </c>
      <c r="V118" s="5">
        <f>VLOOKUP(D118,Sheet2!$C$1:$K$21,7,FALSE)</f>
        <v>107</v>
      </c>
      <c r="W118" s="5">
        <f>VLOOKUP(D118,Sheet2!$C$1:$K$21,8,FALSE)</f>
        <v>8.3800000000000008</v>
      </c>
      <c r="X118" s="5">
        <f>VLOOKUP(D118,Sheet2!$C$1:$K$21,9,FALSE)</f>
        <v>6</v>
      </c>
    </row>
    <row r="119" spans="1:24" s="5" customFormat="1" x14ac:dyDescent="0.25">
      <c r="A119" s="2" t="s">
        <v>7</v>
      </c>
      <c r="B119" s="3">
        <v>45242</v>
      </c>
      <c r="C119" s="4">
        <v>0.58333333333333337</v>
      </c>
      <c r="D119" t="s">
        <v>25</v>
      </c>
      <c r="E119" t="s">
        <v>22</v>
      </c>
      <c r="F119">
        <v>3</v>
      </c>
      <c r="G119">
        <v>0</v>
      </c>
      <c r="H119">
        <f t="shared" si="1"/>
        <v>-3</v>
      </c>
      <c r="I119" s="5">
        <f>VLOOKUP(E119,Sheet2!$C$2:$D$21,2,0)</f>
        <v>1722</v>
      </c>
      <c r="J119" s="5">
        <f>VLOOKUP(D119,Sheet2!$C$2:$D$21,2,0)</f>
        <v>1968</v>
      </c>
      <c r="K119" s="5">
        <f>VLOOKUP(E119,Sheet2!$C$1:$K$21,3,FALSE)</f>
        <v>0.28000000000000003</v>
      </c>
      <c r="L119" s="5">
        <f>VLOOKUP(E119,Sheet2!$C$1:$K$21,4,FALSE)</f>
        <v>235</v>
      </c>
      <c r="M119" s="5">
        <f>VLOOKUP(E119,Sheet2!$C$1:$K$21,5,FALSE)</f>
        <v>31.11</v>
      </c>
      <c r="N119" s="5">
        <f>VLOOKUP(E119,Sheet2!$C$1:$K$21,6,FALSE)</f>
        <v>29</v>
      </c>
      <c r="O119" s="5">
        <f>VLOOKUP(E119,Sheet2!$C$1:$K$21,7,FALSE)</f>
        <v>123</v>
      </c>
      <c r="P119" s="5">
        <f>VLOOKUP(E119,Sheet2!$C$1:$K$21,8,FALSE)</f>
        <v>13.06</v>
      </c>
      <c r="Q119" s="5">
        <f>VLOOKUP(E119,Sheet2!$C$1:$K$21,9,FALSE)</f>
        <v>8</v>
      </c>
      <c r="R119" s="5">
        <f>VLOOKUP(D119,Sheet2!$C$1:$K$21,3,FALSE)</f>
        <v>0.17</v>
      </c>
      <c r="S119" s="5">
        <f>VLOOKUP(D119,Sheet2!$C$1:$K$21,4,FALSE)</f>
        <v>391</v>
      </c>
      <c r="T119" s="5">
        <f>VLOOKUP(D119,Sheet2!$C$1:$K$21,5,FALSE)</f>
        <v>46.59</v>
      </c>
      <c r="U119" s="5">
        <f>VLOOKUP(D119,Sheet2!$C$1:$K$21,6,FALSE)</f>
        <v>46</v>
      </c>
      <c r="V119" s="5">
        <f>VLOOKUP(D119,Sheet2!$C$1:$K$21,7,FALSE)</f>
        <v>143</v>
      </c>
      <c r="W119" s="5">
        <f>VLOOKUP(D119,Sheet2!$C$1:$K$21,8,FALSE)</f>
        <v>10.62</v>
      </c>
      <c r="X119" s="5">
        <f>VLOOKUP(D119,Sheet2!$C$1:$K$21,9,FALSE)</f>
        <v>10</v>
      </c>
    </row>
    <row r="120" spans="1:24" s="5" customFormat="1" x14ac:dyDescent="0.25">
      <c r="A120" s="2" t="s">
        <v>7</v>
      </c>
      <c r="B120" s="3">
        <v>45242</v>
      </c>
      <c r="C120" s="4">
        <v>0.58333333333333337</v>
      </c>
      <c r="D120" t="s">
        <v>13</v>
      </c>
      <c r="E120" t="s">
        <v>11</v>
      </c>
      <c r="F120">
        <v>3</v>
      </c>
      <c r="G120">
        <v>2</v>
      </c>
      <c r="H120">
        <f t="shared" si="1"/>
        <v>-1</v>
      </c>
      <c r="I120" s="5">
        <f>VLOOKUP(E120,Sheet2!$C$2:$D$21,2,0)</f>
        <v>1675</v>
      </c>
      <c r="J120" s="5">
        <f>VLOOKUP(D120,Sheet2!$C$2:$D$21,2,0)</f>
        <v>1791</v>
      </c>
      <c r="K120" s="5">
        <f>VLOOKUP(E120,Sheet2!$C$1:$K$21,3,FALSE)</f>
        <v>0.21</v>
      </c>
      <c r="L120" s="5">
        <f>VLOOKUP(E120,Sheet2!$C$1:$K$21,4,FALSE)</f>
        <v>215</v>
      </c>
      <c r="M120" s="5">
        <f>VLOOKUP(E120,Sheet2!$C$1:$K$21,5,FALSE)</f>
        <v>28.14</v>
      </c>
      <c r="N120" s="5">
        <f>VLOOKUP(E120,Sheet2!$C$1:$K$21,6,FALSE)</f>
        <v>30</v>
      </c>
      <c r="O120" s="5">
        <f>VLOOKUP(E120,Sheet2!$C$1:$K$21,7,FALSE)</f>
        <v>107</v>
      </c>
      <c r="P120" s="5">
        <f>VLOOKUP(E120,Sheet2!$C$1:$K$21,8,FALSE)</f>
        <v>7.84</v>
      </c>
      <c r="Q120" s="5">
        <f>VLOOKUP(E120,Sheet2!$C$1:$K$21,9,FALSE)</f>
        <v>4</v>
      </c>
      <c r="R120" s="5">
        <f>VLOOKUP(D120,Sheet2!$C$1:$K$21,3,FALSE)</f>
        <v>0.26</v>
      </c>
      <c r="S120" s="5">
        <f>VLOOKUP(D120,Sheet2!$C$1:$K$21,4,FALSE)</f>
        <v>233</v>
      </c>
      <c r="T120" s="5">
        <f>VLOOKUP(D120,Sheet2!$C$1:$K$21,5,FALSE)</f>
        <v>27.49</v>
      </c>
      <c r="U120" s="5">
        <f>VLOOKUP(D120,Sheet2!$C$1:$K$21,6,FALSE)</f>
        <v>35</v>
      </c>
      <c r="V120" s="5">
        <f>VLOOKUP(D120,Sheet2!$C$1:$K$21,7,FALSE)</f>
        <v>111</v>
      </c>
      <c r="W120" s="5">
        <f>VLOOKUP(D120,Sheet2!$C$1:$K$21,8,FALSE)</f>
        <v>10.88</v>
      </c>
      <c r="X120" s="5">
        <f>VLOOKUP(D120,Sheet2!$C$1:$K$21,9,FALSE)</f>
        <v>7</v>
      </c>
    </row>
    <row r="121" spans="1:24" s="5" customFormat="1" x14ac:dyDescent="0.25">
      <c r="A121" s="2" t="s">
        <v>7</v>
      </c>
      <c r="B121" s="3">
        <v>45242</v>
      </c>
      <c r="C121" s="4">
        <v>0.6875</v>
      </c>
      <c r="D121" t="s">
        <v>24</v>
      </c>
      <c r="E121" t="s">
        <v>9</v>
      </c>
      <c r="F121">
        <v>4</v>
      </c>
      <c r="G121">
        <v>4</v>
      </c>
      <c r="H121">
        <f t="shared" si="1"/>
        <v>0</v>
      </c>
      <c r="I121" s="5">
        <f>VLOOKUP(E121,Sheet2!$C$2:$D$21,2,0)</f>
        <v>2052</v>
      </c>
      <c r="J121" s="5">
        <f>VLOOKUP(D121,Sheet2!$C$2:$D$21,2,0)</f>
        <v>1789</v>
      </c>
      <c r="K121" s="5">
        <f>VLOOKUP(E121,Sheet2!$C$1:$K$21,3,FALSE)</f>
        <v>0.16</v>
      </c>
      <c r="L121" s="5">
        <f>VLOOKUP(E121,Sheet2!$C$1:$K$21,4,FALSE)</f>
        <v>374</v>
      </c>
      <c r="M121" s="5">
        <f>VLOOKUP(E121,Sheet2!$C$1:$K$21,5,FALSE)</f>
        <v>44.17</v>
      </c>
      <c r="N121" s="5">
        <f>VLOOKUP(E121,Sheet2!$C$1:$K$21,6,FALSE)</f>
        <v>47</v>
      </c>
      <c r="O121" s="5">
        <f>VLOOKUP(E121,Sheet2!$C$1:$K$21,7,FALSE)</f>
        <v>125</v>
      </c>
      <c r="P121" s="5">
        <f>VLOOKUP(E121,Sheet2!$C$1:$K$21,8,FALSE)</f>
        <v>9.4600000000000009</v>
      </c>
      <c r="Q121" s="5">
        <f>VLOOKUP(E121,Sheet2!$C$1:$K$21,9,FALSE)</f>
        <v>11</v>
      </c>
      <c r="R121" s="5">
        <f>VLOOKUP(D121,Sheet2!$C$1:$K$21,3,FALSE)</f>
        <v>0.13</v>
      </c>
      <c r="S121" s="5">
        <f>VLOOKUP(D121,Sheet2!$C$1:$K$21,4,FALSE)</f>
        <v>286</v>
      </c>
      <c r="T121" s="5">
        <f>VLOOKUP(D121,Sheet2!$C$1:$K$21,5,FALSE)</f>
        <v>37.909999999999997</v>
      </c>
      <c r="U121" s="5">
        <f>VLOOKUP(D121,Sheet2!$C$1:$K$21,6,FALSE)</f>
        <v>32</v>
      </c>
      <c r="V121" s="5">
        <f>VLOOKUP(D121,Sheet2!$C$1:$K$21,7,FALSE)</f>
        <v>63</v>
      </c>
      <c r="W121" s="5">
        <f>VLOOKUP(D121,Sheet2!$C$1:$K$21,8,FALSE)</f>
        <v>6.43</v>
      </c>
      <c r="X121" s="5">
        <f>VLOOKUP(D121,Sheet2!$C$1:$K$21,9,FALSE)</f>
        <v>7</v>
      </c>
    </row>
    <row r="122" spans="1:24" s="5" customFormat="1" x14ac:dyDescent="0.25">
      <c r="A122" s="2" t="s">
        <v>7</v>
      </c>
      <c r="B122" s="3">
        <v>45255</v>
      </c>
      <c r="C122" s="4">
        <v>0.52083333333333337</v>
      </c>
      <c r="D122" t="s">
        <v>9</v>
      </c>
      <c r="E122" t="s">
        <v>25</v>
      </c>
      <c r="F122">
        <v>1</v>
      </c>
      <c r="G122">
        <v>1</v>
      </c>
      <c r="H122">
        <f t="shared" si="1"/>
        <v>0</v>
      </c>
      <c r="I122" s="5">
        <f>VLOOKUP(E122,Sheet2!$C$2:$D$21,2,0)</f>
        <v>1968</v>
      </c>
      <c r="J122" s="5">
        <f>VLOOKUP(D122,Sheet2!$C$2:$D$21,2,0)</f>
        <v>2052</v>
      </c>
      <c r="K122" s="5">
        <f>VLOOKUP(E122,Sheet2!$C$1:$K$21,3,FALSE)</f>
        <v>0.17</v>
      </c>
      <c r="L122" s="5">
        <f>VLOOKUP(E122,Sheet2!$C$1:$K$21,4,FALSE)</f>
        <v>391</v>
      </c>
      <c r="M122" s="5">
        <f>VLOOKUP(E122,Sheet2!$C$1:$K$21,5,FALSE)</f>
        <v>46.59</v>
      </c>
      <c r="N122" s="5">
        <f>VLOOKUP(E122,Sheet2!$C$1:$K$21,6,FALSE)</f>
        <v>46</v>
      </c>
      <c r="O122" s="5">
        <f>VLOOKUP(E122,Sheet2!$C$1:$K$21,7,FALSE)</f>
        <v>143</v>
      </c>
      <c r="P122" s="5">
        <f>VLOOKUP(E122,Sheet2!$C$1:$K$21,8,FALSE)</f>
        <v>10.62</v>
      </c>
      <c r="Q122" s="5">
        <f>VLOOKUP(E122,Sheet2!$C$1:$K$21,9,FALSE)</f>
        <v>10</v>
      </c>
      <c r="R122" s="5">
        <f>VLOOKUP(D122,Sheet2!$C$1:$K$21,3,FALSE)</f>
        <v>0.16</v>
      </c>
      <c r="S122" s="5">
        <f>VLOOKUP(D122,Sheet2!$C$1:$K$21,4,FALSE)</f>
        <v>374</v>
      </c>
      <c r="T122" s="5">
        <f>VLOOKUP(D122,Sheet2!$C$1:$K$21,5,FALSE)</f>
        <v>44.17</v>
      </c>
      <c r="U122" s="5">
        <f>VLOOKUP(D122,Sheet2!$C$1:$K$21,6,FALSE)</f>
        <v>47</v>
      </c>
      <c r="V122" s="5">
        <f>VLOOKUP(D122,Sheet2!$C$1:$K$21,7,FALSE)</f>
        <v>125</v>
      </c>
      <c r="W122" s="5">
        <f>VLOOKUP(D122,Sheet2!$C$1:$K$21,8,FALSE)</f>
        <v>9.4600000000000009</v>
      </c>
      <c r="X122" s="5">
        <f>VLOOKUP(D122,Sheet2!$C$1:$K$21,9,FALSE)</f>
        <v>11</v>
      </c>
    </row>
    <row r="123" spans="1:24" s="5" customFormat="1" x14ac:dyDescent="0.25">
      <c r="A123" s="2" t="s">
        <v>7</v>
      </c>
      <c r="B123" s="3">
        <v>45255</v>
      </c>
      <c r="C123" s="4">
        <v>0.625</v>
      </c>
      <c r="D123" t="s">
        <v>8</v>
      </c>
      <c r="E123" t="s">
        <v>13</v>
      </c>
      <c r="F123">
        <v>1</v>
      </c>
      <c r="G123">
        <v>2</v>
      </c>
      <c r="H123">
        <f t="shared" si="1"/>
        <v>1</v>
      </c>
      <c r="I123" s="5">
        <f>VLOOKUP(E123,Sheet2!$C$2:$D$21,2,0)</f>
        <v>1791</v>
      </c>
      <c r="J123" s="5">
        <f>VLOOKUP(D123,Sheet2!$C$2:$D$21,2,0)</f>
        <v>1650</v>
      </c>
      <c r="K123" s="5">
        <f>VLOOKUP(E123,Sheet2!$C$1:$K$21,3,FALSE)</f>
        <v>0.26</v>
      </c>
      <c r="L123" s="5">
        <f>VLOOKUP(E123,Sheet2!$C$1:$K$21,4,FALSE)</f>
        <v>233</v>
      </c>
      <c r="M123" s="5">
        <f>VLOOKUP(E123,Sheet2!$C$1:$K$21,5,FALSE)</f>
        <v>27.49</v>
      </c>
      <c r="N123" s="5">
        <f>VLOOKUP(E123,Sheet2!$C$1:$K$21,6,FALSE)</f>
        <v>35</v>
      </c>
      <c r="O123" s="5">
        <f>VLOOKUP(E123,Sheet2!$C$1:$K$21,7,FALSE)</f>
        <v>111</v>
      </c>
      <c r="P123" s="5">
        <f>VLOOKUP(E123,Sheet2!$C$1:$K$21,8,FALSE)</f>
        <v>10.88</v>
      </c>
      <c r="Q123" s="5">
        <f>VLOOKUP(E123,Sheet2!$C$1:$K$21,9,FALSE)</f>
        <v>7</v>
      </c>
      <c r="R123" s="5">
        <f>VLOOKUP(D123,Sheet2!$C$1:$K$21,3,FALSE)</f>
        <v>0.22</v>
      </c>
      <c r="S123" s="5">
        <f>VLOOKUP(D123,Sheet2!$C$1:$K$21,4,FALSE)</f>
        <v>219</v>
      </c>
      <c r="T123" s="5">
        <f>VLOOKUP(D123,Sheet2!$C$1:$K$21,5,FALSE)</f>
        <v>20.76</v>
      </c>
      <c r="U123" s="5">
        <f>VLOOKUP(D123,Sheet2!$C$1:$K$21,6,FALSE)</f>
        <v>23</v>
      </c>
      <c r="V123" s="5">
        <f>VLOOKUP(D123,Sheet2!$C$1:$K$21,7,FALSE)</f>
        <v>88</v>
      </c>
      <c r="W123" s="5">
        <f>VLOOKUP(D123,Sheet2!$C$1:$K$21,8,FALSE)</f>
        <v>6.24</v>
      </c>
      <c r="X123" s="5">
        <f>VLOOKUP(D123,Sheet2!$C$1:$K$21,9,FALSE)</f>
        <v>3</v>
      </c>
    </row>
    <row r="124" spans="1:24" s="5" customFormat="1" x14ac:dyDescent="0.25">
      <c r="A124" s="2" t="s">
        <v>7</v>
      </c>
      <c r="B124" s="3">
        <v>45255</v>
      </c>
      <c r="C124" s="4">
        <v>0.625</v>
      </c>
      <c r="D124" t="s">
        <v>15</v>
      </c>
      <c r="E124" t="s">
        <v>19</v>
      </c>
      <c r="F124">
        <v>2</v>
      </c>
      <c r="G124">
        <v>1</v>
      </c>
      <c r="H124">
        <f t="shared" si="1"/>
        <v>-1</v>
      </c>
      <c r="I124" s="5">
        <f>VLOOKUP(E124,Sheet2!$C$2:$D$21,2,0)</f>
        <v>1703</v>
      </c>
      <c r="J124" s="5">
        <f>VLOOKUP(D124,Sheet2!$C$2:$D$21,2,0)</f>
        <v>1675</v>
      </c>
      <c r="K124" s="5">
        <f>VLOOKUP(E124,Sheet2!$C$1:$K$21,3,FALSE)</f>
        <v>0.25</v>
      </c>
      <c r="L124" s="5">
        <f>VLOOKUP(E124,Sheet2!$C$1:$K$21,4,FALSE)</f>
        <v>229</v>
      </c>
      <c r="M124" s="5">
        <f>VLOOKUP(E124,Sheet2!$C$1:$K$21,5,FALSE)</f>
        <v>21.92</v>
      </c>
      <c r="N124" s="5">
        <f>VLOOKUP(E124,Sheet2!$C$1:$K$21,6,FALSE)</f>
        <v>26</v>
      </c>
      <c r="O124" s="5">
        <f>VLOOKUP(E124,Sheet2!$C$1:$K$21,7,FALSE)</f>
        <v>106</v>
      </c>
      <c r="P124" s="5">
        <f>VLOOKUP(E124,Sheet2!$C$1:$K$21,8,FALSE)</f>
        <v>8.3800000000000008</v>
      </c>
      <c r="Q124" s="5">
        <f>VLOOKUP(E124,Sheet2!$C$1:$K$21,9,FALSE)</f>
        <v>3</v>
      </c>
      <c r="R124" s="5">
        <f>VLOOKUP(D124,Sheet2!$C$1:$K$21,3,FALSE)</f>
        <v>0.28000000000000003</v>
      </c>
      <c r="S124" s="5">
        <f>VLOOKUP(D124,Sheet2!$C$1:$K$21,4,FALSE)</f>
        <v>231</v>
      </c>
      <c r="T124" s="5">
        <f>VLOOKUP(D124,Sheet2!$C$1:$K$21,5,FALSE)</f>
        <v>22.71</v>
      </c>
      <c r="U124" s="5">
        <f>VLOOKUP(D124,Sheet2!$C$1:$K$21,6,FALSE)</f>
        <v>22</v>
      </c>
      <c r="V124" s="5">
        <f>VLOOKUP(D124,Sheet2!$C$1:$K$21,7,FALSE)</f>
        <v>110</v>
      </c>
      <c r="W124" s="5">
        <f>VLOOKUP(D124,Sheet2!$C$1:$K$21,8,FALSE)</f>
        <v>10.25</v>
      </c>
      <c r="X124" s="5">
        <f>VLOOKUP(D124,Sheet2!$C$1:$K$21,9,FALSE)</f>
        <v>13</v>
      </c>
    </row>
    <row r="125" spans="1:24" s="5" customFormat="1" x14ac:dyDescent="0.25">
      <c r="A125" s="2" t="s">
        <v>7</v>
      </c>
      <c r="B125" s="3">
        <v>45255</v>
      </c>
      <c r="C125" s="4">
        <v>0.625</v>
      </c>
      <c r="D125" t="s">
        <v>20</v>
      </c>
      <c r="E125" t="s">
        <v>24</v>
      </c>
      <c r="F125">
        <v>4</v>
      </c>
      <c r="G125">
        <v>1</v>
      </c>
      <c r="H125">
        <f t="shared" si="1"/>
        <v>-3</v>
      </c>
      <c r="I125" s="5">
        <f>VLOOKUP(E125,Sheet2!$C$2:$D$21,2,0)</f>
        <v>1789</v>
      </c>
      <c r="J125" s="5">
        <f>VLOOKUP(D125,Sheet2!$C$2:$D$21,2,0)</f>
        <v>1802</v>
      </c>
      <c r="K125" s="5">
        <f>VLOOKUP(E125,Sheet2!$C$1:$K$21,3,FALSE)</f>
        <v>0.13</v>
      </c>
      <c r="L125" s="5">
        <f>VLOOKUP(E125,Sheet2!$C$1:$K$21,4,FALSE)</f>
        <v>286</v>
      </c>
      <c r="M125" s="5">
        <f>VLOOKUP(E125,Sheet2!$C$1:$K$21,5,FALSE)</f>
        <v>37.909999999999997</v>
      </c>
      <c r="N125" s="5">
        <f>VLOOKUP(E125,Sheet2!$C$1:$K$21,6,FALSE)</f>
        <v>32</v>
      </c>
      <c r="O125" s="5">
        <f>VLOOKUP(E125,Sheet2!$C$1:$K$21,7,FALSE)</f>
        <v>63</v>
      </c>
      <c r="P125" s="5">
        <f>VLOOKUP(E125,Sheet2!$C$1:$K$21,8,FALSE)</f>
        <v>6.43</v>
      </c>
      <c r="Q125" s="5">
        <f>VLOOKUP(E125,Sheet2!$C$1:$K$21,9,FALSE)</f>
        <v>7</v>
      </c>
      <c r="R125" s="5">
        <f>VLOOKUP(D125,Sheet2!$C$1:$K$21,3,FALSE)</f>
        <v>0.18</v>
      </c>
      <c r="S125" s="5">
        <f>VLOOKUP(D125,Sheet2!$C$1:$K$21,4,FALSE)</f>
        <v>282</v>
      </c>
      <c r="T125" s="5">
        <f>VLOOKUP(D125,Sheet2!$C$1:$K$21,5,FALSE)</f>
        <v>38.42</v>
      </c>
      <c r="U125" s="5">
        <f>VLOOKUP(D125,Sheet2!$C$1:$K$21,6,FALSE)</f>
        <v>42</v>
      </c>
      <c r="V125" s="5">
        <f>VLOOKUP(D125,Sheet2!$C$1:$K$21,7,FALSE)</f>
        <v>91</v>
      </c>
      <c r="W125" s="5">
        <f>VLOOKUP(D125,Sheet2!$C$1:$K$21,8,FALSE)</f>
        <v>9.5</v>
      </c>
      <c r="X125" s="5">
        <f>VLOOKUP(D125,Sheet2!$C$1:$K$21,9,FALSE)</f>
        <v>11</v>
      </c>
    </row>
    <row r="126" spans="1:24" s="5" customFormat="1" x14ac:dyDescent="0.25">
      <c r="A126" s="2" t="s">
        <v>7</v>
      </c>
      <c r="B126" s="3">
        <v>45255</v>
      </c>
      <c r="C126" s="4">
        <v>0.625</v>
      </c>
      <c r="D126" t="s">
        <v>11</v>
      </c>
      <c r="E126" t="s">
        <v>14</v>
      </c>
      <c r="F126">
        <v>2</v>
      </c>
      <c r="G126">
        <v>3</v>
      </c>
      <c r="H126">
        <f t="shared" si="1"/>
        <v>1</v>
      </c>
      <c r="I126" s="5">
        <f>VLOOKUP(E126,Sheet2!$C$2:$D$21,2,0)</f>
        <v>1776</v>
      </c>
      <c r="J126" s="5">
        <f>VLOOKUP(D126,Sheet2!$C$2:$D$21,2,0)</f>
        <v>1675</v>
      </c>
      <c r="K126" s="5">
        <f>VLOOKUP(E126,Sheet2!$C$1:$K$21,3,FALSE)</f>
        <v>0.18</v>
      </c>
      <c r="L126" s="5">
        <f>VLOOKUP(E126,Sheet2!$C$1:$K$21,4,FALSE)</f>
        <v>307</v>
      </c>
      <c r="M126" s="5">
        <f>VLOOKUP(E126,Sheet2!$C$1:$K$21,5,FALSE)</f>
        <v>33.96</v>
      </c>
      <c r="N126" s="5">
        <f>VLOOKUP(E126,Sheet2!$C$1:$K$21,6,FALSE)</f>
        <v>35</v>
      </c>
      <c r="O126" s="5">
        <f>VLOOKUP(E126,Sheet2!$C$1:$K$21,7,FALSE)</f>
        <v>107</v>
      </c>
      <c r="P126" s="5">
        <f>VLOOKUP(E126,Sheet2!$C$1:$K$21,8,FALSE)</f>
        <v>8.3800000000000008</v>
      </c>
      <c r="Q126" s="5">
        <f>VLOOKUP(E126,Sheet2!$C$1:$K$21,9,FALSE)</f>
        <v>6</v>
      </c>
      <c r="R126" s="5">
        <f>VLOOKUP(D126,Sheet2!$C$1:$K$21,3,FALSE)</f>
        <v>0.21</v>
      </c>
      <c r="S126" s="5">
        <f>VLOOKUP(D126,Sheet2!$C$1:$K$21,4,FALSE)</f>
        <v>215</v>
      </c>
      <c r="T126" s="5">
        <f>VLOOKUP(D126,Sheet2!$C$1:$K$21,5,FALSE)</f>
        <v>28.14</v>
      </c>
      <c r="U126" s="5">
        <f>VLOOKUP(D126,Sheet2!$C$1:$K$21,6,FALSE)</f>
        <v>30</v>
      </c>
      <c r="V126" s="5">
        <f>VLOOKUP(D126,Sheet2!$C$1:$K$21,7,FALSE)</f>
        <v>107</v>
      </c>
      <c r="W126" s="5">
        <f>VLOOKUP(D126,Sheet2!$C$1:$K$21,8,FALSE)</f>
        <v>7.84</v>
      </c>
      <c r="X126" s="5">
        <f>VLOOKUP(D126,Sheet2!$C$1:$K$21,9,FALSE)</f>
        <v>4</v>
      </c>
    </row>
    <row r="127" spans="1:24" s="5" customFormat="1" x14ac:dyDescent="0.25">
      <c r="A127" s="2" t="s">
        <v>7</v>
      </c>
      <c r="B127" s="3">
        <v>45255</v>
      </c>
      <c r="C127" s="4">
        <v>0.625</v>
      </c>
      <c r="D127" t="s">
        <v>18</v>
      </c>
      <c r="E127" t="s">
        <v>12</v>
      </c>
      <c r="F127">
        <v>1</v>
      </c>
      <c r="G127">
        <v>3</v>
      </c>
      <c r="H127">
        <f t="shared" si="1"/>
        <v>2</v>
      </c>
      <c r="I127" s="5">
        <f>VLOOKUP(E127,Sheet2!$C$2:$D$21,2,0)</f>
        <v>1710</v>
      </c>
      <c r="J127" s="5">
        <f>VLOOKUP(D127,Sheet2!$C$2:$D$21,2,0)</f>
        <v>1625</v>
      </c>
      <c r="K127" s="5">
        <f>VLOOKUP(E127,Sheet2!$C$1:$K$21,3,FALSE)</f>
        <v>0.23</v>
      </c>
      <c r="L127" s="5">
        <f>VLOOKUP(E127,Sheet2!$C$1:$K$21,4,FALSE)</f>
        <v>305</v>
      </c>
      <c r="M127" s="5">
        <f>VLOOKUP(E127,Sheet2!$C$1:$K$21,5,FALSE)</f>
        <v>31.35</v>
      </c>
      <c r="N127" s="5">
        <f>VLOOKUP(E127,Sheet2!$C$1:$K$21,6,FALSE)</f>
        <v>30</v>
      </c>
      <c r="O127" s="5">
        <f>VLOOKUP(E127,Sheet2!$C$1:$K$21,7,FALSE)</f>
        <v>93</v>
      </c>
      <c r="P127" s="5">
        <f>VLOOKUP(E127,Sheet2!$C$1:$K$21,8,FALSE)</f>
        <v>10.1</v>
      </c>
      <c r="Q127" s="5">
        <f>VLOOKUP(E127,Sheet2!$C$1:$K$21,9,FALSE)</f>
        <v>10</v>
      </c>
      <c r="R127" s="5">
        <f>VLOOKUP(D127,Sheet2!$C$1:$K$21,3,FALSE)</f>
        <v>0.23</v>
      </c>
      <c r="S127" s="5">
        <f>VLOOKUP(D127,Sheet2!$C$1:$K$21,4,FALSE)</f>
        <v>173</v>
      </c>
      <c r="T127" s="5">
        <f>VLOOKUP(D127,Sheet2!$C$1:$K$21,5,FALSE)</f>
        <v>16.739999999999998</v>
      </c>
      <c r="U127" s="5">
        <f>VLOOKUP(D127,Sheet2!$C$1:$K$21,6,FALSE)</f>
        <v>14</v>
      </c>
      <c r="V127" s="5">
        <f>VLOOKUP(D127,Sheet2!$C$1:$K$21,7,FALSE)</f>
        <v>77</v>
      </c>
      <c r="W127" s="5">
        <f>VLOOKUP(D127,Sheet2!$C$1:$K$21,8,FALSE)</f>
        <v>5.82</v>
      </c>
      <c r="X127" s="5">
        <f>VLOOKUP(D127,Sheet2!$C$1:$K$21,9,FALSE)</f>
        <v>3</v>
      </c>
    </row>
    <row r="128" spans="1:24" s="5" customFormat="1" x14ac:dyDescent="0.25">
      <c r="A128" s="2" t="s">
        <v>7</v>
      </c>
      <c r="B128" s="3">
        <v>45255</v>
      </c>
      <c r="C128" s="4">
        <v>0.72916666666666663</v>
      </c>
      <c r="D128" t="s">
        <v>22</v>
      </c>
      <c r="E128" t="s">
        <v>10</v>
      </c>
      <c r="F128">
        <v>0</v>
      </c>
      <c r="G128">
        <v>1</v>
      </c>
      <c r="H128">
        <f t="shared" si="1"/>
        <v>1</v>
      </c>
      <c r="I128" s="5">
        <f>VLOOKUP(E128,Sheet2!$C$2:$D$21,2,0)</f>
        <v>1957</v>
      </c>
      <c r="J128" s="5">
        <f>VLOOKUP(D128,Sheet2!$C$2:$D$21,2,0)</f>
        <v>1722</v>
      </c>
      <c r="K128" s="5">
        <f>VLOOKUP(E128,Sheet2!$C$1:$K$21,3,FALSE)</f>
        <v>0.19</v>
      </c>
      <c r="L128" s="5">
        <f>VLOOKUP(E128,Sheet2!$C$1:$K$21,4,FALSE)</f>
        <v>357</v>
      </c>
      <c r="M128" s="5">
        <f>VLOOKUP(E128,Sheet2!$C$1:$K$21,5,FALSE)</f>
        <v>40.049999999999997</v>
      </c>
      <c r="N128" s="5">
        <f>VLOOKUP(E128,Sheet2!$C$1:$K$21,6,FALSE)</f>
        <v>41</v>
      </c>
      <c r="O128" s="5">
        <f>VLOOKUP(E128,Sheet2!$C$1:$K$21,7,FALSE)</f>
        <v>113</v>
      </c>
      <c r="P128" s="5">
        <f>VLOOKUP(E128,Sheet2!$C$1:$K$21,8,FALSE)</f>
        <v>11.17</v>
      </c>
      <c r="Q128" s="5">
        <f>VLOOKUP(E128,Sheet2!$C$1:$K$21,9,FALSE)</f>
        <v>18</v>
      </c>
      <c r="R128" s="5">
        <f>VLOOKUP(D128,Sheet2!$C$1:$K$21,3,FALSE)</f>
        <v>0.28000000000000003</v>
      </c>
      <c r="S128" s="5">
        <f>VLOOKUP(D128,Sheet2!$C$1:$K$21,4,FALSE)</f>
        <v>235</v>
      </c>
      <c r="T128" s="5">
        <f>VLOOKUP(D128,Sheet2!$C$1:$K$21,5,FALSE)</f>
        <v>31.11</v>
      </c>
      <c r="U128" s="5">
        <f>VLOOKUP(D128,Sheet2!$C$1:$K$21,6,FALSE)</f>
        <v>29</v>
      </c>
      <c r="V128" s="5">
        <f>VLOOKUP(D128,Sheet2!$C$1:$K$21,7,FALSE)</f>
        <v>123</v>
      </c>
      <c r="W128" s="5">
        <f>VLOOKUP(D128,Sheet2!$C$1:$K$21,8,FALSE)</f>
        <v>13.06</v>
      </c>
      <c r="X128" s="5">
        <f>VLOOKUP(D128,Sheet2!$C$1:$K$21,9,FALSE)</f>
        <v>8</v>
      </c>
    </row>
    <row r="129" spans="1:24" s="5" customFormat="1" x14ac:dyDescent="0.25">
      <c r="A129" s="2" t="s">
        <v>7</v>
      </c>
      <c r="B129" s="3">
        <v>45256</v>
      </c>
      <c r="C129" s="4">
        <v>0.58333333333333337</v>
      </c>
      <c r="D129" t="s">
        <v>23</v>
      </c>
      <c r="E129" t="s">
        <v>21</v>
      </c>
      <c r="F129">
        <v>1</v>
      </c>
      <c r="G129">
        <v>2</v>
      </c>
      <c r="H129">
        <f t="shared" si="1"/>
        <v>1</v>
      </c>
      <c r="I129" s="5">
        <f>VLOOKUP(E129,Sheet2!$C$2:$D$21,2,0)</f>
        <v>1837</v>
      </c>
      <c r="J129" s="5">
        <f>VLOOKUP(D129,Sheet2!$C$2:$D$21,2,0)</f>
        <v>1842</v>
      </c>
      <c r="K129" s="5">
        <f>VLOOKUP(E129,Sheet2!$C$1:$K$21,3,FALSE)</f>
        <v>0.18</v>
      </c>
      <c r="L129" s="5">
        <f>VLOOKUP(E129,Sheet2!$C$1:$K$21,4,FALSE)</f>
        <v>309</v>
      </c>
      <c r="M129" s="5">
        <f>VLOOKUP(E129,Sheet2!$C$1:$K$21,5,FALSE)</f>
        <v>39.89</v>
      </c>
      <c r="N129" s="5">
        <f>VLOOKUP(E129,Sheet2!$C$1:$K$21,6,FALSE)</f>
        <v>41</v>
      </c>
      <c r="O129" s="5">
        <f>VLOOKUP(E129,Sheet2!$C$1:$K$21,7,FALSE)</f>
        <v>108</v>
      </c>
      <c r="P129" s="5">
        <f>VLOOKUP(E129,Sheet2!$C$1:$K$21,8,FALSE)</f>
        <v>9.61</v>
      </c>
      <c r="Q129" s="5">
        <f>VLOOKUP(E129,Sheet2!$C$1:$K$21,9,FALSE)</f>
        <v>12</v>
      </c>
      <c r="R129" s="5">
        <f>VLOOKUP(D129,Sheet2!$C$1:$K$21,3,FALSE)</f>
        <v>0.15</v>
      </c>
      <c r="S129" s="5">
        <f>VLOOKUP(D129,Sheet2!$C$1:$K$21,4,FALSE)</f>
        <v>346</v>
      </c>
      <c r="T129" s="5">
        <f>VLOOKUP(D129,Sheet2!$C$1:$K$21,5,FALSE)</f>
        <v>41.77</v>
      </c>
      <c r="U129" s="5">
        <f>VLOOKUP(D129,Sheet2!$C$1:$K$21,6,FALSE)</f>
        <v>45</v>
      </c>
      <c r="V129" s="5">
        <f>VLOOKUP(D129,Sheet2!$C$1:$K$21,7,FALSE)</f>
        <v>85</v>
      </c>
      <c r="W129" s="5">
        <f>VLOOKUP(D129,Sheet2!$C$1:$K$21,8,FALSE)</f>
        <v>7.28</v>
      </c>
      <c r="X129" s="5">
        <f>VLOOKUP(D129,Sheet2!$C$1:$K$21,9,FALSE)</f>
        <v>10</v>
      </c>
    </row>
    <row r="130" spans="1:24" s="5" customFormat="1" x14ac:dyDescent="0.25">
      <c r="A130" s="2" t="s">
        <v>7</v>
      </c>
      <c r="B130" s="3">
        <v>45256</v>
      </c>
      <c r="C130" s="4">
        <v>0.6875</v>
      </c>
      <c r="D130" t="s">
        <v>16</v>
      </c>
      <c r="E130" t="s">
        <v>26</v>
      </c>
      <c r="F130">
        <v>0</v>
      </c>
      <c r="G130">
        <v>3</v>
      </c>
      <c r="H130">
        <f t="shared" si="1"/>
        <v>3</v>
      </c>
      <c r="I130" s="5">
        <f>VLOOKUP(E130,Sheet2!$C$2:$D$21,2,0)</f>
        <v>1815</v>
      </c>
      <c r="J130" s="5">
        <f>VLOOKUP(D130,Sheet2!$C$2:$D$21,2,0)</f>
        <v>1709</v>
      </c>
      <c r="K130" s="5">
        <f>VLOOKUP(E130,Sheet2!$C$1:$K$21,3,FALSE)</f>
        <v>0.2</v>
      </c>
      <c r="L130" s="5">
        <f>VLOOKUP(E130,Sheet2!$C$1:$K$21,4,FALSE)</f>
        <v>292</v>
      </c>
      <c r="M130" s="5">
        <f>VLOOKUP(E130,Sheet2!$C$1:$K$21,5,FALSE)</f>
        <v>31.02</v>
      </c>
      <c r="N130" s="5">
        <f>VLOOKUP(E130,Sheet2!$C$1:$K$21,6,FALSE)</f>
        <v>28</v>
      </c>
      <c r="O130" s="5">
        <f>VLOOKUP(E130,Sheet2!$C$1:$K$21,7,FALSE)</f>
        <v>105</v>
      </c>
      <c r="P130" s="5">
        <f>VLOOKUP(E130,Sheet2!$C$1:$K$21,8,FALSE)</f>
        <v>8.67</v>
      </c>
      <c r="Q130" s="5">
        <f>VLOOKUP(E130,Sheet2!$C$1:$K$21,9,FALSE)</f>
        <v>7</v>
      </c>
      <c r="R130" s="5">
        <f>VLOOKUP(D130,Sheet2!$C$1:$K$21,3,FALSE)</f>
        <v>0.36</v>
      </c>
      <c r="S130" s="5">
        <f>VLOOKUP(D130,Sheet2!$C$1:$K$21,4,FALSE)</f>
        <v>266</v>
      </c>
      <c r="T130" s="5">
        <f>VLOOKUP(D130,Sheet2!$C$1:$K$21,5,FALSE)</f>
        <v>26.84</v>
      </c>
      <c r="U130" s="5">
        <f>VLOOKUP(D130,Sheet2!$C$1:$K$21,6,FALSE)</f>
        <v>14</v>
      </c>
      <c r="V130" s="5">
        <f>VLOOKUP(D130,Sheet2!$C$1:$K$21,7,FALSE)</f>
        <v>130</v>
      </c>
      <c r="W130" s="5">
        <f>VLOOKUP(D130,Sheet2!$C$1:$K$21,8,FALSE)</f>
        <v>15.55</v>
      </c>
      <c r="X130" s="5">
        <f>VLOOKUP(D130,Sheet2!$C$1:$K$21,9,FALSE)</f>
        <v>15</v>
      </c>
    </row>
    <row r="131" spans="1:24" s="5" customFormat="1" x14ac:dyDescent="0.25">
      <c r="A131" s="2" t="s">
        <v>7</v>
      </c>
      <c r="B131" s="3">
        <v>45257</v>
      </c>
      <c r="C131" s="4">
        <v>0.83333333333333337</v>
      </c>
      <c r="D131" t="s">
        <v>17</v>
      </c>
      <c r="E131" t="s">
        <v>27</v>
      </c>
      <c r="F131">
        <v>3</v>
      </c>
      <c r="G131">
        <v>2</v>
      </c>
      <c r="H131">
        <f t="shared" ref="H131:H194" si="2">G131-F131</f>
        <v>-1</v>
      </c>
      <c r="I131" s="5">
        <f>VLOOKUP(E131,Sheet2!$C$2:$D$21,2,0)</f>
        <v>1749</v>
      </c>
      <c r="J131" s="5">
        <f>VLOOKUP(D131,Sheet2!$C$2:$D$21,2,0)</f>
        <v>1752</v>
      </c>
      <c r="K131" s="5">
        <f>VLOOKUP(E131,Sheet2!$C$1:$K$21,3,FALSE)</f>
        <v>0.24</v>
      </c>
      <c r="L131" s="5">
        <f>VLOOKUP(E131,Sheet2!$C$1:$K$21,4,FALSE)</f>
        <v>237</v>
      </c>
      <c r="M131" s="5">
        <f>VLOOKUP(E131,Sheet2!$C$1:$K$21,5,FALSE)</f>
        <v>26.8</v>
      </c>
      <c r="N131" s="5">
        <f>VLOOKUP(E131,Sheet2!$C$1:$K$21,6,FALSE)</f>
        <v>25</v>
      </c>
      <c r="O131" s="5">
        <f>VLOOKUP(E131,Sheet2!$C$1:$K$21,7,FALSE)</f>
        <v>90</v>
      </c>
      <c r="P131" s="5">
        <f>VLOOKUP(E131,Sheet2!$C$1:$K$21,8,FALSE)</f>
        <v>9.11</v>
      </c>
      <c r="Q131" s="5">
        <f>VLOOKUP(E131,Sheet2!$C$1:$K$21,9,FALSE)</f>
        <v>11</v>
      </c>
      <c r="R131" s="5">
        <f>VLOOKUP(D131,Sheet2!$C$1:$K$21,3,FALSE)</f>
        <v>0.23</v>
      </c>
      <c r="S131" s="5">
        <f>VLOOKUP(D131,Sheet2!$C$1:$K$21,4,FALSE)</f>
        <v>258</v>
      </c>
      <c r="T131" s="5">
        <f>VLOOKUP(D131,Sheet2!$C$1:$K$21,5,FALSE)</f>
        <v>29.11</v>
      </c>
      <c r="U131" s="5">
        <f>VLOOKUP(D131,Sheet2!$C$1:$K$21,6,FALSE)</f>
        <v>32</v>
      </c>
      <c r="V131" s="5">
        <f>VLOOKUP(D131,Sheet2!$C$1:$K$21,7,FALSE)</f>
        <v>114</v>
      </c>
      <c r="W131" s="5">
        <f>VLOOKUP(D131,Sheet2!$C$1:$K$21,8,FALSE)</f>
        <v>9.08</v>
      </c>
      <c r="X131" s="5">
        <f>VLOOKUP(D131,Sheet2!$C$1:$K$21,9,FALSE)</f>
        <v>8</v>
      </c>
    </row>
    <row r="132" spans="1:24" s="5" customFormat="1" x14ac:dyDescent="0.25">
      <c r="A132" s="2" t="s">
        <v>7</v>
      </c>
      <c r="B132" s="3">
        <v>45262</v>
      </c>
      <c r="C132" s="4">
        <v>0.625</v>
      </c>
      <c r="D132" t="s">
        <v>10</v>
      </c>
      <c r="E132" t="s">
        <v>27</v>
      </c>
      <c r="F132">
        <v>2</v>
      </c>
      <c r="G132">
        <v>1</v>
      </c>
      <c r="H132">
        <f t="shared" si="2"/>
        <v>-1</v>
      </c>
      <c r="I132" s="5">
        <f>VLOOKUP(E132,Sheet2!$C$2:$D$21,2,0)</f>
        <v>1749</v>
      </c>
      <c r="J132" s="5">
        <f>VLOOKUP(D132,Sheet2!$C$2:$D$21,2,0)</f>
        <v>1957</v>
      </c>
      <c r="K132" s="5">
        <f>VLOOKUP(E132,Sheet2!$C$1:$K$21,3,FALSE)</f>
        <v>0.24</v>
      </c>
      <c r="L132" s="5">
        <f>VLOOKUP(E132,Sheet2!$C$1:$K$21,4,FALSE)</f>
        <v>237</v>
      </c>
      <c r="M132" s="5">
        <f>VLOOKUP(E132,Sheet2!$C$1:$K$21,5,FALSE)</f>
        <v>26.8</v>
      </c>
      <c r="N132" s="5">
        <f>VLOOKUP(E132,Sheet2!$C$1:$K$21,6,FALSE)</f>
        <v>25</v>
      </c>
      <c r="O132" s="5">
        <f>VLOOKUP(E132,Sheet2!$C$1:$K$21,7,FALSE)</f>
        <v>90</v>
      </c>
      <c r="P132" s="5">
        <f>VLOOKUP(E132,Sheet2!$C$1:$K$21,8,FALSE)</f>
        <v>9.11</v>
      </c>
      <c r="Q132" s="5">
        <f>VLOOKUP(E132,Sheet2!$C$1:$K$21,9,FALSE)</f>
        <v>11</v>
      </c>
      <c r="R132" s="5">
        <f>VLOOKUP(D132,Sheet2!$C$1:$K$21,3,FALSE)</f>
        <v>0.19</v>
      </c>
      <c r="S132" s="5">
        <f>VLOOKUP(D132,Sheet2!$C$1:$K$21,4,FALSE)</f>
        <v>357</v>
      </c>
      <c r="T132" s="5">
        <f>VLOOKUP(D132,Sheet2!$C$1:$K$21,5,FALSE)</f>
        <v>40.049999999999997</v>
      </c>
      <c r="U132" s="5">
        <f>VLOOKUP(D132,Sheet2!$C$1:$K$21,6,FALSE)</f>
        <v>41</v>
      </c>
      <c r="V132" s="5">
        <f>VLOOKUP(D132,Sheet2!$C$1:$K$21,7,FALSE)</f>
        <v>113</v>
      </c>
      <c r="W132" s="5">
        <f>VLOOKUP(D132,Sheet2!$C$1:$K$21,8,FALSE)</f>
        <v>11.17</v>
      </c>
      <c r="X132" s="5">
        <f>VLOOKUP(D132,Sheet2!$C$1:$K$21,9,FALSE)</f>
        <v>18</v>
      </c>
    </row>
    <row r="133" spans="1:24" s="5" customFormat="1" x14ac:dyDescent="0.25">
      <c r="A133" s="2" t="s">
        <v>7</v>
      </c>
      <c r="B133" s="3">
        <v>45262</v>
      </c>
      <c r="C133" s="4">
        <v>0.625</v>
      </c>
      <c r="D133" t="s">
        <v>22</v>
      </c>
      <c r="E133" t="s">
        <v>15</v>
      </c>
      <c r="F133">
        <v>3</v>
      </c>
      <c r="G133">
        <v>1</v>
      </c>
      <c r="H133">
        <f t="shared" si="2"/>
        <v>-2</v>
      </c>
      <c r="I133" s="5">
        <f>VLOOKUP(E133,Sheet2!$C$2:$D$21,2,0)</f>
        <v>1675</v>
      </c>
      <c r="J133" s="5">
        <f>VLOOKUP(D133,Sheet2!$C$2:$D$21,2,0)</f>
        <v>1722</v>
      </c>
      <c r="K133" s="5">
        <f>VLOOKUP(E133,Sheet2!$C$1:$K$21,3,FALSE)</f>
        <v>0.28000000000000003</v>
      </c>
      <c r="L133" s="5">
        <f>VLOOKUP(E133,Sheet2!$C$1:$K$21,4,FALSE)</f>
        <v>231</v>
      </c>
      <c r="M133" s="5">
        <f>VLOOKUP(E133,Sheet2!$C$1:$K$21,5,FALSE)</f>
        <v>22.71</v>
      </c>
      <c r="N133" s="5">
        <f>VLOOKUP(E133,Sheet2!$C$1:$K$21,6,FALSE)</f>
        <v>22</v>
      </c>
      <c r="O133" s="5">
        <f>VLOOKUP(E133,Sheet2!$C$1:$K$21,7,FALSE)</f>
        <v>110</v>
      </c>
      <c r="P133" s="5">
        <f>VLOOKUP(E133,Sheet2!$C$1:$K$21,8,FALSE)</f>
        <v>10.25</v>
      </c>
      <c r="Q133" s="5">
        <f>VLOOKUP(E133,Sheet2!$C$1:$K$21,9,FALSE)</f>
        <v>13</v>
      </c>
      <c r="R133" s="5">
        <f>VLOOKUP(D133,Sheet2!$C$1:$K$21,3,FALSE)</f>
        <v>0.28000000000000003</v>
      </c>
      <c r="S133" s="5">
        <f>VLOOKUP(D133,Sheet2!$C$1:$K$21,4,FALSE)</f>
        <v>235</v>
      </c>
      <c r="T133" s="5">
        <f>VLOOKUP(D133,Sheet2!$C$1:$K$21,5,FALSE)</f>
        <v>31.11</v>
      </c>
      <c r="U133" s="5">
        <f>VLOOKUP(D133,Sheet2!$C$1:$K$21,6,FALSE)</f>
        <v>29</v>
      </c>
      <c r="V133" s="5">
        <f>VLOOKUP(D133,Sheet2!$C$1:$K$21,7,FALSE)</f>
        <v>123</v>
      </c>
      <c r="W133" s="5">
        <f>VLOOKUP(D133,Sheet2!$C$1:$K$21,8,FALSE)</f>
        <v>13.06</v>
      </c>
      <c r="X133" s="5">
        <f>VLOOKUP(D133,Sheet2!$C$1:$K$21,9,FALSE)</f>
        <v>8</v>
      </c>
    </row>
    <row r="134" spans="1:24" s="5" customFormat="1" x14ac:dyDescent="0.25">
      <c r="A134" s="2" t="s">
        <v>7</v>
      </c>
      <c r="B134" s="3">
        <v>45262</v>
      </c>
      <c r="C134" s="4">
        <v>0.625</v>
      </c>
      <c r="D134" t="s">
        <v>8</v>
      </c>
      <c r="E134" t="s">
        <v>18</v>
      </c>
      <c r="F134">
        <v>5</v>
      </c>
      <c r="G134">
        <v>0</v>
      </c>
      <c r="H134">
        <f t="shared" si="2"/>
        <v>-5</v>
      </c>
      <c r="I134" s="5">
        <f>VLOOKUP(E134,Sheet2!$C$2:$D$21,2,0)</f>
        <v>1625</v>
      </c>
      <c r="J134" s="5">
        <f>VLOOKUP(D134,Sheet2!$C$2:$D$21,2,0)</f>
        <v>1650</v>
      </c>
      <c r="K134" s="5">
        <f>VLOOKUP(E134,Sheet2!$C$1:$K$21,3,FALSE)</f>
        <v>0.23</v>
      </c>
      <c r="L134" s="5">
        <f>VLOOKUP(E134,Sheet2!$C$1:$K$21,4,FALSE)</f>
        <v>173</v>
      </c>
      <c r="M134" s="5">
        <f>VLOOKUP(E134,Sheet2!$C$1:$K$21,5,FALSE)</f>
        <v>16.739999999999998</v>
      </c>
      <c r="N134" s="5">
        <f>VLOOKUP(E134,Sheet2!$C$1:$K$21,6,FALSE)</f>
        <v>14</v>
      </c>
      <c r="O134" s="5">
        <f>VLOOKUP(E134,Sheet2!$C$1:$K$21,7,FALSE)</f>
        <v>77</v>
      </c>
      <c r="P134" s="5">
        <f>VLOOKUP(E134,Sheet2!$C$1:$K$21,8,FALSE)</f>
        <v>5.82</v>
      </c>
      <c r="Q134" s="5">
        <f>VLOOKUP(E134,Sheet2!$C$1:$K$21,9,FALSE)</f>
        <v>3</v>
      </c>
      <c r="R134" s="5">
        <f>VLOOKUP(D134,Sheet2!$C$1:$K$21,3,FALSE)</f>
        <v>0.22</v>
      </c>
      <c r="S134" s="5">
        <f>VLOOKUP(D134,Sheet2!$C$1:$K$21,4,FALSE)</f>
        <v>219</v>
      </c>
      <c r="T134" s="5">
        <f>VLOOKUP(D134,Sheet2!$C$1:$K$21,5,FALSE)</f>
        <v>20.76</v>
      </c>
      <c r="U134" s="5">
        <f>VLOOKUP(D134,Sheet2!$C$1:$K$21,6,FALSE)</f>
        <v>23</v>
      </c>
      <c r="V134" s="5">
        <f>VLOOKUP(D134,Sheet2!$C$1:$K$21,7,FALSE)</f>
        <v>88</v>
      </c>
      <c r="W134" s="5">
        <f>VLOOKUP(D134,Sheet2!$C$1:$K$21,8,FALSE)</f>
        <v>6.24</v>
      </c>
      <c r="X134" s="5">
        <f>VLOOKUP(D134,Sheet2!$C$1:$K$21,9,FALSE)</f>
        <v>3</v>
      </c>
    </row>
    <row r="135" spans="1:24" s="5" customFormat="1" x14ac:dyDescent="0.25">
      <c r="A135" s="2" t="s">
        <v>7</v>
      </c>
      <c r="B135" s="3">
        <v>45262</v>
      </c>
      <c r="C135" s="4">
        <v>0.72916666666666663</v>
      </c>
      <c r="D135" t="s">
        <v>11</v>
      </c>
      <c r="E135" t="s">
        <v>16</v>
      </c>
      <c r="F135">
        <v>0</v>
      </c>
      <c r="G135">
        <v>1</v>
      </c>
      <c r="H135">
        <f t="shared" si="2"/>
        <v>1</v>
      </c>
      <c r="I135" s="5">
        <f>VLOOKUP(E135,Sheet2!$C$2:$D$21,2,0)</f>
        <v>1709</v>
      </c>
      <c r="J135" s="5">
        <f>VLOOKUP(D135,Sheet2!$C$2:$D$21,2,0)</f>
        <v>1675</v>
      </c>
      <c r="K135" s="5">
        <f>VLOOKUP(E135,Sheet2!$C$1:$K$21,3,FALSE)</f>
        <v>0.36</v>
      </c>
      <c r="L135" s="5">
        <f>VLOOKUP(E135,Sheet2!$C$1:$K$21,4,FALSE)</f>
        <v>266</v>
      </c>
      <c r="M135" s="5">
        <f>VLOOKUP(E135,Sheet2!$C$1:$K$21,5,FALSE)</f>
        <v>26.84</v>
      </c>
      <c r="N135" s="5">
        <f>VLOOKUP(E135,Sheet2!$C$1:$K$21,6,FALSE)</f>
        <v>14</v>
      </c>
      <c r="O135" s="5">
        <f>VLOOKUP(E135,Sheet2!$C$1:$K$21,7,FALSE)</f>
        <v>130</v>
      </c>
      <c r="P135" s="5">
        <f>VLOOKUP(E135,Sheet2!$C$1:$K$21,8,FALSE)</f>
        <v>15.55</v>
      </c>
      <c r="Q135" s="5">
        <f>VLOOKUP(E135,Sheet2!$C$1:$K$21,9,FALSE)</f>
        <v>15</v>
      </c>
      <c r="R135" s="5">
        <f>VLOOKUP(D135,Sheet2!$C$1:$K$21,3,FALSE)</f>
        <v>0.21</v>
      </c>
      <c r="S135" s="5">
        <f>VLOOKUP(D135,Sheet2!$C$1:$K$21,4,FALSE)</f>
        <v>215</v>
      </c>
      <c r="T135" s="5">
        <f>VLOOKUP(D135,Sheet2!$C$1:$K$21,5,FALSE)</f>
        <v>28.14</v>
      </c>
      <c r="U135" s="5">
        <f>VLOOKUP(D135,Sheet2!$C$1:$K$21,6,FALSE)</f>
        <v>30</v>
      </c>
      <c r="V135" s="5">
        <f>VLOOKUP(D135,Sheet2!$C$1:$K$21,7,FALSE)</f>
        <v>107</v>
      </c>
      <c r="W135" s="5">
        <f>VLOOKUP(D135,Sheet2!$C$1:$K$21,8,FALSE)</f>
        <v>7.84</v>
      </c>
      <c r="X135" s="5">
        <f>VLOOKUP(D135,Sheet2!$C$1:$K$21,9,FALSE)</f>
        <v>4</v>
      </c>
    </row>
    <row r="136" spans="1:24" s="5" customFormat="1" x14ac:dyDescent="0.25">
      <c r="A136" s="2" t="s">
        <v>7</v>
      </c>
      <c r="B136" s="3">
        <v>45262</v>
      </c>
      <c r="C136" s="4">
        <v>0.83333333333333337</v>
      </c>
      <c r="D136" t="s">
        <v>20</v>
      </c>
      <c r="E136" t="s">
        <v>26</v>
      </c>
      <c r="F136">
        <v>1</v>
      </c>
      <c r="G136">
        <v>0</v>
      </c>
      <c r="H136">
        <f t="shared" si="2"/>
        <v>-1</v>
      </c>
      <c r="I136" s="5">
        <f>VLOOKUP(E136,Sheet2!$C$2:$D$21,2,0)</f>
        <v>1815</v>
      </c>
      <c r="J136" s="5">
        <f>VLOOKUP(D136,Sheet2!$C$2:$D$21,2,0)</f>
        <v>1802</v>
      </c>
      <c r="K136" s="5">
        <f>VLOOKUP(E136,Sheet2!$C$1:$K$21,3,FALSE)</f>
        <v>0.2</v>
      </c>
      <c r="L136" s="5">
        <f>VLOOKUP(E136,Sheet2!$C$1:$K$21,4,FALSE)</f>
        <v>292</v>
      </c>
      <c r="M136" s="5">
        <f>VLOOKUP(E136,Sheet2!$C$1:$K$21,5,FALSE)</f>
        <v>31.02</v>
      </c>
      <c r="N136" s="5">
        <f>VLOOKUP(E136,Sheet2!$C$1:$K$21,6,FALSE)</f>
        <v>28</v>
      </c>
      <c r="O136" s="5">
        <f>VLOOKUP(E136,Sheet2!$C$1:$K$21,7,FALSE)</f>
        <v>105</v>
      </c>
      <c r="P136" s="5">
        <f>VLOOKUP(E136,Sheet2!$C$1:$K$21,8,FALSE)</f>
        <v>8.67</v>
      </c>
      <c r="Q136" s="5">
        <f>VLOOKUP(E136,Sheet2!$C$1:$K$21,9,FALSE)</f>
        <v>7</v>
      </c>
      <c r="R136" s="5">
        <f>VLOOKUP(D136,Sheet2!$C$1:$K$21,3,FALSE)</f>
        <v>0.18</v>
      </c>
      <c r="S136" s="5">
        <f>VLOOKUP(D136,Sheet2!$C$1:$K$21,4,FALSE)</f>
        <v>282</v>
      </c>
      <c r="T136" s="5">
        <f>VLOOKUP(D136,Sheet2!$C$1:$K$21,5,FALSE)</f>
        <v>38.42</v>
      </c>
      <c r="U136" s="5">
        <f>VLOOKUP(D136,Sheet2!$C$1:$K$21,6,FALSE)</f>
        <v>42</v>
      </c>
      <c r="V136" s="5">
        <f>VLOOKUP(D136,Sheet2!$C$1:$K$21,7,FALSE)</f>
        <v>91</v>
      </c>
      <c r="W136" s="5">
        <f>VLOOKUP(D136,Sheet2!$C$1:$K$21,8,FALSE)</f>
        <v>9.5</v>
      </c>
      <c r="X136" s="5">
        <f>VLOOKUP(D136,Sheet2!$C$1:$K$21,9,FALSE)</f>
        <v>11</v>
      </c>
    </row>
    <row r="137" spans="1:24" s="5" customFormat="1" x14ac:dyDescent="0.25">
      <c r="A137" s="2" t="s">
        <v>7</v>
      </c>
      <c r="B137" s="3">
        <v>45263</v>
      </c>
      <c r="C137" s="4">
        <v>0.58333333333333337</v>
      </c>
      <c r="D137" t="s">
        <v>12</v>
      </c>
      <c r="E137" t="s">
        <v>21</v>
      </c>
      <c r="F137">
        <v>2</v>
      </c>
      <c r="G137">
        <v>2</v>
      </c>
      <c r="H137">
        <f t="shared" si="2"/>
        <v>0</v>
      </c>
      <c r="I137" s="5">
        <f>VLOOKUP(E137,Sheet2!$C$2:$D$21,2,0)</f>
        <v>1837</v>
      </c>
      <c r="J137" s="5">
        <f>VLOOKUP(D137,Sheet2!$C$2:$D$21,2,0)</f>
        <v>1710</v>
      </c>
      <c r="K137" s="5">
        <f>VLOOKUP(E137,Sheet2!$C$1:$K$21,3,FALSE)</f>
        <v>0.18</v>
      </c>
      <c r="L137" s="5">
        <f>VLOOKUP(E137,Sheet2!$C$1:$K$21,4,FALSE)</f>
        <v>309</v>
      </c>
      <c r="M137" s="5">
        <f>VLOOKUP(E137,Sheet2!$C$1:$K$21,5,FALSE)</f>
        <v>39.89</v>
      </c>
      <c r="N137" s="5">
        <f>VLOOKUP(E137,Sheet2!$C$1:$K$21,6,FALSE)</f>
        <v>41</v>
      </c>
      <c r="O137" s="5">
        <f>VLOOKUP(E137,Sheet2!$C$1:$K$21,7,FALSE)</f>
        <v>108</v>
      </c>
      <c r="P137" s="5">
        <f>VLOOKUP(E137,Sheet2!$C$1:$K$21,8,FALSE)</f>
        <v>9.61</v>
      </c>
      <c r="Q137" s="5">
        <f>VLOOKUP(E137,Sheet2!$C$1:$K$21,9,FALSE)</f>
        <v>12</v>
      </c>
      <c r="R137" s="5">
        <f>VLOOKUP(D137,Sheet2!$C$1:$K$21,3,FALSE)</f>
        <v>0.23</v>
      </c>
      <c r="S137" s="5">
        <f>VLOOKUP(D137,Sheet2!$C$1:$K$21,4,FALSE)</f>
        <v>305</v>
      </c>
      <c r="T137" s="5">
        <f>VLOOKUP(D137,Sheet2!$C$1:$K$21,5,FALSE)</f>
        <v>31.35</v>
      </c>
      <c r="U137" s="5">
        <f>VLOOKUP(D137,Sheet2!$C$1:$K$21,6,FALSE)</f>
        <v>30</v>
      </c>
      <c r="V137" s="5">
        <f>VLOOKUP(D137,Sheet2!$C$1:$K$21,7,FALSE)</f>
        <v>93</v>
      </c>
      <c r="W137" s="5">
        <f>VLOOKUP(D137,Sheet2!$C$1:$K$21,8,FALSE)</f>
        <v>10.1</v>
      </c>
      <c r="X137" s="5">
        <f>VLOOKUP(D137,Sheet2!$C$1:$K$21,9,FALSE)</f>
        <v>10</v>
      </c>
    </row>
    <row r="138" spans="1:24" s="5" customFormat="1" x14ac:dyDescent="0.25">
      <c r="A138" s="2" t="s">
        <v>7</v>
      </c>
      <c r="B138" s="3">
        <v>45263</v>
      </c>
      <c r="C138" s="4">
        <v>0.58333333333333337</v>
      </c>
      <c r="D138" t="s">
        <v>24</v>
      </c>
      <c r="E138" t="s">
        <v>14</v>
      </c>
      <c r="F138">
        <v>3</v>
      </c>
      <c r="G138">
        <v>2</v>
      </c>
      <c r="H138">
        <f t="shared" si="2"/>
        <v>-1</v>
      </c>
      <c r="I138" s="5">
        <f>VLOOKUP(E138,Sheet2!$C$2:$D$21,2,0)</f>
        <v>1776</v>
      </c>
      <c r="J138" s="5">
        <f>VLOOKUP(D138,Sheet2!$C$2:$D$21,2,0)</f>
        <v>1789</v>
      </c>
      <c r="K138" s="5">
        <f>VLOOKUP(E138,Sheet2!$C$1:$K$21,3,FALSE)</f>
        <v>0.18</v>
      </c>
      <c r="L138" s="5">
        <f>VLOOKUP(E138,Sheet2!$C$1:$K$21,4,FALSE)</f>
        <v>307</v>
      </c>
      <c r="M138" s="5">
        <f>VLOOKUP(E138,Sheet2!$C$1:$K$21,5,FALSE)</f>
        <v>33.96</v>
      </c>
      <c r="N138" s="5">
        <f>VLOOKUP(E138,Sheet2!$C$1:$K$21,6,FALSE)</f>
        <v>35</v>
      </c>
      <c r="O138" s="5">
        <f>VLOOKUP(E138,Sheet2!$C$1:$K$21,7,FALSE)</f>
        <v>107</v>
      </c>
      <c r="P138" s="5">
        <f>VLOOKUP(E138,Sheet2!$C$1:$K$21,8,FALSE)</f>
        <v>8.3800000000000008</v>
      </c>
      <c r="Q138" s="5">
        <f>VLOOKUP(E138,Sheet2!$C$1:$K$21,9,FALSE)</f>
        <v>6</v>
      </c>
      <c r="R138" s="5">
        <f>VLOOKUP(D138,Sheet2!$C$1:$K$21,3,FALSE)</f>
        <v>0.13</v>
      </c>
      <c r="S138" s="5">
        <f>VLOOKUP(D138,Sheet2!$C$1:$K$21,4,FALSE)</f>
        <v>286</v>
      </c>
      <c r="T138" s="5">
        <f>VLOOKUP(D138,Sheet2!$C$1:$K$21,5,FALSE)</f>
        <v>37.909999999999997</v>
      </c>
      <c r="U138" s="5">
        <f>VLOOKUP(D138,Sheet2!$C$1:$K$21,6,FALSE)</f>
        <v>32</v>
      </c>
      <c r="V138" s="5">
        <f>VLOOKUP(D138,Sheet2!$C$1:$K$21,7,FALSE)</f>
        <v>63</v>
      </c>
      <c r="W138" s="5">
        <f>VLOOKUP(D138,Sheet2!$C$1:$K$21,8,FALSE)</f>
        <v>6.43</v>
      </c>
      <c r="X138" s="5">
        <f>VLOOKUP(D138,Sheet2!$C$1:$K$21,9,FALSE)</f>
        <v>7</v>
      </c>
    </row>
    <row r="139" spans="1:24" s="5" customFormat="1" x14ac:dyDescent="0.25">
      <c r="A139" s="2" t="s">
        <v>7</v>
      </c>
      <c r="B139" s="3">
        <v>45263</v>
      </c>
      <c r="C139" s="4">
        <v>0.58333333333333337</v>
      </c>
      <c r="D139" t="s">
        <v>25</v>
      </c>
      <c r="E139" t="s">
        <v>17</v>
      </c>
      <c r="F139">
        <v>4</v>
      </c>
      <c r="G139">
        <v>3</v>
      </c>
      <c r="H139">
        <f t="shared" si="2"/>
        <v>-1</v>
      </c>
      <c r="I139" s="5">
        <f>VLOOKUP(E139,Sheet2!$C$2:$D$21,2,0)</f>
        <v>1752</v>
      </c>
      <c r="J139" s="5">
        <f>VLOOKUP(D139,Sheet2!$C$2:$D$21,2,0)</f>
        <v>1968</v>
      </c>
      <c r="K139" s="5">
        <f>VLOOKUP(E139,Sheet2!$C$1:$K$21,3,FALSE)</f>
        <v>0.23</v>
      </c>
      <c r="L139" s="5">
        <f>VLOOKUP(E139,Sheet2!$C$1:$K$21,4,FALSE)</f>
        <v>258</v>
      </c>
      <c r="M139" s="5">
        <f>VLOOKUP(E139,Sheet2!$C$1:$K$21,5,FALSE)</f>
        <v>29.11</v>
      </c>
      <c r="N139" s="5">
        <f>VLOOKUP(E139,Sheet2!$C$1:$K$21,6,FALSE)</f>
        <v>32</v>
      </c>
      <c r="O139" s="5">
        <f>VLOOKUP(E139,Sheet2!$C$1:$K$21,7,FALSE)</f>
        <v>114</v>
      </c>
      <c r="P139" s="5">
        <f>VLOOKUP(E139,Sheet2!$C$1:$K$21,8,FALSE)</f>
        <v>9.08</v>
      </c>
      <c r="Q139" s="5">
        <f>VLOOKUP(E139,Sheet2!$C$1:$K$21,9,FALSE)</f>
        <v>8</v>
      </c>
      <c r="R139" s="5">
        <f>VLOOKUP(D139,Sheet2!$C$1:$K$21,3,FALSE)</f>
        <v>0.17</v>
      </c>
      <c r="S139" s="5">
        <f>VLOOKUP(D139,Sheet2!$C$1:$K$21,4,FALSE)</f>
        <v>391</v>
      </c>
      <c r="T139" s="5">
        <f>VLOOKUP(D139,Sheet2!$C$1:$K$21,5,FALSE)</f>
        <v>46.59</v>
      </c>
      <c r="U139" s="5">
        <f>VLOOKUP(D139,Sheet2!$C$1:$K$21,6,FALSE)</f>
        <v>46</v>
      </c>
      <c r="V139" s="5">
        <f>VLOOKUP(D139,Sheet2!$C$1:$K$21,7,FALSE)</f>
        <v>143</v>
      </c>
      <c r="W139" s="5">
        <f>VLOOKUP(D139,Sheet2!$C$1:$K$21,8,FALSE)</f>
        <v>10.62</v>
      </c>
      <c r="X139" s="5">
        <f>VLOOKUP(D139,Sheet2!$C$1:$K$21,9,FALSE)</f>
        <v>10</v>
      </c>
    </row>
    <row r="140" spans="1:24" s="5" customFormat="1" x14ac:dyDescent="0.25">
      <c r="A140" s="2" t="s">
        <v>7</v>
      </c>
      <c r="B140" s="3">
        <v>45263</v>
      </c>
      <c r="C140" s="4">
        <v>0.58333333333333337</v>
      </c>
      <c r="D140" t="s">
        <v>13</v>
      </c>
      <c r="E140" t="s">
        <v>19</v>
      </c>
      <c r="F140">
        <v>1</v>
      </c>
      <c r="G140">
        <v>1</v>
      </c>
      <c r="H140">
        <f t="shared" si="2"/>
        <v>0</v>
      </c>
      <c r="I140" s="5">
        <f>VLOOKUP(E140,Sheet2!$C$2:$D$21,2,0)</f>
        <v>1703</v>
      </c>
      <c r="J140" s="5">
        <f>VLOOKUP(D140,Sheet2!$C$2:$D$21,2,0)</f>
        <v>1791</v>
      </c>
      <c r="K140" s="5">
        <f>VLOOKUP(E140,Sheet2!$C$1:$K$21,3,FALSE)</f>
        <v>0.25</v>
      </c>
      <c r="L140" s="5">
        <f>VLOOKUP(E140,Sheet2!$C$1:$K$21,4,FALSE)</f>
        <v>229</v>
      </c>
      <c r="M140" s="5">
        <f>VLOOKUP(E140,Sheet2!$C$1:$K$21,5,FALSE)</f>
        <v>21.92</v>
      </c>
      <c r="N140" s="5">
        <f>VLOOKUP(E140,Sheet2!$C$1:$K$21,6,FALSE)</f>
        <v>26</v>
      </c>
      <c r="O140" s="5">
        <f>VLOOKUP(E140,Sheet2!$C$1:$K$21,7,FALSE)</f>
        <v>106</v>
      </c>
      <c r="P140" s="5">
        <f>VLOOKUP(E140,Sheet2!$C$1:$K$21,8,FALSE)</f>
        <v>8.3800000000000008</v>
      </c>
      <c r="Q140" s="5">
        <f>VLOOKUP(E140,Sheet2!$C$1:$K$21,9,FALSE)</f>
        <v>3</v>
      </c>
      <c r="R140" s="5">
        <f>VLOOKUP(D140,Sheet2!$C$1:$K$21,3,FALSE)</f>
        <v>0.26</v>
      </c>
      <c r="S140" s="5">
        <f>VLOOKUP(D140,Sheet2!$C$1:$K$21,4,FALSE)</f>
        <v>233</v>
      </c>
      <c r="T140" s="5">
        <f>VLOOKUP(D140,Sheet2!$C$1:$K$21,5,FALSE)</f>
        <v>27.49</v>
      </c>
      <c r="U140" s="5">
        <f>VLOOKUP(D140,Sheet2!$C$1:$K$21,6,FALSE)</f>
        <v>35</v>
      </c>
      <c r="V140" s="5">
        <f>VLOOKUP(D140,Sheet2!$C$1:$K$21,7,FALSE)</f>
        <v>111</v>
      </c>
      <c r="W140" s="5">
        <f>VLOOKUP(D140,Sheet2!$C$1:$K$21,8,FALSE)</f>
        <v>10.88</v>
      </c>
      <c r="X140" s="5">
        <f>VLOOKUP(D140,Sheet2!$C$1:$K$21,9,FALSE)</f>
        <v>7</v>
      </c>
    </row>
    <row r="141" spans="1:24" s="5" customFormat="1" x14ac:dyDescent="0.25">
      <c r="A141" s="2" t="s">
        <v>7</v>
      </c>
      <c r="B141" s="3">
        <v>45263</v>
      </c>
      <c r="C141" s="4">
        <v>0.6875</v>
      </c>
      <c r="D141" t="s">
        <v>9</v>
      </c>
      <c r="E141" t="s">
        <v>23</v>
      </c>
      <c r="F141">
        <v>3</v>
      </c>
      <c r="G141">
        <v>3</v>
      </c>
      <c r="H141">
        <f t="shared" si="2"/>
        <v>0</v>
      </c>
      <c r="I141" s="5">
        <f>VLOOKUP(E141,Sheet2!$C$2:$D$21,2,0)</f>
        <v>1842</v>
      </c>
      <c r="J141" s="5">
        <f>VLOOKUP(D141,Sheet2!$C$2:$D$21,2,0)</f>
        <v>2052</v>
      </c>
      <c r="K141" s="5">
        <f>VLOOKUP(E141,Sheet2!$C$1:$K$21,3,FALSE)</f>
        <v>0.15</v>
      </c>
      <c r="L141" s="5">
        <f>VLOOKUP(E141,Sheet2!$C$1:$K$21,4,FALSE)</f>
        <v>346</v>
      </c>
      <c r="M141" s="5">
        <f>VLOOKUP(E141,Sheet2!$C$1:$K$21,5,FALSE)</f>
        <v>41.77</v>
      </c>
      <c r="N141" s="5">
        <f>VLOOKUP(E141,Sheet2!$C$1:$K$21,6,FALSE)</f>
        <v>45</v>
      </c>
      <c r="O141" s="5">
        <f>VLOOKUP(E141,Sheet2!$C$1:$K$21,7,FALSE)</f>
        <v>85</v>
      </c>
      <c r="P141" s="5">
        <f>VLOOKUP(E141,Sheet2!$C$1:$K$21,8,FALSE)</f>
        <v>7.28</v>
      </c>
      <c r="Q141" s="5">
        <f>VLOOKUP(E141,Sheet2!$C$1:$K$21,9,FALSE)</f>
        <v>10</v>
      </c>
      <c r="R141" s="5">
        <f>VLOOKUP(D141,Sheet2!$C$1:$K$21,3,FALSE)</f>
        <v>0.16</v>
      </c>
      <c r="S141" s="5">
        <f>VLOOKUP(D141,Sheet2!$C$1:$K$21,4,FALSE)</f>
        <v>374</v>
      </c>
      <c r="T141" s="5">
        <f>VLOOKUP(D141,Sheet2!$C$1:$K$21,5,FALSE)</f>
        <v>44.17</v>
      </c>
      <c r="U141" s="5">
        <f>VLOOKUP(D141,Sheet2!$C$1:$K$21,6,FALSE)</f>
        <v>47</v>
      </c>
      <c r="V141" s="5">
        <f>VLOOKUP(D141,Sheet2!$C$1:$K$21,7,FALSE)</f>
        <v>125</v>
      </c>
      <c r="W141" s="5">
        <f>VLOOKUP(D141,Sheet2!$C$1:$K$21,8,FALSE)</f>
        <v>9.4600000000000009</v>
      </c>
      <c r="X141" s="5">
        <f>VLOOKUP(D141,Sheet2!$C$1:$K$21,9,FALSE)</f>
        <v>11</v>
      </c>
    </row>
    <row r="142" spans="1:24" s="5" customFormat="1" x14ac:dyDescent="0.25">
      <c r="A142" t="s">
        <v>7</v>
      </c>
      <c r="B142" s="3">
        <v>45265</v>
      </c>
      <c r="C142" s="4">
        <v>0.8125</v>
      </c>
      <c r="D142" t="s">
        <v>27</v>
      </c>
      <c r="E142" t="s">
        <v>8</v>
      </c>
      <c r="F142">
        <v>1</v>
      </c>
      <c r="G142">
        <v>0</v>
      </c>
      <c r="H142">
        <f t="shared" si="2"/>
        <v>-1</v>
      </c>
      <c r="I142" s="5">
        <f>VLOOKUP(E142,Sheet2!$C$2:$D$21,2,0)</f>
        <v>1650</v>
      </c>
      <c r="J142" s="5">
        <f>VLOOKUP(D142,Sheet2!$C$2:$D$21,2,0)</f>
        <v>1749</v>
      </c>
      <c r="K142" s="5">
        <f>VLOOKUP(E142,Sheet2!$C$1:$K$21,3,FALSE)</f>
        <v>0.22</v>
      </c>
      <c r="L142" s="5">
        <f>VLOOKUP(E142,Sheet2!$C$1:$K$21,4,FALSE)</f>
        <v>219</v>
      </c>
      <c r="M142" s="5">
        <f>VLOOKUP(E142,Sheet2!$C$1:$K$21,5,FALSE)</f>
        <v>20.76</v>
      </c>
      <c r="N142" s="5">
        <f>VLOOKUP(E142,Sheet2!$C$1:$K$21,6,FALSE)</f>
        <v>23</v>
      </c>
      <c r="O142" s="5">
        <f>VLOOKUP(E142,Sheet2!$C$1:$K$21,7,FALSE)</f>
        <v>88</v>
      </c>
      <c r="P142" s="5">
        <f>VLOOKUP(E142,Sheet2!$C$1:$K$21,8,FALSE)</f>
        <v>6.24</v>
      </c>
      <c r="Q142" s="5">
        <f>VLOOKUP(E142,Sheet2!$C$1:$K$21,9,FALSE)</f>
        <v>3</v>
      </c>
      <c r="R142" s="5">
        <f>VLOOKUP(D142,Sheet2!$C$1:$K$21,3,FALSE)</f>
        <v>0.24</v>
      </c>
      <c r="S142" s="5">
        <f>VLOOKUP(D142,Sheet2!$C$1:$K$21,4,FALSE)</f>
        <v>237</v>
      </c>
      <c r="T142" s="5">
        <f>VLOOKUP(D142,Sheet2!$C$1:$K$21,5,FALSE)</f>
        <v>26.8</v>
      </c>
      <c r="U142" s="5">
        <f>VLOOKUP(D142,Sheet2!$C$1:$K$21,6,FALSE)</f>
        <v>25</v>
      </c>
      <c r="V142" s="5">
        <f>VLOOKUP(D142,Sheet2!$C$1:$K$21,7,FALSE)</f>
        <v>90</v>
      </c>
      <c r="W142" s="5">
        <f>VLOOKUP(D142,Sheet2!$C$1:$K$21,8,FALSE)</f>
        <v>9.11</v>
      </c>
      <c r="X142" s="5">
        <f>VLOOKUP(D142,Sheet2!$C$1:$K$21,9,FALSE)</f>
        <v>11</v>
      </c>
    </row>
    <row r="143" spans="1:24" s="5" customFormat="1" x14ac:dyDescent="0.25">
      <c r="A143" t="s">
        <v>7</v>
      </c>
      <c r="B143" s="3">
        <v>45265</v>
      </c>
      <c r="C143" s="4">
        <v>0.84375</v>
      </c>
      <c r="D143" t="s">
        <v>15</v>
      </c>
      <c r="E143" t="s">
        <v>10</v>
      </c>
      <c r="F143">
        <v>3</v>
      </c>
      <c r="G143">
        <v>4</v>
      </c>
      <c r="H143">
        <f t="shared" si="2"/>
        <v>1</v>
      </c>
      <c r="I143" s="5">
        <f>VLOOKUP(E143,Sheet2!$C$2:$D$21,2,0)</f>
        <v>1957</v>
      </c>
      <c r="J143" s="5">
        <f>VLOOKUP(D143,Sheet2!$C$2:$D$21,2,0)</f>
        <v>1675</v>
      </c>
      <c r="K143" s="5">
        <f>VLOOKUP(E143,Sheet2!$C$1:$K$21,3,FALSE)</f>
        <v>0.19</v>
      </c>
      <c r="L143" s="5">
        <f>VLOOKUP(E143,Sheet2!$C$1:$K$21,4,FALSE)</f>
        <v>357</v>
      </c>
      <c r="M143" s="5">
        <f>VLOOKUP(E143,Sheet2!$C$1:$K$21,5,FALSE)</f>
        <v>40.049999999999997</v>
      </c>
      <c r="N143" s="5">
        <f>VLOOKUP(E143,Sheet2!$C$1:$K$21,6,FALSE)</f>
        <v>41</v>
      </c>
      <c r="O143" s="5">
        <f>VLOOKUP(E143,Sheet2!$C$1:$K$21,7,FALSE)</f>
        <v>113</v>
      </c>
      <c r="P143" s="5">
        <f>VLOOKUP(E143,Sheet2!$C$1:$K$21,8,FALSE)</f>
        <v>11.17</v>
      </c>
      <c r="Q143" s="5">
        <f>VLOOKUP(E143,Sheet2!$C$1:$K$21,9,FALSE)</f>
        <v>18</v>
      </c>
      <c r="R143" s="5">
        <f>VLOOKUP(D143,Sheet2!$C$1:$K$21,3,FALSE)</f>
        <v>0.28000000000000003</v>
      </c>
      <c r="S143" s="5">
        <f>VLOOKUP(D143,Sheet2!$C$1:$K$21,4,FALSE)</f>
        <v>231</v>
      </c>
      <c r="T143" s="5">
        <f>VLOOKUP(D143,Sheet2!$C$1:$K$21,5,FALSE)</f>
        <v>22.71</v>
      </c>
      <c r="U143" s="5">
        <f>VLOOKUP(D143,Sheet2!$C$1:$K$21,6,FALSE)</f>
        <v>22</v>
      </c>
      <c r="V143" s="5">
        <f>VLOOKUP(D143,Sheet2!$C$1:$K$21,7,FALSE)</f>
        <v>110</v>
      </c>
      <c r="W143" s="5">
        <f>VLOOKUP(D143,Sheet2!$C$1:$K$21,8,FALSE)</f>
        <v>10.25</v>
      </c>
      <c r="X143" s="5">
        <f>VLOOKUP(D143,Sheet2!$C$1:$K$21,9,FALSE)</f>
        <v>13</v>
      </c>
    </row>
    <row r="144" spans="1:24" s="5" customFormat="1" x14ac:dyDescent="0.25">
      <c r="A144" t="s">
        <v>7</v>
      </c>
      <c r="B144" s="3">
        <v>45266</v>
      </c>
      <c r="C144" s="4">
        <v>0.8125</v>
      </c>
      <c r="D144" t="s">
        <v>14</v>
      </c>
      <c r="E144" t="s">
        <v>22</v>
      </c>
      <c r="F144">
        <v>2</v>
      </c>
      <c r="G144">
        <v>1</v>
      </c>
      <c r="H144">
        <f t="shared" si="2"/>
        <v>-1</v>
      </c>
      <c r="I144" s="5">
        <f>VLOOKUP(E144,Sheet2!$C$2:$D$21,2,0)</f>
        <v>1722</v>
      </c>
      <c r="J144" s="5">
        <f>VLOOKUP(D144,Sheet2!$C$2:$D$21,2,0)</f>
        <v>1776</v>
      </c>
      <c r="K144" s="5">
        <f>VLOOKUP(E144,Sheet2!$C$1:$K$21,3,FALSE)</f>
        <v>0.28000000000000003</v>
      </c>
      <c r="L144" s="5">
        <f>VLOOKUP(E144,Sheet2!$C$1:$K$21,4,FALSE)</f>
        <v>235</v>
      </c>
      <c r="M144" s="5">
        <f>VLOOKUP(E144,Sheet2!$C$1:$K$21,5,FALSE)</f>
        <v>31.11</v>
      </c>
      <c r="N144" s="5">
        <f>VLOOKUP(E144,Sheet2!$C$1:$K$21,6,FALSE)</f>
        <v>29</v>
      </c>
      <c r="O144" s="5">
        <f>VLOOKUP(E144,Sheet2!$C$1:$K$21,7,FALSE)</f>
        <v>123</v>
      </c>
      <c r="P144" s="5">
        <f>VLOOKUP(E144,Sheet2!$C$1:$K$21,8,FALSE)</f>
        <v>13.06</v>
      </c>
      <c r="Q144" s="5">
        <f>VLOOKUP(E144,Sheet2!$C$1:$K$21,9,FALSE)</f>
        <v>8</v>
      </c>
      <c r="R144" s="5">
        <f>VLOOKUP(D144,Sheet2!$C$1:$K$21,3,FALSE)</f>
        <v>0.18</v>
      </c>
      <c r="S144" s="5">
        <f>VLOOKUP(D144,Sheet2!$C$1:$K$21,4,FALSE)</f>
        <v>307</v>
      </c>
      <c r="T144" s="5">
        <f>VLOOKUP(D144,Sheet2!$C$1:$K$21,5,FALSE)</f>
        <v>33.96</v>
      </c>
      <c r="U144" s="5">
        <f>VLOOKUP(D144,Sheet2!$C$1:$K$21,6,FALSE)</f>
        <v>35</v>
      </c>
      <c r="V144" s="5">
        <f>VLOOKUP(D144,Sheet2!$C$1:$K$21,7,FALSE)</f>
        <v>107</v>
      </c>
      <c r="W144" s="5">
        <f>VLOOKUP(D144,Sheet2!$C$1:$K$21,8,FALSE)</f>
        <v>8.3800000000000008</v>
      </c>
      <c r="X144" s="5">
        <f>VLOOKUP(D144,Sheet2!$C$1:$K$21,9,FALSE)</f>
        <v>6</v>
      </c>
    </row>
    <row r="145" spans="1:24" s="5" customFormat="1" x14ac:dyDescent="0.25">
      <c r="A145" t="s">
        <v>7</v>
      </c>
      <c r="B145" s="3">
        <v>45266</v>
      </c>
      <c r="C145" s="4">
        <v>0.8125</v>
      </c>
      <c r="D145" t="s">
        <v>19</v>
      </c>
      <c r="E145" t="s">
        <v>12</v>
      </c>
      <c r="F145">
        <v>0</v>
      </c>
      <c r="G145">
        <v>2</v>
      </c>
      <c r="H145">
        <f t="shared" si="2"/>
        <v>2</v>
      </c>
      <c r="I145" s="5">
        <f>VLOOKUP(E145,Sheet2!$C$2:$D$21,2,0)</f>
        <v>1710</v>
      </c>
      <c r="J145" s="5">
        <f>VLOOKUP(D145,Sheet2!$C$2:$D$21,2,0)</f>
        <v>1703</v>
      </c>
      <c r="K145" s="5">
        <f>VLOOKUP(E145,Sheet2!$C$1:$K$21,3,FALSE)</f>
        <v>0.23</v>
      </c>
      <c r="L145" s="5">
        <f>VLOOKUP(E145,Sheet2!$C$1:$K$21,4,FALSE)</f>
        <v>305</v>
      </c>
      <c r="M145" s="5">
        <f>VLOOKUP(E145,Sheet2!$C$1:$K$21,5,FALSE)</f>
        <v>31.35</v>
      </c>
      <c r="N145" s="5">
        <f>VLOOKUP(E145,Sheet2!$C$1:$K$21,6,FALSE)</f>
        <v>30</v>
      </c>
      <c r="O145" s="5">
        <f>VLOOKUP(E145,Sheet2!$C$1:$K$21,7,FALSE)</f>
        <v>93</v>
      </c>
      <c r="P145" s="5">
        <f>VLOOKUP(E145,Sheet2!$C$1:$K$21,8,FALSE)</f>
        <v>10.1</v>
      </c>
      <c r="Q145" s="5">
        <f>VLOOKUP(E145,Sheet2!$C$1:$K$21,9,FALSE)</f>
        <v>10</v>
      </c>
      <c r="R145" s="5">
        <f>VLOOKUP(D145,Sheet2!$C$1:$K$21,3,FALSE)</f>
        <v>0.25</v>
      </c>
      <c r="S145" s="5">
        <f>VLOOKUP(D145,Sheet2!$C$1:$K$21,4,FALSE)</f>
        <v>229</v>
      </c>
      <c r="T145" s="5">
        <f>VLOOKUP(D145,Sheet2!$C$1:$K$21,5,FALSE)</f>
        <v>21.92</v>
      </c>
      <c r="U145" s="5">
        <f>VLOOKUP(D145,Sheet2!$C$1:$K$21,6,FALSE)</f>
        <v>26</v>
      </c>
      <c r="V145" s="5">
        <f>VLOOKUP(D145,Sheet2!$C$1:$K$21,7,FALSE)</f>
        <v>106</v>
      </c>
      <c r="W145" s="5">
        <f>VLOOKUP(D145,Sheet2!$C$1:$K$21,8,FALSE)</f>
        <v>8.3800000000000008</v>
      </c>
      <c r="X145" s="5">
        <f>VLOOKUP(D145,Sheet2!$C$1:$K$21,9,FALSE)</f>
        <v>3</v>
      </c>
    </row>
    <row r="146" spans="1:24" s="5" customFormat="1" x14ac:dyDescent="0.25">
      <c r="A146" t="s">
        <v>7</v>
      </c>
      <c r="B146" s="3">
        <v>45266</v>
      </c>
      <c r="C146" s="4">
        <v>0.8125</v>
      </c>
      <c r="D146" t="s">
        <v>17</v>
      </c>
      <c r="E146" t="s">
        <v>11</v>
      </c>
      <c r="F146">
        <v>5</v>
      </c>
      <c r="G146">
        <v>0</v>
      </c>
      <c r="H146">
        <f t="shared" si="2"/>
        <v>-5</v>
      </c>
      <c r="I146" s="5">
        <f>VLOOKUP(E146,Sheet2!$C$2:$D$21,2,0)</f>
        <v>1675</v>
      </c>
      <c r="J146" s="5">
        <f>VLOOKUP(D146,Sheet2!$C$2:$D$21,2,0)</f>
        <v>1752</v>
      </c>
      <c r="K146" s="5">
        <f>VLOOKUP(E146,Sheet2!$C$1:$K$21,3,FALSE)</f>
        <v>0.21</v>
      </c>
      <c r="L146" s="5">
        <f>VLOOKUP(E146,Sheet2!$C$1:$K$21,4,FALSE)</f>
        <v>215</v>
      </c>
      <c r="M146" s="5">
        <f>VLOOKUP(E146,Sheet2!$C$1:$K$21,5,FALSE)</f>
        <v>28.14</v>
      </c>
      <c r="N146" s="5">
        <f>VLOOKUP(E146,Sheet2!$C$1:$K$21,6,FALSE)</f>
        <v>30</v>
      </c>
      <c r="O146" s="5">
        <f>VLOOKUP(E146,Sheet2!$C$1:$K$21,7,FALSE)</f>
        <v>107</v>
      </c>
      <c r="P146" s="5">
        <f>VLOOKUP(E146,Sheet2!$C$1:$K$21,8,FALSE)</f>
        <v>7.84</v>
      </c>
      <c r="Q146" s="5">
        <f>VLOOKUP(E146,Sheet2!$C$1:$K$21,9,FALSE)</f>
        <v>4</v>
      </c>
      <c r="R146" s="5">
        <f>VLOOKUP(D146,Sheet2!$C$1:$K$21,3,FALSE)</f>
        <v>0.23</v>
      </c>
      <c r="S146" s="5">
        <f>VLOOKUP(D146,Sheet2!$C$1:$K$21,4,FALSE)</f>
        <v>258</v>
      </c>
      <c r="T146" s="5">
        <f>VLOOKUP(D146,Sheet2!$C$1:$K$21,5,FALSE)</f>
        <v>29.11</v>
      </c>
      <c r="U146" s="5">
        <f>VLOOKUP(D146,Sheet2!$C$1:$K$21,6,FALSE)</f>
        <v>32</v>
      </c>
      <c r="V146" s="5">
        <f>VLOOKUP(D146,Sheet2!$C$1:$K$21,7,FALSE)</f>
        <v>114</v>
      </c>
      <c r="W146" s="5">
        <f>VLOOKUP(D146,Sheet2!$C$1:$K$21,8,FALSE)</f>
        <v>9.08</v>
      </c>
      <c r="X146" s="5">
        <f>VLOOKUP(D146,Sheet2!$C$1:$K$21,9,FALSE)</f>
        <v>8</v>
      </c>
    </row>
    <row r="147" spans="1:24" s="5" customFormat="1" x14ac:dyDescent="0.25">
      <c r="A147" t="s">
        <v>7</v>
      </c>
      <c r="B147" s="3">
        <v>45266</v>
      </c>
      <c r="C147" s="4">
        <v>0.8125</v>
      </c>
      <c r="D147" t="s">
        <v>18</v>
      </c>
      <c r="E147" t="s">
        <v>25</v>
      </c>
      <c r="F147">
        <v>0</v>
      </c>
      <c r="G147">
        <v>2</v>
      </c>
      <c r="H147">
        <f t="shared" si="2"/>
        <v>2</v>
      </c>
      <c r="I147" s="5">
        <f>VLOOKUP(E147,Sheet2!$C$2:$D$21,2,0)</f>
        <v>1968</v>
      </c>
      <c r="J147" s="5">
        <f>VLOOKUP(D147,Sheet2!$C$2:$D$21,2,0)</f>
        <v>1625</v>
      </c>
      <c r="K147" s="5">
        <f>VLOOKUP(E147,Sheet2!$C$1:$K$21,3,FALSE)</f>
        <v>0.17</v>
      </c>
      <c r="L147" s="5">
        <f>VLOOKUP(E147,Sheet2!$C$1:$K$21,4,FALSE)</f>
        <v>391</v>
      </c>
      <c r="M147" s="5">
        <f>VLOOKUP(E147,Sheet2!$C$1:$K$21,5,FALSE)</f>
        <v>46.59</v>
      </c>
      <c r="N147" s="5">
        <f>VLOOKUP(E147,Sheet2!$C$1:$K$21,6,FALSE)</f>
        <v>46</v>
      </c>
      <c r="O147" s="5">
        <f>VLOOKUP(E147,Sheet2!$C$1:$K$21,7,FALSE)</f>
        <v>143</v>
      </c>
      <c r="P147" s="5">
        <f>VLOOKUP(E147,Sheet2!$C$1:$K$21,8,FALSE)</f>
        <v>10.62</v>
      </c>
      <c r="Q147" s="5">
        <f>VLOOKUP(E147,Sheet2!$C$1:$K$21,9,FALSE)</f>
        <v>10</v>
      </c>
      <c r="R147" s="5">
        <f>VLOOKUP(D147,Sheet2!$C$1:$K$21,3,FALSE)</f>
        <v>0.23</v>
      </c>
      <c r="S147" s="5">
        <f>VLOOKUP(D147,Sheet2!$C$1:$K$21,4,FALSE)</f>
        <v>173</v>
      </c>
      <c r="T147" s="5">
        <f>VLOOKUP(D147,Sheet2!$C$1:$K$21,5,FALSE)</f>
        <v>16.739999999999998</v>
      </c>
      <c r="U147" s="5">
        <f>VLOOKUP(D147,Sheet2!$C$1:$K$21,6,FALSE)</f>
        <v>14</v>
      </c>
      <c r="V147" s="5">
        <f>VLOOKUP(D147,Sheet2!$C$1:$K$21,7,FALSE)</f>
        <v>77</v>
      </c>
      <c r="W147" s="5">
        <f>VLOOKUP(D147,Sheet2!$C$1:$K$21,8,FALSE)</f>
        <v>5.82</v>
      </c>
      <c r="X147" s="5">
        <f>VLOOKUP(D147,Sheet2!$C$1:$K$21,9,FALSE)</f>
        <v>3</v>
      </c>
    </row>
    <row r="148" spans="1:24" s="5" customFormat="1" x14ac:dyDescent="0.25">
      <c r="A148" t="s">
        <v>7</v>
      </c>
      <c r="B148" s="3">
        <v>45266</v>
      </c>
      <c r="C148" s="4">
        <v>0.84375</v>
      </c>
      <c r="D148" t="s">
        <v>21</v>
      </c>
      <c r="E148" t="s">
        <v>9</v>
      </c>
      <c r="F148">
        <v>1</v>
      </c>
      <c r="G148">
        <v>0</v>
      </c>
      <c r="H148">
        <f t="shared" si="2"/>
        <v>-1</v>
      </c>
      <c r="I148" s="5">
        <f>VLOOKUP(E148,Sheet2!$C$2:$D$21,2,0)</f>
        <v>2052</v>
      </c>
      <c r="J148" s="5">
        <f>VLOOKUP(D148,Sheet2!$C$2:$D$21,2,0)</f>
        <v>1837</v>
      </c>
      <c r="K148" s="5">
        <f>VLOOKUP(E148,Sheet2!$C$1:$K$21,3,FALSE)</f>
        <v>0.16</v>
      </c>
      <c r="L148" s="5">
        <f>VLOOKUP(E148,Sheet2!$C$1:$K$21,4,FALSE)</f>
        <v>374</v>
      </c>
      <c r="M148" s="5">
        <f>VLOOKUP(E148,Sheet2!$C$1:$K$21,5,FALSE)</f>
        <v>44.17</v>
      </c>
      <c r="N148" s="5">
        <f>VLOOKUP(E148,Sheet2!$C$1:$K$21,6,FALSE)</f>
        <v>47</v>
      </c>
      <c r="O148" s="5">
        <f>VLOOKUP(E148,Sheet2!$C$1:$K$21,7,FALSE)</f>
        <v>125</v>
      </c>
      <c r="P148" s="5">
        <f>VLOOKUP(E148,Sheet2!$C$1:$K$21,8,FALSE)</f>
        <v>9.4600000000000009</v>
      </c>
      <c r="Q148" s="5">
        <f>VLOOKUP(E148,Sheet2!$C$1:$K$21,9,FALSE)</f>
        <v>11</v>
      </c>
      <c r="R148" s="5">
        <f>VLOOKUP(D148,Sheet2!$C$1:$K$21,3,FALSE)</f>
        <v>0.18</v>
      </c>
      <c r="S148" s="5">
        <f>VLOOKUP(D148,Sheet2!$C$1:$K$21,4,FALSE)</f>
        <v>309</v>
      </c>
      <c r="T148" s="5">
        <f>VLOOKUP(D148,Sheet2!$C$1:$K$21,5,FALSE)</f>
        <v>39.89</v>
      </c>
      <c r="U148" s="5">
        <f>VLOOKUP(D148,Sheet2!$C$1:$K$21,6,FALSE)</f>
        <v>41</v>
      </c>
      <c r="V148" s="5">
        <f>VLOOKUP(D148,Sheet2!$C$1:$K$21,7,FALSE)</f>
        <v>108</v>
      </c>
      <c r="W148" s="5">
        <f>VLOOKUP(D148,Sheet2!$C$1:$K$21,8,FALSE)</f>
        <v>9.61</v>
      </c>
      <c r="X148" s="5">
        <f>VLOOKUP(D148,Sheet2!$C$1:$K$21,9,FALSE)</f>
        <v>12</v>
      </c>
    </row>
    <row r="149" spans="1:24" s="5" customFormat="1" x14ac:dyDescent="0.25">
      <c r="A149" t="s">
        <v>7</v>
      </c>
      <c r="B149" s="3">
        <v>45266</v>
      </c>
      <c r="C149" s="4">
        <v>0.84375</v>
      </c>
      <c r="D149" t="s">
        <v>26</v>
      </c>
      <c r="E149" t="s">
        <v>24</v>
      </c>
      <c r="F149">
        <v>2</v>
      </c>
      <c r="G149">
        <v>1</v>
      </c>
      <c r="H149">
        <f t="shared" si="2"/>
        <v>-1</v>
      </c>
      <c r="I149" s="5">
        <f>VLOOKUP(E149,Sheet2!$C$2:$D$21,2,0)</f>
        <v>1789</v>
      </c>
      <c r="J149" s="5">
        <f>VLOOKUP(D149,Sheet2!$C$2:$D$21,2,0)</f>
        <v>1815</v>
      </c>
      <c r="K149" s="5">
        <f>VLOOKUP(E149,Sheet2!$C$1:$K$21,3,FALSE)</f>
        <v>0.13</v>
      </c>
      <c r="L149" s="5">
        <f>VLOOKUP(E149,Sheet2!$C$1:$K$21,4,FALSE)</f>
        <v>286</v>
      </c>
      <c r="M149" s="5">
        <f>VLOOKUP(E149,Sheet2!$C$1:$K$21,5,FALSE)</f>
        <v>37.909999999999997</v>
      </c>
      <c r="N149" s="5">
        <f>VLOOKUP(E149,Sheet2!$C$1:$K$21,6,FALSE)</f>
        <v>32</v>
      </c>
      <c r="O149" s="5">
        <f>VLOOKUP(E149,Sheet2!$C$1:$K$21,7,FALSE)</f>
        <v>63</v>
      </c>
      <c r="P149" s="5">
        <f>VLOOKUP(E149,Sheet2!$C$1:$K$21,8,FALSE)</f>
        <v>6.43</v>
      </c>
      <c r="Q149" s="5">
        <f>VLOOKUP(E149,Sheet2!$C$1:$K$21,9,FALSE)</f>
        <v>7</v>
      </c>
      <c r="R149" s="5">
        <f>VLOOKUP(D149,Sheet2!$C$1:$K$21,3,FALSE)</f>
        <v>0.2</v>
      </c>
      <c r="S149" s="5">
        <f>VLOOKUP(D149,Sheet2!$C$1:$K$21,4,FALSE)</f>
        <v>292</v>
      </c>
      <c r="T149" s="5">
        <f>VLOOKUP(D149,Sheet2!$C$1:$K$21,5,FALSE)</f>
        <v>31.02</v>
      </c>
      <c r="U149" s="5">
        <f>VLOOKUP(D149,Sheet2!$C$1:$K$21,6,FALSE)</f>
        <v>28</v>
      </c>
      <c r="V149" s="5">
        <f>VLOOKUP(D149,Sheet2!$C$1:$K$21,7,FALSE)</f>
        <v>105</v>
      </c>
      <c r="W149" s="5">
        <f>VLOOKUP(D149,Sheet2!$C$1:$K$21,8,FALSE)</f>
        <v>8.67</v>
      </c>
      <c r="X149" s="5">
        <f>VLOOKUP(D149,Sheet2!$C$1:$K$21,9,FALSE)</f>
        <v>7</v>
      </c>
    </row>
    <row r="150" spans="1:24" s="5" customFormat="1" x14ac:dyDescent="0.25">
      <c r="A150" t="s">
        <v>7</v>
      </c>
      <c r="B150" s="3">
        <v>45267</v>
      </c>
      <c r="C150" s="4">
        <v>0.8125</v>
      </c>
      <c r="D150" t="s">
        <v>16</v>
      </c>
      <c r="E150" t="s">
        <v>20</v>
      </c>
      <c r="F150">
        <v>3</v>
      </c>
      <c r="G150">
        <v>0</v>
      </c>
      <c r="H150">
        <f t="shared" si="2"/>
        <v>-3</v>
      </c>
      <c r="I150" s="5">
        <f>VLOOKUP(E150,Sheet2!$C$2:$D$21,2,0)</f>
        <v>1802</v>
      </c>
      <c r="J150" s="5">
        <f>VLOOKUP(D150,Sheet2!$C$2:$D$21,2,0)</f>
        <v>1709</v>
      </c>
      <c r="K150" s="5">
        <f>VLOOKUP(E150,Sheet2!$C$1:$K$21,3,FALSE)</f>
        <v>0.18</v>
      </c>
      <c r="L150" s="5">
        <f>VLOOKUP(E150,Sheet2!$C$1:$K$21,4,FALSE)</f>
        <v>282</v>
      </c>
      <c r="M150" s="5">
        <f>VLOOKUP(E150,Sheet2!$C$1:$K$21,5,FALSE)</f>
        <v>38.42</v>
      </c>
      <c r="N150" s="5">
        <f>VLOOKUP(E150,Sheet2!$C$1:$K$21,6,FALSE)</f>
        <v>42</v>
      </c>
      <c r="O150" s="5">
        <f>VLOOKUP(E150,Sheet2!$C$1:$K$21,7,FALSE)</f>
        <v>91</v>
      </c>
      <c r="P150" s="5">
        <f>VLOOKUP(E150,Sheet2!$C$1:$K$21,8,FALSE)</f>
        <v>9.5</v>
      </c>
      <c r="Q150" s="5">
        <f>VLOOKUP(E150,Sheet2!$C$1:$K$21,9,FALSE)</f>
        <v>11</v>
      </c>
      <c r="R150" s="5">
        <f>VLOOKUP(D150,Sheet2!$C$1:$K$21,3,FALSE)</f>
        <v>0.36</v>
      </c>
      <c r="S150" s="5">
        <f>VLOOKUP(D150,Sheet2!$C$1:$K$21,4,FALSE)</f>
        <v>266</v>
      </c>
      <c r="T150" s="5">
        <f>VLOOKUP(D150,Sheet2!$C$1:$K$21,5,FALSE)</f>
        <v>26.84</v>
      </c>
      <c r="U150" s="5">
        <f>VLOOKUP(D150,Sheet2!$C$1:$K$21,6,FALSE)</f>
        <v>14</v>
      </c>
      <c r="V150" s="5">
        <f>VLOOKUP(D150,Sheet2!$C$1:$K$21,7,FALSE)</f>
        <v>130</v>
      </c>
      <c r="W150" s="5">
        <f>VLOOKUP(D150,Sheet2!$C$1:$K$21,8,FALSE)</f>
        <v>15.55</v>
      </c>
      <c r="X150" s="5">
        <f>VLOOKUP(D150,Sheet2!$C$1:$K$21,9,FALSE)</f>
        <v>15</v>
      </c>
    </row>
    <row r="151" spans="1:24" s="5" customFormat="1" x14ac:dyDescent="0.25">
      <c r="A151" t="s">
        <v>7</v>
      </c>
      <c r="B151" s="3">
        <v>45267</v>
      </c>
      <c r="C151" s="4">
        <v>0.84375</v>
      </c>
      <c r="D151" t="s">
        <v>23</v>
      </c>
      <c r="E151" t="s">
        <v>13</v>
      </c>
      <c r="F151">
        <v>1</v>
      </c>
      <c r="G151">
        <v>2</v>
      </c>
      <c r="H151">
        <f t="shared" si="2"/>
        <v>1</v>
      </c>
      <c r="I151" s="5">
        <f>VLOOKUP(E151,Sheet2!$C$2:$D$21,2,0)</f>
        <v>1791</v>
      </c>
      <c r="J151" s="5">
        <f>VLOOKUP(D151,Sheet2!$C$2:$D$21,2,0)</f>
        <v>1842</v>
      </c>
      <c r="K151" s="5">
        <f>VLOOKUP(E151,Sheet2!$C$1:$K$21,3,FALSE)</f>
        <v>0.26</v>
      </c>
      <c r="L151" s="5">
        <f>VLOOKUP(E151,Sheet2!$C$1:$K$21,4,FALSE)</f>
        <v>233</v>
      </c>
      <c r="M151" s="5">
        <f>VLOOKUP(E151,Sheet2!$C$1:$K$21,5,FALSE)</f>
        <v>27.49</v>
      </c>
      <c r="N151" s="5">
        <f>VLOOKUP(E151,Sheet2!$C$1:$K$21,6,FALSE)</f>
        <v>35</v>
      </c>
      <c r="O151" s="5">
        <f>VLOOKUP(E151,Sheet2!$C$1:$K$21,7,FALSE)</f>
        <v>111</v>
      </c>
      <c r="P151" s="5">
        <f>VLOOKUP(E151,Sheet2!$C$1:$K$21,8,FALSE)</f>
        <v>10.88</v>
      </c>
      <c r="Q151" s="5">
        <f>VLOOKUP(E151,Sheet2!$C$1:$K$21,9,FALSE)</f>
        <v>7</v>
      </c>
      <c r="R151" s="5">
        <f>VLOOKUP(D151,Sheet2!$C$1:$K$21,3,FALSE)</f>
        <v>0.15</v>
      </c>
      <c r="S151" s="5">
        <f>VLOOKUP(D151,Sheet2!$C$1:$K$21,4,FALSE)</f>
        <v>346</v>
      </c>
      <c r="T151" s="5">
        <f>VLOOKUP(D151,Sheet2!$C$1:$K$21,5,FALSE)</f>
        <v>41.77</v>
      </c>
      <c r="U151" s="5">
        <f>VLOOKUP(D151,Sheet2!$C$1:$K$21,6,FALSE)</f>
        <v>45</v>
      </c>
      <c r="V151" s="5">
        <f>VLOOKUP(D151,Sheet2!$C$1:$K$21,7,FALSE)</f>
        <v>85</v>
      </c>
      <c r="W151" s="5">
        <f>VLOOKUP(D151,Sheet2!$C$1:$K$21,8,FALSE)</f>
        <v>7.28</v>
      </c>
      <c r="X151" s="5">
        <f>VLOOKUP(D151,Sheet2!$C$1:$K$21,9,FALSE)</f>
        <v>10</v>
      </c>
    </row>
    <row r="152" spans="1:24" s="5" customFormat="1" x14ac:dyDescent="0.25">
      <c r="A152" s="2" t="s">
        <v>7</v>
      </c>
      <c r="B152" s="3">
        <v>45269</v>
      </c>
      <c r="C152" s="4">
        <v>0.52083333333333337</v>
      </c>
      <c r="D152" t="s">
        <v>19</v>
      </c>
      <c r="E152" t="s">
        <v>25</v>
      </c>
      <c r="F152">
        <v>1</v>
      </c>
      <c r="G152">
        <v>2</v>
      </c>
      <c r="H152">
        <f t="shared" si="2"/>
        <v>1</v>
      </c>
      <c r="I152" s="5">
        <f>VLOOKUP(E152,Sheet2!$C$2:$D$21,2,0)</f>
        <v>1968</v>
      </c>
      <c r="J152" s="5">
        <f>VLOOKUP(D152,Sheet2!$C$2:$D$21,2,0)</f>
        <v>1703</v>
      </c>
      <c r="K152" s="5">
        <f>VLOOKUP(E152,Sheet2!$C$1:$K$21,3,FALSE)</f>
        <v>0.17</v>
      </c>
      <c r="L152" s="5">
        <f>VLOOKUP(E152,Sheet2!$C$1:$K$21,4,FALSE)</f>
        <v>391</v>
      </c>
      <c r="M152" s="5">
        <f>VLOOKUP(E152,Sheet2!$C$1:$K$21,5,FALSE)</f>
        <v>46.59</v>
      </c>
      <c r="N152" s="5">
        <f>VLOOKUP(E152,Sheet2!$C$1:$K$21,6,FALSE)</f>
        <v>46</v>
      </c>
      <c r="O152" s="5">
        <f>VLOOKUP(E152,Sheet2!$C$1:$K$21,7,FALSE)</f>
        <v>143</v>
      </c>
      <c r="P152" s="5">
        <f>VLOOKUP(E152,Sheet2!$C$1:$K$21,8,FALSE)</f>
        <v>10.62</v>
      </c>
      <c r="Q152" s="5">
        <f>VLOOKUP(E152,Sheet2!$C$1:$K$21,9,FALSE)</f>
        <v>10</v>
      </c>
      <c r="R152" s="5">
        <f>VLOOKUP(D152,Sheet2!$C$1:$K$21,3,FALSE)</f>
        <v>0.25</v>
      </c>
      <c r="S152" s="5">
        <f>VLOOKUP(D152,Sheet2!$C$1:$K$21,4,FALSE)</f>
        <v>229</v>
      </c>
      <c r="T152" s="5">
        <f>VLOOKUP(D152,Sheet2!$C$1:$K$21,5,FALSE)</f>
        <v>21.92</v>
      </c>
      <c r="U152" s="5">
        <f>VLOOKUP(D152,Sheet2!$C$1:$K$21,6,FALSE)</f>
        <v>26</v>
      </c>
      <c r="V152" s="5">
        <f>VLOOKUP(D152,Sheet2!$C$1:$K$21,7,FALSE)</f>
        <v>106</v>
      </c>
      <c r="W152" s="5">
        <f>VLOOKUP(D152,Sheet2!$C$1:$K$21,8,FALSE)</f>
        <v>8.3800000000000008</v>
      </c>
      <c r="X152" s="5">
        <f>VLOOKUP(D152,Sheet2!$C$1:$K$21,9,FALSE)</f>
        <v>3</v>
      </c>
    </row>
    <row r="153" spans="1:24" s="5" customFormat="1" x14ac:dyDescent="0.25">
      <c r="A153" s="2" t="s">
        <v>7</v>
      </c>
      <c r="B153" s="3">
        <v>45269</v>
      </c>
      <c r="C153" s="4">
        <v>0.625</v>
      </c>
      <c r="D153" t="s">
        <v>14</v>
      </c>
      <c r="E153" t="s">
        <v>8</v>
      </c>
      <c r="F153">
        <v>1</v>
      </c>
      <c r="G153">
        <v>1</v>
      </c>
      <c r="H153">
        <f t="shared" si="2"/>
        <v>0</v>
      </c>
      <c r="I153" s="5">
        <f>VLOOKUP(E153,Sheet2!$C$2:$D$21,2,0)</f>
        <v>1650</v>
      </c>
      <c r="J153" s="5">
        <f>VLOOKUP(D153,Sheet2!$C$2:$D$21,2,0)</f>
        <v>1776</v>
      </c>
      <c r="K153" s="5">
        <f>VLOOKUP(E153,Sheet2!$C$1:$K$21,3,FALSE)</f>
        <v>0.22</v>
      </c>
      <c r="L153" s="5">
        <f>VLOOKUP(E153,Sheet2!$C$1:$K$21,4,FALSE)</f>
        <v>219</v>
      </c>
      <c r="M153" s="5">
        <f>VLOOKUP(E153,Sheet2!$C$1:$K$21,5,FALSE)</f>
        <v>20.76</v>
      </c>
      <c r="N153" s="5">
        <f>VLOOKUP(E153,Sheet2!$C$1:$K$21,6,FALSE)</f>
        <v>23</v>
      </c>
      <c r="O153" s="5">
        <f>VLOOKUP(E153,Sheet2!$C$1:$K$21,7,FALSE)</f>
        <v>88</v>
      </c>
      <c r="P153" s="5">
        <f>VLOOKUP(E153,Sheet2!$C$1:$K$21,8,FALSE)</f>
        <v>6.24</v>
      </c>
      <c r="Q153" s="5">
        <f>VLOOKUP(E153,Sheet2!$C$1:$K$21,9,FALSE)</f>
        <v>3</v>
      </c>
      <c r="R153" s="5">
        <f>VLOOKUP(D153,Sheet2!$C$1:$K$21,3,FALSE)</f>
        <v>0.18</v>
      </c>
      <c r="S153" s="5">
        <f>VLOOKUP(D153,Sheet2!$C$1:$K$21,4,FALSE)</f>
        <v>307</v>
      </c>
      <c r="T153" s="5">
        <f>VLOOKUP(D153,Sheet2!$C$1:$K$21,5,FALSE)</f>
        <v>33.96</v>
      </c>
      <c r="U153" s="5">
        <f>VLOOKUP(D153,Sheet2!$C$1:$K$21,6,FALSE)</f>
        <v>35</v>
      </c>
      <c r="V153" s="5">
        <f>VLOOKUP(D153,Sheet2!$C$1:$K$21,7,FALSE)</f>
        <v>107</v>
      </c>
      <c r="W153" s="5">
        <f>VLOOKUP(D153,Sheet2!$C$1:$K$21,8,FALSE)</f>
        <v>8.3800000000000008</v>
      </c>
      <c r="X153" s="5">
        <f>VLOOKUP(D153,Sheet2!$C$1:$K$21,9,FALSE)</f>
        <v>6</v>
      </c>
    </row>
    <row r="154" spans="1:24" s="5" customFormat="1" x14ac:dyDescent="0.25">
      <c r="A154" s="2" t="s">
        <v>7</v>
      </c>
      <c r="B154" s="3">
        <v>45269</v>
      </c>
      <c r="C154" s="4">
        <v>0.625</v>
      </c>
      <c r="D154" t="s">
        <v>26</v>
      </c>
      <c r="E154" t="s">
        <v>12</v>
      </c>
      <c r="F154">
        <v>0</v>
      </c>
      <c r="G154">
        <v>3</v>
      </c>
      <c r="H154">
        <f t="shared" si="2"/>
        <v>3</v>
      </c>
      <c r="I154" s="5">
        <f>VLOOKUP(E154,Sheet2!$C$2:$D$21,2,0)</f>
        <v>1710</v>
      </c>
      <c r="J154" s="5">
        <f>VLOOKUP(D154,Sheet2!$C$2:$D$21,2,0)</f>
        <v>1815</v>
      </c>
      <c r="K154" s="5">
        <f>VLOOKUP(E154,Sheet2!$C$1:$K$21,3,FALSE)</f>
        <v>0.23</v>
      </c>
      <c r="L154" s="5">
        <f>VLOOKUP(E154,Sheet2!$C$1:$K$21,4,FALSE)</f>
        <v>305</v>
      </c>
      <c r="M154" s="5">
        <f>VLOOKUP(E154,Sheet2!$C$1:$K$21,5,FALSE)</f>
        <v>31.35</v>
      </c>
      <c r="N154" s="5">
        <f>VLOOKUP(E154,Sheet2!$C$1:$K$21,6,FALSE)</f>
        <v>30</v>
      </c>
      <c r="O154" s="5">
        <f>VLOOKUP(E154,Sheet2!$C$1:$K$21,7,FALSE)</f>
        <v>93</v>
      </c>
      <c r="P154" s="5">
        <f>VLOOKUP(E154,Sheet2!$C$1:$K$21,8,FALSE)</f>
        <v>10.1</v>
      </c>
      <c r="Q154" s="5">
        <f>VLOOKUP(E154,Sheet2!$C$1:$K$21,9,FALSE)</f>
        <v>10</v>
      </c>
      <c r="R154" s="5">
        <f>VLOOKUP(D154,Sheet2!$C$1:$K$21,3,FALSE)</f>
        <v>0.2</v>
      </c>
      <c r="S154" s="5">
        <f>VLOOKUP(D154,Sheet2!$C$1:$K$21,4,FALSE)</f>
        <v>292</v>
      </c>
      <c r="T154" s="5">
        <f>VLOOKUP(D154,Sheet2!$C$1:$K$21,5,FALSE)</f>
        <v>31.02</v>
      </c>
      <c r="U154" s="5">
        <f>VLOOKUP(D154,Sheet2!$C$1:$K$21,6,FALSE)</f>
        <v>28</v>
      </c>
      <c r="V154" s="5">
        <f>VLOOKUP(D154,Sheet2!$C$1:$K$21,7,FALSE)</f>
        <v>105</v>
      </c>
      <c r="W154" s="5">
        <f>VLOOKUP(D154,Sheet2!$C$1:$K$21,8,FALSE)</f>
        <v>8.67</v>
      </c>
      <c r="X154" s="5">
        <f>VLOOKUP(D154,Sheet2!$C$1:$K$21,9,FALSE)</f>
        <v>7</v>
      </c>
    </row>
    <row r="155" spans="1:24" s="5" customFormat="1" x14ac:dyDescent="0.25">
      <c r="A155" s="2" t="s">
        <v>7</v>
      </c>
      <c r="B155" s="3">
        <v>45269</v>
      </c>
      <c r="C155" s="4">
        <v>0.625</v>
      </c>
      <c r="D155" t="s">
        <v>18</v>
      </c>
      <c r="E155" t="s">
        <v>22</v>
      </c>
      <c r="F155">
        <v>1</v>
      </c>
      <c r="G155">
        <v>0</v>
      </c>
      <c r="H155">
        <f t="shared" si="2"/>
        <v>-1</v>
      </c>
      <c r="I155" s="5">
        <f>VLOOKUP(E155,Sheet2!$C$2:$D$21,2,0)</f>
        <v>1722</v>
      </c>
      <c r="J155" s="5">
        <f>VLOOKUP(D155,Sheet2!$C$2:$D$21,2,0)</f>
        <v>1625</v>
      </c>
      <c r="K155" s="5">
        <f>VLOOKUP(E155,Sheet2!$C$1:$K$21,3,FALSE)</f>
        <v>0.28000000000000003</v>
      </c>
      <c r="L155" s="5">
        <f>VLOOKUP(E155,Sheet2!$C$1:$K$21,4,FALSE)</f>
        <v>235</v>
      </c>
      <c r="M155" s="5">
        <f>VLOOKUP(E155,Sheet2!$C$1:$K$21,5,FALSE)</f>
        <v>31.11</v>
      </c>
      <c r="N155" s="5">
        <f>VLOOKUP(E155,Sheet2!$C$1:$K$21,6,FALSE)</f>
        <v>29</v>
      </c>
      <c r="O155" s="5">
        <f>VLOOKUP(E155,Sheet2!$C$1:$K$21,7,FALSE)</f>
        <v>123</v>
      </c>
      <c r="P155" s="5">
        <f>VLOOKUP(E155,Sheet2!$C$1:$K$21,8,FALSE)</f>
        <v>13.06</v>
      </c>
      <c r="Q155" s="5">
        <f>VLOOKUP(E155,Sheet2!$C$1:$K$21,9,FALSE)</f>
        <v>8</v>
      </c>
      <c r="R155" s="5">
        <f>VLOOKUP(D155,Sheet2!$C$1:$K$21,3,FALSE)</f>
        <v>0.23</v>
      </c>
      <c r="S155" s="5">
        <f>VLOOKUP(D155,Sheet2!$C$1:$K$21,4,FALSE)</f>
        <v>173</v>
      </c>
      <c r="T155" s="5">
        <f>VLOOKUP(D155,Sheet2!$C$1:$K$21,5,FALSE)</f>
        <v>16.739999999999998</v>
      </c>
      <c r="U155" s="5">
        <f>VLOOKUP(D155,Sheet2!$C$1:$K$21,6,FALSE)</f>
        <v>14</v>
      </c>
      <c r="V155" s="5">
        <f>VLOOKUP(D155,Sheet2!$C$1:$K$21,7,FALSE)</f>
        <v>77</v>
      </c>
      <c r="W155" s="5">
        <f>VLOOKUP(D155,Sheet2!$C$1:$K$21,8,FALSE)</f>
        <v>5.82</v>
      </c>
      <c r="X155" s="5">
        <f>VLOOKUP(D155,Sheet2!$C$1:$K$21,9,FALSE)</f>
        <v>3</v>
      </c>
    </row>
    <row r="156" spans="1:24" s="5" customFormat="1" x14ac:dyDescent="0.25">
      <c r="A156" s="2" t="s">
        <v>7</v>
      </c>
      <c r="B156" s="3">
        <v>45269</v>
      </c>
      <c r="C156" s="4">
        <v>0.625</v>
      </c>
      <c r="D156" t="s">
        <v>27</v>
      </c>
      <c r="E156" t="s">
        <v>11</v>
      </c>
      <c r="F156">
        <v>1</v>
      </c>
      <c r="G156">
        <v>1</v>
      </c>
      <c r="H156">
        <f t="shared" si="2"/>
        <v>0</v>
      </c>
      <c r="I156" s="5">
        <f>VLOOKUP(E156,Sheet2!$C$2:$D$21,2,0)</f>
        <v>1675</v>
      </c>
      <c r="J156" s="5">
        <f>VLOOKUP(D156,Sheet2!$C$2:$D$21,2,0)</f>
        <v>1749</v>
      </c>
      <c r="K156" s="5">
        <f>VLOOKUP(E156,Sheet2!$C$1:$K$21,3,FALSE)</f>
        <v>0.21</v>
      </c>
      <c r="L156" s="5">
        <f>VLOOKUP(E156,Sheet2!$C$1:$K$21,4,FALSE)</f>
        <v>215</v>
      </c>
      <c r="M156" s="5">
        <f>VLOOKUP(E156,Sheet2!$C$1:$K$21,5,FALSE)</f>
        <v>28.14</v>
      </c>
      <c r="N156" s="5">
        <f>VLOOKUP(E156,Sheet2!$C$1:$K$21,6,FALSE)</f>
        <v>30</v>
      </c>
      <c r="O156" s="5">
        <f>VLOOKUP(E156,Sheet2!$C$1:$K$21,7,FALSE)</f>
        <v>107</v>
      </c>
      <c r="P156" s="5">
        <f>VLOOKUP(E156,Sheet2!$C$1:$K$21,8,FALSE)</f>
        <v>7.84</v>
      </c>
      <c r="Q156" s="5">
        <f>VLOOKUP(E156,Sheet2!$C$1:$K$21,9,FALSE)</f>
        <v>4</v>
      </c>
      <c r="R156" s="5">
        <f>VLOOKUP(D156,Sheet2!$C$1:$K$21,3,FALSE)</f>
        <v>0.24</v>
      </c>
      <c r="S156" s="5">
        <f>VLOOKUP(D156,Sheet2!$C$1:$K$21,4,FALSE)</f>
        <v>237</v>
      </c>
      <c r="T156" s="5">
        <f>VLOOKUP(D156,Sheet2!$C$1:$K$21,5,FALSE)</f>
        <v>26.8</v>
      </c>
      <c r="U156" s="5">
        <f>VLOOKUP(D156,Sheet2!$C$1:$K$21,6,FALSE)</f>
        <v>25</v>
      </c>
      <c r="V156" s="5">
        <f>VLOOKUP(D156,Sheet2!$C$1:$K$21,7,FALSE)</f>
        <v>90</v>
      </c>
      <c r="W156" s="5">
        <f>VLOOKUP(D156,Sheet2!$C$1:$K$21,8,FALSE)</f>
        <v>9.11</v>
      </c>
      <c r="X156" s="5">
        <f>VLOOKUP(D156,Sheet2!$C$1:$K$21,9,FALSE)</f>
        <v>11</v>
      </c>
    </row>
    <row r="157" spans="1:24" s="5" customFormat="1" x14ac:dyDescent="0.25">
      <c r="A157" s="2" t="s">
        <v>7</v>
      </c>
      <c r="B157" s="3">
        <v>45269</v>
      </c>
      <c r="C157" s="4">
        <v>0.72916666666666663</v>
      </c>
      <c r="D157" t="s">
        <v>21</v>
      </c>
      <c r="E157" t="s">
        <v>10</v>
      </c>
      <c r="F157">
        <v>1</v>
      </c>
      <c r="G157">
        <v>0</v>
      </c>
      <c r="H157">
        <f t="shared" si="2"/>
        <v>-1</v>
      </c>
      <c r="I157" s="5">
        <f>VLOOKUP(E157,Sheet2!$C$2:$D$21,2,0)</f>
        <v>1957</v>
      </c>
      <c r="J157" s="5">
        <f>VLOOKUP(D157,Sheet2!$C$2:$D$21,2,0)</f>
        <v>1837</v>
      </c>
      <c r="K157" s="5">
        <f>VLOOKUP(E157,Sheet2!$C$1:$K$21,3,FALSE)</f>
        <v>0.19</v>
      </c>
      <c r="L157" s="5">
        <f>VLOOKUP(E157,Sheet2!$C$1:$K$21,4,FALSE)</f>
        <v>357</v>
      </c>
      <c r="M157" s="5">
        <f>VLOOKUP(E157,Sheet2!$C$1:$K$21,5,FALSE)</f>
        <v>40.049999999999997</v>
      </c>
      <c r="N157" s="5">
        <f>VLOOKUP(E157,Sheet2!$C$1:$K$21,6,FALSE)</f>
        <v>41</v>
      </c>
      <c r="O157" s="5">
        <f>VLOOKUP(E157,Sheet2!$C$1:$K$21,7,FALSE)</f>
        <v>113</v>
      </c>
      <c r="P157" s="5">
        <f>VLOOKUP(E157,Sheet2!$C$1:$K$21,8,FALSE)</f>
        <v>11.17</v>
      </c>
      <c r="Q157" s="5">
        <f>VLOOKUP(E157,Sheet2!$C$1:$K$21,9,FALSE)</f>
        <v>18</v>
      </c>
      <c r="R157" s="5">
        <f>VLOOKUP(D157,Sheet2!$C$1:$K$21,3,FALSE)</f>
        <v>0.18</v>
      </c>
      <c r="S157" s="5">
        <f>VLOOKUP(D157,Sheet2!$C$1:$K$21,4,FALSE)</f>
        <v>309</v>
      </c>
      <c r="T157" s="5">
        <f>VLOOKUP(D157,Sheet2!$C$1:$K$21,5,FALSE)</f>
        <v>39.89</v>
      </c>
      <c r="U157" s="5">
        <f>VLOOKUP(D157,Sheet2!$C$1:$K$21,6,FALSE)</f>
        <v>41</v>
      </c>
      <c r="V157" s="5">
        <f>VLOOKUP(D157,Sheet2!$C$1:$K$21,7,FALSE)</f>
        <v>108</v>
      </c>
      <c r="W157" s="5">
        <f>VLOOKUP(D157,Sheet2!$C$1:$K$21,8,FALSE)</f>
        <v>9.61</v>
      </c>
      <c r="X157" s="5">
        <f>VLOOKUP(D157,Sheet2!$C$1:$K$21,9,FALSE)</f>
        <v>12</v>
      </c>
    </row>
    <row r="158" spans="1:24" s="5" customFormat="1" x14ac:dyDescent="0.25">
      <c r="A158" s="2" t="s">
        <v>7</v>
      </c>
      <c r="B158" s="3">
        <v>45270</v>
      </c>
      <c r="C158" s="4">
        <v>0.58333333333333337</v>
      </c>
      <c r="D158" t="s">
        <v>16</v>
      </c>
      <c r="E158" t="s">
        <v>24</v>
      </c>
      <c r="F158">
        <v>2</v>
      </c>
      <c r="G158">
        <v>0</v>
      </c>
      <c r="H158">
        <f t="shared" si="2"/>
        <v>-2</v>
      </c>
      <c r="I158" s="5">
        <f>VLOOKUP(E158,Sheet2!$C$2:$D$21,2,0)</f>
        <v>1789</v>
      </c>
      <c r="J158" s="5">
        <f>VLOOKUP(D158,Sheet2!$C$2:$D$21,2,0)</f>
        <v>1709</v>
      </c>
      <c r="K158" s="5">
        <f>VLOOKUP(E158,Sheet2!$C$1:$K$21,3,FALSE)</f>
        <v>0.13</v>
      </c>
      <c r="L158" s="5">
        <f>VLOOKUP(E158,Sheet2!$C$1:$K$21,4,FALSE)</f>
        <v>286</v>
      </c>
      <c r="M158" s="5">
        <f>VLOOKUP(E158,Sheet2!$C$1:$K$21,5,FALSE)</f>
        <v>37.909999999999997</v>
      </c>
      <c r="N158" s="5">
        <f>VLOOKUP(E158,Sheet2!$C$1:$K$21,6,FALSE)</f>
        <v>32</v>
      </c>
      <c r="O158" s="5">
        <f>VLOOKUP(E158,Sheet2!$C$1:$K$21,7,FALSE)</f>
        <v>63</v>
      </c>
      <c r="P158" s="5">
        <f>VLOOKUP(E158,Sheet2!$C$1:$K$21,8,FALSE)</f>
        <v>6.43</v>
      </c>
      <c r="Q158" s="5">
        <f>VLOOKUP(E158,Sheet2!$C$1:$K$21,9,FALSE)</f>
        <v>7</v>
      </c>
      <c r="R158" s="5">
        <f>VLOOKUP(D158,Sheet2!$C$1:$K$21,3,FALSE)</f>
        <v>0.36</v>
      </c>
      <c r="S158" s="5">
        <f>VLOOKUP(D158,Sheet2!$C$1:$K$21,4,FALSE)</f>
        <v>266</v>
      </c>
      <c r="T158" s="5">
        <f>VLOOKUP(D158,Sheet2!$C$1:$K$21,5,FALSE)</f>
        <v>26.84</v>
      </c>
      <c r="U158" s="5">
        <f>VLOOKUP(D158,Sheet2!$C$1:$K$21,6,FALSE)</f>
        <v>14</v>
      </c>
      <c r="V158" s="5">
        <f>VLOOKUP(D158,Sheet2!$C$1:$K$21,7,FALSE)</f>
        <v>130</v>
      </c>
      <c r="W158" s="5">
        <f>VLOOKUP(D158,Sheet2!$C$1:$K$21,8,FALSE)</f>
        <v>15.55</v>
      </c>
      <c r="X158" s="5">
        <f>VLOOKUP(D158,Sheet2!$C$1:$K$21,9,FALSE)</f>
        <v>15</v>
      </c>
    </row>
    <row r="159" spans="1:24" s="5" customFormat="1" x14ac:dyDescent="0.25">
      <c r="A159" s="2" t="s">
        <v>7</v>
      </c>
      <c r="B159" s="3">
        <v>45270</v>
      </c>
      <c r="C159" s="4">
        <v>0.58333333333333337</v>
      </c>
      <c r="D159" t="s">
        <v>17</v>
      </c>
      <c r="E159" t="s">
        <v>13</v>
      </c>
      <c r="F159">
        <v>5</v>
      </c>
      <c r="G159">
        <v>0</v>
      </c>
      <c r="H159">
        <f t="shared" si="2"/>
        <v>-5</v>
      </c>
      <c r="I159" s="5">
        <f>VLOOKUP(E159,Sheet2!$C$2:$D$21,2,0)</f>
        <v>1791</v>
      </c>
      <c r="J159" s="5">
        <f>VLOOKUP(D159,Sheet2!$C$2:$D$21,2,0)</f>
        <v>1752</v>
      </c>
      <c r="K159" s="5">
        <f>VLOOKUP(E159,Sheet2!$C$1:$K$21,3,FALSE)</f>
        <v>0.26</v>
      </c>
      <c r="L159" s="5">
        <f>VLOOKUP(E159,Sheet2!$C$1:$K$21,4,FALSE)</f>
        <v>233</v>
      </c>
      <c r="M159" s="5">
        <f>VLOOKUP(E159,Sheet2!$C$1:$K$21,5,FALSE)</f>
        <v>27.49</v>
      </c>
      <c r="N159" s="5">
        <f>VLOOKUP(E159,Sheet2!$C$1:$K$21,6,FALSE)</f>
        <v>35</v>
      </c>
      <c r="O159" s="5">
        <f>VLOOKUP(E159,Sheet2!$C$1:$K$21,7,FALSE)</f>
        <v>111</v>
      </c>
      <c r="P159" s="5">
        <f>VLOOKUP(E159,Sheet2!$C$1:$K$21,8,FALSE)</f>
        <v>10.88</v>
      </c>
      <c r="Q159" s="5">
        <f>VLOOKUP(E159,Sheet2!$C$1:$K$21,9,FALSE)</f>
        <v>7</v>
      </c>
      <c r="R159" s="5">
        <f>VLOOKUP(D159,Sheet2!$C$1:$K$21,3,FALSE)</f>
        <v>0.23</v>
      </c>
      <c r="S159" s="5">
        <f>VLOOKUP(D159,Sheet2!$C$1:$K$21,4,FALSE)</f>
        <v>258</v>
      </c>
      <c r="T159" s="5">
        <f>VLOOKUP(D159,Sheet2!$C$1:$K$21,5,FALSE)</f>
        <v>29.11</v>
      </c>
      <c r="U159" s="5">
        <f>VLOOKUP(D159,Sheet2!$C$1:$K$21,6,FALSE)</f>
        <v>32</v>
      </c>
      <c r="V159" s="5">
        <f>VLOOKUP(D159,Sheet2!$C$1:$K$21,7,FALSE)</f>
        <v>114</v>
      </c>
      <c r="W159" s="5">
        <f>VLOOKUP(D159,Sheet2!$C$1:$K$21,8,FALSE)</f>
        <v>9.08</v>
      </c>
      <c r="X159" s="5">
        <f>VLOOKUP(D159,Sheet2!$C$1:$K$21,9,FALSE)</f>
        <v>8</v>
      </c>
    </row>
    <row r="160" spans="1:24" s="5" customFormat="1" x14ac:dyDescent="0.25">
      <c r="A160" s="2" t="s">
        <v>7</v>
      </c>
      <c r="B160" s="3">
        <v>45270</v>
      </c>
      <c r="C160" s="4">
        <v>0.58333333333333337</v>
      </c>
      <c r="D160" t="s">
        <v>15</v>
      </c>
      <c r="E160" t="s">
        <v>9</v>
      </c>
      <c r="F160">
        <v>1</v>
      </c>
      <c r="G160">
        <v>2</v>
      </c>
      <c r="H160">
        <f t="shared" si="2"/>
        <v>1</v>
      </c>
      <c r="I160" s="5">
        <f>VLOOKUP(E160,Sheet2!$C$2:$D$21,2,0)</f>
        <v>2052</v>
      </c>
      <c r="J160" s="5">
        <f>VLOOKUP(D160,Sheet2!$C$2:$D$21,2,0)</f>
        <v>1675</v>
      </c>
      <c r="K160" s="5">
        <f>VLOOKUP(E160,Sheet2!$C$1:$K$21,3,FALSE)</f>
        <v>0.16</v>
      </c>
      <c r="L160" s="5">
        <f>VLOOKUP(E160,Sheet2!$C$1:$K$21,4,FALSE)</f>
        <v>374</v>
      </c>
      <c r="M160" s="5">
        <f>VLOOKUP(E160,Sheet2!$C$1:$K$21,5,FALSE)</f>
        <v>44.17</v>
      </c>
      <c r="N160" s="5">
        <f>VLOOKUP(E160,Sheet2!$C$1:$K$21,6,FALSE)</f>
        <v>47</v>
      </c>
      <c r="O160" s="5">
        <f>VLOOKUP(E160,Sheet2!$C$1:$K$21,7,FALSE)</f>
        <v>125</v>
      </c>
      <c r="P160" s="5">
        <f>VLOOKUP(E160,Sheet2!$C$1:$K$21,8,FALSE)</f>
        <v>9.4600000000000009</v>
      </c>
      <c r="Q160" s="5">
        <f>VLOOKUP(E160,Sheet2!$C$1:$K$21,9,FALSE)</f>
        <v>11</v>
      </c>
      <c r="R160" s="5">
        <f>VLOOKUP(D160,Sheet2!$C$1:$K$21,3,FALSE)</f>
        <v>0.28000000000000003</v>
      </c>
      <c r="S160" s="5">
        <f>VLOOKUP(D160,Sheet2!$C$1:$K$21,4,FALSE)</f>
        <v>231</v>
      </c>
      <c r="T160" s="5">
        <f>VLOOKUP(D160,Sheet2!$C$1:$K$21,5,FALSE)</f>
        <v>22.71</v>
      </c>
      <c r="U160" s="5">
        <f>VLOOKUP(D160,Sheet2!$C$1:$K$21,6,FALSE)</f>
        <v>22</v>
      </c>
      <c r="V160" s="5">
        <f>VLOOKUP(D160,Sheet2!$C$1:$K$21,7,FALSE)</f>
        <v>110</v>
      </c>
      <c r="W160" s="5">
        <f>VLOOKUP(D160,Sheet2!$C$1:$K$21,8,FALSE)</f>
        <v>10.25</v>
      </c>
      <c r="X160" s="5">
        <f>VLOOKUP(D160,Sheet2!$C$1:$K$21,9,FALSE)</f>
        <v>13</v>
      </c>
    </row>
    <row r="161" spans="1:24" s="5" customFormat="1" x14ac:dyDescent="0.25">
      <c r="A161" s="2" t="s">
        <v>7</v>
      </c>
      <c r="B161" s="3">
        <v>45270</v>
      </c>
      <c r="C161" s="4">
        <v>0.6875</v>
      </c>
      <c r="D161" t="s">
        <v>23</v>
      </c>
      <c r="E161" t="s">
        <v>20</v>
      </c>
      <c r="F161">
        <v>4</v>
      </c>
      <c r="G161">
        <v>1</v>
      </c>
      <c r="H161">
        <f t="shared" si="2"/>
        <v>-3</v>
      </c>
      <c r="I161" s="5">
        <f>VLOOKUP(E161,Sheet2!$C$2:$D$21,2,0)</f>
        <v>1802</v>
      </c>
      <c r="J161" s="5">
        <f>VLOOKUP(D161,Sheet2!$C$2:$D$21,2,0)</f>
        <v>1842</v>
      </c>
      <c r="K161" s="5">
        <f>VLOOKUP(E161,Sheet2!$C$1:$K$21,3,FALSE)</f>
        <v>0.18</v>
      </c>
      <c r="L161" s="5">
        <f>VLOOKUP(E161,Sheet2!$C$1:$K$21,4,FALSE)</f>
        <v>282</v>
      </c>
      <c r="M161" s="5">
        <f>VLOOKUP(E161,Sheet2!$C$1:$K$21,5,FALSE)</f>
        <v>38.42</v>
      </c>
      <c r="N161" s="5">
        <f>VLOOKUP(E161,Sheet2!$C$1:$K$21,6,FALSE)</f>
        <v>42</v>
      </c>
      <c r="O161" s="5">
        <f>VLOOKUP(E161,Sheet2!$C$1:$K$21,7,FALSE)</f>
        <v>91</v>
      </c>
      <c r="P161" s="5">
        <f>VLOOKUP(E161,Sheet2!$C$1:$K$21,8,FALSE)</f>
        <v>9.5</v>
      </c>
      <c r="Q161" s="5">
        <f>VLOOKUP(E161,Sheet2!$C$1:$K$21,9,FALSE)</f>
        <v>11</v>
      </c>
      <c r="R161" s="5">
        <f>VLOOKUP(D161,Sheet2!$C$1:$K$21,3,FALSE)</f>
        <v>0.15</v>
      </c>
      <c r="S161" s="5">
        <f>VLOOKUP(D161,Sheet2!$C$1:$K$21,4,FALSE)</f>
        <v>346</v>
      </c>
      <c r="T161" s="5">
        <f>VLOOKUP(D161,Sheet2!$C$1:$K$21,5,FALSE)</f>
        <v>41.77</v>
      </c>
      <c r="U161" s="5">
        <f>VLOOKUP(D161,Sheet2!$C$1:$K$21,6,FALSE)</f>
        <v>45</v>
      </c>
      <c r="V161" s="5">
        <f>VLOOKUP(D161,Sheet2!$C$1:$K$21,7,FALSE)</f>
        <v>85</v>
      </c>
      <c r="W161" s="5">
        <f>VLOOKUP(D161,Sheet2!$C$1:$K$21,8,FALSE)</f>
        <v>7.28</v>
      </c>
      <c r="X161" s="5">
        <f>VLOOKUP(D161,Sheet2!$C$1:$K$21,9,FALSE)</f>
        <v>10</v>
      </c>
    </row>
    <row r="162" spans="1:24" s="5" customFormat="1" x14ac:dyDescent="0.25">
      <c r="A162" s="2" t="s">
        <v>7</v>
      </c>
      <c r="B162" s="3">
        <v>45275</v>
      </c>
      <c r="C162" s="4">
        <v>0.83333333333333337</v>
      </c>
      <c r="D162" t="s">
        <v>11</v>
      </c>
      <c r="E162" t="s">
        <v>23</v>
      </c>
      <c r="F162">
        <v>0</v>
      </c>
      <c r="G162">
        <v>2</v>
      </c>
      <c r="H162">
        <f t="shared" si="2"/>
        <v>2</v>
      </c>
      <c r="I162" s="5">
        <f>VLOOKUP(E162,Sheet2!$C$2:$D$21,2,0)</f>
        <v>1842</v>
      </c>
      <c r="J162" s="5">
        <f>VLOOKUP(D162,Sheet2!$C$2:$D$21,2,0)</f>
        <v>1675</v>
      </c>
      <c r="K162" s="5">
        <f>VLOOKUP(E162,Sheet2!$C$1:$K$21,3,FALSE)</f>
        <v>0.15</v>
      </c>
      <c r="L162" s="5">
        <f>VLOOKUP(E162,Sheet2!$C$1:$K$21,4,FALSE)</f>
        <v>346</v>
      </c>
      <c r="M162" s="5">
        <f>VLOOKUP(E162,Sheet2!$C$1:$K$21,5,FALSE)</f>
        <v>41.77</v>
      </c>
      <c r="N162" s="5">
        <f>VLOOKUP(E162,Sheet2!$C$1:$K$21,6,FALSE)</f>
        <v>45</v>
      </c>
      <c r="O162" s="5">
        <f>VLOOKUP(E162,Sheet2!$C$1:$K$21,7,FALSE)</f>
        <v>85</v>
      </c>
      <c r="P162" s="5">
        <f>VLOOKUP(E162,Sheet2!$C$1:$K$21,8,FALSE)</f>
        <v>7.28</v>
      </c>
      <c r="Q162" s="5">
        <f>VLOOKUP(E162,Sheet2!$C$1:$K$21,9,FALSE)</f>
        <v>10</v>
      </c>
      <c r="R162" s="5">
        <f>VLOOKUP(D162,Sheet2!$C$1:$K$21,3,FALSE)</f>
        <v>0.21</v>
      </c>
      <c r="S162" s="5">
        <f>VLOOKUP(D162,Sheet2!$C$1:$K$21,4,FALSE)</f>
        <v>215</v>
      </c>
      <c r="T162" s="5">
        <f>VLOOKUP(D162,Sheet2!$C$1:$K$21,5,FALSE)</f>
        <v>28.14</v>
      </c>
      <c r="U162" s="5">
        <f>VLOOKUP(D162,Sheet2!$C$1:$K$21,6,FALSE)</f>
        <v>30</v>
      </c>
      <c r="V162" s="5">
        <f>VLOOKUP(D162,Sheet2!$C$1:$K$21,7,FALSE)</f>
        <v>107</v>
      </c>
      <c r="W162" s="5">
        <f>VLOOKUP(D162,Sheet2!$C$1:$K$21,8,FALSE)</f>
        <v>7.84</v>
      </c>
      <c r="X162" s="5">
        <f>VLOOKUP(D162,Sheet2!$C$1:$K$21,9,FALSE)</f>
        <v>4</v>
      </c>
    </row>
    <row r="163" spans="1:24" s="5" customFormat="1" x14ac:dyDescent="0.25">
      <c r="A163" s="2" t="s">
        <v>7</v>
      </c>
      <c r="B163" s="3">
        <v>45276</v>
      </c>
      <c r="C163" s="4">
        <v>0.625</v>
      </c>
      <c r="D163" t="s">
        <v>24</v>
      </c>
      <c r="E163" t="s">
        <v>18</v>
      </c>
      <c r="F163">
        <v>2</v>
      </c>
      <c r="G163">
        <v>0</v>
      </c>
      <c r="H163">
        <f t="shared" si="2"/>
        <v>-2</v>
      </c>
      <c r="I163" s="5">
        <f>VLOOKUP(E163,Sheet2!$C$2:$D$21,2,0)</f>
        <v>1625</v>
      </c>
      <c r="J163" s="5">
        <f>VLOOKUP(D163,Sheet2!$C$2:$D$21,2,0)</f>
        <v>1789</v>
      </c>
      <c r="K163" s="5">
        <f>VLOOKUP(E163,Sheet2!$C$1:$K$21,3,FALSE)</f>
        <v>0.23</v>
      </c>
      <c r="L163" s="5">
        <f>VLOOKUP(E163,Sheet2!$C$1:$K$21,4,FALSE)</f>
        <v>173</v>
      </c>
      <c r="M163" s="5">
        <f>VLOOKUP(E163,Sheet2!$C$1:$K$21,5,FALSE)</f>
        <v>16.739999999999998</v>
      </c>
      <c r="N163" s="5">
        <f>VLOOKUP(E163,Sheet2!$C$1:$K$21,6,FALSE)</f>
        <v>14</v>
      </c>
      <c r="O163" s="5">
        <f>VLOOKUP(E163,Sheet2!$C$1:$K$21,7,FALSE)</f>
        <v>77</v>
      </c>
      <c r="P163" s="5">
        <f>VLOOKUP(E163,Sheet2!$C$1:$K$21,8,FALSE)</f>
        <v>5.82</v>
      </c>
      <c r="Q163" s="5">
        <f>VLOOKUP(E163,Sheet2!$C$1:$K$21,9,FALSE)</f>
        <v>3</v>
      </c>
      <c r="R163" s="5">
        <f>VLOOKUP(D163,Sheet2!$C$1:$K$21,3,FALSE)</f>
        <v>0.13</v>
      </c>
      <c r="S163" s="5">
        <f>VLOOKUP(D163,Sheet2!$C$1:$K$21,4,FALSE)</f>
        <v>286</v>
      </c>
      <c r="T163" s="5">
        <f>VLOOKUP(D163,Sheet2!$C$1:$K$21,5,FALSE)</f>
        <v>37.909999999999997</v>
      </c>
      <c r="U163" s="5">
        <f>VLOOKUP(D163,Sheet2!$C$1:$K$21,6,FALSE)</f>
        <v>32</v>
      </c>
      <c r="V163" s="5">
        <f>VLOOKUP(D163,Sheet2!$C$1:$K$21,7,FALSE)</f>
        <v>63</v>
      </c>
      <c r="W163" s="5">
        <f>VLOOKUP(D163,Sheet2!$C$1:$K$21,8,FALSE)</f>
        <v>6.43</v>
      </c>
      <c r="X163" s="5">
        <f>VLOOKUP(D163,Sheet2!$C$1:$K$21,9,FALSE)</f>
        <v>7</v>
      </c>
    </row>
    <row r="164" spans="1:24" s="5" customFormat="1" x14ac:dyDescent="0.25">
      <c r="A164" s="2" t="s">
        <v>7</v>
      </c>
      <c r="B164" s="3">
        <v>45276</v>
      </c>
      <c r="C164" s="4">
        <v>0.625</v>
      </c>
      <c r="D164" t="s">
        <v>9</v>
      </c>
      <c r="E164" t="s">
        <v>19</v>
      </c>
      <c r="F164">
        <v>2</v>
      </c>
      <c r="G164">
        <v>2</v>
      </c>
      <c r="H164">
        <f t="shared" si="2"/>
        <v>0</v>
      </c>
      <c r="I164" s="5">
        <f>VLOOKUP(E164,Sheet2!$C$2:$D$21,2,0)</f>
        <v>1703</v>
      </c>
      <c r="J164" s="5">
        <f>VLOOKUP(D164,Sheet2!$C$2:$D$21,2,0)</f>
        <v>2052</v>
      </c>
      <c r="K164" s="5">
        <f>VLOOKUP(E164,Sheet2!$C$1:$K$21,3,FALSE)</f>
        <v>0.25</v>
      </c>
      <c r="L164" s="5">
        <f>VLOOKUP(E164,Sheet2!$C$1:$K$21,4,FALSE)</f>
        <v>229</v>
      </c>
      <c r="M164" s="5">
        <f>VLOOKUP(E164,Sheet2!$C$1:$K$21,5,FALSE)</f>
        <v>21.92</v>
      </c>
      <c r="N164" s="5">
        <f>VLOOKUP(E164,Sheet2!$C$1:$K$21,6,FALSE)</f>
        <v>26</v>
      </c>
      <c r="O164" s="5">
        <f>VLOOKUP(E164,Sheet2!$C$1:$K$21,7,FALSE)</f>
        <v>106</v>
      </c>
      <c r="P164" s="5">
        <f>VLOOKUP(E164,Sheet2!$C$1:$K$21,8,FALSE)</f>
        <v>8.3800000000000008</v>
      </c>
      <c r="Q164" s="5">
        <f>VLOOKUP(E164,Sheet2!$C$1:$K$21,9,FALSE)</f>
        <v>3</v>
      </c>
      <c r="R164" s="5">
        <f>VLOOKUP(D164,Sheet2!$C$1:$K$21,3,FALSE)</f>
        <v>0.16</v>
      </c>
      <c r="S164" s="5">
        <f>VLOOKUP(D164,Sheet2!$C$1:$K$21,4,FALSE)</f>
        <v>374</v>
      </c>
      <c r="T164" s="5">
        <f>VLOOKUP(D164,Sheet2!$C$1:$K$21,5,FALSE)</f>
        <v>44.17</v>
      </c>
      <c r="U164" s="5">
        <f>VLOOKUP(D164,Sheet2!$C$1:$K$21,6,FALSE)</f>
        <v>47</v>
      </c>
      <c r="V164" s="5">
        <f>VLOOKUP(D164,Sheet2!$C$1:$K$21,7,FALSE)</f>
        <v>125</v>
      </c>
      <c r="W164" s="5">
        <f>VLOOKUP(D164,Sheet2!$C$1:$K$21,8,FALSE)</f>
        <v>9.4600000000000009</v>
      </c>
      <c r="X164" s="5">
        <f>VLOOKUP(D164,Sheet2!$C$1:$K$21,9,FALSE)</f>
        <v>11</v>
      </c>
    </row>
    <row r="165" spans="1:24" s="5" customFormat="1" x14ac:dyDescent="0.25">
      <c r="A165" s="2" t="s">
        <v>7</v>
      </c>
      <c r="B165" s="3">
        <v>45276</v>
      </c>
      <c r="C165" s="4">
        <v>0.625</v>
      </c>
      <c r="D165" t="s">
        <v>20</v>
      </c>
      <c r="E165" t="s">
        <v>17</v>
      </c>
      <c r="F165">
        <v>3</v>
      </c>
      <c r="G165">
        <v>0</v>
      </c>
      <c r="H165">
        <f t="shared" si="2"/>
        <v>-3</v>
      </c>
      <c r="I165" s="5">
        <f>VLOOKUP(E165,Sheet2!$C$2:$D$21,2,0)</f>
        <v>1752</v>
      </c>
      <c r="J165" s="5">
        <f>VLOOKUP(D165,Sheet2!$C$2:$D$21,2,0)</f>
        <v>1802</v>
      </c>
      <c r="K165" s="5">
        <f>VLOOKUP(E165,Sheet2!$C$1:$K$21,3,FALSE)</f>
        <v>0.23</v>
      </c>
      <c r="L165" s="5">
        <f>VLOOKUP(E165,Sheet2!$C$1:$K$21,4,FALSE)</f>
        <v>258</v>
      </c>
      <c r="M165" s="5">
        <f>VLOOKUP(E165,Sheet2!$C$1:$K$21,5,FALSE)</f>
        <v>29.11</v>
      </c>
      <c r="N165" s="5">
        <f>VLOOKUP(E165,Sheet2!$C$1:$K$21,6,FALSE)</f>
        <v>32</v>
      </c>
      <c r="O165" s="5">
        <f>VLOOKUP(E165,Sheet2!$C$1:$K$21,7,FALSE)</f>
        <v>114</v>
      </c>
      <c r="P165" s="5">
        <f>VLOOKUP(E165,Sheet2!$C$1:$K$21,8,FALSE)</f>
        <v>9.08</v>
      </c>
      <c r="Q165" s="5">
        <f>VLOOKUP(E165,Sheet2!$C$1:$K$21,9,FALSE)</f>
        <v>8</v>
      </c>
      <c r="R165" s="5">
        <f>VLOOKUP(D165,Sheet2!$C$1:$K$21,3,FALSE)</f>
        <v>0.18</v>
      </c>
      <c r="S165" s="5">
        <f>VLOOKUP(D165,Sheet2!$C$1:$K$21,4,FALSE)</f>
        <v>282</v>
      </c>
      <c r="T165" s="5">
        <f>VLOOKUP(D165,Sheet2!$C$1:$K$21,5,FALSE)</f>
        <v>38.42</v>
      </c>
      <c r="U165" s="5">
        <f>VLOOKUP(D165,Sheet2!$C$1:$K$21,6,FALSE)</f>
        <v>42</v>
      </c>
      <c r="V165" s="5">
        <f>VLOOKUP(D165,Sheet2!$C$1:$K$21,7,FALSE)</f>
        <v>91</v>
      </c>
      <c r="W165" s="5">
        <f>VLOOKUP(D165,Sheet2!$C$1:$K$21,8,FALSE)</f>
        <v>9.5</v>
      </c>
      <c r="X165" s="5">
        <f>VLOOKUP(D165,Sheet2!$C$1:$K$21,9,FALSE)</f>
        <v>11</v>
      </c>
    </row>
    <row r="166" spans="1:24" s="5" customFormat="1" x14ac:dyDescent="0.25">
      <c r="A166" s="2" t="s">
        <v>7</v>
      </c>
      <c r="B166" s="3">
        <v>45276</v>
      </c>
      <c r="C166" s="4">
        <v>0.72916666666666663</v>
      </c>
      <c r="D166" t="s">
        <v>8</v>
      </c>
      <c r="E166" t="s">
        <v>16</v>
      </c>
      <c r="F166">
        <v>0</v>
      </c>
      <c r="G166">
        <v>2</v>
      </c>
      <c r="H166">
        <f t="shared" si="2"/>
        <v>2</v>
      </c>
      <c r="I166" s="5">
        <f>VLOOKUP(E166,Sheet2!$C$2:$D$21,2,0)</f>
        <v>1709</v>
      </c>
      <c r="J166" s="5">
        <f>VLOOKUP(D166,Sheet2!$C$2:$D$21,2,0)</f>
        <v>1650</v>
      </c>
      <c r="K166" s="5">
        <f>VLOOKUP(E166,Sheet2!$C$1:$K$21,3,FALSE)</f>
        <v>0.36</v>
      </c>
      <c r="L166" s="5">
        <f>VLOOKUP(E166,Sheet2!$C$1:$K$21,4,FALSE)</f>
        <v>266</v>
      </c>
      <c r="M166" s="5">
        <f>VLOOKUP(E166,Sheet2!$C$1:$K$21,5,FALSE)</f>
        <v>26.84</v>
      </c>
      <c r="N166" s="5">
        <f>VLOOKUP(E166,Sheet2!$C$1:$K$21,6,FALSE)</f>
        <v>14</v>
      </c>
      <c r="O166" s="5">
        <f>VLOOKUP(E166,Sheet2!$C$1:$K$21,7,FALSE)</f>
        <v>130</v>
      </c>
      <c r="P166" s="5">
        <f>VLOOKUP(E166,Sheet2!$C$1:$K$21,8,FALSE)</f>
        <v>15.55</v>
      </c>
      <c r="Q166" s="5">
        <f>VLOOKUP(E166,Sheet2!$C$1:$K$21,9,FALSE)</f>
        <v>15</v>
      </c>
      <c r="R166" s="5">
        <f>VLOOKUP(D166,Sheet2!$C$1:$K$21,3,FALSE)</f>
        <v>0.22</v>
      </c>
      <c r="S166" s="5">
        <f>VLOOKUP(D166,Sheet2!$C$1:$K$21,4,FALSE)</f>
        <v>219</v>
      </c>
      <c r="T166" s="5">
        <f>VLOOKUP(D166,Sheet2!$C$1:$K$21,5,FALSE)</f>
        <v>20.76</v>
      </c>
      <c r="U166" s="5">
        <f>VLOOKUP(D166,Sheet2!$C$1:$K$21,6,FALSE)</f>
        <v>23</v>
      </c>
      <c r="V166" s="5">
        <f>VLOOKUP(D166,Sheet2!$C$1:$K$21,7,FALSE)</f>
        <v>88</v>
      </c>
      <c r="W166" s="5">
        <f>VLOOKUP(D166,Sheet2!$C$1:$K$21,8,FALSE)</f>
        <v>6.24</v>
      </c>
      <c r="X166" s="5">
        <f>VLOOKUP(D166,Sheet2!$C$1:$K$21,9,FALSE)</f>
        <v>3</v>
      </c>
    </row>
    <row r="167" spans="1:24" s="5" customFormat="1" x14ac:dyDescent="0.25">
      <c r="A167" s="2" t="s">
        <v>7</v>
      </c>
      <c r="B167" s="3">
        <v>45277</v>
      </c>
      <c r="C167" s="4">
        <v>0.58333333333333337</v>
      </c>
      <c r="D167" t="s">
        <v>10</v>
      </c>
      <c r="E167" t="s">
        <v>14</v>
      </c>
      <c r="F167">
        <v>2</v>
      </c>
      <c r="G167">
        <v>0</v>
      </c>
      <c r="H167">
        <f t="shared" si="2"/>
        <v>-2</v>
      </c>
      <c r="I167" s="5">
        <f>VLOOKUP(E167,Sheet2!$C$2:$D$21,2,0)</f>
        <v>1776</v>
      </c>
      <c r="J167" s="5">
        <f>VLOOKUP(D167,Sheet2!$C$2:$D$21,2,0)</f>
        <v>1957</v>
      </c>
      <c r="K167" s="5">
        <f>VLOOKUP(E167,Sheet2!$C$1:$K$21,3,FALSE)</f>
        <v>0.18</v>
      </c>
      <c r="L167" s="5">
        <f>VLOOKUP(E167,Sheet2!$C$1:$K$21,4,FALSE)</f>
        <v>307</v>
      </c>
      <c r="M167" s="5">
        <f>VLOOKUP(E167,Sheet2!$C$1:$K$21,5,FALSE)</f>
        <v>33.96</v>
      </c>
      <c r="N167" s="5">
        <f>VLOOKUP(E167,Sheet2!$C$1:$K$21,6,FALSE)</f>
        <v>35</v>
      </c>
      <c r="O167" s="5">
        <f>VLOOKUP(E167,Sheet2!$C$1:$K$21,7,FALSE)</f>
        <v>107</v>
      </c>
      <c r="P167" s="5">
        <f>VLOOKUP(E167,Sheet2!$C$1:$K$21,8,FALSE)</f>
        <v>8.3800000000000008</v>
      </c>
      <c r="Q167" s="5">
        <f>VLOOKUP(E167,Sheet2!$C$1:$K$21,9,FALSE)</f>
        <v>6</v>
      </c>
      <c r="R167" s="5">
        <f>VLOOKUP(D167,Sheet2!$C$1:$K$21,3,FALSE)</f>
        <v>0.19</v>
      </c>
      <c r="S167" s="5">
        <f>VLOOKUP(D167,Sheet2!$C$1:$K$21,4,FALSE)</f>
        <v>357</v>
      </c>
      <c r="T167" s="5">
        <f>VLOOKUP(D167,Sheet2!$C$1:$K$21,5,FALSE)</f>
        <v>40.049999999999997</v>
      </c>
      <c r="U167" s="5">
        <f>VLOOKUP(D167,Sheet2!$C$1:$K$21,6,FALSE)</f>
        <v>41</v>
      </c>
      <c r="V167" s="5">
        <f>VLOOKUP(D167,Sheet2!$C$1:$K$21,7,FALSE)</f>
        <v>113</v>
      </c>
      <c r="W167" s="5">
        <f>VLOOKUP(D167,Sheet2!$C$1:$K$21,8,FALSE)</f>
        <v>11.17</v>
      </c>
      <c r="X167" s="5">
        <f>VLOOKUP(D167,Sheet2!$C$1:$K$21,9,FALSE)</f>
        <v>18</v>
      </c>
    </row>
    <row r="168" spans="1:24" s="5" customFormat="1" x14ac:dyDescent="0.25">
      <c r="A168" s="2" t="s">
        <v>7</v>
      </c>
      <c r="B168" s="3">
        <v>45277</v>
      </c>
      <c r="C168" s="4">
        <v>0.58333333333333337</v>
      </c>
      <c r="D168" t="s">
        <v>22</v>
      </c>
      <c r="E168" t="s">
        <v>21</v>
      </c>
      <c r="F168">
        <v>1</v>
      </c>
      <c r="G168">
        <v>2</v>
      </c>
      <c r="H168">
        <f t="shared" si="2"/>
        <v>1</v>
      </c>
      <c r="I168" s="5">
        <f>VLOOKUP(E168,Sheet2!$C$2:$D$21,2,0)</f>
        <v>1837</v>
      </c>
      <c r="J168" s="5">
        <f>VLOOKUP(D168,Sheet2!$C$2:$D$21,2,0)</f>
        <v>1722</v>
      </c>
      <c r="K168" s="5">
        <f>VLOOKUP(E168,Sheet2!$C$1:$K$21,3,FALSE)</f>
        <v>0.18</v>
      </c>
      <c r="L168" s="5">
        <f>VLOOKUP(E168,Sheet2!$C$1:$K$21,4,FALSE)</f>
        <v>309</v>
      </c>
      <c r="M168" s="5">
        <f>VLOOKUP(E168,Sheet2!$C$1:$K$21,5,FALSE)</f>
        <v>39.89</v>
      </c>
      <c r="N168" s="5">
        <f>VLOOKUP(E168,Sheet2!$C$1:$K$21,6,FALSE)</f>
        <v>41</v>
      </c>
      <c r="O168" s="5">
        <f>VLOOKUP(E168,Sheet2!$C$1:$K$21,7,FALSE)</f>
        <v>108</v>
      </c>
      <c r="P168" s="5">
        <f>VLOOKUP(E168,Sheet2!$C$1:$K$21,8,FALSE)</f>
        <v>9.61</v>
      </c>
      <c r="Q168" s="5">
        <f>VLOOKUP(E168,Sheet2!$C$1:$K$21,9,FALSE)</f>
        <v>12</v>
      </c>
      <c r="R168" s="5">
        <f>VLOOKUP(D168,Sheet2!$C$1:$K$21,3,FALSE)</f>
        <v>0.28000000000000003</v>
      </c>
      <c r="S168" s="5">
        <f>VLOOKUP(D168,Sheet2!$C$1:$K$21,4,FALSE)</f>
        <v>235</v>
      </c>
      <c r="T168" s="5">
        <f>VLOOKUP(D168,Sheet2!$C$1:$K$21,5,FALSE)</f>
        <v>31.11</v>
      </c>
      <c r="U168" s="5">
        <f>VLOOKUP(D168,Sheet2!$C$1:$K$21,6,FALSE)</f>
        <v>29</v>
      </c>
      <c r="V168" s="5">
        <f>VLOOKUP(D168,Sheet2!$C$1:$K$21,7,FALSE)</f>
        <v>123</v>
      </c>
      <c r="W168" s="5">
        <f>VLOOKUP(D168,Sheet2!$C$1:$K$21,8,FALSE)</f>
        <v>13.06</v>
      </c>
      <c r="X168" s="5">
        <f>VLOOKUP(D168,Sheet2!$C$1:$K$21,9,FALSE)</f>
        <v>8</v>
      </c>
    </row>
    <row r="169" spans="1:24" s="5" customFormat="1" x14ac:dyDescent="0.25">
      <c r="A169" s="2" t="s">
        <v>7</v>
      </c>
      <c r="B169" s="3">
        <v>45277</v>
      </c>
      <c r="C169" s="4">
        <v>0.58333333333333337</v>
      </c>
      <c r="D169" t="s">
        <v>13</v>
      </c>
      <c r="E169" t="s">
        <v>27</v>
      </c>
      <c r="F169">
        <v>3</v>
      </c>
      <c r="G169">
        <v>0</v>
      </c>
      <c r="H169">
        <f t="shared" si="2"/>
        <v>-3</v>
      </c>
      <c r="I169" s="5">
        <f>VLOOKUP(E169,Sheet2!$C$2:$D$21,2,0)</f>
        <v>1749</v>
      </c>
      <c r="J169" s="5">
        <f>VLOOKUP(D169,Sheet2!$C$2:$D$21,2,0)</f>
        <v>1791</v>
      </c>
      <c r="K169" s="5">
        <f>VLOOKUP(E169,Sheet2!$C$1:$K$21,3,FALSE)</f>
        <v>0.24</v>
      </c>
      <c r="L169" s="5">
        <f>VLOOKUP(E169,Sheet2!$C$1:$K$21,4,FALSE)</f>
        <v>237</v>
      </c>
      <c r="M169" s="5">
        <f>VLOOKUP(E169,Sheet2!$C$1:$K$21,5,FALSE)</f>
        <v>26.8</v>
      </c>
      <c r="N169" s="5">
        <f>VLOOKUP(E169,Sheet2!$C$1:$K$21,6,FALSE)</f>
        <v>25</v>
      </c>
      <c r="O169" s="5">
        <f>VLOOKUP(E169,Sheet2!$C$1:$K$21,7,FALSE)</f>
        <v>90</v>
      </c>
      <c r="P169" s="5">
        <f>VLOOKUP(E169,Sheet2!$C$1:$K$21,8,FALSE)</f>
        <v>9.11</v>
      </c>
      <c r="Q169" s="5">
        <f>VLOOKUP(E169,Sheet2!$C$1:$K$21,9,FALSE)</f>
        <v>11</v>
      </c>
      <c r="R169" s="5">
        <f>VLOOKUP(D169,Sheet2!$C$1:$K$21,3,FALSE)</f>
        <v>0.26</v>
      </c>
      <c r="S169" s="5">
        <f>VLOOKUP(D169,Sheet2!$C$1:$K$21,4,FALSE)</f>
        <v>233</v>
      </c>
      <c r="T169" s="5">
        <f>VLOOKUP(D169,Sheet2!$C$1:$K$21,5,FALSE)</f>
        <v>27.49</v>
      </c>
      <c r="U169" s="5">
        <f>VLOOKUP(D169,Sheet2!$C$1:$K$21,6,FALSE)</f>
        <v>35</v>
      </c>
      <c r="V169" s="5">
        <f>VLOOKUP(D169,Sheet2!$C$1:$K$21,7,FALSE)</f>
        <v>111</v>
      </c>
      <c r="W169" s="5">
        <f>VLOOKUP(D169,Sheet2!$C$1:$K$21,8,FALSE)</f>
        <v>10.88</v>
      </c>
      <c r="X169" s="5">
        <f>VLOOKUP(D169,Sheet2!$C$1:$K$21,9,FALSE)</f>
        <v>7</v>
      </c>
    </row>
    <row r="170" spans="1:24" s="5" customFormat="1" x14ac:dyDescent="0.25">
      <c r="A170" s="2" t="s">
        <v>7</v>
      </c>
      <c r="B170" s="3">
        <v>45277</v>
      </c>
      <c r="C170" s="4">
        <v>0.6875</v>
      </c>
      <c r="D170" t="s">
        <v>25</v>
      </c>
      <c r="E170" t="s">
        <v>26</v>
      </c>
      <c r="F170">
        <v>0</v>
      </c>
      <c r="G170">
        <v>0</v>
      </c>
      <c r="H170">
        <f t="shared" si="2"/>
        <v>0</v>
      </c>
      <c r="I170" s="5">
        <f>VLOOKUP(E170,Sheet2!$C$2:$D$21,2,0)</f>
        <v>1815</v>
      </c>
      <c r="J170" s="5">
        <f>VLOOKUP(D170,Sheet2!$C$2:$D$21,2,0)</f>
        <v>1968</v>
      </c>
      <c r="K170" s="5">
        <f>VLOOKUP(E170,Sheet2!$C$1:$K$21,3,FALSE)</f>
        <v>0.2</v>
      </c>
      <c r="L170" s="5">
        <f>VLOOKUP(E170,Sheet2!$C$1:$K$21,4,FALSE)</f>
        <v>292</v>
      </c>
      <c r="M170" s="5">
        <f>VLOOKUP(E170,Sheet2!$C$1:$K$21,5,FALSE)</f>
        <v>31.02</v>
      </c>
      <c r="N170" s="5">
        <f>VLOOKUP(E170,Sheet2!$C$1:$K$21,6,FALSE)</f>
        <v>28</v>
      </c>
      <c r="O170" s="5">
        <f>VLOOKUP(E170,Sheet2!$C$1:$K$21,7,FALSE)</f>
        <v>105</v>
      </c>
      <c r="P170" s="5">
        <f>VLOOKUP(E170,Sheet2!$C$1:$K$21,8,FALSE)</f>
        <v>8.67</v>
      </c>
      <c r="Q170" s="5">
        <f>VLOOKUP(E170,Sheet2!$C$1:$K$21,9,FALSE)</f>
        <v>7</v>
      </c>
      <c r="R170" s="5">
        <f>VLOOKUP(D170,Sheet2!$C$1:$K$21,3,FALSE)</f>
        <v>0.17</v>
      </c>
      <c r="S170" s="5">
        <f>VLOOKUP(D170,Sheet2!$C$1:$K$21,4,FALSE)</f>
        <v>391</v>
      </c>
      <c r="T170" s="5">
        <f>VLOOKUP(D170,Sheet2!$C$1:$K$21,5,FALSE)</f>
        <v>46.59</v>
      </c>
      <c r="U170" s="5">
        <f>VLOOKUP(D170,Sheet2!$C$1:$K$21,6,FALSE)</f>
        <v>46</v>
      </c>
      <c r="V170" s="5">
        <f>VLOOKUP(D170,Sheet2!$C$1:$K$21,7,FALSE)</f>
        <v>143</v>
      </c>
      <c r="W170" s="5">
        <f>VLOOKUP(D170,Sheet2!$C$1:$K$21,8,FALSE)</f>
        <v>10.62</v>
      </c>
      <c r="X170" s="5">
        <f>VLOOKUP(D170,Sheet2!$C$1:$K$21,9,FALSE)</f>
        <v>10</v>
      </c>
    </row>
    <row r="171" spans="1:24" s="5" customFormat="1" x14ac:dyDescent="0.25">
      <c r="A171" s="2" t="s">
        <v>7</v>
      </c>
      <c r="B171" s="3">
        <v>45281</v>
      </c>
      <c r="C171" s="4">
        <v>0.83333333333333337</v>
      </c>
      <c r="D171" t="s">
        <v>19</v>
      </c>
      <c r="E171" t="s">
        <v>14</v>
      </c>
      <c r="F171">
        <v>1</v>
      </c>
      <c r="G171">
        <v>1</v>
      </c>
      <c r="H171">
        <f t="shared" si="2"/>
        <v>0</v>
      </c>
      <c r="I171" s="5">
        <f>VLOOKUP(E171,Sheet2!$C$2:$D$21,2,0)</f>
        <v>1776</v>
      </c>
      <c r="J171" s="5">
        <f>VLOOKUP(D171,Sheet2!$C$2:$D$21,2,0)</f>
        <v>1703</v>
      </c>
      <c r="K171" s="5">
        <f>VLOOKUP(E171,Sheet2!$C$1:$K$21,3,FALSE)</f>
        <v>0.18</v>
      </c>
      <c r="L171" s="5">
        <f>VLOOKUP(E171,Sheet2!$C$1:$K$21,4,FALSE)</f>
        <v>307</v>
      </c>
      <c r="M171" s="5">
        <f>VLOOKUP(E171,Sheet2!$C$1:$K$21,5,FALSE)</f>
        <v>33.96</v>
      </c>
      <c r="N171" s="5">
        <f>VLOOKUP(E171,Sheet2!$C$1:$K$21,6,FALSE)</f>
        <v>35</v>
      </c>
      <c r="O171" s="5">
        <f>VLOOKUP(E171,Sheet2!$C$1:$K$21,7,FALSE)</f>
        <v>107</v>
      </c>
      <c r="P171" s="5">
        <f>VLOOKUP(E171,Sheet2!$C$1:$K$21,8,FALSE)</f>
        <v>8.3800000000000008</v>
      </c>
      <c r="Q171" s="5">
        <f>VLOOKUP(E171,Sheet2!$C$1:$K$21,9,FALSE)</f>
        <v>6</v>
      </c>
      <c r="R171" s="5">
        <f>VLOOKUP(D171,Sheet2!$C$1:$K$21,3,FALSE)</f>
        <v>0.25</v>
      </c>
      <c r="S171" s="5">
        <f>VLOOKUP(D171,Sheet2!$C$1:$K$21,4,FALSE)</f>
        <v>229</v>
      </c>
      <c r="T171" s="5">
        <f>VLOOKUP(D171,Sheet2!$C$1:$K$21,5,FALSE)</f>
        <v>21.92</v>
      </c>
      <c r="U171" s="5">
        <f>VLOOKUP(D171,Sheet2!$C$1:$K$21,6,FALSE)</f>
        <v>26</v>
      </c>
      <c r="V171" s="5">
        <f>VLOOKUP(D171,Sheet2!$C$1:$K$21,7,FALSE)</f>
        <v>106</v>
      </c>
      <c r="W171" s="5">
        <f>VLOOKUP(D171,Sheet2!$C$1:$K$21,8,FALSE)</f>
        <v>8.3800000000000008</v>
      </c>
      <c r="X171" s="5">
        <f>VLOOKUP(D171,Sheet2!$C$1:$K$21,9,FALSE)</f>
        <v>3</v>
      </c>
    </row>
    <row r="172" spans="1:24" s="5" customFormat="1" x14ac:dyDescent="0.25">
      <c r="A172" s="2" t="s">
        <v>7</v>
      </c>
      <c r="B172" s="3">
        <v>45282</v>
      </c>
      <c r="C172" s="4">
        <v>0.83333333333333337</v>
      </c>
      <c r="D172" t="s">
        <v>21</v>
      </c>
      <c r="E172" t="s">
        <v>18</v>
      </c>
      <c r="F172">
        <v>1</v>
      </c>
      <c r="G172">
        <v>1</v>
      </c>
      <c r="H172">
        <f t="shared" si="2"/>
        <v>0</v>
      </c>
      <c r="I172" s="5">
        <f>VLOOKUP(E172,Sheet2!$C$2:$D$21,2,0)</f>
        <v>1625</v>
      </c>
      <c r="J172" s="5">
        <f>VLOOKUP(D172,Sheet2!$C$2:$D$21,2,0)</f>
        <v>1837</v>
      </c>
      <c r="K172" s="5">
        <f>VLOOKUP(E172,Sheet2!$C$1:$K$21,3,FALSE)</f>
        <v>0.23</v>
      </c>
      <c r="L172" s="5">
        <f>VLOOKUP(E172,Sheet2!$C$1:$K$21,4,FALSE)</f>
        <v>173</v>
      </c>
      <c r="M172" s="5">
        <f>VLOOKUP(E172,Sheet2!$C$1:$K$21,5,FALSE)</f>
        <v>16.739999999999998</v>
      </c>
      <c r="N172" s="5">
        <f>VLOOKUP(E172,Sheet2!$C$1:$K$21,6,FALSE)</f>
        <v>14</v>
      </c>
      <c r="O172" s="5">
        <f>VLOOKUP(E172,Sheet2!$C$1:$K$21,7,FALSE)</f>
        <v>77</v>
      </c>
      <c r="P172" s="5">
        <f>VLOOKUP(E172,Sheet2!$C$1:$K$21,8,FALSE)</f>
        <v>5.82</v>
      </c>
      <c r="Q172" s="5">
        <f>VLOOKUP(E172,Sheet2!$C$1:$K$21,9,FALSE)</f>
        <v>3</v>
      </c>
      <c r="R172" s="5">
        <f>VLOOKUP(D172,Sheet2!$C$1:$K$21,3,FALSE)</f>
        <v>0.18</v>
      </c>
      <c r="S172" s="5">
        <f>VLOOKUP(D172,Sheet2!$C$1:$K$21,4,FALSE)</f>
        <v>309</v>
      </c>
      <c r="T172" s="5">
        <f>VLOOKUP(D172,Sheet2!$C$1:$K$21,5,FALSE)</f>
        <v>39.89</v>
      </c>
      <c r="U172" s="5">
        <f>VLOOKUP(D172,Sheet2!$C$1:$K$21,6,FALSE)</f>
        <v>41</v>
      </c>
      <c r="V172" s="5">
        <f>VLOOKUP(D172,Sheet2!$C$1:$K$21,7,FALSE)</f>
        <v>108</v>
      </c>
      <c r="W172" s="5">
        <f>VLOOKUP(D172,Sheet2!$C$1:$K$21,8,FALSE)</f>
        <v>9.61</v>
      </c>
      <c r="X172" s="5">
        <f>VLOOKUP(D172,Sheet2!$C$1:$K$21,9,FALSE)</f>
        <v>12</v>
      </c>
    </row>
    <row r="173" spans="1:24" s="5" customFormat="1" x14ac:dyDescent="0.25">
      <c r="A173" s="2" t="s">
        <v>7</v>
      </c>
      <c r="B173" s="3">
        <v>45283</v>
      </c>
      <c r="C173" s="4">
        <v>0.52083333333333337</v>
      </c>
      <c r="D173" t="s">
        <v>13</v>
      </c>
      <c r="E173" t="s">
        <v>26</v>
      </c>
      <c r="F173">
        <v>2</v>
      </c>
      <c r="G173">
        <v>0</v>
      </c>
      <c r="H173">
        <f t="shared" si="2"/>
        <v>-2</v>
      </c>
      <c r="I173" s="5">
        <f>VLOOKUP(E173,Sheet2!$C$2:$D$21,2,0)</f>
        <v>1815</v>
      </c>
      <c r="J173" s="5">
        <f>VLOOKUP(D173,Sheet2!$C$2:$D$21,2,0)</f>
        <v>1791</v>
      </c>
      <c r="K173" s="5">
        <f>VLOOKUP(E173,Sheet2!$C$1:$K$21,3,FALSE)</f>
        <v>0.2</v>
      </c>
      <c r="L173" s="5">
        <f>VLOOKUP(E173,Sheet2!$C$1:$K$21,4,FALSE)</f>
        <v>292</v>
      </c>
      <c r="M173" s="5">
        <f>VLOOKUP(E173,Sheet2!$C$1:$K$21,5,FALSE)</f>
        <v>31.02</v>
      </c>
      <c r="N173" s="5">
        <f>VLOOKUP(E173,Sheet2!$C$1:$K$21,6,FALSE)</f>
        <v>28</v>
      </c>
      <c r="O173" s="5">
        <f>VLOOKUP(E173,Sheet2!$C$1:$K$21,7,FALSE)</f>
        <v>105</v>
      </c>
      <c r="P173" s="5">
        <f>VLOOKUP(E173,Sheet2!$C$1:$K$21,8,FALSE)</f>
        <v>8.67</v>
      </c>
      <c r="Q173" s="5">
        <f>VLOOKUP(E173,Sheet2!$C$1:$K$21,9,FALSE)</f>
        <v>7</v>
      </c>
      <c r="R173" s="5">
        <f>VLOOKUP(D173,Sheet2!$C$1:$K$21,3,FALSE)</f>
        <v>0.26</v>
      </c>
      <c r="S173" s="5">
        <f>VLOOKUP(D173,Sheet2!$C$1:$K$21,4,FALSE)</f>
        <v>233</v>
      </c>
      <c r="T173" s="5">
        <f>VLOOKUP(D173,Sheet2!$C$1:$K$21,5,FALSE)</f>
        <v>27.49</v>
      </c>
      <c r="U173" s="5">
        <f>VLOOKUP(D173,Sheet2!$C$1:$K$21,6,FALSE)</f>
        <v>35</v>
      </c>
      <c r="V173" s="5">
        <f>VLOOKUP(D173,Sheet2!$C$1:$K$21,7,FALSE)</f>
        <v>111</v>
      </c>
      <c r="W173" s="5">
        <f>VLOOKUP(D173,Sheet2!$C$1:$K$21,8,FALSE)</f>
        <v>10.88</v>
      </c>
      <c r="X173" s="5">
        <f>VLOOKUP(D173,Sheet2!$C$1:$K$21,9,FALSE)</f>
        <v>7</v>
      </c>
    </row>
    <row r="174" spans="1:24" s="5" customFormat="1" x14ac:dyDescent="0.25">
      <c r="A174" s="2" t="s">
        <v>7</v>
      </c>
      <c r="B174" s="3">
        <v>45283</v>
      </c>
      <c r="C174" s="4">
        <v>0.625</v>
      </c>
      <c r="D174" t="s">
        <v>17</v>
      </c>
      <c r="E174" t="s">
        <v>8</v>
      </c>
      <c r="F174">
        <v>0</v>
      </c>
      <c r="G174">
        <v>2</v>
      </c>
      <c r="H174">
        <f t="shared" si="2"/>
        <v>2</v>
      </c>
      <c r="I174" s="5">
        <f>VLOOKUP(E174,Sheet2!$C$2:$D$21,2,0)</f>
        <v>1650</v>
      </c>
      <c r="J174" s="5">
        <f>VLOOKUP(D174,Sheet2!$C$2:$D$21,2,0)</f>
        <v>1752</v>
      </c>
      <c r="K174" s="5">
        <f>VLOOKUP(E174,Sheet2!$C$1:$K$21,3,FALSE)</f>
        <v>0.22</v>
      </c>
      <c r="L174" s="5">
        <f>VLOOKUP(E174,Sheet2!$C$1:$K$21,4,FALSE)</f>
        <v>219</v>
      </c>
      <c r="M174" s="5">
        <f>VLOOKUP(E174,Sheet2!$C$1:$K$21,5,FALSE)</f>
        <v>20.76</v>
      </c>
      <c r="N174" s="5">
        <f>VLOOKUP(E174,Sheet2!$C$1:$K$21,6,FALSE)</f>
        <v>23</v>
      </c>
      <c r="O174" s="5">
        <f>VLOOKUP(E174,Sheet2!$C$1:$K$21,7,FALSE)</f>
        <v>88</v>
      </c>
      <c r="P174" s="5">
        <f>VLOOKUP(E174,Sheet2!$C$1:$K$21,8,FALSE)</f>
        <v>6.24</v>
      </c>
      <c r="Q174" s="5">
        <f>VLOOKUP(E174,Sheet2!$C$1:$K$21,9,FALSE)</f>
        <v>3</v>
      </c>
      <c r="R174" s="5">
        <f>VLOOKUP(D174,Sheet2!$C$1:$K$21,3,FALSE)</f>
        <v>0.23</v>
      </c>
      <c r="S174" s="5">
        <f>VLOOKUP(D174,Sheet2!$C$1:$K$21,4,FALSE)</f>
        <v>258</v>
      </c>
      <c r="T174" s="5">
        <f>VLOOKUP(D174,Sheet2!$C$1:$K$21,5,FALSE)</f>
        <v>29.11</v>
      </c>
      <c r="U174" s="5">
        <f>VLOOKUP(D174,Sheet2!$C$1:$K$21,6,FALSE)</f>
        <v>32</v>
      </c>
      <c r="V174" s="5">
        <f>VLOOKUP(D174,Sheet2!$C$1:$K$21,7,FALSE)</f>
        <v>114</v>
      </c>
      <c r="W174" s="5">
        <f>VLOOKUP(D174,Sheet2!$C$1:$K$21,8,FALSE)</f>
        <v>9.08</v>
      </c>
      <c r="X174" s="5">
        <f>VLOOKUP(D174,Sheet2!$C$1:$K$21,9,FALSE)</f>
        <v>8</v>
      </c>
    </row>
    <row r="175" spans="1:24" s="5" customFormat="1" x14ac:dyDescent="0.25">
      <c r="A175" s="2" t="s">
        <v>7</v>
      </c>
      <c r="B175" s="3">
        <v>45283</v>
      </c>
      <c r="C175" s="4">
        <v>0.625</v>
      </c>
      <c r="D175" t="s">
        <v>15</v>
      </c>
      <c r="E175" t="s">
        <v>20</v>
      </c>
      <c r="F175">
        <v>1</v>
      </c>
      <c r="G175">
        <v>0</v>
      </c>
      <c r="H175">
        <f t="shared" si="2"/>
        <v>-1</v>
      </c>
      <c r="I175" s="5">
        <f>VLOOKUP(E175,Sheet2!$C$2:$D$21,2,0)</f>
        <v>1802</v>
      </c>
      <c r="J175" s="5">
        <f>VLOOKUP(D175,Sheet2!$C$2:$D$21,2,0)</f>
        <v>1675</v>
      </c>
      <c r="K175" s="5">
        <f>VLOOKUP(E175,Sheet2!$C$1:$K$21,3,FALSE)</f>
        <v>0.18</v>
      </c>
      <c r="L175" s="5">
        <f>VLOOKUP(E175,Sheet2!$C$1:$K$21,4,FALSE)</f>
        <v>282</v>
      </c>
      <c r="M175" s="5">
        <f>VLOOKUP(E175,Sheet2!$C$1:$K$21,5,FALSE)</f>
        <v>38.42</v>
      </c>
      <c r="N175" s="5">
        <f>VLOOKUP(E175,Sheet2!$C$1:$K$21,6,FALSE)</f>
        <v>42</v>
      </c>
      <c r="O175" s="5">
        <f>VLOOKUP(E175,Sheet2!$C$1:$K$21,7,FALSE)</f>
        <v>91</v>
      </c>
      <c r="P175" s="5">
        <f>VLOOKUP(E175,Sheet2!$C$1:$K$21,8,FALSE)</f>
        <v>9.5</v>
      </c>
      <c r="Q175" s="5">
        <f>VLOOKUP(E175,Sheet2!$C$1:$K$21,9,FALSE)</f>
        <v>11</v>
      </c>
      <c r="R175" s="5">
        <f>VLOOKUP(D175,Sheet2!$C$1:$K$21,3,FALSE)</f>
        <v>0.28000000000000003</v>
      </c>
      <c r="S175" s="5">
        <f>VLOOKUP(D175,Sheet2!$C$1:$K$21,4,FALSE)</f>
        <v>231</v>
      </c>
      <c r="T175" s="5">
        <f>VLOOKUP(D175,Sheet2!$C$1:$K$21,5,FALSE)</f>
        <v>22.71</v>
      </c>
      <c r="U175" s="5">
        <f>VLOOKUP(D175,Sheet2!$C$1:$K$21,6,FALSE)</f>
        <v>22</v>
      </c>
      <c r="V175" s="5">
        <f>VLOOKUP(D175,Sheet2!$C$1:$K$21,7,FALSE)</f>
        <v>110</v>
      </c>
      <c r="W175" s="5">
        <f>VLOOKUP(D175,Sheet2!$C$1:$K$21,8,FALSE)</f>
        <v>10.25</v>
      </c>
      <c r="X175" s="5">
        <f>VLOOKUP(D175,Sheet2!$C$1:$K$21,9,FALSE)</f>
        <v>13</v>
      </c>
    </row>
    <row r="176" spans="1:24" s="5" customFormat="1" x14ac:dyDescent="0.25">
      <c r="A176" s="2" t="s">
        <v>7</v>
      </c>
      <c r="B176" s="3">
        <v>45283</v>
      </c>
      <c r="C176" s="4">
        <v>0.625</v>
      </c>
      <c r="D176" t="s">
        <v>11</v>
      </c>
      <c r="E176" t="s">
        <v>12</v>
      </c>
      <c r="F176">
        <v>2</v>
      </c>
      <c r="G176">
        <v>3</v>
      </c>
      <c r="H176">
        <f t="shared" si="2"/>
        <v>1</v>
      </c>
      <c r="I176" s="5">
        <f>VLOOKUP(E176,Sheet2!$C$2:$D$21,2,0)</f>
        <v>1710</v>
      </c>
      <c r="J176" s="5">
        <f>VLOOKUP(D176,Sheet2!$C$2:$D$21,2,0)</f>
        <v>1675</v>
      </c>
      <c r="K176" s="5">
        <f>VLOOKUP(E176,Sheet2!$C$1:$K$21,3,FALSE)</f>
        <v>0.23</v>
      </c>
      <c r="L176" s="5">
        <f>VLOOKUP(E176,Sheet2!$C$1:$K$21,4,FALSE)</f>
        <v>305</v>
      </c>
      <c r="M176" s="5">
        <f>VLOOKUP(E176,Sheet2!$C$1:$K$21,5,FALSE)</f>
        <v>31.35</v>
      </c>
      <c r="N176" s="5">
        <f>VLOOKUP(E176,Sheet2!$C$1:$K$21,6,FALSE)</f>
        <v>30</v>
      </c>
      <c r="O176" s="5">
        <f>VLOOKUP(E176,Sheet2!$C$1:$K$21,7,FALSE)</f>
        <v>93</v>
      </c>
      <c r="P176" s="5">
        <f>VLOOKUP(E176,Sheet2!$C$1:$K$21,8,FALSE)</f>
        <v>10.1</v>
      </c>
      <c r="Q176" s="5">
        <f>VLOOKUP(E176,Sheet2!$C$1:$K$21,9,FALSE)</f>
        <v>10</v>
      </c>
      <c r="R176" s="5">
        <f>VLOOKUP(D176,Sheet2!$C$1:$K$21,3,FALSE)</f>
        <v>0.21</v>
      </c>
      <c r="S176" s="5">
        <f>VLOOKUP(D176,Sheet2!$C$1:$K$21,4,FALSE)</f>
        <v>215</v>
      </c>
      <c r="T176" s="5">
        <f>VLOOKUP(D176,Sheet2!$C$1:$K$21,5,FALSE)</f>
        <v>28.14</v>
      </c>
      <c r="U176" s="5">
        <f>VLOOKUP(D176,Sheet2!$C$1:$K$21,6,FALSE)</f>
        <v>30</v>
      </c>
      <c r="V176" s="5">
        <f>VLOOKUP(D176,Sheet2!$C$1:$K$21,7,FALSE)</f>
        <v>107</v>
      </c>
      <c r="W176" s="5">
        <f>VLOOKUP(D176,Sheet2!$C$1:$K$21,8,FALSE)</f>
        <v>7.84</v>
      </c>
      <c r="X176" s="5">
        <f>VLOOKUP(D176,Sheet2!$C$1:$K$21,9,FALSE)</f>
        <v>4</v>
      </c>
    </row>
    <row r="177" spans="1:24" s="5" customFormat="1" x14ac:dyDescent="0.25">
      <c r="A177" s="2" t="s">
        <v>7</v>
      </c>
      <c r="B177" s="3">
        <v>45283</v>
      </c>
      <c r="C177" s="4">
        <v>0.625</v>
      </c>
      <c r="D177" t="s">
        <v>23</v>
      </c>
      <c r="E177" t="s">
        <v>16</v>
      </c>
      <c r="F177">
        <v>2</v>
      </c>
      <c r="G177">
        <v>1</v>
      </c>
      <c r="H177">
        <f t="shared" si="2"/>
        <v>-1</v>
      </c>
      <c r="I177" s="5">
        <f>VLOOKUP(E177,Sheet2!$C$2:$D$21,2,0)</f>
        <v>1709</v>
      </c>
      <c r="J177" s="5">
        <f>VLOOKUP(D177,Sheet2!$C$2:$D$21,2,0)</f>
        <v>1842</v>
      </c>
      <c r="K177" s="5">
        <f>VLOOKUP(E177,Sheet2!$C$1:$K$21,3,FALSE)</f>
        <v>0.36</v>
      </c>
      <c r="L177" s="5">
        <f>VLOOKUP(E177,Sheet2!$C$1:$K$21,4,FALSE)</f>
        <v>266</v>
      </c>
      <c r="M177" s="5">
        <f>VLOOKUP(E177,Sheet2!$C$1:$K$21,5,FALSE)</f>
        <v>26.84</v>
      </c>
      <c r="N177" s="5">
        <f>VLOOKUP(E177,Sheet2!$C$1:$K$21,6,FALSE)</f>
        <v>14</v>
      </c>
      <c r="O177" s="5">
        <f>VLOOKUP(E177,Sheet2!$C$1:$K$21,7,FALSE)</f>
        <v>130</v>
      </c>
      <c r="P177" s="5">
        <f>VLOOKUP(E177,Sheet2!$C$1:$K$21,8,FALSE)</f>
        <v>15.55</v>
      </c>
      <c r="Q177" s="5">
        <f>VLOOKUP(E177,Sheet2!$C$1:$K$21,9,FALSE)</f>
        <v>15</v>
      </c>
      <c r="R177" s="5">
        <f>VLOOKUP(D177,Sheet2!$C$1:$K$21,3,FALSE)</f>
        <v>0.15</v>
      </c>
      <c r="S177" s="5">
        <f>VLOOKUP(D177,Sheet2!$C$1:$K$21,4,FALSE)</f>
        <v>346</v>
      </c>
      <c r="T177" s="5">
        <f>VLOOKUP(D177,Sheet2!$C$1:$K$21,5,FALSE)</f>
        <v>41.77</v>
      </c>
      <c r="U177" s="5">
        <f>VLOOKUP(D177,Sheet2!$C$1:$K$21,6,FALSE)</f>
        <v>45</v>
      </c>
      <c r="V177" s="5">
        <f>VLOOKUP(D177,Sheet2!$C$1:$K$21,7,FALSE)</f>
        <v>85</v>
      </c>
      <c r="W177" s="5">
        <f>VLOOKUP(D177,Sheet2!$C$1:$K$21,8,FALSE)</f>
        <v>7.28</v>
      </c>
      <c r="X177" s="5">
        <f>VLOOKUP(D177,Sheet2!$C$1:$K$21,9,FALSE)</f>
        <v>10</v>
      </c>
    </row>
    <row r="178" spans="1:24" s="5" customFormat="1" x14ac:dyDescent="0.25">
      <c r="A178" s="2" t="s">
        <v>7</v>
      </c>
      <c r="B178" s="3">
        <v>45283</v>
      </c>
      <c r="C178" s="4">
        <v>0.72916666666666663</v>
      </c>
      <c r="D178" t="s">
        <v>25</v>
      </c>
      <c r="E178" t="s">
        <v>10</v>
      </c>
      <c r="F178">
        <v>1</v>
      </c>
      <c r="G178">
        <v>1</v>
      </c>
      <c r="H178">
        <f t="shared" si="2"/>
        <v>0</v>
      </c>
      <c r="I178" s="5">
        <f>VLOOKUP(E178,Sheet2!$C$2:$D$21,2,0)</f>
        <v>1957</v>
      </c>
      <c r="J178" s="5">
        <f>VLOOKUP(D178,Sheet2!$C$2:$D$21,2,0)</f>
        <v>1968</v>
      </c>
      <c r="K178" s="5">
        <f>VLOOKUP(E178,Sheet2!$C$1:$K$21,3,FALSE)</f>
        <v>0.19</v>
      </c>
      <c r="L178" s="5">
        <f>VLOOKUP(E178,Sheet2!$C$1:$K$21,4,FALSE)</f>
        <v>357</v>
      </c>
      <c r="M178" s="5">
        <f>VLOOKUP(E178,Sheet2!$C$1:$K$21,5,FALSE)</f>
        <v>40.049999999999997</v>
      </c>
      <c r="N178" s="5">
        <f>VLOOKUP(E178,Sheet2!$C$1:$K$21,6,FALSE)</f>
        <v>41</v>
      </c>
      <c r="O178" s="5">
        <f>VLOOKUP(E178,Sheet2!$C$1:$K$21,7,FALSE)</f>
        <v>113</v>
      </c>
      <c r="P178" s="5">
        <f>VLOOKUP(E178,Sheet2!$C$1:$K$21,8,FALSE)</f>
        <v>11.17</v>
      </c>
      <c r="Q178" s="5">
        <f>VLOOKUP(E178,Sheet2!$C$1:$K$21,9,FALSE)</f>
        <v>18</v>
      </c>
      <c r="R178" s="5">
        <f>VLOOKUP(D178,Sheet2!$C$1:$K$21,3,FALSE)</f>
        <v>0.17</v>
      </c>
      <c r="S178" s="5">
        <f>VLOOKUP(D178,Sheet2!$C$1:$K$21,4,FALSE)</f>
        <v>391</v>
      </c>
      <c r="T178" s="5">
        <f>VLOOKUP(D178,Sheet2!$C$1:$K$21,5,FALSE)</f>
        <v>46.59</v>
      </c>
      <c r="U178" s="5">
        <f>VLOOKUP(D178,Sheet2!$C$1:$K$21,6,FALSE)</f>
        <v>46</v>
      </c>
      <c r="V178" s="5">
        <f>VLOOKUP(D178,Sheet2!$C$1:$K$21,7,FALSE)</f>
        <v>143</v>
      </c>
      <c r="W178" s="5">
        <f>VLOOKUP(D178,Sheet2!$C$1:$K$21,8,FALSE)</f>
        <v>10.62</v>
      </c>
      <c r="X178" s="5">
        <f>VLOOKUP(D178,Sheet2!$C$1:$K$21,9,FALSE)</f>
        <v>10</v>
      </c>
    </row>
    <row r="179" spans="1:24" s="5" customFormat="1" x14ac:dyDescent="0.25">
      <c r="A179" s="2" t="s">
        <v>7</v>
      </c>
      <c r="B179" s="3">
        <v>45284</v>
      </c>
      <c r="C179" s="4">
        <v>0.54166666666666663</v>
      </c>
      <c r="D179" t="s">
        <v>27</v>
      </c>
      <c r="E179" t="s">
        <v>24</v>
      </c>
      <c r="F179">
        <v>2</v>
      </c>
      <c r="G179">
        <v>1</v>
      </c>
      <c r="H179">
        <f t="shared" si="2"/>
        <v>-1</v>
      </c>
      <c r="I179" s="5">
        <f>VLOOKUP(E179,Sheet2!$C$2:$D$21,2,0)</f>
        <v>1789</v>
      </c>
      <c r="J179" s="5">
        <f>VLOOKUP(D179,Sheet2!$C$2:$D$21,2,0)</f>
        <v>1749</v>
      </c>
      <c r="K179" s="5">
        <f>VLOOKUP(E179,Sheet2!$C$1:$K$21,3,FALSE)</f>
        <v>0.13</v>
      </c>
      <c r="L179" s="5">
        <f>VLOOKUP(E179,Sheet2!$C$1:$K$21,4,FALSE)</f>
        <v>286</v>
      </c>
      <c r="M179" s="5">
        <f>VLOOKUP(E179,Sheet2!$C$1:$K$21,5,FALSE)</f>
        <v>37.909999999999997</v>
      </c>
      <c r="N179" s="5">
        <f>VLOOKUP(E179,Sheet2!$C$1:$K$21,6,FALSE)</f>
        <v>32</v>
      </c>
      <c r="O179" s="5">
        <f>VLOOKUP(E179,Sheet2!$C$1:$K$21,7,FALSE)</f>
        <v>63</v>
      </c>
      <c r="P179" s="5">
        <f>VLOOKUP(E179,Sheet2!$C$1:$K$21,8,FALSE)</f>
        <v>6.43</v>
      </c>
      <c r="Q179" s="5">
        <f>VLOOKUP(E179,Sheet2!$C$1:$K$21,9,FALSE)</f>
        <v>7</v>
      </c>
      <c r="R179" s="5">
        <f>VLOOKUP(D179,Sheet2!$C$1:$K$21,3,FALSE)</f>
        <v>0.24</v>
      </c>
      <c r="S179" s="5">
        <f>VLOOKUP(D179,Sheet2!$C$1:$K$21,4,FALSE)</f>
        <v>237</v>
      </c>
      <c r="T179" s="5">
        <f>VLOOKUP(D179,Sheet2!$C$1:$K$21,5,FALSE)</f>
        <v>26.8</v>
      </c>
      <c r="U179" s="5">
        <f>VLOOKUP(D179,Sheet2!$C$1:$K$21,6,FALSE)</f>
        <v>25</v>
      </c>
      <c r="V179" s="5">
        <f>VLOOKUP(D179,Sheet2!$C$1:$K$21,7,FALSE)</f>
        <v>90</v>
      </c>
      <c r="W179" s="5">
        <f>VLOOKUP(D179,Sheet2!$C$1:$K$21,8,FALSE)</f>
        <v>9.11</v>
      </c>
      <c r="X179" s="5">
        <f>VLOOKUP(D179,Sheet2!$C$1:$K$21,9,FALSE)</f>
        <v>11</v>
      </c>
    </row>
    <row r="180" spans="1:24" s="5" customFormat="1" x14ac:dyDescent="0.25">
      <c r="A180" s="2" t="s">
        <v>7</v>
      </c>
      <c r="B180" s="3">
        <v>45286</v>
      </c>
      <c r="C180" s="4">
        <v>0.52083333333333337</v>
      </c>
      <c r="D180" t="s">
        <v>20</v>
      </c>
      <c r="E180" t="s">
        <v>11</v>
      </c>
      <c r="F180">
        <v>1</v>
      </c>
      <c r="G180">
        <v>3</v>
      </c>
      <c r="H180">
        <f t="shared" si="2"/>
        <v>2</v>
      </c>
      <c r="I180" s="5">
        <f>VLOOKUP(E180,Sheet2!$C$2:$D$21,2,0)</f>
        <v>1675</v>
      </c>
      <c r="J180" s="5">
        <f>VLOOKUP(D180,Sheet2!$C$2:$D$21,2,0)</f>
        <v>1802</v>
      </c>
      <c r="K180" s="5">
        <f>VLOOKUP(E180,Sheet2!$C$1:$K$21,3,FALSE)</f>
        <v>0.21</v>
      </c>
      <c r="L180" s="5">
        <f>VLOOKUP(E180,Sheet2!$C$1:$K$21,4,FALSE)</f>
        <v>215</v>
      </c>
      <c r="M180" s="5">
        <f>VLOOKUP(E180,Sheet2!$C$1:$K$21,5,FALSE)</f>
        <v>28.14</v>
      </c>
      <c r="N180" s="5">
        <f>VLOOKUP(E180,Sheet2!$C$1:$K$21,6,FALSE)</f>
        <v>30</v>
      </c>
      <c r="O180" s="5">
        <f>VLOOKUP(E180,Sheet2!$C$1:$K$21,7,FALSE)</f>
        <v>107</v>
      </c>
      <c r="P180" s="5">
        <f>VLOOKUP(E180,Sheet2!$C$1:$K$21,8,FALSE)</f>
        <v>7.84</v>
      </c>
      <c r="Q180" s="5">
        <f>VLOOKUP(E180,Sheet2!$C$1:$K$21,9,FALSE)</f>
        <v>4</v>
      </c>
      <c r="R180" s="5">
        <f>VLOOKUP(D180,Sheet2!$C$1:$K$21,3,FALSE)</f>
        <v>0.18</v>
      </c>
      <c r="S180" s="5">
        <f>VLOOKUP(D180,Sheet2!$C$1:$K$21,4,FALSE)</f>
        <v>282</v>
      </c>
      <c r="T180" s="5">
        <f>VLOOKUP(D180,Sheet2!$C$1:$K$21,5,FALSE)</f>
        <v>38.42</v>
      </c>
      <c r="U180" s="5">
        <f>VLOOKUP(D180,Sheet2!$C$1:$K$21,6,FALSE)</f>
        <v>42</v>
      </c>
      <c r="V180" s="5">
        <f>VLOOKUP(D180,Sheet2!$C$1:$K$21,7,FALSE)</f>
        <v>91</v>
      </c>
      <c r="W180" s="5">
        <f>VLOOKUP(D180,Sheet2!$C$1:$K$21,8,FALSE)</f>
        <v>9.5</v>
      </c>
      <c r="X180" s="5">
        <f>VLOOKUP(D180,Sheet2!$C$1:$K$21,9,FALSE)</f>
        <v>11</v>
      </c>
    </row>
    <row r="181" spans="1:24" s="5" customFormat="1" x14ac:dyDescent="0.25">
      <c r="A181" s="2" t="s">
        <v>7</v>
      </c>
      <c r="B181" s="3">
        <v>45286</v>
      </c>
      <c r="C181" s="4">
        <v>0.625</v>
      </c>
      <c r="D181" t="s">
        <v>12</v>
      </c>
      <c r="E181" t="s">
        <v>17</v>
      </c>
      <c r="F181">
        <v>3</v>
      </c>
      <c r="G181">
        <v>0</v>
      </c>
      <c r="H181">
        <f t="shared" si="2"/>
        <v>-3</v>
      </c>
      <c r="I181" s="5">
        <f>VLOOKUP(E181,Sheet2!$C$2:$D$21,2,0)</f>
        <v>1752</v>
      </c>
      <c r="J181" s="5">
        <f>VLOOKUP(D181,Sheet2!$C$2:$D$21,2,0)</f>
        <v>1710</v>
      </c>
      <c r="K181" s="5">
        <f>VLOOKUP(E181,Sheet2!$C$1:$K$21,3,FALSE)</f>
        <v>0.23</v>
      </c>
      <c r="L181" s="5">
        <f>VLOOKUP(E181,Sheet2!$C$1:$K$21,4,FALSE)</f>
        <v>258</v>
      </c>
      <c r="M181" s="5">
        <f>VLOOKUP(E181,Sheet2!$C$1:$K$21,5,FALSE)</f>
        <v>29.11</v>
      </c>
      <c r="N181" s="5">
        <f>VLOOKUP(E181,Sheet2!$C$1:$K$21,6,FALSE)</f>
        <v>32</v>
      </c>
      <c r="O181" s="5">
        <f>VLOOKUP(E181,Sheet2!$C$1:$K$21,7,FALSE)</f>
        <v>114</v>
      </c>
      <c r="P181" s="5">
        <f>VLOOKUP(E181,Sheet2!$C$1:$K$21,8,FALSE)</f>
        <v>9.08</v>
      </c>
      <c r="Q181" s="5">
        <f>VLOOKUP(E181,Sheet2!$C$1:$K$21,9,FALSE)</f>
        <v>8</v>
      </c>
      <c r="R181" s="5">
        <f>VLOOKUP(D181,Sheet2!$C$1:$K$21,3,FALSE)</f>
        <v>0.23</v>
      </c>
      <c r="S181" s="5">
        <f>VLOOKUP(D181,Sheet2!$C$1:$K$21,4,FALSE)</f>
        <v>305</v>
      </c>
      <c r="T181" s="5">
        <f>VLOOKUP(D181,Sheet2!$C$1:$K$21,5,FALSE)</f>
        <v>31.35</v>
      </c>
      <c r="U181" s="5">
        <f>VLOOKUP(D181,Sheet2!$C$1:$K$21,6,FALSE)</f>
        <v>30</v>
      </c>
      <c r="V181" s="5">
        <f>VLOOKUP(D181,Sheet2!$C$1:$K$21,7,FALSE)</f>
        <v>93</v>
      </c>
      <c r="W181" s="5">
        <f>VLOOKUP(D181,Sheet2!$C$1:$K$21,8,FALSE)</f>
        <v>10.1</v>
      </c>
      <c r="X181" s="5">
        <f>VLOOKUP(D181,Sheet2!$C$1:$K$21,9,FALSE)</f>
        <v>10</v>
      </c>
    </row>
    <row r="182" spans="1:24" s="5" customFormat="1" x14ac:dyDescent="0.25">
      <c r="A182" s="2" t="s">
        <v>7</v>
      </c>
      <c r="B182" s="3">
        <v>45286</v>
      </c>
      <c r="C182" s="4">
        <v>0.625</v>
      </c>
      <c r="D182" t="s">
        <v>18</v>
      </c>
      <c r="E182" t="s">
        <v>15</v>
      </c>
      <c r="F182">
        <v>2</v>
      </c>
      <c r="G182">
        <v>3</v>
      </c>
      <c r="H182">
        <f t="shared" si="2"/>
        <v>1</v>
      </c>
      <c r="I182" s="5">
        <f>VLOOKUP(E182,Sheet2!$C$2:$D$21,2,0)</f>
        <v>1675</v>
      </c>
      <c r="J182" s="5">
        <f>VLOOKUP(D182,Sheet2!$C$2:$D$21,2,0)</f>
        <v>1625</v>
      </c>
      <c r="K182" s="5">
        <f>VLOOKUP(E182,Sheet2!$C$1:$K$21,3,FALSE)</f>
        <v>0.28000000000000003</v>
      </c>
      <c r="L182" s="5">
        <f>VLOOKUP(E182,Sheet2!$C$1:$K$21,4,FALSE)</f>
        <v>231</v>
      </c>
      <c r="M182" s="5">
        <f>VLOOKUP(E182,Sheet2!$C$1:$K$21,5,FALSE)</f>
        <v>22.71</v>
      </c>
      <c r="N182" s="5">
        <f>VLOOKUP(E182,Sheet2!$C$1:$K$21,6,FALSE)</f>
        <v>22</v>
      </c>
      <c r="O182" s="5">
        <f>VLOOKUP(E182,Sheet2!$C$1:$K$21,7,FALSE)</f>
        <v>110</v>
      </c>
      <c r="P182" s="5">
        <f>VLOOKUP(E182,Sheet2!$C$1:$K$21,8,FALSE)</f>
        <v>10.25</v>
      </c>
      <c r="Q182" s="5">
        <f>VLOOKUP(E182,Sheet2!$C$1:$K$21,9,FALSE)</f>
        <v>13</v>
      </c>
      <c r="R182" s="5">
        <f>VLOOKUP(D182,Sheet2!$C$1:$K$21,3,FALSE)</f>
        <v>0.23</v>
      </c>
      <c r="S182" s="5">
        <f>VLOOKUP(D182,Sheet2!$C$1:$K$21,4,FALSE)</f>
        <v>173</v>
      </c>
      <c r="T182" s="5">
        <f>VLOOKUP(D182,Sheet2!$C$1:$K$21,5,FALSE)</f>
        <v>16.739999999999998</v>
      </c>
      <c r="U182" s="5">
        <f>VLOOKUP(D182,Sheet2!$C$1:$K$21,6,FALSE)</f>
        <v>14</v>
      </c>
      <c r="V182" s="5">
        <f>VLOOKUP(D182,Sheet2!$C$1:$K$21,7,FALSE)</f>
        <v>77</v>
      </c>
      <c r="W182" s="5">
        <f>VLOOKUP(D182,Sheet2!$C$1:$K$21,8,FALSE)</f>
        <v>5.82</v>
      </c>
      <c r="X182" s="5">
        <f>VLOOKUP(D182,Sheet2!$C$1:$K$21,9,FALSE)</f>
        <v>3</v>
      </c>
    </row>
    <row r="183" spans="1:24" s="5" customFormat="1" x14ac:dyDescent="0.25">
      <c r="A183" s="2" t="s">
        <v>7</v>
      </c>
      <c r="B183" s="3">
        <v>45286</v>
      </c>
      <c r="C183" s="4">
        <v>0.72916666666666663</v>
      </c>
      <c r="D183" t="s">
        <v>8</v>
      </c>
      <c r="E183" t="s">
        <v>25</v>
      </c>
      <c r="F183">
        <v>0</v>
      </c>
      <c r="G183">
        <v>2</v>
      </c>
      <c r="H183">
        <f t="shared" si="2"/>
        <v>2</v>
      </c>
      <c r="I183" s="5">
        <f>VLOOKUP(E183,Sheet2!$C$2:$D$21,2,0)</f>
        <v>1968</v>
      </c>
      <c r="J183" s="5">
        <f>VLOOKUP(D183,Sheet2!$C$2:$D$21,2,0)</f>
        <v>1650</v>
      </c>
      <c r="K183" s="5">
        <f>VLOOKUP(E183,Sheet2!$C$1:$K$21,3,FALSE)</f>
        <v>0.17</v>
      </c>
      <c r="L183" s="5">
        <f>VLOOKUP(E183,Sheet2!$C$1:$K$21,4,FALSE)</f>
        <v>391</v>
      </c>
      <c r="M183" s="5">
        <f>VLOOKUP(E183,Sheet2!$C$1:$K$21,5,FALSE)</f>
        <v>46.59</v>
      </c>
      <c r="N183" s="5">
        <f>VLOOKUP(E183,Sheet2!$C$1:$K$21,6,FALSE)</f>
        <v>46</v>
      </c>
      <c r="O183" s="5">
        <f>VLOOKUP(E183,Sheet2!$C$1:$K$21,7,FALSE)</f>
        <v>143</v>
      </c>
      <c r="P183" s="5">
        <f>VLOOKUP(E183,Sheet2!$C$1:$K$21,8,FALSE)</f>
        <v>10.62</v>
      </c>
      <c r="Q183" s="5">
        <f>VLOOKUP(E183,Sheet2!$C$1:$K$21,9,FALSE)</f>
        <v>10</v>
      </c>
      <c r="R183" s="5">
        <f>VLOOKUP(D183,Sheet2!$C$1:$K$21,3,FALSE)</f>
        <v>0.22</v>
      </c>
      <c r="S183" s="5">
        <f>VLOOKUP(D183,Sheet2!$C$1:$K$21,4,FALSE)</f>
        <v>219</v>
      </c>
      <c r="T183" s="5">
        <f>VLOOKUP(D183,Sheet2!$C$1:$K$21,5,FALSE)</f>
        <v>20.76</v>
      </c>
      <c r="U183" s="5">
        <f>VLOOKUP(D183,Sheet2!$C$1:$K$21,6,FALSE)</f>
        <v>23</v>
      </c>
      <c r="V183" s="5">
        <f>VLOOKUP(D183,Sheet2!$C$1:$K$21,7,FALSE)</f>
        <v>88</v>
      </c>
      <c r="W183" s="5">
        <f>VLOOKUP(D183,Sheet2!$C$1:$K$21,8,FALSE)</f>
        <v>6.24</v>
      </c>
      <c r="X183" s="5">
        <f>VLOOKUP(D183,Sheet2!$C$1:$K$21,9,FALSE)</f>
        <v>3</v>
      </c>
    </row>
    <row r="184" spans="1:24" s="5" customFormat="1" x14ac:dyDescent="0.25">
      <c r="A184" s="2" t="s">
        <v>7</v>
      </c>
      <c r="B184" s="3">
        <v>45286</v>
      </c>
      <c r="C184" s="4">
        <v>0.83333333333333337</v>
      </c>
      <c r="D184" t="s">
        <v>26</v>
      </c>
      <c r="E184" t="s">
        <v>21</v>
      </c>
      <c r="F184">
        <v>3</v>
      </c>
      <c r="G184">
        <v>2</v>
      </c>
      <c r="H184">
        <f t="shared" si="2"/>
        <v>-1</v>
      </c>
      <c r="I184" s="5">
        <f>VLOOKUP(E184,Sheet2!$C$2:$D$21,2,0)</f>
        <v>1837</v>
      </c>
      <c r="J184" s="5">
        <f>VLOOKUP(D184,Sheet2!$C$2:$D$21,2,0)</f>
        <v>1815</v>
      </c>
      <c r="K184" s="5">
        <f>VLOOKUP(E184,Sheet2!$C$1:$K$21,3,FALSE)</f>
        <v>0.18</v>
      </c>
      <c r="L184" s="5">
        <f>VLOOKUP(E184,Sheet2!$C$1:$K$21,4,FALSE)</f>
        <v>309</v>
      </c>
      <c r="M184" s="5">
        <f>VLOOKUP(E184,Sheet2!$C$1:$K$21,5,FALSE)</f>
        <v>39.89</v>
      </c>
      <c r="N184" s="5">
        <f>VLOOKUP(E184,Sheet2!$C$1:$K$21,6,FALSE)</f>
        <v>41</v>
      </c>
      <c r="O184" s="5">
        <f>VLOOKUP(E184,Sheet2!$C$1:$K$21,7,FALSE)</f>
        <v>108</v>
      </c>
      <c r="P184" s="5">
        <f>VLOOKUP(E184,Sheet2!$C$1:$K$21,8,FALSE)</f>
        <v>9.61</v>
      </c>
      <c r="Q184" s="5">
        <f>VLOOKUP(E184,Sheet2!$C$1:$K$21,9,FALSE)</f>
        <v>12</v>
      </c>
      <c r="R184" s="5">
        <f>VLOOKUP(D184,Sheet2!$C$1:$K$21,3,FALSE)</f>
        <v>0.2</v>
      </c>
      <c r="S184" s="5">
        <f>VLOOKUP(D184,Sheet2!$C$1:$K$21,4,FALSE)</f>
        <v>292</v>
      </c>
      <c r="T184" s="5">
        <f>VLOOKUP(D184,Sheet2!$C$1:$K$21,5,FALSE)</f>
        <v>31.02</v>
      </c>
      <c r="U184" s="5">
        <f>VLOOKUP(D184,Sheet2!$C$1:$K$21,6,FALSE)</f>
        <v>28</v>
      </c>
      <c r="V184" s="5">
        <f>VLOOKUP(D184,Sheet2!$C$1:$K$21,7,FALSE)</f>
        <v>105</v>
      </c>
      <c r="W184" s="5">
        <f>VLOOKUP(D184,Sheet2!$C$1:$K$21,8,FALSE)</f>
        <v>8.67</v>
      </c>
      <c r="X184" s="5">
        <f>VLOOKUP(D184,Sheet2!$C$1:$K$21,9,FALSE)</f>
        <v>7</v>
      </c>
    </row>
    <row r="185" spans="1:24" s="5" customFormat="1" x14ac:dyDescent="0.25">
      <c r="A185" s="2" t="s">
        <v>7</v>
      </c>
      <c r="B185" s="3">
        <v>45287</v>
      </c>
      <c r="C185" s="4">
        <v>0.8125</v>
      </c>
      <c r="D185" t="s">
        <v>22</v>
      </c>
      <c r="E185" t="s">
        <v>27</v>
      </c>
      <c r="F185">
        <v>1</v>
      </c>
      <c r="G185">
        <v>4</v>
      </c>
      <c r="H185">
        <f t="shared" si="2"/>
        <v>3</v>
      </c>
      <c r="I185" s="5">
        <f>VLOOKUP(E185,Sheet2!$C$2:$D$21,2,0)</f>
        <v>1749</v>
      </c>
      <c r="J185" s="5">
        <f>VLOOKUP(D185,Sheet2!$C$2:$D$21,2,0)</f>
        <v>1722</v>
      </c>
      <c r="K185" s="5">
        <f>VLOOKUP(E185,Sheet2!$C$1:$K$21,3,FALSE)</f>
        <v>0.24</v>
      </c>
      <c r="L185" s="5">
        <f>VLOOKUP(E185,Sheet2!$C$1:$K$21,4,FALSE)</f>
        <v>237</v>
      </c>
      <c r="M185" s="5">
        <f>VLOOKUP(E185,Sheet2!$C$1:$K$21,5,FALSE)</f>
        <v>26.8</v>
      </c>
      <c r="N185" s="5">
        <f>VLOOKUP(E185,Sheet2!$C$1:$K$21,6,FALSE)</f>
        <v>25</v>
      </c>
      <c r="O185" s="5">
        <f>VLOOKUP(E185,Sheet2!$C$1:$K$21,7,FALSE)</f>
        <v>90</v>
      </c>
      <c r="P185" s="5">
        <f>VLOOKUP(E185,Sheet2!$C$1:$K$21,8,FALSE)</f>
        <v>9.11</v>
      </c>
      <c r="Q185" s="5">
        <f>VLOOKUP(E185,Sheet2!$C$1:$K$21,9,FALSE)</f>
        <v>11</v>
      </c>
      <c r="R185" s="5">
        <f>VLOOKUP(D185,Sheet2!$C$1:$K$21,3,FALSE)</f>
        <v>0.28000000000000003</v>
      </c>
      <c r="S185" s="5">
        <f>VLOOKUP(D185,Sheet2!$C$1:$K$21,4,FALSE)</f>
        <v>235</v>
      </c>
      <c r="T185" s="5">
        <f>VLOOKUP(D185,Sheet2!$C$1:$K$21,5,FALSE)</f>
        <v>31.11</v>
      </c>
      <c r="U185" s="5">
        <f>VLOOKUP(D185,Sheet2!$C$1:$K$21,6,FALSE)</f>
        <v>29</v>
      </c>
      <c r="V185" s="5">
        <f>VLOOKUP(D185,Sheet2!$C$1:$K$21,7,FALSE)</f>
        <v>123</v>
      </c>
      <c r="W185" s="5">
        <f>VLOOKUP(D185,Sheet2!$C$1:$K$21,8,FALSE)</f>
        <v>13.06</v>
      </c>
      <c r="X185" s="5">
        <f>VLOOKUP(D185,Sheet2!$C$1:$K$21,9,FALSE)</f>
        <v>8</v>
      </c>
    </row>
    <row r="186" spans="1:24" s="5" customFormat="1" x14ac:dyDescent="0.25">
      <c r="A186" s="2" t="s">
        <v>7</v>
      </c>
      <c r="B186" s="3">
        <v>45287</v>
      </c>
      <c r="C186" s="4">
        <v>0.8125</v>
      </c>
      <c r="D186" t="s">
        <v>24</v>
      </c>
      <c r="E186" t="s">
        <v>19</v>
      </c>
      <c r="F186">
        <v>2</v>
      </c>
      <c r="G186">
        <v>1</v>
      </c>
      <c r="H186">
        <f t="shared" si="2"/>
        <v>-1</v>
      </c>
      <c r="I186" s="5">
        <f>VLOOKUP(E186,Sheet2!$C$2:$D$21,2,0)</f>
        <v>1703</v>
      </c>
      <c r="J186" s="5">
        <f>VLOOKUP(D186,Sheet2!$C$2:$D$21,2,0)</f>
        <v>1789</v>
      </c>
      <c r="K186" s="5">
        <f>VLOOKUP(E186,Sheet2!$C$1:$K$21,3,FALSE)</f>
        <v>0.25</v>
      </c>
      <c r="L186" s="5">
        <f>VLOOKUP(E186,Sheet2!$C$1:$K$21,4,FALSE)</f>
        <v>229</v>
      </c>
      <c r="M186" s="5">
        <f>VLOOKUP(E186,Sheet2!$C$1:$K$21,5,FALSE)</f>
        <v>21.92</v>
      </c>
      <c r="N186" s="5">
        <f>VLOOKUP(E186,Sheet2!$C$1:$K$21,6,FALSE)</f>
        <v>26</v>
      </c>
      <c r="O186" s="5">
        <f>VLOOKUP(E186,Sheet2!$C$1:$K$21,7,FALSE)</f>
        <v>106</v>
      </c>
      <c r="P186" s="5">
        <f>VLOOKUP(E186,Sheet2!$C$1:$K$21,8,FALSE)</f>
        <v>8.3800000000000008</v>
      </c>
      <c r="Q186" s="5">
        <f>VLOOKUP(E186,Sheet2!$C$1:$K$21,9,FALSE)</f>
        <v>3</v>
      </c>
      <c r="R186" s="5">
        <f>VLOOKUP(D186,Sheet2!$C$1:$K$21,3,FALSE)</f>
        <v>0.13</v>
      </c>
      <c r="S186" s="5">
        <f>VLOOKUP(D186,Sheet2!$C$1:$K$21,4,FALSE)</f>
        <v>286</v>
      </c>
      <c r="T186" s="5">
        <f>VLOOKUP(D186,Sheet2!$C$1:$K$21,5,FALSE)</f>
        <v>37.909999999999997</v>
      </c>
      <c r="U186" s="5">
        <f>VLOOKUP(D186,Sheet2!$C$1:$K$21,6,FALSE)</f>
        <v>32</v>
      </c>
      <c r="V186" s="5">
        <f>VLOOKUP(D186,Sheet2!$C$1:$K$21,7,FALSE)</f>
        <v>63</v>
      </c>
      <c r="W186" s="5">
        <f>VLOOKUP(D186,Sheet2!$C$1:$K$21,8,FALSE)</f>
        <v>6.43</v>
      </c>
      <c r="X186" s="5">
        <f>VLOOKUP(D186,Sheet2!$C$1:$K$21,9,FALSE)</f>
        <v>7</v>
      </c>
    </row>
    <row r="187" spans="1:24" s="5" customFormat="1" x14ac:dyDescent="0.25">
      <c r="A187" s="2" t="s">
        <v>7</v>
      </c>
      <c r="B187" s="3">
        <v>45287</v>
      </c>
      <c r="C187" s="4">
        <v>0.84375</v>
      </c>
      <c r="D187" t="s">
        <v>16</v>
      </c>
      <c r="E187" t="s">
        <v>9</v>
      </c>
      <c r="F187">
        <v>1</v>
      </c>
      <c r="G187">
        <v>3</v>
      </c>
      <c r="H187">
        <f t="shared" si="2"/>
        <v>2</v>
      </c>
      <c r="I187" s="5">
        <f>VLOOKUP(E187,Sheet2!$C$2:$D$21,2,0)</f>
        <v>2052</v>
      </c>
      <c r="J187" s="5">
        <f>VLOOKUP(D187,Sheet2!$C$2:$D$21,2,0)</f>
        <v>1709</v>
      </c>
      <c r="K187" s="5">
        <f>VLOOKUP(E187,Sheet2!$C$1:$K$21,3,FALSE)</f>
        <v>0.16</v>
      </c>
      <c r="L187" s="5">
        <f>VLOOKUP(E187,Sheet2!$C$1:$K$21,4,FALSE)</f>
        <v>374</v>
      </c>
      <c r="M187" s="5">
        <f>VLOOKUP(E187,Sheet2!$C$1:$K$21,5,FALSE)</f>
        <v>44.17</v>
      </c>
      <c r="N187" s="5">
        <f>VLOOKUP(E187,Sheet2!$C$1:$K$21,6,FALSE)</f>
        <v>47</v>
      </c>
      <c r="O187" s="5">
        <f>VLOOKUP(E187,Sheet2!$C$1:$K$21,7,FALSE)</f>
        <v>125</v>
      </c>
      <c r="P187" s="5">
        <f>VLOOKUP(E187,Sheet2!$C$1:$K$21,8,FALSE)</f>
        <v>9.4600000000000009</v>
      </c>
      <c r="Q187" s="5">
        <f>VLOOKUP(E187,Sheet2!$C$1:$K$21,9,FALSE)</f>
        <v>11</v>
      </c>
      <c r="R187" s="5">
        <f>VLOOKUP(D187,Sheet2!$C$1:$K$21,3,FALSE)</f>
        <v>0.36</v>
      </c>
      <c r="S187" s="5">
        <f>VLOOKUP(D187,Sheet2!$C$1:$K$21,4,FALSE)</f>
        <v>266</v>
      </c>
      <c r="T187" s="5">
        <f>VLOOKUP(D187,Sheet2!$C$1:$K$21,5,FALSE)</f>
        <v>26.84</v>
      </c>
      <c r="U187" s="5">
        <f>VLOOKUP(D187,Sheet2!$C$1:$K$21,6,FALSE)</f>
        <v>14</v>
      </c>
      <c r="V187" s="5">
        <f>VLOOKUP(D187,Sheet2!$C$1:$K$21,7,FALSE)</f>
        <v>130</v>
      </c>
      <c r="W187" s="5">
        <f>VLOOKUP(D187,Sheet2!$C$1:$K$21,8,FALSE)</f>
        <v>15.55</v>
      </c>
      <c r="X187" s="5">
        <f>VLOOKUP(D187,Sheet2!$C$1:$K$21,9,FALSE)</f>
        <v>15</v>
      </c>
    </row>
    <row r="188" spans="1:24" s="5" customFormat="1" x14ac:dyDescent="0.25">
      <c r="A188" s="2" t="s">
        <v>7</v>
      </c>
      <c r="B188" s="3">
        <v>45288</v>
      </c>
      <c r="C188" s="4">
        <v>0.8125</v>
      </c>
      <c r="D188" t="s">
        <v>14</v>
      </c>
      <c r="E188" t="s">
        <v>23</v>
      </c>
      <c r="F188">
        <v>4</v>
      </c>
      <c r="G188">
        <v>2</v>
      </c>
      <c r="H188">
        <f t="shared" si="2"/>
        <v>-2</v>
      </c>
      <c r="I188" s="5">
        <f>VLOOKUP(E188,Sheet2!$C$2:$D$21,2,0)</f>
        <v>1842</v>
      </c>
      <c r="J188" s="5">
        <f>VLOOKUP(D188,Sheet2!$C$2:$D$21,2,0)</f>
        <v>1776</v>
      </c>
      <c r="K188" s="5">
        <f>VLOOKUP(E188,Sheet2!$C$1:$K$21,3,FALSE)</f>
        <v>0.15</v>
      </c>
      <c r="L188" s="5">
        <f>VLOOKUP(E188,Sheet2!$C$1:$K$21,4,FALSE)</f>
        <v>346</v>
      </c>
      <c r="M188" s="5">
        <f>VLOOKUP(E188,Sheet2!$C$1:$K$21,5,FALSE)</f>
        <v>41.77</v>
      </c>
      <c r="N188" s="5">
        <f>VLOOKUP(E188,Sheet2!$C$1:$K$21,6,FALSE)</f>
        <v>45</v>
      </c>
      <c r="O188" s="5">
        <f>VLOOKUP(E188,Sheet2!$C$1:$K$21,7,FALSE)</f>
        <v>85</v>
      </c>
      <c r="P188" s="5">
        <f>VLOOKUP(E188,Sheet2!$C$1:$K$21,8,FALSE)</f>
        <v>7.28</v>
      </c>
      <c r="Q188" s="5">
        <f>VLOOKUP(E188,Sheet2!$C$1:$K$21,9,FALSE)</f>
        <v>10</v>
      </c>
      <c r="R188" s="5">
        <f>VLOOKUP(D188,Sheet2!$C$1:$K$21,3,FALSE)</f>
        <v>0.18</v>
      </c>
      <c r="S188" s="5">
        <f>VLOOKUP(D188,Sheet2!$C$1:$K$21,4,FALSE)</f>
        <v>307</v>
      </c>
      <c r="T188" s="5">
        <f>VLOOKUP(D188,Sheet2!$C$1:$K$21,5,FALSE)</f>
        <v>33.96</v>
      </c>
      <c r="U188" s="5">
        <f>VLOOKUP(D188,Sheet2!$C$1:$K$21,6,FALSE)</f>
        <v>35</v>
      </c>
      <c r="V188" s="5">
        <f>VLOOKUP(D188,Sheet2!$C$1:$K$21,7,FALSE)</f>
        <v>107</v>
      </c>
      <c r="W188" s="5">
        <f>VLOOKUP(D188,Sheet2!$C$1:$K$21,8,FALSE)</f>
        <v>8.3800000000000008</v>
      </c>
      <c r="X188" s="5">
        <f>VLOOKUP(D188,Sheet2!$C$1:$K$21,9,FALSE)</f>
        <v>6</v>
      </c>
    </row>
    <row r="189" spans="1:24" s="5" customFormat="1" x14ac:dyDescent="0.25">
      <c r="A189" s="2" t="s">
        <v>7</v>
      </c>
      <c r="B189" s="3">
        <v>45288</v>
      </c>
      <c r="C189" s="4">
        <v>0.84375</v>
      </c>
      <c r="D189" t="s">
        <v>10</v>
      </c>
      <c r="E189" t="s">
        <v>13</v>
      </c>
      <c r="F189">
        <v>0</v>
      </c>
      <c r="G189">
        <v>2</v>
      </c>
      <c r="H189">
        <f t="shared" si="2"/>
        <v>2</v>
      </c>
      <c r="I189" s="5">
        <f>VLOOKUP(E189,Sheet2!$C$2:$D$21,2,0)</f>
        <v>1791</v>
      </c>
      <c r="J189" s="5">
        <f>VLOOKUP(D189,Sheet2!$C$2:$D$21,2,0)</f>
        <v>1957</v>
      </c>
      <c r="K189" s="5">
        <f>VLOOKUP(E189,Sheet2!$C$1:$K$21,3,FALSE)</f>
        <v>0.26</v>
      </c>
      <c r="L189" s="5">
        <f>VLOOKUP(E189,Sheet2!$C$1:$K$21,4,FALSE)</f>
        <v>233</v>
      </c>
      <c r="M189" s="5">
        <f>VLOOKUP(E189,Sheet2!$C$1:$K$21,5,FALSE)</f>
        <v>27.49</v>
      </c>
      <c r="N189" s="5">
        <f>VLOOKUP(E189,Sheet2!$C$1:$K$21,6,FALSE)</f>
        <v>35</v>
      </c>
      <c r="O189" s="5">
        <f>VLOOKUP(E189,Sheet2!$C$1:$K$21,7,FALSE)</f>
        <v>111</v>
      </c>
      <c r="P189" s="5">
        <f>VLOOKUP(E189,Sheet2!$C$1:$K$21,8,FALSE)</f>
        <v>10.88</v>
      </c>
      <c r="Q189" s="5">
        <f>VLOOKUP(E189,Sheet2!$C$1:$K$21,9,FALSE)</f>
        <v>7</v>
      </c>
      <c r="R189" s="5">
        <f>VLOOKUP(D189,Sheet2!$C$1:$K$21,3,FALSE)</f>
        <v>0.19</v>
      </c>
      <c r="S189" s="5">
        <f>VLOOKUP(D189,Sheet2!$C$1:$K$21,4,FALSE)</f>
        <v>357</v>
      </c>
      <c r="T189" s="5">
        <f>VLOOKUP(D189,Sheet2!$C$1:$K$21,5,FALSE)</f>
        <v>40.049999999999997</v>
      </c>
      <c r="U189" s="5">
        <f>VLOOKUP(D189,Sheet2!$C$1:$K$21,6,FALSE)</f>
        <v>41</v>
      </c>
      <c r="V189" s="5">
        <f>VLOOKUP(D189,Sheet2!$C$1:$K$21,7,FALSE)</f>
        <v>113</v>
      </c>
      <c r="W189" s="5">
        <f>VLOOKUP(D189,Sheet2!$C$1:$K$21,8,FALSE)</f>
        <v>11.17</v>
      </c>
      <c r="X189" s="5">
        <f>VLOOKUP(D189,Sheet2!$C$1:$K$21,9,FALSE)</f>
        <v>18</v>
      </c>
    </row>
    <row r="190" spans="1:24" s="5" customFormat="1" x14ac:dyDescent="0.25">
      <c r="A190" s="2" t="s">
        <v>7</v>
      </c>
      <c r="B190" s="3">
        <v>45290</v>
      </c>
      <c r="C190" s="4">
        <v>0.52083333333333337</v>
      </c>
      <c r="D190" t="s">
        <v>15</v>
      </c>
      <c r="E190" t="s">
        <v>24</v>
      </c>
      <c r="F190">
        <v>2</v>
      </c>
      <c r="G190">
        <v>3</v>
      </c>
      <c r="H190">
        <f t="shared" si="2"/>
        <v>1</v>
      </c>
      <c r="I190" s="5">
        <f>VLOOKUP(E190,Sheet2!$C$2:$D$21,2,0)</f>
        <v>1789</v>
      </c>
      <c r="J190" s="5">
        <f>VLOOKUP(D190,Sheet2!$C$2:$D$21,2,0)</f>
        <v>1675</v>
      </c>
      <c r="K190" s="5">
        <f>VLOOKUP(E190,Sheet2!$C$1:$K$21,3,FALSE)</f>
        <v>0.13</v>
      </c>
      <c r="L190" s="5">
        <f>VLOOKUP(E190,Sheet2!$C$1:$K$21,4,FALSE)</f>
        <v>286</v>
      </c>
      <c r="M190" s="5">
        <f>VLOOKUP(E190,Sheet2!$C$1:$K$21,5,FALSE)</f>
        <v>37.909999999999997</v>
      </c>
      <c r="N190" s="5">
        <f>VLOOKUP(E190,Sheet2!$C$1:$K$21,6,FALSE)</f>
        <v>32</v>
      </c>
      <c r="O190" s="5">
        <f>VLOOKUP(E190,Sheet2!$C$1:$K$21,7,FALSE)</f>
        <v>63</v>
      </c>
      <c r="P190" s="5">
        <f>VLOOKUP(E190,Sheet2!$C$1:$K$21,8,FALSE)</f>
        <v>6.43</v>
      </c>
      <c r="Q190" s="5">
        <f>VLOOKUP(E190,Sheet2!$C$1:$K$21,9,FALSE)</f>
        <v>7</v>
      </c>
      <c r="R190" s="5">
        <f>VLOOKUP(D190,Sheet2!$C$1:$K$21,3,FALSE)</f>
        <v>0.28000000000000003</v>
      </c>
      <c r="S190" s="5">
        <f>VLOOKUP(D190,Sheet2!$C$1:$K$21,4,FALSE)</f>
        <v>231</v>
      </c>
      <c r="T190" s="5">
        <f>VLOOKUP(D190,Sheet2!$C$1:$K$21,5,FALSE)</f>
        <v>22.71</v>
      </c>
      <c r="U190" s="5">
        <f>VLOOKUP(D190,Sheet2!$C$1:$K$21,6,FALSE)</f>
        <v>22</v>
      </c>
      <c r="V190" s="5">
        <f>VLOOKUP(D190,Sheet2!$C$1:$K$21,7,FALSE)</f>
        <v>110</v>
      </c>
      <c r="W190" s="5">
        <f>VLOOKUP(D190,Sheet2!$C$1:$K$21,8,FALSE)</f>
        <v>10.25</v>
      </c>
      <c r="X190" s="5">
        <f>VLOOKUP(D190,Sheet2!$C$1:$K$21,9,FALSE)</f>
        <v>13</v>
      </c>
    </row>
    <row r="191" spans="1:24" s="5" customFormat="1" x14ac:dyDescent="0.25">
      <c r="A191" s="2" t="s">
        <v>7</v>
      </c>
      <c r="B191" s="3">
        <v>45290</v>
      </c>
      <c r="C191" s="4">
        <v>0.625</v>
      </c>
      <c r="D191" t="s">
        <v>21</v>
      </c>
      <c r="E191" t="s">
        <v>8</v>
      </c>
      <c r="F191">
        <v>3</v>
      </c>
      <c r="G191">
        <v>2</v>
      </c>
      <c r="H191">
        <f t="shared" si="2"/>
        <v>-1</v>
      </c>
      <c r="I191" s="5">
        <f>VLOOKUP(E191,Sheet2!$C$2:$D$21,2,0)</f>
        <v>1650</v>
      </c>
      <c r="J191" s="5">
        <f>VLOOKUP(D191,Sheet2!$C$2:$D$21,2,0)</f>
        <v>1837</v>
      </c>
      <c r="K191" s="5">
        <f>VLOOKUP(E191,Sheet2!$C$1:$K$21,3,FALSE)</f>
        <v>0.22</v>
      </c>
      <c r="L191" s="5">
        <f>VLOOKUP(E191,Sheet2!$C$1:$K$21,4,FALSE)</f>
        <v>219</v>
      </c>
      <c r="M191" s="5">
        <f>VLOOKUP(E191,Sheet2!$C$1:$K$21,5,FALSE)</f>
        <v>20.76</v>
      </c>
      <c r="N191" s="5">
        <f>VLOOKUP(E191,Sheet2!$C$1:$K$21,6,FALSE)</f>
        <v>23</v>
      </c>
      <c r="O191" s="5">
        <f>VLOOKUP(E191,Sheet2!$C$1:$K$21,7,FALSE)</f>
        <v>88</v>
      </c>
      <c r="P191" s="5">
        <f>VLOOKUP(E191,Sheet2!$C$1:$K$21,8,FALSE)</f>
        <v>6.24</v>
      </c>
      <c r="Q191" s="5">
        <f>VLOOKUP(E191,Sheet2!$C$1:$K$21,9,FALSE)</f>
        <v>3</v>
      </c>
      <c r="R191" s="5">
        <f>VLOOKUP(D191,Sheet2!$C$1:$K$21,3,FALSE)</f>
        <v>0.18</v>
      </c>
      <c r="S191" s="5">
        <f>VLOOKUP(D191,Sheet2!$C$1:$K$21,4,FALSE)</f>
        <v>309</v>
      </c>
      <c r="T191" s="5">
        <f>VLOOKUP(D191,Sheet2!$C$1:$K$21,5,FALSE)</f>
        <v>39.89</v>
      </c>
      <c r="U191" s="5">
        <f>VLOOKUP(D191,Sheet2!$C$1:$K$21,6,FALSE)</f>
        <v>41</v>
      </c>
      <c r="V191" s="5">
        <f>VLOOKUP(D191,Sheet2!$C$1:$K$21,7,FALSE)</f>
        <v>108</v>
      </c>
      <c r="W191" s="5">
        <f>VLOOKUP(D191,Sheet2!$C$1:$K$21,8,FALSE)</f>
        <v>9.61</v>
      </c>
      <c r="X191" s="5">
        <f>VLOOKUP(D191,Sheet2!$C$1:$K$21,9,FALSE)</f>
        <v>12</v>
      </c>
    </row>
    <row r="192" spans="1:24" s="5" customFormat="1" x14ac:dyDescent="0.25">
      <c r="A192" s="2" t="s">
        <v>7</v>
      </c>
      <c r="B192" s="3">
        <v>45290</v>
      </c>
      <c r="C192" s="4">
        <v>0.625</v>
      </c>
      <c r="D192" t="s">
        <v>19</v>
      </c>
      <c r="E192" t="s">
        <v>22</v>
      </c>
      <c r="F192">
        <v>3</v>
      </c>
      <c r="G192">
        <v>1</v>
      </c>
      <c r="H192">
        <f t="shared" si="2"/>
        <v>-2</v>
      </c>
      <c r="I192" s="5">
        <f>VLOOKUP(E192,Sheet2!$C$2:$D$21,2,0)</f>
        <v>1722</v>
      </c>
      <c r="J192" s="5">
        <f>VLOOKUP(D192,Sheet2!$C$2:$D$21,2,0)</f>
        <v>1703</v>
      </c>
      <c r="K192" s="5">
        <f>VLOOKUP(E192,Sheet2!$C$1:$K$21,3,FALSE)</f>
        <v>0.28000000000000003</v>
      </c>
      <c r="L192" s="5">
        <f>VLOOKUP(E192,Sheet2!$C$1:$K$21,4,FALSE)</f>
        <v>235</v>
      </c>
      <c r="M192" s="5">
        <f>VLOOKUP(E192,Sheet2!$C$1:$K$21,5,FALSE)</f>
        <v>31.11</v>
      </c>
      <c r="N192" s="5">
        <f>VLOOKUP(E192,Sheet2!$C$1:$K$21,6,FALSE)</f>
        <v>29</v>
      </c>
      <c r="O192" s="5">
        <f>VLOOKUP(E192,Sheet2!$C$1:$K$21,7,FALSE)</f>
        <v>123</v>
      </c>
      <c r="P192" s="5">
        <f>VLOOKUP(E192,Sheet2!$C$1:$K$21,8,FALSE)</f>
        <v>13.06</v>
      </c>
      <c r="Q192" s="5">
        <f>VLOOKUP(E192,Sheet2!$C$1:$K$21,9,FALSE)</f>
        <v>8</v>
      </c>
      <c r="R192" s="5">
        <f>VLOOKUP(D192,Sheet2!$C$1:$K$21,3,FALSE)</f>
        <v>0.25</v>
      </c>
      <c r="S192" s="5">
        <f>VLOOKUP(D192,Sheet2!$C$1:$K$21,4,FALSE)</f>
        <v>229</v>
      </c>
      <c r="T192" s="5">
        <f>VLOOKUP(D192,Sheet2!$C$1:$K$21,5,FALSE)</f>
        <v>21.92</v>
      </c>
      <c r="U192" s="5">
        <f>VLOOKUP(D192,Sheet2!$C$1:$K$21,6,FALSE)</f>
        <v>26</v>
      </c>
      <c r="V192" s="5">
        <f>VLOOKUP(D192,Sheet2!$C$1:$K$21,7,FALSE)</f>
        <v>106</v>
      </c>
      <c r="W192" s="5">
        <f>VLOOKUP(D192,Sheet2!$C$1:$K$21,8,FALSE)</f>
        <v>8.3800000000000008</v>
      </c>
      <c r="X192" s="5">
        <f>VLOOKUP(D192,Sheet2!$C$1:$K$21,9,FALSE)</f>
        <v>3</v>
      </c>
    </row>
    <row r="193" spans="1:24" s="5" customFormat="1" x14ac:dyDescent="0.25">
      <c r="A193" s="2" t="s">
        <v>7</v>
      </c>
      <c r="B193" s="3">
        <v>45290</v>
      </c>
      <c r="C193" s="4">
        <v>0.625</v>
      </c>
      <c r="D193" t="s">
        <v>9</v>
      </c>
      <c r="E193" t="s">
        <v>18</v>
      </c>
      <c r="F193">
        <v>2</v>
      </c>
      <c r="G193">
        <v>0</v>
      </c>
      <c r="H193">
        <f t="shared" si="2"/>
        <v>-2</v>
      </c>
      <c r="I193" s="5">
        <f>VLOOKUP(E193,Sheet2!$C$2:$D$21,2,0)</f>
        <v>1625</v>
      </c>
      <c r="J193" s="5">
        <f>VLOOKUP(D193,Sheet2!$C$2:$D$21,2,0)</f>
        <v>2052</v>
      </c>
      <c r="K193" s="5">
        <f>VLOOKUP(E193,Sheet2!$C$1:$K$21,3,FALSE)</f>
        <v>0.23</v>
      </c>
      <c r="L193" s="5">
        <f>VLOOKUP(E193,Sheet2!$C$1:$K$21,4,FALSE)</f>
        <v>173</v>
      </c>
      <c r="M193" s="5">
        <f>VLOOKUP(E193,Sheet2!$C$1:$K$21,5,FALSE)</f>
        <v>16.739999999999998</v>
      </c>
      <c r="N193" s="5">
        <f>VLOOKUP(E193,Sheet2!$C$1:$K$21,6,FALSE)</f>
        <v>14</v>
      </c>
      <c r="O193" s="5">
        <f>VLOOKUP(E193,Sheet2!$C$1:$K$21,7,FALSE)</f>
        <v>77</v>
      </c>
      <c r="P193" s="5">
        <f>VLOOKUP(E193,Sheet2!$C$1:$K$21,8,FALSE)</f>
        <v>5.82</v>
      </c>
      <c r="Q193" s="5">
        <f>VLOOKUP(E193,Sheet2!$C$1:$K$21,9,FALSE)</f>
        <v>3</v>
      </c>
      <c r="R193" s="5">
        <f>VLOOKUP(D193,Sheet2!$C$1:$K$21,3,FALSE)</f>
        <v>0.16</v>
      </c>
      <c r="S193" s="5">
        <f>VLOOKUP(D193,Sheet2!$C$1:$K$21,4,FALSE)</f>
        <v>374</v>
      </c>
      <c r="T193" s="5">
        <f>VLOOKUP(D193,Sheet2!$C$1:$K$21,5,FALSE)</f>
        <v>44.17</v>
      </c>
      <c r="U193" s="5">
        <f>VLOOKUP(D193,Sheet2!$C$1:$K$21,6,FALSE)</f>
        <v>47</v>
      </c>
      <c r="V193" s="5">
        <f>VLOOKUP(D193,Sheet2!$C$1:$K$21,7,FALSE)</f>
        <v>125</v>
      </c>
      <c r="W193" s="5">
        <f>VLOOKUP(D193,Sheet2!$C$1:$K$21,8,FALSE)</f>
        <v>9.4600000000000009</v>
      </c>
      <c r="X193" s="5">
        <f>VLOOKUP(D193,Sheet2!$C$1:$K$21,9,FALSE)</f>
        <v>11</v>
      </c>
    </row>
    <row r="194" spans="1:24" s="5" customFormat="1" x14ac:dyDescent="0.25">
      <c r="A194" s="2" t="s">
        <v>7</v>
      </c>
      <c r="B194" s="3">
        <v>45290</v>
      </c>
      <c r="C194" s="4">
        <v>0.625</v>
      </c>
      <c r="D194" t="s">
        <v>27</v>
      </c>
      <c r="E194" t="s">
        <v>16</v>
      </c>
      <c r="F194">
        <v>3</v>
      </c>
      <c r="G194">
        <v>0</v>
      </c>
      <c r="H194">
        <f t="shared" si="2"/>
        <v>-3</v>
      </c>
      <c r="I194" s="5">
        <f>VLOOKUP(E194,Sheet2!$C$2:$D$21,2,0)</f>
        <v>1709</v>
      </c>
      <c r="J194" s="5">
        <f>VLOOKUP(D194,Sheet2!$C$2:$D$21,2,0)</f>
        <v>1749</v>
      </c>
      <c r="K194" s="5">
        <f>VLOOKUP(E194,Sheet2!$C$1:$K$21,3,FALSE)</f>
        <v>0.36</v>
      </c>
      <c r="L194" s="5">
        <f>VLOOKUP(E194,Sheet2!$C$1:$K$21,4,FALSE)</f>
        <v>266</v>
      </c>
      <c r="M194" s="5">
        <f>VLOOKUP(E194,Sheet2!$C$1:$K$21,5,FALSE)</f>
        <v>26.84</v>
      </c>
      <c r="N194" s="5">
        <f>VLOOKUP(E194,Sheet2!$C$1:$K$21,6,FALSE)</f>
        <v>14</v>
      </c>
      <c r="O194" s="5">
        <f>VLOOKUP(E194,Sheet2!$C$1:$K$21,7,FALSE)</f>
        <v>130</v>
      </c>
      <c r="P194" s="5">
        <f>VLOOKUP(E194,Sheet2!$C$1:$K$21,8,FALSE)</f>
        <v>15.55</v>
      </c>
      <c r="Q194" s="5">
        <f>VLOOKUP(E194,Sheet2!$C$1:$K$21,9,FALSE)</f>
        <v>15</v>
      </c>
      <c r="R194" s="5">
        <f>VLOOKUP(D194,Sheet2!$C$1:$K$21,3,FALSE)</f>
        <v>0.24</v>
      </c>
      <c r="S194" s="5">
        <f>VLOOKUP(D194,Sheet2!$C$1:$K$21,4,FALSE)</f>
        <v>237</v>
      </c>
      <c r="T194" s="5">
        <f>VLOOKUP(D194,Sheet2!$C$1:$K$21,5,FALSE)</f>
        <v>26.8</v>
      </c>
      <c r="U194" s="5">
        <f>VLOOKUP(D194,Sheet2!$C$1:$K$21,6,FALSE)</f>
        <v>25</v>
      </c>
      <c r="V194" s="5">
        <f>VLOOKUP(D194,Sheet2!$C$1:$K$21,7,FALSE)</f>
        <v>90</v>
      </c>
      <c r="W194" s="5">
        <f>VLOOKUP(D194,Sheet2!$C$1:$K$21,8,FALSE)</f>
        <v>9.11</v>
      </c>
      <c r="X194" s="5">
        <f>VLOOKUP(D194,Sheet2!$C$1:$K$21,9,FALSE)</f>
        <v>11</v>
      </c>
    </row>
    <row r="195" spans="1:24" s="5" customFormat="1" x14ac:dyDescent="0.25">
      <c r="A195" s="2" t="s">
        <v>7</v>
      </c>
      <c r="B195" s="3">
        <v>45290</v>
      </c>
      <c r="C195" s="4">
        <v>0.72916666666666663</v>
      </c>
      <c r="D195" t="s">
        <v>11</v>
      </c>
      <c r="E195" t="s">
        <v>26</v>
      </c>
      <c r="F195">
        <v>2</v>
      </c>
      <c r="G195">
        <v>1</v>
      </c>
      <c r="H195">
        <f t="shared" ref="H195:H258" si="3">G195-F195</f>
        <v>-1</v>
      </c>
      <c r="I195" s="5">
        <f>VLOOKUP(E195,Sheet2!$C$2:$D$21,2,0)</f>
        <v>1815</v>
      </c>
      <c r="J195" s="5">
        <f>VLOOKUP(D195,Sheet2!$C$2:$D$21,2,0)</f>
        <v>1675</v>
      </c>
      <c r="K195" s="5">
        <f>VLOOKUP(E195,Sheet2!$C$1:$K$21,3,FALSE)</f>
        <v>0.2</v>
      </c>
      <c r="L195" s="5">
        <f>VLOOKUP(E195,Sheet2!$C$1:$K$21,4,FALSE)</f>
        <v>292</v>
      </c>
      <c r="M195" s="5">
        <f>VLOOKUP(E195,Sheet2!$C$1:$K$21,5,FALSE)</f>
        <v>31.02</v>
      </c>
      <c r="N195" s="5">
        <f>VLOOKUP(E195,Sheet2!$C$1:$K$21,6,FALSE)</f>
        <v>28</v>
      </c>
      <c r="O195" s="5">
        <f>VLOOKUP(E195,Sheet2!$C$1:$K$21,7,FALSE)</f>
        <v>105</v>
      </c>
      <c r="P195" s="5">
        <f>VLOOKUP(E195,Sheet2!$C$1:$K$21,8,FALSE)</f>
        <v>8.67</v>
      </c>
      <c r="Q195" s="5">
        <f>VLOOKUP(E195,Sheet2!$C$1:$K$21,9,FALSE)</f>
        <v>7</v>
      </c>
      <c r="R195" s="5">
        <f>VLOOKUP(D195,Sheet2!$C$1:$K$21,3,FALSE)</f>
        <v>0.21</v>
      </c>
      <c r="S195" s="5">
        <f>VLOOKUP(D195,Sheet2!$C$1:$K$21,4,FALSE)</f>
        <v>215</v>
      </c>
      <c r="T195" s="5">
        <f>VLOOKUP(D195,Sheet2!$C$1:$K$21,5,FALSE)</f>
        <v>28.14</v>
      </c>
      <c r="U195" s="5">
        <f>VLOOKUP(D195,Sheet2!$C$1:$K$21,6,FALSE)</f>
        <v>30</v>
      </c>
      <c r="V195" s="5">
        <f>VLOOKUP(D195,Sheet2!$C$1:$K$21,7,FALSE)</f>
        <v>107</v>
      </c>
      <c r="W195" s="5">
        <f>VLOOKUP(D195,Sheet2!$C$1:$K$21,8,FALSE)</f>
        <v>7.84</v>
      </c>
      <c r="X195" s="5">
        <f>VLOOKUP(D195,Sheet2!$C$1:$K$21,9,FALSE)</f>
        <v>4</v>
      </c>
    </row>
    <row r="196" spans="1:24" s="5" customFormat="1" x14ac:dyDescent="0.25">
      <c r="A196" s="2" t="s">
        <v>7</v>
      </c>
      <c r="B196" s="3">
        <v>45291</v>
      </c>
      <c r="C196" s="4">
        <v>0.58333333333333337</v>
      </c>
      <c r="D196" t="s">
        <v>17</v>
      </c>
      <c r="E196" t="s">
        <v>10</v>
      </c>
      <c r="F196">
        <v>2</v>
      </c>
      <c r="G196">
        <v>1</v>
      </c>
      <c r="H196">
        <f t="shared" si="3"/>
        <v>-1</v>
      </c>
      <c r="I196" s="5">
        <f>VLOOKUP(E196,Sheet2!$C$2:$D$21,2,0)</f>
        <v>1957</v>
      </c>
      <c r="J196" s="5">
        <f>VLOOKUP(D196,Sheet2!$C$2:$D$21,2,0)</f>
        <v>1752</v>
      </c>
      <c r="K196" s="5">
        <f>VLOOKUP(E196,Sheet2!$C$1:$K$21,3,FALSE)</f>
        <v>0.19</v>
      </c>
      <c r="L196" s="5">
        <f>VLOOKUP(E196,Sheet2!$C$1:$K$21,4,FALSE)</f>
        <v>357</v>
      </c>
      <c r="M196" s="5">
        <f>VLOOKUP(E196,Sheet2!$C$1:$K$21,5,FALSE)</f>
        <v>40.049999999999997</v>
      </c>
      <c r="N196" s="5">
        <f>VLOOKUP(E196,Sheet2!$C$1:$K$21,6,FALSE)</f>
        <v>41</v>
      </c>
      <c r="O196" s="5">
        <f>VLOOKUP(E196,Sheet2!$C$1:$K$21,7,FALSE)</f>
        <v>113</v>
      </c>
      <c r="P196" s="5">
        <f>VLOOKUP(E196,Sheet2!$C$1:$K$21,8,FALSE)</f>
        <v>11.17</v>
      </c>
      <c r="Q196" s="5">
        <f>VLOOKUP(E196,Sheet2!$C$1:$K$21,9,FALSE)</f>
        <v>18</v>
      </c>
      <c r="R196" s="5">
        <f>VLOOKUP(D196,Sheet2!$C$1:$K$21,3,FALSE)</f>
        <v>0.23</v>
      </c>
      <c r="S196" s="5">
        <f>VLOOKUP(D196,Sheet2!$C$1:$K$21,4,FALSE)</f>
        <v>258</v>
      </c>
      <c r="T196" s="5">
        <f>VLOOKUP(D196,Sheet2!$C$1:$K$21,5,FALSE)</f>
        <v>29.11</v>
      </c>
      <c r="U196" s="5">
        <f>VLOOKUP(D196,Sheet2!$C$1:$K$21,6,FALSE)</f>
        <v>32</v>
      </c>
      <c r="V196" s="5">
        <f>VLOOKUP(D196,Sheet2!$C$1:$K$21,7,FALSE)</f>
        <v>114</v>
      </c>
      <c r="W196" s="5">
        <f>VLOOKUP(D196,Sheet2!$C$1:$K$21,8,FALSE)</f>
        <v>9.08</v>
      </c>
      <c r="X196" s="5">
        <f>VLOOKUP(D196,Sheet2!$C$1:$K$21,9,FALSE)</f>
        <v>8</v>
      </c>
    </row>
    <row r="197" spans="1:24" s="5" customFormat="1" x14ac:dyDescent="0.25">
      <c r="A197" s="2" t="s">
        <v>7</v>
      </c>
      <c r="B197" s="3">
        <v>45291</v>
      </c>
      <c r="C197" s="4">
        <v>0.58333333333333337</v>
      </c>
      <c r="D197" t="s">
        <v>23</v>
      </c>
      <c r="E197" t="s">
        <v>12</v>
      </c>
      <c r="F197">
        <v>3</v>
      </c>
      <c r="G197">
        <v>1</v>
      </c>
      <c r="H197">
        <f t="shared" si="3"/>
        <v>-2</v>
      </c>
      <c r="I197" s="5">
        <f>VLOOKUP(E197,Sheet2!$C$2:$D$21,2,0)</f>
        <v>1710</v>
      </c>
      <c r="J197" s="5">
        <f>VLOOKUP(D197,Sheet2!$C$2:$D$21,2,0)</f>
        <v>1842</v>
      </c>
      <c r="K197" s="5">
        <f>VLOOKUP(E197,Sheet2!$C$1:$K$21,3,FALSE)</f>
        <v>0.23</v>
      </c>
      <c r="L197" s="5">
        <f>VLOOKUP(E197,Sheet2!$C$1:$K$21,4,FALSE)</f>
        <v>305</v>
      </c>
      <c r="M197" s="5">
        <f>VLOOKUP(E197,Sheet2!$C$1:$K$21,5,FALSE)</f>
        <v>31.35</v>
      </c>
      <c r="N197" s="5">
        <f>VLOOKUP(E197,Sheet2!$C$1:$K$21,6,FALSE)</f>
        <v>30</v>
      </c>
      <c r="O197" s="5">
        <f>VLOOKUP(E197,Sheet2!$C$1:$K$21,7,FALSE)</f>
        <v>93</v>
      </c>
      <c r="P197" s="5">
        <f>VLOOKUP(E197,Sheet2!$C$1:$K$21,8,FALSE)</f>
        <v>10.1</v>
      </c>
      <c r="Q197" s="5">
        <f>VLOOKUP(E197,Sheet2!$C$1:$K$21,9,FALSE)</f>
        <v>10</v>
      </c>
      <c r="R197" s="5">
        <f>VLOOKUP(D197,Sheet2!$C$1:$K$21,3,FALSE)</f>
        <v>0.15</v>
      </c>
      <c r="S197" s="5">
        <f>VLOOKUP(D197,Sheet2!$C$1:$K$21,4,FALSE)</f>
        <v>346</v>
      </c>
      <c r="T197" s="5">
        <f>VLOOKUP(D197,Sheet2!$C$1:$K$21,5,FALSE)</f>
        <v>41.77</v>
      </c>
      <c r="U197" s="5">
        <f>VLOOKUP(D197,Sheet2!$C$1:$K$21,6,FALSE)</f>
        <v>45</v>
      </c>
      <c r="V197" s="5">
        <f>VLOOKUP(D197,Sheet2!$C$1:$K$21,7,FALSE)</f>
        <v>85</v>
      </c>
      <c r="W197" s="5">
        <f>VLOOKUP(D197,Sheet2!$C$1:$K$21,8,FALSE)</f>
        <v>7.28</v>
      </c>
      <c r="X197" s="5">
        <f>VLOOKUP(D197,Sheet2!$C$1:$K$21,9,FALSE)</f>
        <v>10</v>
      </c>
    </row>
    <row r="198" spans="1:24" s="5" customFormat="1" x14ac:dyDescent="0.25">
      <c r="A198" s="2" t="s">
        <v>7</v>
      </c>
      <c r="B198" s="3">
        <v>45292</v>
      </c>
      <c r="C198" s="4">
        <v>0.83333333333333337</v>
      </c>
      <c r="D198" t="s">
        <v>25</v>
      </c>
      <c r="E198" t="s">
        <v>20</v>
      </c>
      <c r="F198">
        <v>4</v>
      </c>
      <c r="G198">
        <v>2</v>
      </c>
      <c r="H198">
        <f t="shared" si="3"/>
        <v>-2</v>
      </c>
      <c r="I198" s="5">
        <f>VLOOKUP(E198,Sheet2!$C$2:$D$21,2,0)</f>
        <v>1802</v>
      </c>
      <c r="J198" s="5">
        <f>VLOOKUP(D198,Sheet2!$C$2:$D$21,2,0)</f>
        <v>1968</v>
      </c>
      <c r="K198" s="5">
        <f>VLOOKUP(E198,Sheet2!$C$1:$K$21,3,FALSE)</f>
        <v>0.18</v>
      </c>
      <c r="L198" s="5">
        <f>VLOOKUP(E198,Sheet2!$C$1:$K$21,4,FALSE)</f>
        <v>282</v>
      </c>
      <c r="M198" s="5">
        <f>VLOOKUP(E198,Sheet2!$C$1:$K$21,5,FALSE)</f>
        <v>38.42</v>
      </c>
      <c r="N198" s="5">
        <f>VLOOKUP(E198,Sheet2!$C$1:$K$21,6,FALSE)</f>
        <v>42</v>
      </c>
      <c r="O198" s="5">
        <f>VLOOKUP(E198,Sheet2!$C$1:$K$21,7,FALSE)</f>
        <v>91</v>
      </c>
      <c r="P198" s="5">
        <f>VLOOKUP(E198,Sheet2!$C$1:$K$21,8,FALSE)</f>
        <v>9.5</v>
      </c>
      <c r="Q198" s="5">
        <f>VLOOKUP(E198,Sheet2!$C$1:$K$21,9,FALSE)</f>
        <v>11</v>
      </c>
      <c r="R198" s="5">
        <f>VLOOKUP(D198,Sheet2!$C$1:$K$21,3,FALSE)</f>
        <v>0.17</v>
      </c>
      <c r="S198" s="5">
        <f>VLOOKUP(D198,Sheet2!$C$1:$K$21,4,FALSE)</f>
        <v>391</v>
      </c>
      <c r="T198" s="5">
        <f>VLOOKUP(D198,Sheet2!$C$1:$K$21,5,FALSE)</f>
        <v>46.59</v>
      </c>
      <c r="U198" s="5">
        <f>VLOOKUP(D198,Sheet2!$C$1:$K$21,6,FALSE)</f>
        <v>46</v>
      </c>
      <c r="V198" s="5">
        <f>VLOOKUP(D198,Sheet2!$C$1:$K$21,7,FALSE)</f>
        <v>143</v>
      </c>
      <c r="W198" s="5">
        <f>VLOOKUP(D198,Sheet2!$C$1:$K$21,8,FALSE)</f>
        <v>10.62</v>
      </c>
      <c r="X198" s="5">
        <f>VLOOKUP(D198,Sheet2!$C$1:$K$21,9,FALSE)</f>
        <v>10</v>
      </c>
    </row>
    <row r="199" spans="1:24" s="5" customFormat="1" x14ac:dyDescent="0.25">
      <c r="A199" s="2" t="s">
        <v>7</v>
      </c>
      <c r="B199" s="3">
        <v>45293</v>
      </c>
      <c r="C199" s="4">
        <v>0.8125</v>
      </c>
      <c r="D199" t="s">
        <v>13</v>
      </c>
      <c r="E199" t="s">
        <v>14</v>
      </c>
      <c r="F199">
        <v>0</v>
      </c>
      <c r="G199">
        <v>0</v>
      </c>
      <c r="H199">
        <f t="shared" si="3"/>
        <v>0</v>
      </c>
      <c r="I199" s="5">
        <f>VLOOKUP(E199,Sheet2!$C$2:$D$21,2,0)</f>
        <v>1776</v>
      </c>
      <c r="J199" s="5">
        <f>VLOOKUP(D199,Sheet2!$C$2:$D$21,2,0)</f>
        <v>1791</v>
      </c>
      <c r="K199" s="5">
        <f>VLOOKUP(E199,Sheet2!$C$1:$K$21,3,FALSE)</f>
        <v>0.18</v>
      </c>
      <c r="L199" s="5">
        <f>VLOOKUP(E199,Sheet2!$C$1:$K$21,4,FALSE)</f>
        <v>307</v>
      </c>
      <c r="M199" s="5">
        <f>VLOOKUP(E199,Sheet2!$C$1:$K$21,5,FALSE)</f>
        <v>33.96</v>
      </c>
      <c r="N199" s="5">
        <f>VLOOKUP(E199,Sheet2!$C$1:$K$21,6,FALSE)</f>
        <v>35</v>
      </c>
      <c r="O199" s="5">
        <f>VLOOKUP(E199,Sheet2!$C$1:$K$21,7,FALSE)</f>
        <v>107</v>
      </c>
      <c r="P199" s="5">
        <f>VLOOKUP(E199,Sheet2!$C$1:$K$21,8,FALSE)</f>
        <v>8.3800000000000008</v>
      </c>
      <c r="Q199" s="5">
        <f>VLOOKUP(E199,Sheet2!$C$1:$K$21,9,FALSE)</f>
        <v>6</v>
      </c>
      <c r="R199" s="5">
        <f>VLOOKUP(D199,Sheet2!$C$1:$K$21,3,FALSE)</f>
        <v>0.26</v>
      </c>
      <c r="S199" s="5">
        <f>VLOOKUP(D199,Sheet2!$C$1:$K$21,4,FALSE)</f>
        <v>233</v>
      </c>
      <c r="T199" s="5">
        <f>VLOOKUP(D199,Sheet2!$C$1:$K$21,5,FALSE)</f>
        <v>27.49</v>
      </c>
      <c r="U199" s="5">
        <f>VLOOKUP(D199,Sheet2!$C$1:$K$21,6,FALSE)</f>
        <v>35</v>
      </c>
      <c r="V199" s="5">
        <f>VLOOKUP(D199,Sheet2!$C$1:$K$21,7,FALSE)</f>
        <v>111</v>
      </c>
      <c r="W199" s="5">
        <f>VLOOKUP(D199,Sheet2!$C$1:$K$21,8,FALSE)</f>
        <v>10.88</v>
      </c>
      <c r="X199" s="5">
        <f>VLOOKUP(D199,Sheet2!$C$1:$K$21,9,FALSE)</f>
        <v>7</v>
      </c>
    </row>
    <row r="200" spans="1:24" s="5" customFormat="1" x14ac:dyDescent="0.25">
      <c r="A200" s="2" t="s">
        <v>7</v>
      </c>
      <c r="B200" s="3">
        <v>45303</v>
      </c>
      <c r="C200" s="4">
        <v>0.82291666666666663</v>
      </c>
      <c r="D200" t="s">
        <v>8</v>
      </c>
      <c r="E200" t="s">
        <v>15</v>
      </c>
      <c r="F200">
        <v>1</v>
      </c>
      <c r="G200">
        <v>1</v>
      </c>
      <c r="H200">
        <f t="shared" si="3"/>
        <v>0</v>
      </c>
      <c r="I200" s="5">
        <f>VLOOKUP(E200,Sheet2!$C$2:$D$21,2,0)</f>
        <v>1675</v>
      </c>
      <c r="J200" s="5">
        <f>VLOOKUP(D200,Sheet2!$C$2:$D$21,2,0)</f>
        <v>1650</v>
      </c>
      <c r="K200" s="5">
        <f>VLOOKUP(E200,Sheet2!$C$1:$K$21,3,FALSE)</f>
        <v>0.28000000000000003</v>
      </c>
      <c r="L200" s="5">
        <f>VLOOKUP(E200,Sheet2!$C$1:$K$21,4,FALSE)</f>
        <v>231</v>
      </c>
      <c r="M200" s="5">
        <f>VLOOKUP(E200,Sheet2!$C$1:$K$21,5,FALSE)</f>
        <v>22.71</v>
      </c>
      <c r="N200" s="5">
        <f>VLOOKUP(E200,Sheet2!$C$1:$K$21,6,FALSE)</f>
        <v>22</v>
      </c>
      <c r="O200" s="5">
        <f>VLOOKUP(E200,Sheet2!$C$1:$K$21,7,FALSE)</f>
        <v>110</v>
      </c>
      <c r="P200" s="5">
        <f>VLOOKUP(E200,Sheet2!$C$1:$K$21,8,FALSE)</f>
        <v>10.25</v>
      </c>
      <c r="Q200" s="5">
        <f>VLOOKUP(E200,Sheet2!$C$1:$K$21,9,FALSE)</f>
        <v>13</v>
      </c>
      <c r="R200" s="5">
        <f>VLOOKUP(D200,Sheet2!$C$1:$K$21,3,FALSE)</f>
        <v>0.22</v>
      </c>
      <c r="S200" s="5">
        <f>VLOOKUP(D200,Sheet2!$C$1:$K$21,4,FALSE)</f>
        <v>219</v>
      </c>
      <c r="T200" s="5">
        <f>VLOOKUP(D200,Sheet2!$C$1:$K$21,5,FALSE)</f>
        <v>20.76</v>
      </c>
      <c r="U200" s="5">
        <f>VLOOKUP(D200,Sheet2!$C$1:$K$21,6,FALSE)</f>
        <v>23</v>
      </c>
      <c r="V200" s="5">
        <f>VLOOKUP(D200,Sheet2!$C$1:$K$21,7,FALSE)</f>
        <v>88</v>
      </c>
      <c r="W200" s="5">
        <f>VLOOKUP(D200,Sheet2!$C$1:$K$21,8,FALSE)</f>
        <v>6.24</v>
      </c>
      <c r="X200" s="5">
        <f>VLOOKUP(D200,Sheet2!$C$1:$K$21,9,FALSE)</f>
        <v>3</v>
      </c>
    </row>
    <row r="201" spans="1:24" s="5" customFormat="1" x14ac:dyDescent="0.25">
      <c r="A201" s="2" t="s">
        <v>7</v>
      </c>
      <c r="B201" s="3">
        <v>45304</v>
      </c>
      <c r="C201" s="4">
        <v>0.52083333333333337</v>
      </c>
      <c r="D201" t="s">
        <v>24</v>
      </c>
      <c r="E201" t="s">
        <v>17</v>
      </c>
      <c r="F201">
        <v>1</v>
      </c>
      <c r="G201">
        <v>0</v>
      </c>
      <c r="H201">
        <f t="shared" si="3"/>
        <v>-1</v>
      </c>
      <c r="I201" s="5">
        <f>VLOOKUP(E201,Sheet2!$C$2:$D$21,2,0)</f>
        <v>1752</v>
      </c>
      <c r="J201" s="5">
        <f>VLOOKUP(D201,Sheet2!$C$2:$D$21,2,0)</f>
        <v>1789</v>
      </c>
      <c r="K201" s="5">
        <f>VLOOKUP(E201,Sheet2!$C$1:$K$21,3,FALSE)</f>
        <v>0.23</v>
      </c>
      <c r="L201" s="5">
        <f>VLOOKUP(E201,Sheet2!$C$1:$K$21,4,FALSE)</f>
        <v>258</v>
      </c>
      <c r="M201" s="5">
        <f>VLOOKUP(E201,Sheet2!$C$1:$K$21,5,FALSE)</f>
        <v>29.11</v>
      </c>
      <c r="N201" s="5">
        <f>VLOOKUP(E201,Sheet2!$C$1:$K$21,6,FALSE)</f>
        <v>32</v>
      </c>
      <c r="O201" s="5">
        <f>VLOOKUP(E201,Sheet2!$C$1:$K$21,7,FALSE)</f>
        <v>114</v>
      </c>
      <c r="P201" s="5">
        <f>VLOOKUP(E201,Sheet2!$C$1:$K$21,8,FALSE)</f>
        <v>9.08</v>
      </c>
      <c r="Q201" s="5">
        <f>VLOOKUP(E201,Sheet2!$C$1:$K$21,9,FALSE)</f>
        <v>8</v>
      </c>
      <c r="R201" s="5">
        <f>VLOOKUP(D201,Sheet2!$C$1:$K$21,3,FALSE)</f>
        <v>0.13</v>
      </c>
      <c r="S201" s="5">
        <f>VLOOKUP(D201,Sheet2!$C$1:$K$21,4,FALSE)</f>
        <v>286</v>
      </c>
      <c r="T201" s="5">
        <f>VLOOKUP(D201,Sheet2!$C$1:$K$21,5,FALSE)</f>
        <v>37.909999999999997</v>
      </c>
      <c r="U201" s="5">
        <f>VLOOKUP(D201,Sheet2!$C$1:$K$21,6,FALSE)</f>
        <v>32</v>
      </c>
      <c r="V201" s="5">
        <f>VLOOKUP(D201,Sheet2!$C$1:$K$21,7,FALSE)</f>
        <v>63</v>
      </c>
      <c r="W201" s="5">
        <f>VLOOKUP(D201,Sheet2!$C$1:$K$21,8,FALSE)</f>
        <v>6.43</v>
      </c>
      <c r="X201" s="5">
        <f>VLOOKUP(D201,Sheet2!$C$1:$K$21,9,FALSE)</f>
        <v>7</v>
      </c>
    </row>
    <row r="202" spans="1:24" s="5" customFormat="1" x14ac:dyDescent="0.25">
      <c r="A202" s="2" t="s">
        <v>7</v>
      </c>
      <c r="B202" s="3">
        <v>45304</v>
      </c>
      <c r="C202" s="4">
        <v>0.72916666666666663</v>
      </c>
      <c r="D202" t="s">
        <v>20</v>
      </c>
      <c r="E202" t="s">
        <v>9</v>
      </c>
      <c r="F202">
        <v>2</v>
      </c>
      <c r="G202">
        <v>3</v>
      </c>
      <c r="H202">
        <f t="shared" si="3"/>
        <v>1</v>
      </c>
      <c r="I202" s="5">
        <f>VLOOKUP(E202,Sheet2!$C$2:$D$21,2,0)</f>
        <v>2052</v>
      </c>
      <c r="J202" s="5">
        <f>VLOOKUP(D202,Sheet2!$C$2:$D$21,2,0)</f>
        <v>1802</v>
      </c>
      <c r="K202" s="5">
        <f>VLOOKUP(E202,Sheet2!$C$1:$K$21,3,FALSE)</f>
        <v>0.16</v>
      </c>
      <c r="L202" s="5">
        <f>VLOOKUP(E202,Sheet2!$C$1:$K$21,4,FALSE)</f>
        <v>374</v>
      </c>
      <c r="M202" s="5">
        <f>VLOOKUP(E202,Sheet2!$C$1:$K$21,5,FALSE)</f>
        <v>44.17</v>
      </c>
      <c r="N202" s="5">
        <f>VLOOKUP(E202,Sheet2!$C$1:$K$21,6,FALSE)</f>
        <v>47</v>
      </c>
      <c r="O202" s="5">
        <f>VLOOKUP(E202,Sheet2!$C$1:$K$21,7,FALSE)</f>
        <v>125</v>
      </c>
      <c r="P202" s="5">
        <f>VLOOKUP(E202,Sheet2!$C$1:$K$21,8,FALSE)</f>
        <v>9.4600000000000009</v>
      </c>
      <c r="Q202" s="5">
        <f>VLOOKUP(E202,Sheet2!$C$1:$K$21,9,FALSE)</f>
        <v>11</v>
      </c>
      <c r="R202" s="5">
        <f>VLOOKUP(D202,Sheet2!$C$1:$K$21,3,FALSE)</f>
        <v>0.18</v>
      </c>
      <c r="S202" s="5">
        <f>VLOOKUP(D202,Sheet2!$C$1:$K$21,4,FALSE)</f>
        <v>282</v>
      </c>
      <c r="T202" s="5">
        <f>VLOOKUP(D202,Sheet2!$C$1:$K$21,5,FALSE)</f>
        <v>38.42</v>
      </c>
      <c r="U202" s="5">
        <f>VLOOKUP(D202,Sheet2!$C$1:$K$21,6,FALSE)</f>
        <v>42</v>
      </c>
      <c r="V202" s="5">
        <f>VLOOKUP(D202,Sheet2!$C$1:$K$21,7,FALSE)</f>
        <v>91</v>
      </c>
      <c r="W202" s="5">
        <f>VLOOKUP(D202,Sheet2!$C$1:$K$21,8,FALSE)</f>
        <v>9.5</v>
      </c>
      <c r="X202" s="5">
        <f>VLOOKUP(D202,Sheet2!$C$1:$K$21,9,FALSE)</f>
        <v>11</v>
      </c>
    </row>
    <row r="203" spans="1:24" s="5" customFormat="1" x14ac:dyDescent="0.25">
      <c r="A203" s="2" t="s">
        <v>7</v>
      </c>
      <c r="B203" s="3">
        <v>45305</v>
      </c>
      <c r="C203" s="4">
        <v>0.58333333333333337</v>
      </c>
      <c r="D203" t="s">
        <v>16</v>
      </c>
      <c r="E203" t="s">
        <v>21</v>
      </c>
      <c r="F203">
        <v>0</v>
      </c>
      <c r="G203">
        <v>0</v>
      </c>
      <c r="H203">
        <f t="shared" si="3"/>
        <v>0</v>
      </c>
      <c r="I203" s="5">
        <f>VLOOKUP(E203,Sheet2!$C$2:$D$21,2,0)</f>
        <v>1837</v>
      </c>
      <c r="J203" s="5">
        <f>VLOOKUP(D203,Sheet2!$C$2:$D$21,2,0)</f>
        <v>1709</v>
      </c>
      <c r="K203" s="5">
        <f>VLOOKUP(E203,Sheet2!$C$1:$K$21,3,FALSE)</f>
        <v>0.18</v>
      </c>
      <c r="L203" s="5">
        <f>VLOOKUP(E203,Sheet2!$C$1:$K$21,4,FALSE)</f>
        <v>309</v>
      </c>
      <c r="M203" s="5">
        <f>VLOOKUP(E203,Sheet2!$C$1:$K$21,5,FALSE)</f>
        <v>39.89</v>
      </c>
      <c r="N203" s="5">
        <f>VLOOKUP(E203,Sheet2!$C$1:$K$21,6,FALSE)</f>
        <v>41</v>
      </c>
      <c r="O203" s="5">
        <f>VLOOKUP(E203,Sheet2!$C$1:$K$21,7,FALSE)</f>
        <v>108</v>
      </c>
      <c r="P203" s="5">
        <f>VLOOKUP(E203,Sheet2!$C$1:$K$21,8,FALSE)</f>
        <v>9.61</v>
      </c>
      <c r="Q203" s="5">
        <f>VLOOKUP(E203,Sheet2!$C$1:$K$21,9,FALSE)</f>
        <v>12</v>
      </c>
      <c r="R203" s="5">
        <f>VLOOKUP(D203,Sheet2!$C$1:$K$21,3,FALSE)</f>
        <v>0.36</v>
      </c>
      <c r="S203" s="5">
        <f>VLOOKUP(D203,Sheet2!$C$1:$K$21,4,FALSE)</f>
        <v>266</v>
      </c>
      <c r="T203" s="5">
        <f>VLOOKUP(D203,Sheet2!$C$1:$K$21,5,FALSE)</f>
        <v>26.84</v>
      </c>
      <c r="U203" s="5">
        <f>VLOOKUP(D203,Sheet2!$C$1:$K$21,6,FALSE)</f>
        <v>14</v>
      </c>
      <c r="V203" s="5">
        <f>VLOOKUP(D203,Sheet2!$C$1:$K$21,7,FALSE)</f>
        <v>130</v>
      </c>
      <c r="W203" s="5">
        <f>VLOOKUP(D203,Sheet2!$C$1:$K$21,8,FALSE)</f>
        <v>15.55</v>
      </c>
      <c r="X203" s="5">
        <f>VLOOKUP(D203,Sheet2!$C$1:$K$21,9,FALSE)</f>
        <v>15</v>
      </c>
    </row>
    <row r="204" spans="1:24" s="5" customFormat="1" x14ac:dyDescent="0.25">
      <c r="A204" s="2" t="s">
        <v>7</v>
      </c>
      <c r="B204" s="3">
        <v>45305</v>
      </c>
      <c r="C204" s="4">
        <v>0.6875</v>
      </c>
      <c r="D204" t="s">
        <v>26</v>
      </c>
      <c r="E204" t="s">
        <v>23</v>
      </c>
      <c r="F204">
        <v>2</v>
      </c>
      <c r="G204">
        <v>2</v>
      </c>
      <c r="H204">
        <f t="shared" si="3"/>
        <v>0</v>
      </c>
      <c r="I204" s="5">
        <f>VLOOKUP(E204,Sheet2!$C$2:$D$21,2,0)</f>
        <v>1842</v>
      </c>
      <c r="J204" s="5">
        <f>VLOOKUP(D204,Sheet2!$C$2:$D$21,2,0)</f>
        <v>1815</v>
      </c>
      <c r="K204" s="5">
        <f>VLOOKUP(E204,Sheet2!$C$1:$K$21,3,FALSE)</f>
        <v>0.15</v>
      </c>
      <c r="L204" s="5">
        <f>VLOOKUP(E204,Sheet2!$C$1:$K$21,4,FALSE)</f>
        <v>346</v>
      </c>
      <c r="M204" s="5">
        <f>VLOOKUP(E204,Sheet2!$C$1:$K$21,5,FALSE)</f>
        <v>41.77</v>
      </c>
      <c r="N204" s="5">
        <f>VLOOKUP(E204,Sheet2!$C$1:$K$21,6,FALSE)</f>
        <v>45</v>
      </c>
      <c r="O204" s="5">
        <f>VLOOKUP(E204,Sheet2!$C$1:$K$21,7,FALSE)</f>
        <v>85</v>
      </c>
      <c r="P204" s="5">
        <f>VLOOKUP(E204,Sheet2!$C$1:$K$21,8,FALSE)</f>
        <v>7.28</v>
      </c>
      <c r="Q204" s="5">
        <f>VLOOKUP(E204,Sheet2!$C$1:$K$21,9,FALSE)</f>
        <v>10</v>
      </c>
      <c r="R204" s="5">
        <f>VLOOKUP(D204,Sheet2!$C$1:$K$21,3,FALSE)</f>
        <v>0.2</v>
      </c>
      <c r="S204" s="5">
        <f>VLOOKUP(D204,Sheet2!$C$1:$K$21,4,FALSE)</f>
        <v>292</v>
      </c>
      <c r="T204" s="5">
        <f>VLOOKUP(D204,Sheet2!$C$1:$K$21,5,FALSE)</f>
        <v>31.02</v>
      </c>
      <c r="U204" s="5">
        <f>VLOOKUP(D204,Sheet2!$C$1:$K$21,6,FALSE)</f>
        <v>28</v>
      </c>
      <c r="V204" s="5">
        <f>VLOOKUP(D204,Sheet2!$C$1:$K$21,7,FALSE)</f>
        <v>105</v>
      </c>
      <c r="W204" s="5">
        <f>VLOOKUP(D204,Sheet2!$C$1:$K$21,8,FALSE)</f>
        <v>8.67</v>
      </c>
      <c r="X204" s="5">
        <f>VLOOKUP(D204,Sheet2!$C$1:$K$21,9,FALSE)</f>
        <v>7</v>
      </c>
    </row>
    <row r="205" spans="1:24" s="5" customFormat="1" x14ac:dyDescent="0.25">
      <c r="A205" s="2" t="s">
        <v>7</v>
      </c>
      <c r="B205" s="3">
        <v>45311</v>
      </c>
      <c r="C205" s="4">
        <v>0.52083333333333337</v>
      </c>
      <c r="D205" t="s">
        <v>10</v>
      </c>
      <c r="E205" t="s">
        <v>19</v>
      </c>
      <c r="F205">
        <v>5</v>
      </c>
      <c r="G205">
        <v>0</v>
      </c>
      <c r="H205">
        <f t="shared" si="3"/>
        <v>-5</v>
      </c>
      <c r="I205" s="5">
        <f>VLOOKUP(E205,Sheet2!$C$2:$D$21,2,0)</f>
        <v>1703</v>
      </c>
      <c r="J205" s="5">
        <f>VLOOKUP(D205,Sheet2!$C$2:$D$21,2,0)</f>
        <v>1957</v>
      </c>
      <c r="K205" s="5">
        <f>VLOOKUP(E205,Sheet2!$C$1:$K$21,3,FALSE)</f>
        <v>0.25</v>
      </c>
      <c r="L205" s="5">
        <f>VLOOKUP(E205,Sheet2!$C$1:$K$21,4,FALSE)</f>
        <v>229</v>
      </c>
      <c r="M205" s="5">
        <f>VLOOKUP(E205,Sheet2!$C$1:$K$21,5,FALSE)</f>
        <v>21.92</v>
      </c>
      <c r="N205" s="5">
        <f>VLOOKUP(E205,Sheet2!$C$1:$K$21,6,FALSE)</f>
        <v>26</v>
      </c>
      <c r="O205" s="5">
        <f>VLOOKUP(E205,Sheet2!$C$1:$K$21,7,FALSE)</f>
        <v>106</v>
      </c>
      <c r="P205" s="5">
        <f>VLOOKUP(E205,Sheet2!$C$1:$K$21,8,FALSE)</f>
        <v>8.3800000000000008</v>
      </c>
      <c r="Q205" s="5">
        <f>VLOOKUP(E205,Sheet2!$C$1:$K$21,9,FALSE)</f>
        <v>3</v>
      </c>
      <c r="R205" s="5">
        <f>VLOOKUP(D205,Sheet2!$C$1:$K$21,3,FALSE)</f>
        <v>0.19</v>
      </c>
      <c r="S205" s="5">
        <f>VLOOKUP(D205,Sheet2!$C$1:$K$21,4,FALSE)</f>
        <v>357</v>
      </c>
      <c r="T205" s="5">
        <f>VLOOKUP(D205,Sheet2!$C$1:$K$21,5,FALSE)</f>
        <v>40.049999999999997</v>
      </c>
      <c r="U205" s="5">
        <f>VLOOKUP(D205,Sheet2!$C$1:$K$21,6,FALSE)</f>
        <v>41</v>
      </c>
      <c r="V205" s="5">
        <f>VLOOKUP(D205,Sheet2!$C$1:$K$21,7,FALSE)</f>
        <v>113</v>
      </c>
      <c r="W205" s="5">
        <f>VLOOKUP(D205,Sheet2!$C$1:$K$21,8,FALSE)</f>
        <v>11.17</v>
      </c>
      <c r="X205" s="5">
        <f>VLOOKUP(D205,Sheet2!$C$1:$K$21,9,FALSE)</f>
        <v>18</v>
      </c>
    </row>
    <row r="206" spans="1:24" s="5" customFormat="1" x14ac:dyDescent="0.25">
      <c r="A206" s="2" t="s">
        <v>7</v>
      </c>
      <c r="B206" s="3">
        <v>45311</v>
      </c>
      <c r="C206" s="4">
        <v>0.72916666666666663</v>
      </c>
      <c r="D206" t="s">
        <v>22</v>
      </c>
      <c r="E206" t="s">
        <v>11</v>
      </c>
      <c r="F206">
        <v>3</v>
      </c>
      <c r="G206">
        <v>2</v>
      </c>
      <c r="H206">
        <f t="shared" si="3"/>
        <v>-1</v>
      </c>
      <c r="I206" s="5">
        <f>VLOOKUP(E206,Sheet2!$C$2:$D$21,2,0)</f>
        <v>1675</v>
      </c>
      <c r="J206" s="5">
        <f>VLOOKUP(D206,Sheet2!$C$2:$D$21,2,0)</f>
        <v>1722</v>
      </c>
      <c r="K206" s="5">
        <f>VLOOKUP(E206,Sheet2!$C$1:$K$21,3,FALSE)</f>
        <v>0.21</v>
      </c>
      <c r="L206" s="5">
        <f>VLOOKUP(E206,Sheet2!$C$1:$K$21,4,FALSE)</f>
        <v>215</v>
      </c>
      <c r="M206" s="5">
        <f>VLOOKUP(E206,Sheet2!$C$1:$K$21,5,FALSE)</f>
        <v>28.14</v>
      </c>
      <c r="N206" s="5">
        <f>VLOOKUP(E206,Sheet2!$C$1:$K$21,6,FALSE)</f>
        <v>30</v>
      </c>
      <c r="O206" s="5">
        <f>VLOOKUP(E206,Sheet2!$C$1:$K$21,7,FALSE)</f>
        <v>107</v>
      </c>
      <c r="P206" s="5">
        <f>VLOOKUP(E206,Sheet2!$C$1:$K$21,8,FALSE)</f>
        <v>7.84</v>
      </c>
      <c r="Q206" s="5">
        <f>VLOOKUP(E206,Sheet2!$C$1:$K$21,9,FALSE)</f>
        <v>4</v>
      </c>
      <c r="R206" s="5">
        <f>VLOOKUP(D206,Sheet2!$C$1:$K$21,3,FALSE)</f>
        <v>0.28000000000000003</v>
      </c>
      <c r="S206" s="5">
        <f>VLOOKUP(D206,Sheet2!$C$1:$K$21,4,FALSE)</f>
        <v>235</v>
      </c>
      <c r="T206" s="5">
        <f>VLOOKUP(D206,Sheet2!$C$1:$K$21,5,FALSE)</f>
        <v>31.11</v>
      </c>
      <c r="U206" s="5">
        <f>VLOOKUP(D206,Sheet2!$C$1:$K$21,6,FALSE)</f>
        <v>29</v>
      </c>
      <c r="V206" s="5">
        <f>VLOOKUP(D206,Sheet2!$C$1:$K$21,7,FALSE)</f>
        <v>123</v>
      </c>
      <c r="W206" s="5">
        <f>VLOOKUP(D206,Sheet2!$C$1:$K$21,8,FALSE)</f>
        <v>13.06</v>
      </c>
      <c r="X206" s="5">
        <f>VLOOKUP(D206,Sheet2!$C$1:$K$21,9,FALSE)</f>
        <v>8</v>
      </c>
    </row>
    <row r="207" spans="1:24" s="5" customFormat="1" x14ac:dyDescent="0.25">
      <c r="A207" s="2" t="s">
        <v>7</v>
      </c>
      <c r="B207" s="3">
        <v>45312</v>
      </c>
      <c r="C207" s="4">
        <v>0.58333333333333337</v>
      </c>
      <c r="D207" t="s">
        <v>18</v>
      </c>
      <c r="E207" t="s">
        <v>13</v>
      </c>
      <c r="F207">
        <v>2</v>
      </c>
      <c r="G207">
        <v>2</v>
      </c>
      <c r="H207">
        <f t="shared" si="3"/>
        <v>0</v>
      </c>
      <c r="I207" s="5">
        <f>VLOOKUP(E207,Sheet2!$C$2:$D$21,2,0)</f>
        <v>1791</v>
      </c>
      <c r="J207" s="5">
        <f>VLOOKUP(D207,Sheet2!$C$2:$D$21,2,0)</f>
        <v>1625</v>
      </c>
      <c r="K207" s="5">
        <f>VLOOKUP(E207,Sheet2!$C$1:$K$21,3,FALSE)</f>
        <v>0.26</v>
      </c>
      <c r="L207" s="5">
        <f>VLOOKUP(E207,Sheet2!$C$1:$K$21,4,FALSE)</f>
        <v>233</v>
      </c>
      <c r="M207" s="5">
        <f>VLOOKUP(E207,Sheet2!$C$1:$K$21,5,FALSE)</f>
        <v>27.49</v>
      </c>
      <c r="N207" s="5">
        <f>VLOOKUP(E207,Sheet2!$C$1:$K$21,6,FALSE)</f>
        <v>35</v>
      </c>
      <c r="O207" s="5">
        <f>VLOOKUP(E207,Sheet2!$C$1:$K$21,7,FALSE)</f>
        <v>111</v>
      </c>
      <c r="P207" s="5">
        <f>VLOOKUP(E207,Sheet2!$C$1:$K$21,8,FALSE)</f>
        <v>10.88</v>
      </c>
      <c r="Q207" s="5">
        <f>VLOOKUP(E207,Sheet2!$C$1:$K$21,9,FALSE)</f>
        <v>7</v>
      </c>
      <c r="R207" s="5">
        <f>VLOOKUP(D207,Sheet2!$C$1:$K$21,3,FALSE)</f>
        <v>0.23</v>
      </c>
      <c r="S207" s="5">
        <f>VLOOKUP(D207,Sheet2!$C$1:$K$21,4,FALSE)</f>
        <v>173</v>
      </c>
      <c r="T207" s="5">
        <f>VLOOKUP(D207,Sheet2!$C$1:$K$21,5,FALSE)</f>
        <v>16.739999999999998</v>
      </c>
      <c r="U207" s="5">
        <f>VLOOKUP(D207,Sheet2!$C$1:$K$21,6,FALSE)</f>
        <v>14</v>
      </c>
      <c r="V207" s="5">
        <f>VLOOKUP(D207,Sheet2!$C$1:$K$21,7,FALSE)</f>
        <v>77</v>
      </c>
      <c r="W207" s="5">
        <f>VLOOKUP(D207,Sheet2!$C$1:$K$21,8,FALSE)</f>
        <v>5.82</v>
      </c>
      <c r="X207" s="5">
        <f>VLOOKUP(D207,Sheet2!$C$1:$K$21,9,FALSE)</f>
        <v>3</v>
      </c>
    </row>
    <row r="208" spans="1:24" s="5" customFormat="1" x14ac:dyDescent="0.25">
      <c r="A208" s="2" t="s">
        <v>7</v>
      </c>
      <c r="B208" s="3">
        <v>45312</v>
      </c>
      <c r="C208" s="4">
        <v>0.6875</v>
      </c>
      <c r="D208" t="s">
        <v>12</v>
      </c>
      <c r="E208" t="s">
        <v>25</v>
      </c>
      <c r="F208">
        <v>0</v>
      </c>
      <c r="G208">
        <v>4</v>
      </c>
      <c r="H208">
        <f t="shared" si="3"/>
        <v>4</v>
      </c>
      <c r="I208" s="5">
        <f>VLOOKUP(E208,Sheet2!$C$2:$D$21,2,0)</f>
        <v>1968</v>
      </c>
      <c r="J208" s="5">
        <f>VLOOKUP(D208,Sheet2!$C$2:$D$21,2,0)</f>
        <v>1710</v>
      </c>
      <c r="K208" s="5">
        <f>VLOOKUP(E208,Sheet2!$C$1:$K$21,3,FALSE)</f>
        <v>0.17</v>
      </c>
      <c r="L208" s="5">
        <f>VLOOKUP(E208,Sheet2!$C$1:$K$21,4,FALSE)</f>
        <v>391</v>
      </c>
      <c r="M208" s="5">
        <f>VLOOKUP(E208,Sheet2!$C$1:$K$21,5,FALSE)</f>
        <v>46.59</v>
      </c>
      <c r="N208" s="5">
        <f>VLOOKUP(E208,Sheet2!$C$1:$K$21,6,FALSE)</f>
        <v>46</v>
      </c>
      <c r="O208" s="5">
        <f>VLOOKUP(E208,Sheet2!$C$1:$K$21,7,FALSE)</f>
        <v>143</v>
      </c>
      <c r="P208" s="5">
        <f>VLOOKUP(E208,Sheet2!$C$1:$K$21,8,FALSE)</f>
        <v>10.62</v>
      </c>
      <c r="Q208" s="5">
        <f>VLOOKUP(E208,Sheet2!$C$1:$K$21,9,FALSE)</f>
        <v>10</v>
      </c>
      <c r="R208" s="5">
        <f>VLOOKUP(D208,Sheet2!$C$1:$K$21,3,FALSE)</f>
        <v>0.23</v>
      </c>
      <c r="S208" s="5">
        <f>VLOOKUP(D208,Sheet2!$C$1:$K$21,4,FALSE)</f>
        <v>305</v>
      </c>
      <c r="T208" s="5">
        <f>VLOOKUP(D208,Sheet2!$C$1:$K$21,5,FALSE)</f>
        <v>31.35</v>
      </c>
      <c r="U208" s="5">
        <f>VLOOKUP(D208,Sheet2!$C$1:$K$21,6,FALSE)</f>
        <v>30</v>
      </c>
      <c r="V208" s="5">
        <f>VLOOKUP(D208,Sheet2!$C$1:$K$21,7,FALSE)</f>
        <v>93</v>
      </c>
      <c r="W208" s="5">
        <f>VLOOKUP(D208,Sheet2!$C$1:$K$21,8,FALSE)</f>
        <v>10.1</v>
      </c>
      <c r="X208" s="5">
        <f>VLOOKUP(D208,Sheet2!$C$1:$K$21,9,FALSE)</f>
        <v>10</v>
      </c>
    </row>
    <row r="209" spans="1:24" s="5" customFormat="1" x14ac:dyDescent="0.25">
      <c r="A209" s="2" t="s">
        <v>7</v>
      </c>
      <c r="B209" s="3">
        <v>45313</v>
      </c>
      <c r="C209" s="4">
        <v>0.82291666666666663</v>
      </c>
      <c r="D209" t="s">
        <v>14</v>
      </c>
      <c r="E209" t="s">
        <v>27</v>
      </c>
      <c r="F209">
        <v>0</v>
      </c>
      <c r="G209">
        <v>0</v>
      </c>
      <c r="H209">
        <f t="shared" si="3"/>
        <v>0</v>
      </c>
      <c r="I209" s="5">
        <f>VLOOKUP(E209,Sheet2!$C$2:$D$21,2,0)</f>
        <v>1749</v>
      </c>
      <c r="J209" s="5">
        <f>VLOOKUP(D209,Sheet2!$C$2:$D$21,2,0)</f>
        <v>1776</v>
      </c>
      <c r="K209" s="5">
        <f>VLOOKUP(E209,Sheet2!$C$1:$K$21,3,FALSE)</f>
        <v>0.24</v>
      </c>
      <c r="L209" s="5">
        <f>VLOOKUP(E209,Sheet2!$C$1:$K$21,4,FALSE)</f>
        <v>237</v>
      </c>
      <c r="M209" s="5">
        <f>VLOOKUP(E209,Sheet2!$C$1:$K$21,5,FALSE)</f>
        <v>26.8</v>
      </c>
      <c r="N209" s="5">
        <f>VLOOKUP(E209,Sheet2!$C$1:$K$21,6,FALSE)</f>
        <v>25</v>
      </c>
      <c r="O209" s="5">
        <f>VLOOKUP(E209,Sheet2!$C$1:$K$21,7,FALSE)</f>
        <v>90</v>
      </c>
      <c r="P209" s="5">
        <f>VLOOKUP(E209,Sheet2!$C$1:$K$21,8,FALSE)</f>
        <v>9.11</v>
      </c>
      <c r="Q209" s="5">
        <f>VLOOKUP(E209,Sheet2!$C$1:$K$21,9,FALSE)</f>
        <v>11</v>
      </c>
      <c r="R209" s="5">
        <f>VLOOKUP(D209,Sheet2!$C$1:$K$21,3,FALSE)</f>
        <v>0.18</v>
      </c>
      <c r="S209" s="5">
        <f>VLOOKUP(D209,Sheet2!$C$1:$K$21,4,FALSE)</f>
        <v>307</v>
      </c>
      <c r="T209" s="5">
        <f>VLOOKUP(D209,Sheet2!$C$1:$K$21,5,FALSE)</f>
        <v>33.96</v>
      </c>
      <c r="U209" s="5">
        <f>VLOOKUP(D209,Sheet2!$C$1:$K$21,6,FALSE)</f>
        <v>35</v>
      </c>
      <c r="V209" s="5">
        <f>VLOOKUP(D209,Sheet2!$C$1:$K$21,7,FALSE)</f>
        <v>107</v>
      </c>
      <c r="W209" s="5">
        <f>VLOOKUP(D209,Sheet2!$C$1:$K$21,8,FALSE)</f>
        <v>8.3800000000000008</v>
      </c>
      <c r="X209" s="5">
        <f>VLOOKUP(D209,Sheet2!$C$1:$K$21,9,FALSE)</f>
        <v>6</v>
      </c>
    </row>
    <row r="210" spans="1:24" s="5" customFormat="1" x14ac:dyDescent="0.25">
      <c r="A210" s="7" t="s">
        <v>7</v>
      </c>
      <c r="B210" s="3">
        <v>45321</v>
      </c>
      <c r="C210" s="4">
        <v>0.8125</v>
      </c>
      <c r="D210" t="s">
        <v>11</v>
      </c>
      <c r="E210" t="s">
        <v>10</v>
      </c>
      <c r="F210">
        <v>1</v>
      </c>
      <c r="G210">
        <v>2</v>
      </c>
      <c r="H210">
        <f t="shared" si="3"/>
        <v>1</v>
      </c>
      <c r="I210" s="5">
        <f>VLOOKUP(E210,Sheet2!$C$2:$D$21,2,0)</f>
        <v>1957</v>
      </c>
      <c r="J210" s="5">
        <f>VLOOKUP(D210,Sheet2!$C$2:$D$21,2,0)</f>
        <v>1675</v>
      </c>
      <c r="K210" s="5">
        <f>VLOOKUP(E210,Sheet2!$C$1:$K$21,3,FALSE)</f>
        <v>0.19</v>
      </c>
      <c r="L210" s="5">
        <f>VLOOKUP(E210,Sheet2!$C$1:$K$21,4,FALSE)</f>
        <v>357</v>
      </c>
      <c r="M210" s="5">
        <f>VLOOKUP(E210,Sheet2!$C$1:$K$21,5,FALSE)</f>
        <v>40.049999999999997</v>
      </c>
      <c r="N210" s="5">
        <f>VLOOKUP(E210,Sheet2!$C$1:$K$21,6,FALSE)</f>
        <v>41</v>
      </c>
      <c r="O210" s="5">
        <f>VLOOKUP(E210,Sheet2!$C$1:$K$21,7,FALSE)</f>
        <v>113</v>
      </c>
      <c r="P210" s="5">
        <f>VLOOKUP(E210,Sheet2!$C$1:$K$21,8,FALSE)</f>
        <v>11.17</v>
      </c>
      <c r="Q210" s="5">
        <f>VLOOKUP(E210,Sheet2!$C$1:$K$21,9,FALSE)</f>
        <v>18</v>
      </c>
      <c r="R210" s="5">
        <f>VLOOKUP(D210,Sheet2!$C$1:$K$21,3,FALSE)</f>
        <v>0.21</v>
      </c>
      <c r="S210" s="5">
        <f>VLOOKUP(D210,Sheet2!$C$1:$K$21,4,FALSE)</f>
        <v>215</v>
      </c>
      <c r="T210" s="5">
        <f>VLOOKUP(D210,Sheet2!$C$1:$K$21,5,FALSE)</f>
        <v>28.14</v>
      </c>
      <c r="U210" s="5">
        <f>VLOOKUP(D210,Sheet2!$C$1:$K$21,6,FALSE)</f>
        <v>30</v>
      </c>
      <c r="V210" s="5">
        <f>VLOOKUP(D210,Sheet2!$C$1:$K$21,7,FALSE)</f>
        <v>107</v>
      </c>
      <c r="W210" s="5">
        <f>VLOOKUP(D210,Sheet2!$C$1:$K$21,8,FALSE)</f>
        <v>7.84</v>
      </c>
      <c r="X210" s="5">
        <f>VLOOKUP(D210,Sheet2!$C$1:$K$21,9,FALSE)</f>
        <v>4</v>
      </c>
    </row>
    <row r="211" spans="1:24" s="5" customFormat="1" x14ac:dyDescent="0.25">
      <c r="A211" s="7" t="s">
        <v>7</v>
      </c>
      <c r="B211" s="3">
        <v>45321</v>
      </c>
      <c r="C211" s="4">
        <v>0.82291666666666663</v>
      </c>
      <c r="D211" t="s">
        <v>17</v>
      </c>
      <c r="E211" t="s">
        <v>16</v>
      </c>
      <c r="F211">
        <v>0</v>
      </c>
      <c r="G211">
        <v>0</v>
      </c>
      <c r="H211">
        <f t="shared" si="3"/>
        <v>0</v>
      </c>
      <c r="I211" s="5">
        <f>VLOOKUP(E211,Sheet2!$C$2:$D$21,2,0)</f>
        <v>1709</v>
      </c>
      <c r="J211" s="5">
        <f>VLOOKUP(D211,Sheet2!$C$2:$D$21,2,0)</f>
        <v>1752</v>
      </c>
      <c r="K211" s="5">
        <f>VLOOKUP(E211,Sheet2!$C$1:$K$21,3,FALSE)</f>
        <v>0.36</v>
      </c>
      <c r="L211" s="5">
        <f>VLOOKUP(E211,Sheet2!$C$1:$K$21,4,FALSE)</f>
        <v>266</v>
      </c>
      <c r="M211" s="5">
        <f>VLOOKUP(E211,Sheet2!$C$1:$K$21,5,FALSE)</f>
        <v>26.84</v>
      </c>
      <c r="N211" s="5">
        <f>VLOOKUP(E211,Sheet2!$C$1:$K$21,6,FALSE)</f>
        <v>14</v>
      </c>
      <c r="O211" s="5">
        <f>VLOOKUP(E211,Sheet2!$C$1:$K$21,7,FALSE)</f>
        <v>130</v>
      </c>
      <c r="P211" s="5">
        <f>VLOOKUP(E211,Sheet2!$C$1:$K$21,8,FALSE)</f>
        <v>15.55</v>
      </c>
      <c r="Q211" s="5">
        <f>VLOOKUP(E211,Sheet2!$C$1:$K$21,9,FALSE)</f>
        <v>15</v>
      </c>
      <c r="R211" s="5">
        <f>VLOOKUP(D211,Sheet2!$C$1:$K$21,3,FALSE)</f>
        <v>0.23</v>
      </c>
      <c r="S211" s="5">
        <f>VLOOKUP(D211,Sheet2!$C$1:$K$21,4,FALSE)</f>
        <v>258</v>
      </c>
      <c r="T211" s="5">
        <f>VLOOKUP(D211,Sheet2!$C$1:$K$21,5,FALSE)</f>
        <v>29.11</v>
      </c>
      <c r="U211" s="5">
        <f>VLOOKUP(D211,Sheet2!$C$1:$K$21,6,FALSE)</f>
        <v>32</v>
      </c>
      <c r="V211" s="5">
        <f>VLOOKUP(D211,Sheet2!$C$1:$K$21,7,FALSE)</f>
        <v>114</v>
      </c>
      <c r="W211" s="5">
        <f>VLOOKUP(D211,Sheet2!$C$1:$K$21,8,FALSE)</f>
        <v>9.08</v>
      </c>
      <c r="X211" s="5">
        <f>VLOOKUP(D211,Sheet2!$C$1:$K$21,9,FALSE)</f>
        <v>8</v>
      </c>
    </row>
    <row r="212" spans="1:24" s="5" customFormat="1" x14ac:dyDescent="0.25">
      <c r="A212" s="7" t="s">
        <v>7</v>
      </c>
      <c r="B212" s="3">
        <v>45321</v>
      </c>
      <c r="C212" s="4">
        <v>0.82291666666666663</v>
      </c>
      <c r="D212" t="s">
        <v>15</v>
      </c>
      <c r="E212" t="s">
        <v>14</v>
      </c>
      <c r="F212">
        <v>4</v>
      </c>
      <c r="G212">
        <v>0</v>
      </c>
      <c r="H212">
        <f t="shared" si="3"/>
        <v>-4</v>
      </c>
      <c r="I212" s="5">
        <f>VLOOKUP(E212,Sheet2!$C$2:$D$21,2,0)</f>
        <v>1776</v>
      </c>
      <c r="J212" s="5">
        <f>VLOOKUP(D212,Sheet2!$C$2:$D$21,2,0)</f>
        <v>1675</v>
      </c>
      <c r="K212" s="5">
        <f>VLOOKUP(E212,Sheet2!$C$1:$K$21,3,FALSE)</f>
        <v>0.18</v>
      </c>
      <c r="L212" s="5">
        <f>VLOOKUP(E212,Sheet2!$C$1:$K$21,4,FALSE)</f>
        <v>307</v>
      </c>
      <c r="M212" s="5">
        <f>VLOOKUP(E212,Sheet2!$C$1:$K$21,5,FALSE)</f>
        <v>33.96</v>
      </c>
      <c r="N212" s="5">
        <f>VLOOKUP(E212,Sheet2!$C$1:$K$21,6,FALSE)</f>
        <v>35</v>
      </c>
      <c r="O212" s="5">
        <f>VLOOKUP(E212,Sheet2!$C$1:$K$21,7,FALSE)</f>
        <v>107</v>
      </c>
      <c r="P212" s="5">
        <f>VLOOKUP(E212,Sheet2!$C$1:$K$21,8,FALSE)</f>
        <v>8.3800000000000008</v>
      </c>
      <c r="Q212" s="5">
        <f>VLOOKUP(E212,Sheet2!$C$1:$K$21,9,FALSE)</f>
        <v>6</v>
      </c>
      <c r="R212" s="5">
        <f>VLOOKUP(D212,Sheet2!$C$1:$K$21,3,FALSE)</f>
        <v>0.28000000000000003</v>
      </c>
      <c r="S212" s="5">
        <f>VLOOKUP(D212,Sheet2!$C$1:$K$21,4,FALSE)</f>
        <v>231</v>
      </c>
      <c r="T212" s="5">
        <f>VLOOKUP(D212,Sheet2!$C$1:$K$21,5,FALSE)</f>
        <v>22.71</v>
      </c>
      <c r="U212" s="5">
        <f>VLOOKUP(D212,Sheet2!$C$1:$K$21,6,FALSE)</f>
        <v>22</v>
      </c>
      <c r="V212" s="5">
        <f>VLOOKUP(D212,Sheet2!$C$1:$K$21,7,FALSE)</f>
        <v>110</v>
      </c>
      <c r="W212" s="5">
        <f>VLOOKUP(D212,Sheet2!$C$1:$K$21,8,FALSE)</f>
        <v>10.25</v>
      </c>
      <c r="X212" s="5">
        <f>VLOOKUP(D212,Sheet2!$C$1:$K$21,9,FALSE)</f>
        <v>13</v>
      </c>
    </row>
    <row r="213" spans="1:24" s="5" customFormat="1" x14ac:dyDescent="0.25">
      <c r="A213" s="7" t="s">
        <v>7</v>
      </c>
      <c r="B213" s="3">
        <v>45321</v>
      </c>
      <c r="C213" s="4">
        <v>0.83333333333333337</v>
      </c>
      <c r="D213" t="s">
        <v>19</v>
      </c>
      <c r="E213" t="s">
        <v>18</v>
      </c>
      <c r="F213">
        <v>3</v>
      </c>
      <c r="G213">
        <v>2</v>
      </c>
      <c r="H213">
        <f t="shared" si="3"/>
        <v>-1</v>
      </c>
      <c r="I213" s="5">
        <f>VLOOKUP(E213,Sheet2!$C$2:$D$21,2,0)</f>
        <v>1625</v>
      </c>
      <c r="J213" s="5">
        <f>VLOOKUP(D213,Sheet2!$C$2:$D$21,2,0)</f>
        <v>1703</v>
      </c>
      <c r="K213" s="5">
        <f>VLOOKUP(E213,Sheet2!$C$1:$K$21,3,FALSE)</f>
        <v>0.23</v>
      </c>
      <c r="L213" s="5">
        <f>VLOOKUP(E213,Sheet2!$C$1:$K$21,4,FALSE)</f>
        <v>173</v>
      </c>
      <c r="M213" s="5">
        <f>VLOOKUP(E213,Sheet2!$C$1:$K$21,5,FALSE)</f>
        <v>16.739999999999998</v>
      </c>
      <c r="N213" s="5">
        <f>VLOOKUP(E213,Sheet2!$C$1:$K$21,6,FALSE)</f>
        <v>14</v>
      </c>
      <c r="O213" s="5">
        <f>VLOOKUP(E213,Sheet2!$C$1:$K$21,7,FALSE)</f>
        <v>77</v>
      </c>
      <c r="P213" s="5">
        <f>VLOOKUP(E213,Sheet2!$C$1:$K$21,8,FALSE)</f>
        <v>5.82</v>
      </c>
      <c r="Q213" s="5">
        <f>VLOOKUP(E213,Sheet2!$C$1:$K$21,9,FALSE)</f>
        <v>3</v>
      </c>
      <c r="R213" s="5">
        <f>VLOOKUP(D213,Sheet2!$C$1:$K$21,3,FALSE)</f>
        <v>0.25</v>
      </c>
      <c r="S213" s="5">
        <f>VLOOKUP(D213,Sheet2!$C$1:$K$21,4,FALSE)</f>
        <v>229</v>
      </c>
      <c r="T213" s="5">
        <f>VLOOKUP(D213,Sheet2!$C$1:$K$21,5,FALSE)</f>
        <v>21.92</v>
      </c>
      <c r="U213" s="5">
        <f>VLOOKUP(D213,Sheet2!$C$1:$K$21,6,FALSE)</f>
        <v>26</v>
      </c>
      <c r="V213" s="5">
        <f>VLOOKUP(D213,Sheet2!$C$1:$K$21,7,FALSE)</f>
        <v>106</v>
      </c>
      <c r="W213" s="5">
        <f>VLOOKUP(D213,Sheet2!$C$1:$K$21,8,FALSE)</f>
        <v>8.3800000000000008</v>
      </c>
      <c r="X213" s="5">
        <f>VLOOKUP(D213,Sheet2!$C$1:$K$21,9,FALSE)</f>
        <v>3</v>
      </c>
    </row>
    <row r="214" spans="1:24" s="5" customFormat="1" x14ac:dyDescent="0.25">
      <c r="A214" s="7" t="s">
        <v>7</v>
      </c>
      <c r="B214" s="3">
        <v>45321</v>
      </c>
      <c r="C214" s="4">
        <v>0.84375</v>
      </c>
      <c r="D214" t="s">
        <v>21</v>
      </c>
      <c r="E214" t="s">
        <v>20</v>
      </c>
      <c r="F214">
        <v>1</v>
      </c>
      <c r="G214">
        <v>3</v>
      </c>
      <c r="H214">
        <f t="shared" si="3"/>
        <v>2</v>
      </c>
      <c r="I214" s="5">
        <f>VLOOKUP(E214,Sheet2!$C$2:$D$21,2,0)</f>
        <v>1802</v>
      </c>
      <c r="J214" s="5">
        <f>VLOOKUP(D214,Sheet2!$C$2:$D$21,2,0)</f>
        <v>1837</v>
      </c>
      <c r="K214" s="5">
        <f>VLOOKUP(E214,Sheet2!$C$1:$K$21,3,FALSE)</f>
        <v>0.18</v>
      </c>
      <c r="L214" s="5">
        <f>VLOOKUP(E214,Sheet2!$C$1:$K$21,4,FALSE)</f>
        <v>282</v>
      </c>
      <c r="M214" s="5">
        <f>VLOOKUP(E214,Sheet2!$C$1:$K$21,5,FALSE)</f>
        <v>38.42</v>
      </c>
      <c r="N214" s="5">
        <f>VLOOKUP(E214,Sheet2!$C$1:$K$21,6,FALSE)</f>
        <v>42</v>
      </c>
      <c r="O214" s="5">
        <f>VLOOKUP(E214,Sheet2!$C$1:$K$21,7,FALSE)</f>
        <v>91</v>
      </c>
      <c r="P214" s="5">
        <f>VLOOKUP(E214,Sheet2!$C$1:$K$21,8,FALSE)</f>
        <v>9.5</v>
      </c>
      <c r="Q214" s="5">
        <f>VLOOKUP(E214,Sheet2!$C$1:$K$21,9,FALSE)</f>
        <v>11</v>
      </c>
      <c r="R214" s="5">
        <f>VLOOKUP(D214,Sheet2!$C$1:$K$21,3,FALSE)</f>
        <v>0.18</v>
      </c>
      <c r="S214" s="5">
        <f>VLOOKUP(D214,Sheet2!$C$1:$K$21,4,FALSE)</f>
        <v>309</v>
      </c>
      <c r="T214" s="5">
        <f>VLOOKUP(D214,Sheet2!$C$1:$K$21,5,FALSE)</f>
        <v>39.89</v>
      </c>
      <c r="U214" s="5">
        <f>VLOOKUP(D214,Sheet2!$C$1:$K$21,6,FALSE)</f>
        <v>41</v>
      </c>
      <c r="V214" s="5">
        <f>VLOOKUP(D214,Sheet2!$C$1:$K$21,7,FALSE)</f>
        <v>108</v>
      </c>
      <c r="W214" s="5">
        <f>VLOOKUP(D214,Sheet2!$C$1:$K$21,8,FALSE)</f>
        <v>9.61</v>
      </c>
      <c r="X214" s="5">
        <f>VLOOKUP(D214,Sheet2!$C$1:$K$21,9,FALSE)</f>
        <v>12</v>
      </c>
    </row>
    <row r="215" spans="1:24" s="5" customFormat="1" x14ac:dyDescent="0.25">
      <c r="A215" s="7" t="s">
        <v>7</v>
      </c>
      <c r="B215" s="3">
        <v>45322</v>
      </c>
      <c r="C215" s="4">
        <v>0.8125</v>
      </c>
      <c r="D215" t="s">
        <v>9</v>
      </c>
      <c r="E215" t="s">
        <v>8</v>
      </c>
      <c r="F215">
        <v>3</v>
      </c>
      <c r="G215">
        <v>1</v>
      </c>
      <c r="H215">
        <f t="shared" si="3"/>
        <v>-2</v>
      </c>
      <c r="I215" s="5">
        <f>VLOOKUP(E215,Sheet2!$C$2:$D$21,2,0)</f>
        <v>1650</v>
      </c>
      <c r="J215" s="5">
        <f>VLOOKUP(D215,Sheet2!$C$2:$D$21,2,0)</f>
        <v>2052</v>
      </c>
      <c r="K215" s="5">
        <f>VLOOKUP(E215,Sheet2!$C$1:$K$21,3,FALSE)</f>
        <v>0.22</v>
      </c>
      <c r="L215" s="5">
        <f>VLOOKUP(E215,Sheet2!$C$1:$K$21,4,FALSE)</f>
        <v>219</v>
      </c>
      <c r="M215" s="5">
        <f>VLOOKUP(E215,Sheet2!$C$1:$K$21,5,FALSE)</f>
        <v>20.76</v>
      </c>
      <c r="N215" s="5">
        <f>VLOOKUP(E215,Sheet2!$C$1:$K$21,6,FALSE)</f>
        <v>23</v>
      </c>
      <c r="O215" s="5">
        <f>VLOOKUP(E215,Sheet2!$C$1:$K$21,7,FALSE)</f>
        <v>88</v>
      </c>
      <c r="P215" s="5">
        <f>VLOOKUP(E215,Sheet2!$C$1:$K$21,8,FALSE)</f>
        <v>6.24</v>
      </c>
      <c r="Q215" s="5">
        <f>VLOOKUP(E215,Sheet2!$C$1:$K$21,9,FALSE)</f>
        <v>3</v>
      </c>
      <c r="R215" s="5">
        <f>VLOOKUP(D215,Sheet2!$C$1:$K$21,3,FALSE)</f>
        <v>0.16</v>
      </c>
      <c r="S215" s="5">
        <f>VLOOKUP(D215,Sheet2!$C$1:$K$21,4,FALSE)</f>
        <v>374</v>
      </c>
      <c r="T215" s="5">
        <f>VLOOKUP(D215,Sheet2!$C$1:$K$21,5,FALSE)</f>
        <v>44.17</v>
      </c>
      <c r="U215" s="5">
        <f>VLOOKUP(D215,Sheet2!$C$1:$K$21,6,FALSE)</f>
        <v>47</v>
      </c>
      <c r="V215" s="5">
        <f>VLOOKUP(D215,Sheet2!$C$1:$K$21,7,FALSE)</f>
        <v>125</v>
      </c>
      <c r="W215" s="5">
        <f>VLOOKUP(D215,Sheet2!$C$1:$K$21,8,FALSE)</f>
        <v>9.4600000000000009</v>
      </c>
      <c r="X215" s="5">
        <f>VLOOKUP(D215,Sheet2!$C$1:$K$21,9,FALSE)</f>
        <v>11</v>
      </c>
    </row>
    <row r="216" spans="1:24" s="5" customFormat="1" x14ac:dyDescent="0.25">
      <c r="A216" s="7" t="s">
        <v>7</v>
      </c>
      <c r="B216" s="3">
        <v>45322</v>
      </c>
      <c r="C216" s="4">
        <v>0.8125</v>
      </c>
      <c r="D216" t="s">
        <v>23</v>
      </c>
      <c r="E216" t="s">
        <v>22</v>
      </c>
      <c r="F216">
        <v>3</v>
      </c>
      <c r="G216">
        <v>2</v>
      </c>
      <c r="H216">
        <f t="shared" si="3"/>
        <v>-1</v>
      </c>
      <c r="I216" s="5">
        <f>VLOOKUP(E216,Sheet2!$C$2:$D$21,2,0)</f>
        <v>1722</v>
      </c>
      <c r="J216" s="5">
        <f>VLOOKUP(D216,Sheet2!$C$2:$D$21,2,0)</f>
        <v>1842</v>
      </c>
      <c r="K216" s="5">
        <f>VLOOKUP(E216,Sheet2!$C$1:$K$21,3,FALSE)</f>
        <v>0.28000000000000003</v>
      </c>
      <c r="L216" s="5">
        <f>VLOOKUP(E216,Sheet2!$C$1:$K$21,4,FALSE)</f>
        <v>235</v>
      </c>
      <c r="M216" s="5">
        <f>VLOOKUP(E216,Sheet2!$C$1:$K$21,5,FALSE)</f>
        <v>31.11</v>
      </c>
      <c r="N216" s="5">
        <f>VLOOKUP(E216,Sheet2!$C$1:$K$21,6,FALSE)</f>
        <v>29</v>
      </c>
      <c r="O216" s="5">
        <f>VLOOKUP(E216,Sheet2!$C$1:$K$21,7,FALSE)</f>
        <v>123</v>
      </c>
      <c r="P216" s="5">
        <f>VLOOKUP(E216,Sheet2!$C$1:$K$21,8,FALSE)</f>
        <v>13.06</v>
      </c>
      <c r="Q216" s="5">
        <f>VLOOKUP(E216,Sheet2!$C$1:$K$21,9,FALSE)</f>
        <v>8</v>
      </c>
      <c r="R216" s="5">
        <f>VLOOKUP(D216,Sheet2!$C$1:$K$21,3,FALSE)</f>
        <v>0.15</v>
      </c>
      <c r="S216" s="5">
        <f>VLOOKUP(D216,Sheet2!$C$1:$K$21,4,FALSE)</f>
        <v>346</v>
      </c>
      <c r="T216" s="5">
        <f>VLOOKUP(D216,Sheet2!$C$1:$K$21,5,FALSE)</f>
        <v>41.77</v>
      </c>
      <c r="U216" s="5">
        <f>VLOOKUP(D216,Sheet2!$C$1:$K$21,6,FALSE)</f>
        <v>45</v>
      </c>
      <c r="V216" s="5">
        <f>VLOOKUP(D216,Sheet2!$C$1:$K$21,7,FALSE)</f>
        <v>85</v>
      </c>
      <c r="W216" s="5">
        <f>VLOOKUP(D216,Sheet2!$C$1:$K$21,8,FALSE)</f>
        <v>7.28</v>
      </c>
      <c r="X216" s="5">
        <f>VLOOKUP(D216,Sheet2!$C$1:$K$21,9,FALSE)</f>
        <v>10</v>
      </c>
    </row>
    <row r="217" spans="1:24" s="5" customFormat="1" x14ac:dyDescent="0.25">
      <c r="A217" s="7" t="s">
        <v>7</v>
      </c>
      <c r="B217" s="3">
        <v>45322</v>
      </c>
      <c r="C217" s="4">
        <v>0.84375</v>
      </c>
      <c r="D217" t="s">
        <v>25</v>
      </c>
      <c r="E217" t="s">
        <v>24</v>
      </c>
      <c r="F217">
        <v>4</v>
      </c>
      <c r="G217">
        <v>1</v>
      </c>
      <c r="H217">
        <f t="shared" si="3"/>
        <v>-3</v>
      </c>
      <c r="I217" s="5">
        <f>VLOOKUP(E217,Sheet2!$C$2:$D$21,2,0)</f>
        <v>1789</v>
      </c>
      <c r="J217" s="5">
        <f>VLOOKUP(D217,Sheet2!$C$2:$D$21,2,0)</f>
        <v>1968</v>
      </c>
      <c r="K217" s="5">
        <f>VLOOKUP(E217,Sheet2!$C$1:$K$21,3,FALSE)</f>
        <v>0.13</v>
      </c>
      <c r="L217" s="5">
        <f>VLOOKUP(E217,Sheet2!$C$1:$K$21,4,FALSE)</f>
        <v>286</v>
      </c>
      <c r="M217" s="5">
        <f>VLOOKUP(E217,Sheet2!$C$1:$K$21,5,FALSE)</f>
        <v>37.909999999999997</v>
      </c>
      <c r="N217" s="5">
        <f>VLOOKUP(E217,Sheet2!$C$1:$K$21,6,FALSE)</f>
        <v>32</v>
      </c>
      <c r="O217" s="5">
        <f>VLOOKUP(E217,Sheet2!$C$1:$K$21,7,FALSE)</f>
        <v>63</v>
      </c>
      <c r="P217" s="5">
        <f>VLOOKUP(E217,Sheet2!$C$1:$K$21,8,FALSE)</f>
        <v>6.43</v>
      </c>
      <c r="Q217" s="5">
        <f>VLOOKUP(E217,Sheet2!$C$1:$K$21,9,FALSE)</f>
        <v>7</v>
      </c>
      <c r="R217" s="5">
        <f>VLOOKUP(D217,Sheet2!$C$1:$K$21,3,FALSE)</f>
        <v>0.17</v>
      </c>
      <c r="S217" s="5">
        <f>VLOOKUP(D217,Sheet2!$C$1:$K$21,4,FALSE)</f>
        <v>391</v>
      </c>
      <c r="T217" s="5">
        <f>VLOOKUP(D217,Sheet2!$C$1:$K$21,5,FALSE)</f>
        <v>46.59</v>
      </c>
      <c r="U217" s="5">
        <f>VLOOKUP(D217,Sheet2!$C$1:$K$21,6,FALSE)</f>
        <v>46</v>
      </c>
      <c r="V217" s="5">
        <f>VLOOKUP(D217,Sheet2!$C$1:$K$21,7,FALSE)</f>
        <v>143</v>
      </c>
      <c r="W217" s="5">
        <f>VLOOKUP(D217,Sheet2!$C$1:$K$21,8,FALSE)</f>
        <v>10.62</v>
      </c>
      <c r="X217" s="5">
        <f>VLOOKUP(D217,Sheet2!$C$1:$K$21,9,FALSE)</f>
        <v>10</v>
      </c>
    </row>
    <row r="218" spans="1:24" s="5" customFormat="1" x14ac:dyDescent="0.25">
      <c r="A218" s="7" t="s">
        <v>7</v>
      </c>
      <c r="B218" s="3">
        <v>45323</v>
      </c>
      <c r="C218" s="4">
        <v>0.8125</v>
      </c>
      <c r="D218" t="s">
        <v>13</v>
      </c>
      <c r="E218" t="s">
        <v>12</v>
      </c>
      <c r="F218">
        <v>1</v>
      </c>
      <c r="G218">
        <v>1</v>
      </c>
      <c r="H218">
        <f t="shared" si="3"/>
        <v>0</v>
      </c>
      <c r="I218" s="5">
        <f>VLOOKUP(E218,Sheet2!$C$2:$D$21,2,0)</f>
        <v>1710</v>
      </c>
      <c r="J218" s="5">
        <f>VLOOKUP(D218,Sheet2!$C$2:$D$21,2,0)</f>
        <v>1791</v>
      </c>
      <c r="K218" s="5">
        <f>VLOOKUP(E218,Sheet2!$C$1:$K$21,3,FALSE)</f>
        <v>0.23</v>
      </c>
      <c r="L218" s="5">
        <f>VLOOKUP(E218,Sheet2!$C$1:$K$21,4,FALSE)</f>
        <v>305</v>
      </c>
      <c r="M218" s="5">
        <f>VLOOKUP(E218,Sheet2!$C$1:$K$21,5,FALSE)</f>
        <v>31.35</v>
      </c>
      <c r="N218" s="5">
        <f>VLOOKUP(E218,Sheet2!$C$1:$K$21,6,FALSE)</f>
        <v>30</v>
      </c>
      <c r="O218" s="5">
        <f>VLOOKUP(E218,Sheet2!$C$1:$K$21,7,FALSE)</f>
        <v>93</v>
      </c>
      <c r="P218" s="5">
        <f>VLOOKUP(E218,Sheet2!$C$1:$K$21,8,FALSE)</f>
        <v>10.1</v>
      </c>
      <c r="Q218" s="5">
        <f>VLOOKUP(E218,Sheet2!$C$1:$K$21,9,FALSE)</f>
        <v>10</v>
      </c>
      <c r="R218" s="5">
        <f>VLOOKUP(D218,Sheet2!$C$1:$K$21,3,FALSE)</f>
        <v>0.26</v>
      </c>
      <c r="S218" s="5">
        <f>VLOOKUP(D218,Sheet2!$C$1:$K$21,4,FALSE)</f>
        <v>233</v>
      </c>
      <c r="T218" s="5">
        <f>VLOOKUP(D218,Sheet2!$C$1:$K$21,5,FALSE)</f>
        <v>27.49</v>
      </c>
      <c r="U218" s="5">
        <f>VLOOKUP(D218,Sheet2!$C$1:$K$21,6,FALSE)</f>
        <v>35</v>
      </c>
      <c r="V218" s="5">
        <f>VLOOKUP(D218,Sheet2!$C$1:$K$21,7,FALSE)</f>
        <v>111</v>
      </c>
      <c r="W218" s="5">
        <f>VLOOKUP(D218,Sheet2!$C$1:$K$21,8,FALSE)</f>
        <v>10.88</v>
      </c>
      <c r="X218" s="5">
        <f>VLOOKUP(D218,Sheet2!$C$1:$K$21,9,FALSE)</f>
        <v>7</v>
      </c>
    </row>
    <row r="219" spans="1:24" s="5" customFormat="1" x14ac:dyDescent="0.25">
      <c r="A219" s="7" t="s">
        <v>7</v>
      </c>
      <c r="B219" s="3">
        <v>45323</v>
      </c>
      <c r="C219" s="4">
        <v>0.84375</v>
      </c>
      <c r="D219" t="s">
        <v>27</v>
      </c>
      <c r="E219" t="s">
        <v>26</v>
      </c>
      <c r="F219">
        <v>3</v>
      </c>
      <c r="G219">
        <v>4</v>
      </c>
      <c r="H219">
        <f t="shared" si="3"/>
        <v>1</v>
      </c>
      <c r="I219" s="5">
        <f>VLOOKUP(E219,Sheet2!$C$2:$D$21,2,0)</f>
        <v>1815</v>
      </c>
      <c r="J219" s="5">
        <f>VLOOKUP(D219,Sheet2!$C$2:$D$21,2,0)</f>
        <v>1749</v>
      </c>
      <c r="K219" s="5">
        <f>VLOOKUP(E219,Sheet2!$C$1:$K$21,3,FALSE)</f>
        <v>0.2</v>
      </c>
      <c r="L219" s="5">
        <f>VLOOKUP(E219,Sheet2!$C$1:$K$21,4,FALSE)</f>
        <v>292</v>
      </c>
      <c r="M219" s="5">
        <f>VLOOKUP(E219,Sheet2!$C$1:$K$21,5,FALSE)</f>
        <v>31.02</v>
      </c>
      <c r="N219" s="5">
        <f>VLOOKUP(E219,Sheet2!$C$1:$K$21,6,FALSE)</f>
        <v>28</v>
      </c>
      <c r="O219" s="5">
        <f>VLOOKUP(E219,Sheet2!$C$1:$K$21,7,FALSE)</f>
        <v>105</v>
      </c>
      <c r="P219" s="5">
        <f>VLOOKUP(E219,Sheet2!$C$1:$K$21,8,FALSE)</f>
        <v>8.67</v>
      </c>
      <c r="Q219" s="5">
        <f>VLOOKUP(E219,Sheet2!$C$1:$K$21,9,FALSE)</f>
        <v>7</v>
      </c>
      <c r="R219" s="5">
        <f>VLOOKUP(D219,Sheet2!$C$1:$K$21,3,FALSE)</f>
        <v>0.24</v>
      </c>
      <c r="S219" s="5">
        <f>VLOOKUP(D219,Sheet2!$C$1:$K$21,4,FALSE)</f>
        <v>237</v>
      </c>
      <c r="T219" s="5">
        <f>VLOOKUP(D219,Sheet2!$C$1:$K$21,5,FALSE)</f>
        <v>26.8</v>
      </c>
      <c r="U219" s="5">
        <f>VLOOKUP(D219,Sheet2!$C$1:$K$21,6,FALSE)</f>
        <v>25</v>
      </c>
      <c r="V219" s="5">
        <f>VLOOKUP(D219,Sheet2!$C$1:$K$21,7,FALSE)</f>
        <v>90</v>
      </c>
      <c r="W219" s="5">
        <f>VLOOKUP(D219,Sheet2!$C$1:$K$21,8,FALSE)</f>
        <v>9.11</v>
      </c>
      <c r="X219" s="5">
        <f>VLOOKUP(D219,Sheet2!$C$1:$K$21,9,FALSE)</f>
        <v>11</v>
      </c>
    </row>
    <row r="220" spans="1:24" s="5" customFormat="1" x14ac:dyDescent="0.25">
      <c r="A220" s="2" t="s">
        <v>7</v>
      </c>
      <c r="B220" s="3">
        <v>45325</v>
      </c>
      <c r="C220" s="4">
        <v>0.52083333333333337</v>
      </c>
      <c r="D220" t="s">
        <v>16</v>
      </c>
      <c r="E220" t="s">
        <v>23</v>
      </c>
      <c r="F220">
        <v>2</v>
      </c>
      <c r="G220">
        <v>2</v>
      </c>
      <c r="H220">
        <f t="shared" si="3"/>
        <v>0</v>
      </c>
      <c r="I220" s="5">
        <f>VLOOKUP(E220,Sheet2!$C$2:$D$21,2,0)</f>
        <v>1842</v>
      </c>
      <c r="J220" s="5">
        <f>VLOOKUP(D220,Sheet2!$C$2:$D$21,2,0)</f>
        <v>1709</v>
      </c>
      <c r="K220" s="5">
        <f>VLOOKUP(E220,Sheet2!$C$1:$K$21,3,FALSE)</f>
        <v>0.15</v>
      </c>
      <c r="L220" s="5">
        <f>VLOOKUP(E220,Sheet2!$C$1:$K$21,4,FALSE)</f>
        <v>346</v>
      </c>
      <c r="M220" s="5">
        <f>VLOOKUP(E220,Sheet2!$C$1:$K$21,5,FALSE)</f>
        <v>41.77</v>
      </c>
      <c r="N220" s="5">
        <f>VLOOKUP(E220,Sheet2!$C$1:$K$21,6,FALSE)</f>
        <v>45</v>
      </c>
      <c r="O220" s="5">
        <f>VLOOKUP(E220,Sheet2!$C$1:$K$21,7,FALSE)</f>
        <v>85</v>
      </c>
      <c r="P220" s="5">
        <f>VLOOKUP(E220,Sheet2!$C$1:$K$21,8,FALSE)</f>
        <v>7.28</v>
      </c>
      <c r="Q220" s="5">
        <f>VLOOKUP(E220,Sheet2!$C$1:$K$21,9,FALSE)</f>
        <v>10</v>
      </c>
      <c r="R220" s="5">
        <f>VLOOKUP(D220,Sheet2!$C$1:$K$21,3,FALSE)</f>
        <v>0.36</v>
      </c>
      <c r="S220" s="5">
        <f>VLOOKUP(D220,Sheet2!$C$1:$K$21,4,FALSE)</f>
        <v>266</v>
      </c>
      <c r="T220" s="5">
        <f>VLOOKUP(D220,Sheet2!$C$1:$K$21,5,FALSE)</f>
        <v>26.84</v>
      </c>
      <c r="U220" s="5">
        <f>VLOOKUP(D220,Sheet2!$C$1:$K$21,6,FALSE)</f>
        <v>14</v>
      </c>
      <c r="V220" s="5">
        <f>VLOOKUP(D220,Sheet2!$C$1:$K$21,7,FALSE)</f>
        <v>130</v>
      </c>
      <c r="W220" s="5">
        <f>VLOOKUP(D220,Sheet2!$C$1:$K$21,8,FALSE)</f>
        <v>15.55</v>
      </c>
      <c r="X220" s="5">
        <f>VLOOKUP(D220,Sheet2!$C$1:$K$21,9,FALSE)</f>
        <v>15</v>
      </c>
    </row>
    <row r="221" spans="1:24" s="5" customFormat="1" x14ac:dyDescent="0.25">
      <c r="A221" s="2" t="s">
        <v>7</v>
      </c>
      <c r="B221" s="3">
        <v>45325</v>
      </c>
      <c r="C221" s="4">
        <v>0.625</v>
      </c>
      <c r="D221" t="s">
        <v>14</v>
      </c>
      <c r="E221" t="s">
        <v>19</v>
      </c>
      <c r="F221">
        <v>4</v>
      </c>
      <c r="G221">
        <v>1</v>
      </c>
      <c r="H221">
        <f t="shared" si="3"/>
        <v>-3</v>
      </c>
      <c r="I221" s="5">
        <f>VLOOKUP(E221,Sheet2!$C$2:$D$21,2,0)</f>
        <v>1703</v>
      </c>
      <c r="J221" s="5">
        <f>VLOOKUP(D221,Sheet2!$C$2:$D$21,2,0)</f>
        <v>1776</v>
      </c>
      <c r="K221" s="5">
        <f>VLOOKUP(E221,Sheet2!$C$1:$K$21,3,FALSE)</f>
        <v>0.25</v>
      </c>
      <c r="L221" s="5">
        <f>VLOOKUP(E221,Sheet2!$C$1:$K$21,4,FALSE)</f>
        <v>229</v>
      </c>
      <c r="M221" s="5">
        <f>VLOOKUP(E221,Sheet2!$C$1:$K$21,5,FALSE)</f>
        <v>21.92</v>
      </c>
      <c r="N221" s="5">
        <f>VLOOKUP(E221,Sheet2!$C$1:$K$21,6,FALSE)</f>
        <v>26</v>
      </c>
      <c r="O221" s="5">
        <f>VLOOKUP(E221,Sheet2!$C$1:$K$21,7,FALSE)</f>
        <v>106</v>
      </c>
      <c r="P221" s="5">
        <f>VLOOKUP(E221,Sheet2!$C$1:$K$21,8,FALSE)</f>
        <v>8.3800000000000008</v>
      </c>
      <c r="Q221" s="5">
        <f>VLOOKUP(E221,Sheet2!$C$1:$K$21,9,FALSE)</f>
        <v>3</v>
      </c>
      <c r="R221" s="5">
        <f>VLOOKUP(D221,Sheet2!$C$1:$K$21,3,FALSE)</f>
        <v>0.18</v>
      </c>
      <c r="S221" s="5">
        <f>VLOOKUP(D221,Sheet2!$C$1:$K$21,4,FALSE)</f>
        <v>307</v>
      </c>
      <c r="T221" s="5">
        <f>VLOOKUP(D221,Sheet2!$C$1:$K$21,5,FALSE)</f>
        <v>33.96</v>
      </c>
      <c r="U221" s="5">
        <f>VLOOKUP(D221,Sheet2!$C$1:$K$21,6,FALSE)</f>
        <v>35</v>
      </c>
      <c r="V221" s="5">
        <f>VLOOKUP(D221,Sheet2!$C$1:$K$21,7,FALSE)</f>
        <v>107</v>
      </c>
      <c r="W221" s="5">
        <f>VLOOKUP(D221,Sheet2!$C$1:$K$21,8,FALSE)</f>
        <v>8.3800000000000008</v>
      </c>
      <c r="X221" s="5">
        <f>VLOOKUP(D221,Sheet2!$C$1:$K$21,9,FALSE)</f>
        <v>6</v>
      </c>
    </row>
    <row r="222" spans="1:24" s="5" customFormat="1" x14ac:dyDescent="0.25">
      <c r="A222" s="2" t="s">
        <v>7</v>
      </c>
      <c r="B222" s="3">
        <v>45325</v>
      </c>
      <c r="C222" s="4">
        <v>0.625</v>
      </c>
      <c r="D222" t="s">
        <v>8</v>
      </c>
      <c r="E222" t="s">
        <v>17</v>
      </c>
      <c r="F222">
        <v>2</v>
      </c>
      <c r="G222">
        <v>2</v>
      </c>
      <c r="H222">
        <f t="shared" si="3"/>
        <v>0</v>
      </c>
      <c r="I222" s="5">
        <f>VLOOKUP(E222,Sheet2!$C$2:$D$21,2,0)</f>
        <v>1752</v>
      </c>
      <c r="J222" s="5">
        <f>VLOOKUP(D222,Sheet2!$C$2:$D$21,2,0)</f>
        <v>1650</v>
      </c>
      <c r="K222" s="5">
        <f>VLOOKUP(E222,Sheet2!$C$1:$K$21,3,FALSE)</f>
        <v>0.23</v>
      </c>
      <c r="L222" s="5">
        <f>VLOOKUP(E222,Sheet2!$C$1:$K$21,4,FALSE)</f>
        <v>258</v>
      </c>
      <c r="M222" s="5">
        <f>VLOOKUP(E222,Sheet2!$C$1:$K$21,5,FALSE)</f>
        <v>29.11</v>
      </c>
      <c r="N222" s="5">
        <f>VLOOKUP(E222,Sheet2!$C$1:$K$21,6,FALSE)</f>
        <v>32</v>
      </c>
      <c r="O222" s="5">
        <f>VLOOKUP(E222,Sheet2!$C$1:$K$21,7,FALSE)</f>
        <v>114</v>
      </c>
      <c r="P222" s="5">
        <f>VLOOKUP(E222,Sheet2!$C$1:$K$21,8,FALSE)</f>
        <v>9.08</v>
      </c>
      <c r="Q222" s="5">
        <f>VLOOKUP(E222,Sheet2!$C$1:$K$21,9,FALSE)</f>
        <v>8</v>
      </c>
      <c r="R222" s="5">
        <f>VLOOKUP(D222,Sheet2!$C$1:$K$21,3,FALSE)</f>
        <v>0.22</v>
      </c>
      <c r="S222" s="5">
        <f>VLOOKUP(D222,Sheet2!$C$1:$K$21,4,FALSE)</f>
        <v>219</v>
      </c>
      <c r="T222" s="5">
        <f>VLOOKUP(D222,Sheet2!$C$1:$K$21,5,FALSE)</f>
        <v>20.76</v>
      </c>
      <c r="U222" s="5">
        <f>VLOOKUP(D222,Sheet2!$C$1:$K$21,6,FALSE)</f>
        <v>23</v>
      </c>
      <c r="V222" s="5">
        <f>VLOOKUP(D222,Sheet2!$C$1:$K$21,7,FALSE)</f>
        <v>88</v>
      </c>
      <c r="W222" s="5">
        <f>VLOOKUP(D222,Sheet2!$C$1:$K$21,8,FALSE)</f>
        <v>6.24</v>
      </c>
      <c r="X222" s="5">
        <f>VLOOKUP(D222,Sheet2!$C$1:$K$21,9,FALSE)</f>
        <v>3</v>
      </c>
    </row>
    <row r="223" spans="1:24" s="5" customFormat="1" x14ac:dyDescent="0.25">
      <c r="A223" s="2" t="s">
        <v>7</v>
      </c>
      <c r="B223" s="3">
        <v>45325</v>
      </c>
      <c r="C223" s="4">
        <v>0.625</v>
      </c>
      <c r="D223" t="s">
        <v>20</v>
      </c>
      <c r="E223" t="s">
        <v>15</v>
      </c>
      <c r="F223">
        <v>4</v>
      </c>
      <c r="G223">
        <v>4</v>
      </c>
      <c r="H223">
        <f t="shared" si="3"/>
        <v>0</v>
      </c>
      <c r="I223" s="5">
        <f>VLOOKUP(E223,Sheet2!$C$2:$D$21,2,0)</f>
        <v>1675</v>
      </c>
      <c r="J223" s="5">
        <f>VLOOKUP(D223,Sheet2!$C$2:$D$21,2,0)</f>
        <v>1802</v>
      </c>
      <c r="K223" s="5">
        <f>VLOOKUP(E223,Sheet2!$C$1:$K$21,3,FALSE)</f>
        <v>0.28000000000000003</v>
      </c>
      <c r="L223" s="5">
        <f>VLOOKUP(E223,Sheet2!$C$1:$K$21,4,FALSE)</f>
        <v>231</v>
      </c>
      <c r="M223" s="5">
        <f>VLOOKUP(E223,Sheet2!$C$1:$K$21,5,FALSE)</f>
        <v>22.71</v>
      </c>
      <c r="N223" s="5">
        <f>VLOOKUP(E223,Sheet2!$C$1:$K$21,6,FALSE)</f>
        <v>22</v>
      </c>
      <c r="O223" s="5">
        <f>VLOOKUP(E223,Sheet2!$C$1:$K$21,7,FALSE)</f>
        <v>110</v>
      </c>
      <c r="P223" s="5">
        <f>VLOOKUP(E223,Sheet2!$C$1:$K$21,8,FALSE)</f>
        <v>10.25</v>
      </c>
      <c r="Q223" s="5">
        <f>VLOOKUP(E223,Sheet2!$C$1:$K$21,9,FALSE)</f>
        <v>13</v>
      </c>
      <c r="R223" s="5">
        <f>VLOOKUP(D223,Sheet2!$C$1:$K$21,3,FALSE)</f>
        <v>0.18</v>
      </c>
      <c r="S223" s="5">
        <f>VLOOKUP(D223,Sheet2!$C$1:$K$21,4,FALSE)</f>
        <v>282</v>
      </c>
      <c r="T223" s="5">
        <f>VLOOKUP(D223,Sheet2!$C$1:$K$21,5,FALSE)</f>
        <v>38.42</v>
      </c>
      <c r="U223" s="5">
        <f>VLOOKUP(D223,Sheet2!$C$1:$K$21,6,FALSE)</f>
        <v>42</v>
      </c>
      <c r="V223" s="5">
        <f>VLOOKUP(D223,Sheet2!$C$1:$K$21,7,FALSE)</f>
        <v>91</v>
      </c>
      <c r="W223" s="5">
        <f>VLOOKUP(D223,Sheet2!$C$1:$K$21,8,FALSE)</f>
        <v>9.5</v>
      </c>
      <c r="X223" s="5">
        <f>VLOOKUP(D223,Sheet2!$C$1:$K$21,9,FALSE)</f>
        <v>11</v>
      </c>
    </row>
    <row r="224" spans="1:24" s="5" customFormat="1" x14ac:dyDescent="0.25">
      <c r="A224" s="2" t="s">
        <v>7</v>
      </c>
      <c r="B224" s="3">
        <v>45325</v>
      </c>
      <c r="C224" s="4">
        <v>0.72916666666666663</v>
      </c>
      <c r="D224" t="s">
        <v>18</v>
      </c>
      <c r="E224" t="s">
        <v>21</v>
      </c>
      <c r="F224">
        <v>0</v>
      </c>
      <c r="G224">
        <v>5</v>
      </c>
      <c r="H224">
        <f t="shared" si="3"/>
        <v>5</v>
      </c>
      <c r="I224" s="5">
        <f>VLOOKUP(E224,Sheet2!$C$2:$D$21,2,0)</f>
        <v>1837</v>
      </c>
      <c r="J224" s="5">
        <f>VLOOKUP(D224,Sheet2!$C$2:$D$21,2,0)</f>
        <v>1625</v>
      </c>
      <c r="K224" s="5">
        <f>VLOOKUP(E224,Sheet2!$C$1:$K$21,3,FALSE)</f>
        <v>0.18</v>
      </c>
      <c r="L224" s="5">
        <f>VLOOKUP(E224,Sheet2!$C$1:$K$21,4,FALSE)</f>
        <v>309</v>
      </c>
      <c r="M224" s="5">
        <f>VLOOKUP(E224,Sheet2!$C$1:$K$21,5,FALSE)</f>
        <v>39.89</v>
      </c>
      <c r="N224" s="5">
        <f>VLOOKUP(E224,Sheet2!$C$1:$K$21,6,FALSE)</f>
        <v>41</v>
      </c>
      <c r="O224" s="5">
        <f>VLOOKUP(E224,Sheet2!$C$1:$K$21,7,FALSE)</f>
        <v>108</v>
      </c>
      <c r="P224" s="5">
        <f>VLOOKUP(E224,Sheet2!$C$1:$K$21,8,FALSE)</f>
        <v>9.61</v>
      </c>
      <c r="Q224" s="5">
        <f>VLOOKUP(E224,Sheet2!$C$1:$K$21,9,FALSE)</f>
        <v>12</v>
      </c>
      <c r="R224" s="5">
        <f>VLOOKUP(D224,Sheet2!$C$1:$K$21,3,FALSE)</f>
        <v>0.23</v>
      </c>
      <c r="S224" s="5">
        <f>VLOOKUP(D224,Sheet2!$C$1:$K$21,4,FALSE)</f>
        <v>173</v>
      </c>
      <c r="T224" s="5">
        <f>VLOOKUP(D224,Sheet2!$C$1:$K$21,5,FALSE)</f>
        <v>16.739999999999998</v>
      </c>
      <c r="U224" s="5">
        <f>VLOOKUP(D224,Sheet2!$C$1:$K$21,6,FALSE)</f>
        <v>14</v>
      </c>
      <c r="V224" s="5">
        <f>VLOOKUP(D224,Sheet2!$C$1:$K$21,7,FALSE)</f>
        <v>77</v>
      </c>
      <c r="W224" s="5">
        <f>VLOOKUP(D224,Sheet2!$C$1:$K$21,8,FALSE)</f>
        <v>5.82</v>
      </c>
      <c r="X224" s="5">
        <f>VLOOKUP(D224,Sheet2!$C$1:$K$21,9,FALSE)</f>
        <v>3</v>
      </c>
    </row>
    <row r="225" spans="1:24" s="5" customFormat="1" x14ac:dyDescent="0.25">
      <c r="A225" s="2" t="s">
        <v>7</v>
      </c>
      <c r="B225" s="3">
        <v>45326</v>
      </c>
      <c r="C225" s="4">
        <v>0.58333333333333337</v>
      </c>
      <c r="D225" t="s">
        <v>12</v>
      </c>
      <c r="E225" t="s">
        <v>11</v>
      </c>
      <c r="F225">
        <v>1</v>
      </c>
      <c r="G225">
        <v>1</v>
      </c>
      <c r="H225">
        <f t="shared" si="3"/>
        <v>0</v>
      </c>
      <c r="I225" s="5">
        <f>VLOOKUP(E225,Sheet2!$C$2:$D$21,2,0)</f>
        <v>1675</v>
      </c>
      <c r="J225" s="5">
        <f>VLOOKUP(D225,Sheet2!$C$2:$D$21,2,0)</f>
        <v>1710</v>
      </c>
      <c r="K225" s="5">
        <f>VLOOKUP(E225,Sheet2!$C$1:$K$21,3,FALSE)</f>
        <v>0.21</v>
      </c>
      <c r="L225" s="5">
        <f>VLOOKUP(E225,Sheet2!$C$1:$K$21,4,FALSE)</f>
        <v>215</v>
      </c>
      <c r="M225" s="5">
        <f>VLOOKUP(E225,Sheet2!$C$1:$K$21,5,FALSE)</f>
        <v>28.14</v>
      </c>
      <c r="N225" s="5">
        <f>VLOOKUP(E225,Sheet2!$C$1:$K$21,6,FALSE)</f>
        <v>30</v>
      </c>
      <c r="O225" s="5">
        <f>VLOOKUP(E225,Sheet2!$C$1:$K$21,7,FALSE)</f>
        <v>107</v>
      </c>
      <c r="P225" s="5">
        <f>VLOOKUP(E225,Sheet2!$C$1:$K$21,8,FALSE)</f>
        <v>7.84</v>
      </c>
      <c r="Q225" s="5">
        <f>VLOOKUP(E225,Sheet2!$C$1:$K$21,9,FALSE)</f>
        <v>4</v>
      </c>
      <c r="R225" s="5">
        <f>VLOOKUP(D225,Sheet2!$C$1:$K$21,3,FALSE)</f>
        <v>0.23</v>
      </c>
      <c r="S225" s="5">
        <f>VLOOKUP(D225,Sheet2!$C$1:$K$21,4,FALSE)</f>
        <v>305</v>
      </c>
      <c r="T225" s="5">
        <f>VLOOKUP(D225,Sheet2!$C$1:$K$21,5,FALSE)</f>
        <v>31.35</v>
      </c>
      <c r="U225" s="5">
        <f>VLOOKUP(D225,Sheet2!$C$1:$K$21,6,FALSE)</f>
        <v>30</v>
      </c>
      <c r="V225" s="5">
        <f>VLOOKUP(D225,Sheet2!$C$1:$K$21,7,FALSE)</f>
        <v>93</v>
      </c>
      <c r="W225" s="5">
        <f>VLOOKUP(D225,Sheet2!$C$1:$K$21,8,FALSE)</f>
        <v>10.1</v>
      </c>
      <c r="X225" s="5">
        <f>VLOOKUP(D225,Sheet2!$C$1:$K$21,9,FALSE)</f>
        <v>10</v>
      </c>
    </row>
    <row r="226" spans="1:24" s="5" customFormat="1" x14ac:dyDescent="0.25">
      <c r="A226" s="2" t="s">
        <v>7</v>
      </c>
      <c r="B226" s="3">
        <v>45326</v>
      </c>
      <c r="C226" s="4">
        <v>0.58333333333333337</v>
      </c>
      <c r="D226" t="s">
        <v>24</v>
      </c>
      <c r="E226" t="s">
        <v>27</v>
      </c>
      <c r="F226">
        <v>2</v>
      </c>
      <c r="G226">
        <v>4</v>
      </c>
      <c r="H226">
        <f t="shared" si="3"/>
        <v>2</v>
      </c>
      <c r="I226" s="5">
        <f>VLOOKUP(E226,Sheet2!$C$2:$D$21,2,0)</f>
        <v>1749</v>
      </c>
      <c r="J226" s="5">
        <f>VLOOKUP(D226,Sheet2!$C$2:$D$21,2,0)</f>
        <v>1789</v>
      </c>
      <c r="K226" s="5">
        <f>VLOOKUP(E226,Sheet2!$C$1:$K$21,3,FALSE)</f>
        <v>0.24</v>
      </c>
      <c r="L226" s="5">
        <f>VLOOKUP(E226,Sheet2!$C$1:$K$21,4,FALSE)</f>
        <v>237</v>
      </c>
      <c r="M226" s="5">
        <f>VLOOKUP(E226,Sheet2!$C$1:$K$21,5,FALSE)</f>
        <v>26.8</v>
      </c>
      <c r="N226" s="5">
        <f>VLOOKUP(E226,Sheet2!$C$1:$K$21,6,FALSE)</f>
        <v>25</v>
      </c>
      <c r="O226" s="5">
        <f>VLOOKUP(E226,Sheet2!$C$1:$K$21,7,FALSE)</f>
        <v>90</v>
      </c>
      <c r="P226" s="5">
        <f>VLOOKUP(E226,Sheet2!$C$1:$K$21,8,FALSE)</f>
        <v>9.11</v>
      </c>
      <c r="Q226" s="5">
        <f>VLOOKUP(E226,Sheet2!$C$1:$K$21,9,FALSE)</f>
        <v>11</v>
      </c>
      <c r="R226" s="5">
        <f>VLOOKUP(D226,Sheet2!$C$1:$K$21,3,FALSE)</f>
        <v>0.13</v>
      </c>
      <c r="S226" s="5">
        <f>VLOOKUP(D226,Sheet2!$C$1:$K$21,4,FALSE)</f>
        <v>286</v>
      </c>
      <c r="T226" s="5">
        <f>VLOOKUP(D226,Sheet2!$C$1:$K$21,5,FALSE)</f>
        <v>37.909999999999997</v>
      </c>
      <c r="U226" s="5">
        <f>VLOOKUP(D226,Sheet2!$C$1:$K$21,6,FALSE)</f>
        <v>32</v>
      </c>
      <c r="V226" s="5">
        <f>VLOOKUP(D226,Sheet2!$C$1:$K$21,7,FALSE)</f>
        <v>63</v>
      </c>
      <c r="W226" s="5">
        <f>VLOOKUP(D226,Sheet2!$C$1:$K$21,8,FALSE)</f>
        <v>6.43</v>
      </c>
      <c r="X226" s="5">
        <f>VLOOKUP(D226,Sheet2!$C$1:$K$21,9,FALSE)</f>
        <v>7</v>
      </c>
    </row>
    <row r="227" spans="1:24" s="5" customFormat="1" x14ac:dyDescent="0.25">
      <c r="A227" s="2" t="s">
        <v>7</v>
      </c>
      <c r="B227" s="3">
        <v>45326</v>
      </c>
      <c r="C227" s="4">
        <v>0.58333333333333337</v>
      </c>
      <c r="D227" t="s">
        <v>26</v>
      </c>
      <c r="E227" t="s">
        <v>13</v>
      </c>
      <c r="F227">
        <v>3</v>
      </c>
      <c r="G227">
        <v>0</v>
      </c>
      <c r="H227">
        <f t="shared" si="3"/>
        <v>-3</v>
      </c>
      <c r="I227" s="5">
        <f>VLOOKUP(E227,Sheet2!$C$2:$D$21,2,0)</f>
        <v>1791</v>
      </c>
      <c r="J227" s="5">
        <f>VLOOKUP(D227,Sheet2!$C$2:$D$21,2,0)</f>
        <v>1815</v>
      </c>
      <c r="K227" s="5">
        <f>VLOOKUP(E227,Sheet2!$C$1:$K$21,3,FALSE)</f>
        <v>0.26</v>
      </c>
      <c r="L227" s="5">
        <f>VLOOKUP(E227,Sheet2!$C$1:$K$21,4,FALSE)</f>
        <v>233</v>
      </c>
      <c r="M227" s="5">
        <f>VLOOKUP(E227,Sheet2!$C$1:$K$21,5,FALSE)</f>
        <v>27.49</v>
      </c>
      <c r="N227" s="5">
        <f>VLOOKUP(E227,Sheet2!$C$1:$K$21,6,FALSE)</f>
        <v>35</v>
      </c>
      <c r="O227" s="5">
        <f>VLOOKUP(E227,Sheet2!$C$1:$K$21,7,FALSE)</f>
        <v>111</v>
      </c>
      <c r="P227" s="5">
        <f>VLOOKUP(E227,Sheet2!$C$1:$K$21,8,FALSE)</f>
        <v>10.88</v>
      </c>
      <c r="Q227" s="5">
        <f>VLOOKUP(E227,Sheet2!$C$1:$K$21,9,FALSE)</f>
        <v>7</v>
      </c>
      <c r="R227" s="5">
        <f>VLOOKUP(D227,Sheet2!$C$1:$K$21,3,FALSE)</f>
        <v>0.2</v>
      </c>
      <c r="S227" s="5">
        <f>VLOOKUP(D227,Sheet2!$C$1:$K$21,4,FALSE)</f>
        <v>292</v>
      </c>
      <c r="T227" s="5">
        <f>VLOOKUP(D227,Sheet2!$C$1:$K$21,5,FALSE)</f>
        <v>31.02</v>
      </c>
      <c r="U227" s="5">
        <f>VLOOKUP(D227,Sheet2!$C$1:$K$21,6,FALSE)</f>
        <v>28</v>
      </c>
      <c r="V227" s="5">
        <f>VLOOKUP(D227,Sheet2!$C$1:$K$21,7,FALSE)</f>
        <v>105</v>
      </c>
      <c r="W227" s="5">
        <f>VLOOKUP(D227,Sheet2!$C$1:$K$21,8,FALSE)</f>
        <v>8.67</v>
      </c>
      <c r="X227" s="5">
        <f>VLOOKUP(D227,Sheet2!$C$1:$K$21,9,FALSE)</f>
        <v>7</v>
      </c>
    </row>
    <row r="228" spans="1:24" s="5" customFormat="1" x14ac:dyDescent="0.25">
      <c r="A228" s="2" t="s">
        <v>7</v>
      </c>
      <c r="B228" s="3">
        <v>45326</v>
      </c>
      <c r="C228" s="4">
        <v>0.6875</v>
      </c>
      <c r="D228" t="s">
        <v>10</v>
      </c>
      <c r="E228" t="s">
        <v>25</v>
      </c>
      <c r="F228">
        <v>3</v>
      </c>
      <c r="G228">
        <v>1</v>
      </c>
      <c r="H228">
        <f t="shared" si="3"/>
        <v>-2</v>
      </c>
      <c r="I228" s="5">
        <f>VLOOKUP(E228,Sheet2!$C$2:$D$21,2,0)</f>
        <v>1968</v>
      </c>
      <c r="J228" s="5">
        <f>VLOOKUP(D228,Sheet2!$C$2:$D$21,2,0)</f>
        <v>1957</v>
      </c>
      <c r="K228" s="5">
        <f>VLOOKUP(E228,Sheet2!$C$1:$K$21,3,FALSE)</f>
        <v>0.17</v>
      </c>
      <c r="L228" s="5">
        <f>VLOOKUP(E228,Sheet2!$C$1:$K$21,4,FALSE)</f>
        <v>391</v>
      </c>
      <c r="M228" s="5">
        <f>VLOOKUP(E228,Sheet2!$C$1:$K$21,5,FALSE)</f>
        <v>46.59</v>
      </c>
      <c r="N228" s="5">
        <f>VLOOKUP(E228,Sheet2!$C$1:$K$21,6,FALSE)</f>
        <v>46</v>
      </c>
      <c r="O228" s="5">
        <f>VLOOKUP(E228,Sheet2!$C$1:$K$21,7,FALSE)</f>
        <v>143</v>
      </c>
      <c r="P228" s="5">
        <f>VLOOKUP(E228,Sheet2!$C$1:$K$21,8,FALSE)</f>
        <v>10.62</v>
      </c>
      <c r="Q228" s="5">
        <f>VLOOKUP(E228,Sheet2!$C$1:$K$21,9,FALSE)</f>
        <v>10</v>
      </c>
      <c r="R228" s="5">
        <f>VLOOKUP(D228,Sheet2!$C$1:$K$21,3,FALSE)</f>
        <v>0.19</v>
      </c>
      <c r="S228" s="5">
        <f>VLOOKUP(D228,Sheet2!$C$1:$K$21,4,FALSE)</f>
        <v>357</v>
      </c>
      <c r="T228" s="5">
        <f>VLOOKUP(D228,Sheet2!$C$1:$K$21,5,FALSE)</f>
        <v>40.049999999999997</v>
      </c>
      <c r="U228" s="5">
        <f>VLOOKUP(D228,Sheet2!$C$1:$K$21,6,FALSE)</f>
        <v>41</v>
      </c>
      <c r="V228" s="5">
        <f>VLOOKUP(D228,Sheet2!$C$1:$K$21,7,FALSE)</f>
        <v>113</v>
      </c>
      <c r="W228" s="5">
        <f>VLOOKUP(D228,Sheet2!$C$1:$K$21,8,FALSE)</f>
        <v>11.17</v>
      </c>
      <c r="X228" s="5">
        <f>VLOOKUP(D228,Sheet2!$C$1:$K$21,9,FALSE)</f>
        <v>18</v>
      </c>
    </row>
    <row r="229" spans="1:24" s="5" customFormat="1" x14ac:dyDescent="0.25">
      <c r="A229" s="2" t="s">
        <v>7</v>
      </c>
      <c r="B229" s="3">
        <v>45327</v>
      </c>
      <c r="C229" s="4">
        <v>0.83333333333333337</v>
      </c>
      <c r="D229" t="s">
        <v>22</v>
      </c>
      <c r="E229" t="s">
        <v>9</v>
      </c>
      <c r="F229">
        <v>1</v>
      </c>
      <c r="G229">
        <v>3</v>
      </c>
      <c r="H229">
        <f t="shared" si="3"/>
        <v>2</v>
      </c>
      <c r="I229" s="5">
        <f>VLOOKUP(E229,Sheet2!$C$2:$D$21,2,0)</f>
        <v>2052</v>
      </c>
      <c r="J229" s="5">
        <f>VLOOKUP(D229,Sheet2!$C$2:$D$21,2,0)</f>
        <v>1722</v>
      </c>
      <c r="K229" s="5">
        <f>VLOOKUP(E229,Sheet2!$C$1:$K$21,3,FALSE)</f>
        <v>0.16</v>
      </c>
      <c r="L229" s="5">
        <f>VLOOKUP(E229,Sheet2!$C$1:$K$21,4,FALSE)</f>
        <v>374</v>
      </c>
      <c r="M229" s="5">
        <f>VLOOKUP(E229,Sheet2!$C$1:$K$21,5,FALSE)</f>
        <v>44.17</v>
      </c>
      <c r="N229" s="5">
        <f>VLOOKUP(E229,Sheet2!$C$1:$K$21,6,FALSE)</f>
        <v>47</v>
      </c>
      <c r="O229" s="5">
        <f>VLOOKUP(E229,Sheet2!$C$1:$K$21,7,FALSE)</f>
        <v>125</v>
      </c>
      <c r="P229" s="5">
        <f>VLOOKUP(E229,Sheet2!$C$1:$K$21,8,FALSE)</f>
        <v>9.4600000000000009</v>
      </c>
      <c r="Q229" s="5">
        <f>VLOOKUP(E229,Sheet2!$C$1:$K$21,9,FALSE)</f>
        <v>11</v>
      </c>
      <c r="R229" s="5">
        <f>VLOOKUP(D229,Sheet2!$C$1:$K$21,3,FALSE)</f>
        <v>0.28000000000000003</v>
      </c>
      <c r="S229" s="5">
        <f>VLOOKUP(D229,Sheet2!$C$1:$K$21,4,FALSE)</f>
        <v>235</v>
      </c>
      <c r="T229" s="5">
        <f>VLOOKUP(D229,Sheet2!$C$1:$K$21,5,FALSE)</f>
        <v>31.11</v>
      </c>
      <c r="U229" s="5">
        <f>VLOOKUP(D229,Sheet2!$C$1:$K$21,6,FALSE)</f>
        <v>29</v>
      </c>
      <c r="V229" s="5">
        <f>VLOOKUP(D229,Sheet2!$C$1:$K$21,7,FALSE)</f>
        <v>123</v>
      </c>
      <c r="W229" s="5">
        <f>VLOOKUP(D229,Sheet2!$C$1:$K$21,8,FALSE)</f>
        <v>13.06</v>
      </c>
      <c r="X229" s="5">
        <f>VLOOKUP(D229,Sheet2!$C$1:$K$21,9,FALSE)</f>
        <v>8</v>
      </c>
    </row>
    <row r="230" spans="1:24" s="5" customFormat="1" x14ac:dyDescent="0.25">
      <c r="A230" s="2" t="s">
        <v>7</v>
      </c>
      <c r="B230" s="3">
        <v>45332</v>
      </c>
      <c r="C230" s="4">
        <v>0.52083333333333337</v>
      </c>
      <c r="D230" t="s">
        <v>9</v>
      </c>
      <c r="E230" t="s">
        <v>16</v>
      </c>
      <c r="F230">
        <v>2</v>
      </c>
      <c r="G230">
        <v>0</v>
      </c>
      <c r="H230">
        <f t="shared" si="3"/>
        <v>-2</v>
      </c>
      <c r="I230" s="5">
        <f>VLOOKUP(E230,Sheet2!$C$2:$D$21,2,0)</f>
        <v>1709</v>
      </c>
      <c r="J230" s="5">
        <f>VLOOKUP(D230,Sheet2!$C$2:$D$21,2,0)</f>
        <v>2052</v>
      </c>
      <c r="K230" s="5">
        <f>VLOOKUP(E230,Sheet2!$C$1:$K$21,3,FALSE)</f>
        <v>0.36</v>
      </c>
      <c r="L230" s="5">
        <f>VLOOKUP(E230,Sheet2!$C$1:$K$21,4,FALSE)</f>
        <v>266</v>
      </c>
      <c r="M230" s="5">
        <f>VLOOKUP(E230,Sheet2!$C$1:$K$21,5,FALSE)</f>
        <v>26.84</v>
      </c>
      <c r="N230" s="5">
        <f>VLOOKUP(E230,Sheet2!$C$1:$K$21,6,FALSE)</f>
        <v>14</v>
      </c>
      <c r="O230" s="5">
        <f>VLOOKUP(E230,Sheet2!$C$1:$K$21,7,FALSE)</f>
        <v>130</v>
      </c>
      <c r="P230" s="5">
        <f>VLOOKUP(E230,Sheet2!$C$1:$K$21,8,FALSE)</f>
        <v>15.55</v>
      </c>
      <c r="Q230" s="5">
        <f>VLOOKUP(E230,Sheet2!$C$1:$K$21,9,FALSE)</f>
        <v>15</v>
      </c>
      <c r="R230" s="5">
        <f>VLOOKUP(D230,Sheet2!$C$1:$K$21,3,FALSE)</f>
        <v>0.16</v>
      </c>
      <c r="S230" s="5">
        <f>VLOOKUP(D230,Sheet2!$C$1:$K$21,4,FALSE)</f>
        <v>374</v>
      </c>
      <c r="T230" s="5">
        <f>VLOOKUP(D230,Sheet2!$C$1:$K$21,5,FALSE)</f>
        <v>44.17</v>
      </c>
      <c r="U230" s="5">
        <f>VLOOKUP(D230,Sheet2!$C$1:$K$21,6,FALSE)</f>
        <v>47</v>
      </c>
      <c r="V230" s="5">
        <f>VLOOKUP(D230,Sheet2!$C$1:$K$21,7,FALSE)</f>
        <v>125</v>
      </c>
      <c r="W230" s="5">
        <f>VLOOKUP(D230,Sheet2!$C$1:$K$21,8,FALSE)</f>
        <v>9.4600000000000009</v>
      </c>
      <c r="X230" s="5">
        <f>VLOOKUP(D230,Sheet2!$C$1:$K$21,9,FALSE)</f>
        <v>11</v>
      </c>
    </row>
    <row r="231" spans="1:24" s="5" customFormat="1" x14ac:dyDescent="0.25">
      <c r="A231" s="2" t="s">
        <v>7</v>
      </c>
      <c r="B231" s="3">
        <v>45332</v>
      </c>
      <c r="C231" s="4">
        <v>0.625</v>
      </c>
      <c r="D231" t="s">
        <v>17</v>
      </c>
      <c r="E231" t="s">
        <v>12</v>
      </c>
      <c r="F231">
        <v>3</v>
      </c>
      <c r="G231">
        <v>1</v>
      </c>
      <c r="H231">
        <f t="shared" si="3"/>
        <v>-2</v>
      </c>
      <c r="I231" s="5">
        <f>VLOOKUP(E231,Sheet2!$C$2:$D$21,2,0)</f>
        <v>1710</v>
      </c>
      <c r="J231" s="5">
        <f>VLOOKUP(D231,Sheet2!$C$2:$D$21,2,0)</f>
        <v>1752</v>
      </c>
      <c r="K231" s="5">
        <f>VLOOKUP(E231,Sheet2!$C$1:$K$21,3,FALSE)</f>
        <v>0.23</v>
      </c>
      <c r="L231" s="5">
        <f>VLOOKUP(E231,Sheet2!$C$1:$K$21,4,FALSE)</f>
        <v>305</v>
      </c>
      <c r="M231" s="5">
        <f>VLOOKUP(E231,Sheet2!$C$1:$K$21,5,FALSE)</f>
        <v>31.35</v>
      </c>
      <c r="N231" s="5">
        <f>VLOOKUP(E231,Sheet2!$C$1:$K$21,6,FALSE)</f>
        <v>30</v>
      </c>
      <c r="O231" s="5">
        <f>VLOOKUP(E231,Sheet2!$C$1:$K$21,7,FALSE)</f>
        <v>93</v>
      </c>
      <c r="P231" s="5">
        <f>VLOOKUP(E231,Sheet2!$C$1:$K$21,8,FALSE)</f>
        <v>10.1</v>
      </c>
      <c r="Q231" s="5">
        <f>VLOOKUP(E231,Sheet2!$C$1:$K$21,9,FALSE)</f>
        <v>10</v>
      </c>
      <c r="R231" s="5">
        <f>VLOOKUP(D231,Sheet2!$C$1:$K$21,3,FALSE)</f>
        <v>0.23</v>
      </c>
      <c r="S231" s="5">
        <f>VLOOKUP(D231,Sheet2!$C$1:$K$21,4,FALSE)</f>
        <v>258</v>
      </c>
      <c r="T231" s="5">
        <f>VLOOKUP(D231,Sheet2!$C$1:$K$21,5,FALSE)</f>
        <v>29.11</v>
      </c>
      <c r="U231" s="5">
        <f>VLOOKUP(D231,Sheet2!$C$1:$K$21,6,FALSE)</f>
        <v>32</v>
      </c>
      <c r="V231" s="5">
        <f>VLOOKUP(D231,Sheet2!$C$1:$K$21,7,FALSE)</f>
        <v>114</v>
      </c>
      <c r="W231" s="5">
        <f>VLOOKUP(D231,Sheet2!$C$1:$K$21,8,FALSE)</f>
        <v>9.08</v>
      </c>
      <c r="X231" s="5">
        <f>VLOOKUP(D231,Sheet2!$C$1:$K$21,9,FALSE)</f>
        <v>8</v>
      </c>
    </row>
    <row r="232" spans="1:24" s="5" customFormat="1" x14ac:dyDescent="0.25">
      <c r="A232" s="2" t="s">
        <v>7</v>
      </c>
      <c r="B232" s="3">
        <v>45332</v>
      </c>
      <c r="C232" s="4">
        <v>0.625</v>
      </c>
      <c r="D232" t="s">
        <v>25</v>
      </c>
      <c r="E232" t="s">
        <v>8</v>
      </c>
      <c r="F232">
        <v>3</v>
      </c>
      <c r="G232">
        <v>1</v>
      </c>
      <c r="H232">
        <f t="shared" si="3"/>
        <v>-2</v>
      </c>
      <c r="I232" s="5">
        <f>VLOOKUP(E232,Sheet2!$C$2:$D$21,2,0)</f>
        <v>1650</v>
      </c>
      <c r="J232" s="5">
        <f>VLOOKUP(D232,Sheet2!$C$2:$D$21,2,0)</f>
        <v>1968</v>
      </c>
      <c r="K232" s="5">
        <f>VLOOKUP(E232,Sheet2!$C$1:$K$21,3,FALSE)</f>
        <v>0.22</v>
      </c>
      <c r="L232" s="5">
        <f>VLOOKUP(E232,Sheet2!$C$1:$K$21,4,FALSE)</f>
        <v>219</v>
      </c>
      <c r="M232" s="5">
        <f>VLOOKUP(E232,Sheet2!$C$1:$K$21,5,FALSE)</f>
        <v>20.76</v>
      </c>
      <c r="N232" s="5">
        <f>VLOOKUP(E232,Sheet2!$C$1:$K$21,6,FALSE)</f>
        <v>23</v>
      </c>
      <c r="O232" s="5">
        <f>VLOOKUP(E232,Sheet2!$C$1:$K$21,7,FALSE)</f>
        <v>88</v>
      </c>
      <c r="P232" s="5">
        <f>VLOOKUP(E232,Sheet2!$C$1:$K$21,8,FALSE)</f>
        <v>6.24</v>
      </c>
      <c r="Q232" s="5">
        <f>VLOOKUP(E232,Sheet2!$C$1:$K$21,9,FALSE)</f>
        <v>3</v>
      </c>
      <c r="R232" s="5">
        <f>VLOOKUP(D232,Sheet2!$C$1:$K$21,3,FALSE)</f>
        <v>0.17</v>
      </c>
      <c r="S232" s="5">
        <f>VLOOKUP(D232,Sheet2!$C$1:$K$21,4,FALSE)</f>
        <v>391</v>
      </c>
      <c r="T232" s="5">
        <f>VLOOKUP(D232,Sheet2!$C$1:$K$21,5,FALSE)</f>
        <v>46.59</v>
      </c>
      <c r="U232" s="5">
        <f>VLOOKUP(D232,Sheet2!$C$1:$K$21,6,FALSE)</f>
        <v>46</v>
      </c>
      <c r="V232" s="5">
        <f>VLOOKUP(D232,Sheet2!$C$1:$K$21,7,FALSE)</f>
        <v>143</v>
      </c>
      <c r="W232" s="5">
        <f>VLOOKUP(D232,Sheet2!$C$1:$K$21,8,FALSE)</f>
        <v>10.62</v>
      </c>
      <c r="X232" s="5">
        <f>VLOOKUP(D232,Sheet2!$C$1:$K$21,9,FALSE)</f>
        <v>10</v>
      </c>
    </row>
    <row r="233" spans="1:24" s="5" customFormat="1" x14ac:dyDescent="0.25">
      <c r="A233" s="2" t="s">
        <v>7</v>
      </c>
      <c r="B233" s="3">
        <v>45332</v>
      </c>
      <c r="C233" s="4">
        <v>0.625</v>
      </c>
      <c r="D233" t="s">
        <v>15</v>
      </c>
      <c r="E233" t="s">
        <v>18</v>
      </c>
      <c r="F233">
        <v>1</v>
      </c>
      <c r="G233">
        <v>3</v>
      </c>
      <c r="H233">
        <f t="shared" si="3"/>
        <v>2</v>
      </c>
      <c r="I233" s="5">
        <f>VLOOKUP(E233,Sheet2!$C$2:$D$21,2,0)</f>
        <v>1625</v>
      </c>
      <c r="J233" s="5">
        <f>VLOOKUP(D233,Sheet2!$C$2:$D$21,2,0)</f>
        <v>1675</v>
      </c>
      <c r="K233" s="5">
        <f>VLOOKUP(E233,Sheet2!$C$1:$K$21,3,FALSE)</f>
        <v>0.23</v>
      </c>
      <c r="L233" s="5">
        <f>VLOOKUP(E233,Sheet2!$C$1:$K$21,4,FALSE)</f>
        <v>173</v>
      </c>
      <c r="M233" s="5">
        <f>VLOOKUP(E233,Sheet2!$C$1:$K$21,5,FALSE)</f>
        <v>16.739999999999998</v>
      </c>
      <c r="N233" s="5">
        <f>VLOOKUP(E233,Sheet2!$C$1:$K$21,6,FALSE)</f>
        <v>14</v>
      </c>
      <c r="O233" s="5">
        <f>VLOOKUP(E233,Sheet2!$C$1:$K$21,7,FALSE)</f>
        <v>77</v>
      </c>
      <c r="P233" s="5">
        <f>VLOOKUP(E233,Sheet2!$C$1:$K$21,8,FALSE)</f>
        <v>5.82</v>
      </c>
      <c r="Q233" s="5">
        <f>VLOOKUP(E233,Sheet2!$C$1:$K$21,9,FALSE)</f>
        <v>3</v>
      </c>
      <c r="R233" s="5">
        <f>VLOOKUP(D233,Sheet2!$C$1:$K$21,3,FALSE)</f>
        <v>0.28000000000000003</v>
      </c>
      <c r="S233" s="5">
        <f>VLOOKUP(D233,Sheet2!$C$1:$K$21,4,FALSE)</f>
        <v>231</v>
      </c>
      <c r="T233" s="5">
        <f>VLOOKUP(D233,Sheet2!$C$1:$K$21,5,FALSE)</f>
        <v>22.71</v>
      </c>
      <c r="U233" s="5">
        <f>VLOOKUP(D233,Sheet2!$C$1:$K$21,6,FALSE)</f>
        <v>22</v>
      </c>
      <c r="V233" s="5">
        <f>VLOOKUP(D233,Sheet2!$C$1:$K$21,7,FALSE)</f>
        <v>110</v>
      </c>
      <c r="W233" s="5">
        <f>VLOOKUP(D233,Sheet2!$C$1:$K$21,8,FALSE)</f>
        <v>10.25</v>
      </c>
      <c r="X233" s="5">
        <f>VLOOKUP(D233,Sheet2!$C$1:$K$21,9,FALSE)</f>
        <v>13</v>
      </c>
    </row>
    <row r="234" spans="1:24" s="5" customFormat="1" x14ac:dyDescent="0.25">
      <c r="A234" s="2" t="s">
        <v>7</v>
      </c>
      <c r="B234" s="3">
        <v>45332</v>
      </c>
      <c r="C234" s="4">
        <v>0.625</v>
      </c>
      <c r="D234" t="s">
        <v>23</v>
      </c>
      <c r="E234" t="s">
        <v>14</v>
      </c>
      <c r="F234">
        <v>2</v>
      </c>
      <c r="G234">
        <v>1</v>
      </c>
      <c r="H234">
        <f t="shared" si="3"/>
        <v>-1</v>
      </c>
      <c r="I234" s="5">
        <f>VLOOKUP(E234,Sheet2!$C$2:$D$21,2,0)</f>
        <v>1776</v>
      </c>
      <c r="J234" s="5">
        <f>VLOOKUP(D234,Sheet2!$C$2:$D$21,2,0)</f>
        <v>1842</v>
      </c>
      <c r="K234" s="5">
        <f>VLOOKUP(E234,Sheet2!$C$1:$K$21,3,FALSE)</f>
        <v>0.18</v>
      </c>
      <c r="L234" s="5">
        <f>VLOOKUP(E234,Sheet2!$C$1:$K$21,4,FALSE)</f>
        <v>307</v>
      </c>
      <c r="M234" s="5">
        <f>VLOOKUP(E234,Sheet2!$C$1:$K$21,5,FALSE)</f>
        <v>33.96</v>
      </c>
      <c r="N234" s="5">
        <f>VLOOKUP(E234,Sheet2!$C$1:$K$21,6,FALSE)</f>
        <v>35</v>
      </c>
      <c r="O234" s="5">
        <f>VLOOKUP(E234,Sheet2!$C$1:$K$21,7,FALSE)</f>
        <v>107</v>
      </c>
      <c r="P234" s="5">
        <f>VLOOKUP(E234,Sheet2!$C$1:$K$21,8,FALSE)</f>
        <v>8.3800000000000008</v>
      </c>
      <c r="Q234" s="5">
        <f>VLOOKUP(E234,Sheet2!$C$1:$K$21,9,FALSE)</f>
        <v>6</v>
      </c>
      <c r="R234" s="5">
        <f>VLOOKUP(D234,Sheet2!$C$1:$K$21,3,FALSE)</f>
        <v>0.15</v>
      </c>
      <c r="S234" s="5">
        <f>VLOOKUP(D234,Sheet2!$C$1:$K$21,4,FALSE)</f>
        <v>346</v>
      </c>
      <c r="T234" s="5">
        <f>VLOOKUP(D234,Sheet2!$C$1:$K$21,5,FALSE)</f>
        <v>41.77</v>
      </c>
      <c r="U234" s="5">
        <f>VLOOKUP(D234,Sheet2!$C$1:$K$21,6,FALSE)</f>
        <v>45</v>
      </c>
      <c r="V234" s="5">
        <f>VLOOKUP(D234,Sheet2!$C$1:$K$21,7,FALSE)</f>
        <v>85</v>
      </c>
      <c r="W234" s="5">
        <f>VLOOKUP(D234,Sheet2!$C$1:$K$21,8,FALSE)</f>
        <v>7.28</v>
      </c>
      <c r="X234" s="5">
        <f>VLOOKUP(D234,Sheet2!$C$1:$K$21,9,FALSE)</f>
        <v>10</v>
      </c>
    </row>
    <row r="235" spans="1:24" s="5" customFormat="1" x14ac:dyDescent="0.25">
      <c r="A235" s="2" t="s">
        <v>7</v>
      </c>
      <c r="B235" s="3">
        <v>45332</v>
      </c>
      <c r="C235" s="4">
        <v>0.625</v>
      </c>
      <c r="D235" t="s">
        <v>27</v>
      </c>
      <c r="E235" t="s">
        <v>22</v>
      </c>
      <c r="F235">
        <v>0</v>
      </c>
      <c r="G235">
        <v>2</v>
      </c>
      <c r="H235">
        <f t="shared" si="3"/>
        <v>2</v>
      </c>
      <c r="I235" s="5">
        <f>VLOOKUP(E235,Sheet2!$C$2:$D$21,2,0)</f>
        <v>1722</v>
      </c>
      <c r="J235" s="5">
        <f>VLOOKUP(D235,Sheet2!$C$2:$D$21,2,0)</f>
        <v>1749</v>
      </c>
      <c r="K235" s="5">
        <f>VLOOKUP(E235,Sheet2!$C$1:$K$21,3,FALSE)</f>
        <v>0.28000000000000003</v>
      </c>
      <c r="L235" s="5">
        <f>VLOOKUP(E235,Sheet2!$C$1:$K$21,4,FALSE)</f>
        <v>235</v>
      </c>
      <c r="M235" s="5">
        <f>VLOOKUP(E235,Sheet2!$C$1:$K$21,5,FALSE)</f>
        <v>31.11</v>
      </c>
      <c r="N235" s="5">
        <f>VLOOKUP(E235,Sheet2!$C$1:$K$21,6,FALSE)</f>
        <v>29</v>
      </c>
      <c r="O235" s="5">
        <f>VLOOKUP(E235,Sheet2!$C$1:$K$21,7,FALSE)</f>
        <v>123</v>
      </c>
      <c r="P235" s="5">
        <f>VLOOKUP(E235,Sheet2!$C$1:$K$21,8,FALSE)</f>
        <v>13.06</v>
      </c>
      <c r="Q235" s="5">
        <f>VLOOKUP(E235,Sheet2!$C$1:$K$21,9,FALSE)</f>
        <v>8</v>
      </c>
      <c r="R235" s="5">
        <f>VLOOKUP(D235,Sheet2!$C$1:$K$21,3,FALSE)</f>
        <v>0.24</v>
      </c>
      <c r="S235" s="5">
        <f>VLOOKUP(D235,Sheet2!$C$1:$K$21,4,FALSE)</f>
        <v>237</v>
      </c>
      <c r="T235" s="5">
        <f>VLOOKUP(D235,Sheet2!$C$1:$K$21,5,FALSE)</f>
        <v>26.8</v>
      </c>
      <c r="U235" s="5">
        <f>VLOOKUP(D235,Sheet2!$C$1:$K$21,6,FALSE)</f>
        <v>25</v>
      </c>
      <c r="V235" s="5">
        <f>VLOOKUP(D235,Sheet2!$C$1:$K$21,7,FALSE)</f>
        <v>90</v>
      </c>
      <c r="W235" s="5">
        <f>VLOOKUP(D235,Sheet2!$C$1:$K$21,8,FALSE)</f>
        <v>9.11</v>
      </c>
      <c r="X235" s="5">
        <f>VLOOKUP(D235,Sheet2!$C$1:$K$21,9,FALSE)</f>
        <v>11</v>
      </c>
    </row>
    <row r="236" spans="1:24" s="5" customFormat="1" x14ac:dyDescent="0.25">
      <c r="A236" s="2" t="s">
        <v>7</v>
      </c>
      <c r="B236" s="3">
        <v>45332</v>
      </c>
      <c r="C236" s="4">
        <v>0.72916666666666663</v>
      </c>
      <c r="D236" t="s">
        <v>11</v>
      </c>
      <c r="E236" t="s">
        <v>20</v>
      </c>
      <c r="F236">
        <v>2</v>
      </c>
      <c r="G236">
        <v>3</v>
      </c>
      <c r="H236">
        <f t="shared" si="3"/>
        <v>1</v>
      </c>
      <c r="I236" s="5">
        <f>VLOOKUP(E236,Sheet2!$C$2:$D$21,2,0)</f>
        <v>1802</v>
      </c>
      <c r="J236" s="5">
        <f>VLOOKUP(D236,Sheet2!$C$2:$D$21,2,0)</f>
        <v>1675</v>
      </c>
      <c r="K236" s="5">
        <f>VLOOKUP(E236,Sheet2!$C$1:$K$21,3,FALSE)</f>
        <v>0.18</v>
      </c>
      <c r="L236" s="5">
        <f>VLOOKUP(E236,Sheet2!$C$1:$K$21,4,FALSE)</f>
        <v>282</v>
      </c>
      <c r="M236" s="5">
        <f>VLOOKUP(E236,Sheet2!$C$1:$K$21,5,FALSE)</f>
        <v>38.42</v>
      </c>
      <c r="N236" s="5">
        <f>VLOOKUP(E236,Sheet2!$C$1:$K$21,6,FALSE)</f>
        <v>42</v>
      </c>
      <c r="O236" s="5">
        <f>VLOOKUP(E236,Sheet2!$C$1:$K$21,7,FALSE)</f>
        <v>91</v>
      </c>
      <c r="P236" s="5">
        <f>VLOOKUP(E236,Sheet2!$C$1:$K$21,8,FALSE)</f>
        <v>9.5</v>
      </c>
      <c r="Q236" s="5">
        <f>VLOOKUP(E236,Sheet2!$C$1:$K$21,9,FALSE)</f>
        <v>11</v>
      </c>
      <c r="R236" s="5">
        <f>VLOOKUP(D236,Sheet2!$C$1:$K$21,3,FALSE)</f>
        <v>0.21</v>
      </c>
      <c r="S236" s="5">
        <f>VLOOKUP(D236,Sheet2!$C$1:$K$21,4,FALSE)</f>
        <v>215</v>
      </c>
      <c r="T236" s="5">
        <f>VLOOKUP(D236,Sheet2!$C$1:$K$21,5,FALSE)</f>
        <v>28.14</v>
      </c>
      <c r="U236" s="5">
        <f>VLOOKUP(D236,Sheet2!$C$1:$K$21,6,FALSE)</f>
        <v>30</v>
      </c>
      <c r="V236" s="5">
        <f>VLOOKUP(D236,Sheet2!$C$1:$K$21,7,FALSE)</f>
        <v>107</v>
      </c>
      <c r="W236" s="5">
        <f>VLOOKUP(D236,Sheet2!$C$1:$K$21,8,FALSE)</f>
        <v>7.84</v>
      </c>
      <c r="X236" s="5">
        <f>VLOOKUP(D236,Sheet2!$C$1:$K$21,9,FALSE)</f>
        <v>4</v>
      </c>
    </row>
    <row r="237" spans="1:24" s="5" customFormat="1" x14ac:dyDescent="0.25">
      <c r="A237" s="2" t="s">
        <v>7</v>
      </c>
      <c r="B237" s="3">
        <v>45333</v>
      </c>
      <c r="C237" s="4">
        <v>0.58333333333333337</v>
      </c>
      <c r="D237" t="s">
        <v>13</v>
      </c>
      <c r="E237" t="s">
        <v>10</v>
      </c>
      <c r="F237">
        <v>0</v>
      </c>
      <c r="G237">
        <v>6</v>
      </c>
      <c r="H237">
        <f t="shared" si="3"/>
        <v>6</v>
      </c>
      <c r="I237" s="5">
        <f>VLOOKUP(E237,Sheet2!$C$2:$D$21,2,0)</f>
        <v>1957</v>
      </c>
      <c r="J237" s="5">
        <f>VLOOKUP(D237,Sheet2!$C$2:$D$21,2,0)</f>
        <v>1791</v>
      </c>
      <c r="K237" s="5">
        <f>VLOOKUP(E237,Sheet2!$C$1:$K$21,3,FALSE)</f>
        <v>0.19</v>
      </c>
      <c r="L237" s="5">
        <f>VLOOKUP(E237,Sheet2!$C$1:$K$21,4,FALSE)</f>
        <v>357</v>
      </c>
      <c r="M237" s="5">
        <f>VLOOKUP(E237,Sheet2!$C$1:$K$21,5,FALSE)</f>
        <v>40.049999999999997</v>
      </c>
      <c r="N237" s="5">
        <f>VLOOKUP(E237,Sheet2!$C$1:$K$21,6,FALSE)</f>
        <v>41</v>
      </c>
      <c r="O237" s="5">
        <f>VLOOKUP(E237,Sheet2!$C$1:$K$21,7,FALSE)</f>
        <v>113</v>
      </c>
      <c r="P237" s="5">
        <f>VLOOKUP(E237,Sheet2!$C$1:$K$21,8,FALSE)</f>
        <v>11.17</v>
      </c>
      <c r="Q237" s="5">
        <f>VLOOKUP(E237,Sheet2!$C$1:$K$21,9,FALSE)</f>
        <v>18</v>
      </c>
      <c r="R237" s="5">
        <f>VLOOKUP(D237,Sheet2!$C$1:$K$21,3,FALSE)</f>
        <v>0.26</v>
      </c>
      <c r="S237" s="5">
        <f>VLOOKUP(D237,Sheet2!$C$1:$K$21,4,FALSE)</f>
        <v>233</v>
      </c>
      <c r="T237" s="5">
        <f>VLOOKUP(D237,Sheet2!$C$1:$K$21,5,FALSE)</f>
        <v>27.49</v>
      </c>
      <c r="U237" s="5">
        <f>VLOOKUP(D237,Sheet2!$C$1:$K$21,6,FALSE)</f>
        <v>35</v>
      </c>
      <c r="V237" s="5">
        <f>VLOOKUP(D237,Sheet2!$C$1:$K$21,7,FALSE)</f>
        <v>111</v>
      </c>
      <c r="W237" s="5">
        <f>VLOOKUP(D237,Sheet2!$C$1:$K$21,8,FALSE)</f>
        <v>10.88</v>
      </c>
      <c r="X237" s="5">
        <f>VLOOKUP(D237,Sheet2!$C$1:$K$21,9,FALSE)</f>
        <v>7</v>
      </c>
    </row>
    <row r="238" spans="1:24" s="5" customFormat="1" x14ac:dyDescent="0.25">
      <c r="A238" s="2" t="s">
        <v>7</v>
      </c>
      <c r="B238" s="3">
        <v>45333</v>
      </c>
      <c r="C238" s="4">
        <v>0.6875</v>
      </c>
      <c r="D238" t="s">
        <v>21</v>
      </c>
      <c r="E238" t="s">
        <v>26</v>
      </c>
      <c r="F238">
        <v>1</v>
      </c>
      <c r="G238">
        <v>2</v>
      </c>
      <c r="H238">
        <f t="shared" si="3"/>
        <v>1</v>
      </c>
      <c r="I238" s="5">
        <f>VLOOKUP(E238,Sheet2!$C$2:$D$21,2,0)</f>
        <v>1815</v>
      </c>
      <c r="J238" s="5">
        <f>VLOOKUP(D238,Sheet2!$C$2:$D$21,2,0)</f>
        <v>1837</v>
      </c>
      <c r="K238" s="5">
        <f>VLOOKUP(E238,Sheet2!$C$1:$K$21,3,FALSE)</f>
        <v>0.2</v>
      </c>
      <c r="L238" s="5">
        <f>VLOOKUP(E238,Sheet2!$C$1:$K$21,4,FALSE)</f>
        <v>292</v>
      </c>
      <c r="M238" s="5">
        <f>VLOOKUP(E238,Sheet2!$C$1:$K$21,5,FALSE)</f>
        <v>31.02</v>
      </c>
      <c r="N238" s="5">
        <f>VLOOKUP(E238,Sheet2!$C$1:$K$21,6,FALSE)</f>
        <v>28</v>
      </c>
      <c r="O238" s="5">
        <f>VLOOKUP(E238,Sheet2!$C$1:$K$21,7,FALSE)</f>
        <v>105</v>
      </c>
      <c r="P238" s="5">
        <f>VLOOKUP(E238,Sheet2!$C$1:$K$21,8,FALSE)</f>
        <v>8.67</v>
      </c>
      <c r="Q238" s="5">
        <f>VLOOKUP(E238,Sheet2!$C$1:$K$21,9,FALSE)</f>
        <v>7</v>
      </c>
      <c r="R238" s="5">
        <f>VLOOKUP(D238,Sheet2!$C$1:$K$21,3,FALSE)</f>
        <v>0.18</v>
      </c>
      <c r="S238" s="5">
        <f>VLOOKUP(D238,Sheet2!$C$1:$K$21,4,FALSE)</f>
        <v>309</v>
      </c>
      <c r="T238" s="5">
        <f>VLOOKUP(D238,Sheet2!$C$1:$K$21,5,FALSE)</f>
        <v>39.89</v>
      </c>
      <c r="U238" s="5">
        <f>VLOOKUP(D238,Sheet2!$C$1:$K$21,6,FALSE)</f>
        <v>41</v>
      </c>
      <c r="V238" s="5">
        <f>VLOOKUP(D238,Sheet2!$C$1:$K$21,7,FALSE)</f>
        <v>108</v>
      </c>
      <c r="W238" s="5">
        <f>VLOOKUP(D238,Sheet2!$C$1:$K$21,8,FALSE)</f>
        <v>9.61</v>
      </c>
      <c r="X238" s="5">
        <f>VLOOKUP(D238,Sheet2!$C$1:$K$21,9,FALSE)</f>
        <v>12</v>
      </c>
    </row>
    <row r="239" spans="1:24" s="5" customFormat="1" x14ac:dyDescent="0.25">
      <c r="A239" s="2" t="s">
        <v>7</v>
      </c>
      <c r="B239" s="3">
        <v>45334</v>
      </c>
      <c r="C239" s="4">
        <v>0.83333333333333337</v>
      </c>
      <c r="D239" t="s">
        <v>19</v>
      </c>
      <c r="E239" t="s">
        <v>24</v>
      </c>
      <c r="F239">
        <v>1</v>
      </c>
      <c r="G239">
        <v>3</v>
      </c>
      <c r="H239">
        <f t="shared" si="3"/>
        <v>2</v>
      </c>
      <c r="I239" s="5">
        <f>VLOOKUP(E239,Sheet2!$C$2:$D$21,2,0)</f>
        <v>1789</v>
      </c>
      <c r="J239" s="5">
        <f>VLOOKUP(D239,Sheet2!$C$2:$D$21,2,0)</f>
        <v>1703</v>
      </c>
      <c r="K239" s="5">
        <f>VLOOKUP(E239,Sheet2!$C$1:$K$21,3,FALSE)</f>
        <v>0.13</v>
      </c>
      <c r="L239" s="5">
        <f>VLOOKUP(E239,Sheet2!$C$1:$K$21,4,FALSE)</f>
        <v>286</v>
      </c>
      <c r="M239" s="5">
        <f>VLOOKUP(E239,Sheet2!$C$1:$K$21,5,FALSE)</f>
        <v>37.909999999999997</v>
      </c>
      <c r="N239" s="5">
        <f>VLOOKUP(E239,Sheet2!$C$1:$K$21,6,FALSE)</f>
        <v>32</v>
      </c>
      <c r="O239" s="5">
        <f>VLOOKUP(E239,Sheet2!$C$1:$K$21,7,FALSE)</f>
        <v>63</v>
      </c>
      <c r="P239" s="5">
        <f>VLOOKUP(E239,Sheet2!$C$1:$K$21,8,FALSE)</f>
        <v>6.43</v>
      </c>
      <c r="Q239" s="5">
        <f>VLOOKUP(E239,Sheet2!$C$1:$K$21,9,FALSE)</f>
        <v>7</v>
      </c>
      <c r="R239" s="5">
        <f>VLOOKUP(D239,Sheet2!$C$1:$K$21,3,FALSE)</f>
        <v>0.25</v>
      </c>
      <c r="S239" s="5">
        <f>VLOOKUP(D239,Sheet2!$C$1:$K$21,4,FALSE)</f>
        <v>229</v>
      </c>
      <c r="T239" s="5">
        <f>VLOOKUP(D239,Sheet2!$C$1:$K$21,5,FALSE)</f>
        <v>21.92</v>
      </c>
      <c r="U239" s="5">
        <f>VLOOKUP(D239,Sheet2!$C$1:$K$21,6,FALSE)</f>
        <v>26</v>
      </c>
      <c r="V239" s="5">
        <f>VLOOKUP(D239,Sheet2!$C$1:$K$21,7,FALSE)</f>
        <v>106</v>
      </c>
      <c r="W239" s="5">
        <f>VLOOKUP(D239,Sheet2!$C$1:$K$21,8,FALSE)</f>
        <v>8.3800000000000008</v>
      </c>
      <c r="X239" s="5">
        <f>VLOOKUP(D239,Sheet2!$C$1:$K$21,9,FALSE)</f>
        <v>3</v>
      </c>
    </row>
    <row r="240" spans="1:24" s="5" customFormat="1" x14ac:dyDescent="0.25">
      <c r="A240" s="2" t="s">
        <v>7</v>
      </c>
      <c r="B240" s="3">
        <v>45339</v>
      </c>
      <c r="C240" s="4">
        <v>0.52083333333333337</v>
      </c>
      <c r="D240" t="s">
        <v>22</v>
      </c>
      <c r="E240" t="s">
        <v>25</v>
      </c>
      <c r="F240">
        <v>1</v>
      </c>
      <c r="G240">
        <v>4</v>
      </c>
      <c r="H240">
        <f t="shared" si="3"/>
        <v>3</v>
      </c>
      <c r="I240" s="5">
        <f>VLOOKUP(E240,Sheet2!$C$2:$D$21,2,0)</f>
        <v>1968</v>
      </c>
      <c r="J240" s="5">
        <f>VLOOKUP(D240,Sheet2!$C$2:$D$21,2,0)</f>
        <v>1722</v>
      </c>
      <c r="K240" s="5">
        <f>VLOOKUP(E240,Sheet2!$C$1:$K$21,3,FALSE)</f>
        <v>0.17</v>
      </c>
      <c r="L240" s="5">
        <f>VLOOKUP(E240,Sheet2!$C$1:$K$21,4,FALSE)</f>
        <v>391</v>
      </c>
      <c r="M240" s="5">
        <f>VLOOKUP(E240,Sheet2!$C$1:$K$21,5,FALSE)</f>
        <v>46.59</v>
      </c>
      <c r="N240" s="5">
        <f>VLOOKUP(E240,Sheet2!$C$1:$K$21,6,FALSE)</f>
        <v>46</v>
      </c>
      <c r="O240" s="5">
        <f>VLOOKUP(E240,Sheet2!$C$1:$K$21,7,FALSE)</f>
        <v>143</v>
      </c>
      <c r="P240" s="5">
        <f>VLOOKUP(E240,Sheet2!$C$1:$K$21,8,FALSE)</f>
        <v>10.62</v>
      </c>
      <c r="Q240" s="5">
        <f>VLOOKUP(E240,Sheet2!$C$1:$K$21,9,FALSE)</f>
        <v>10</v>
      </c>
      <c r="R240" s="5">
        <f>VLOOKUP(D240,Sheet2!$C$1:$K$21,3,FALSE)</f>
        <v>0.28000000000000003</v>
      </c>
      <c r="S240" s="5">
        <f>VLOOKUP(D240,Sheet2!$C$1:$K$21,4,FALSE)</f>
        <v>235</v>
      </c>
      <c r="T240" s="5">
        <f>VLOOKUP(D240,Sheet2!$C$1:$K$21,5,FALSE)</f>
        <v>31.11</v>
      </c>
      <c r="U240" s="5">
        <f>VLOOKUP(D240,Sheet2!$C$1:$K$21,6,FALSE)</f>
        <v>29</v>
      </c>
      <c r="V240" s="5">
        <f>VLOOKUP(D240,Sheet2!$C$1:$K$21,7,FALSE)</f>
        <v>123</v>
      </c>
      <c r="W240" s="5">
        <f>VLOOKUP(D240,Sheet2!$C$1:$K$21,8,FALSE)</f>
        <v>13.06</v>
      </c>
      <c r="X240" s="5">
        <f>VLOOKUP(D240,Sheet2!$C$1:$K$21,9,FALSE)</f>
        <v>8</v>
      </c>
    </row>
    <row r="241" spans="1:37" s="5" customFormat="1" x14ac:dyDescent="0.25">
      <c r="A241" s="2" t="s">
        <v>7</v>
      </c>
      <c r="B241" s="3">
        <v>45339</v>
      </c>
      <c r="C241" s="4">
        <v>0.625</v>
      </c>
      <c r="D241" t="s">
        <v>8</v>
      </c>
      <c r="E241" t="s">
        <v>10</v>
      </c>
      <c r="F241">
        <v>0</v>
      </c>
      <c r="G241">
        <v>5</v>
      </c>
      <c r="H241">
        <f t="shared" si="3"/>
        <v>5</v>
      </c>
      <c r="I241" s="5">
        <f>VLOOKUP(E241,Sheet2!$C$2:$D$21,2,0)</f>
        <v>1957</v>
      </c>
      <c r="J241" s="5">
        <f>VLOOKUP(D241,Sheet2!$C$2:$D$21,2,0)</f>
        <v>1650</v>
      </c>
      <c r="K241" s="5">
        <f>VLOOKUP(E241,Sheet2!$C$1:$K$21,3,FALSE)</f>
        <v>0.19</v>
      </c>
      <c r="L241" s="5">
        <f>VLOOKUP(E241,Sheet2!$C$1:$K$21,4,FALSE)</f>
        <v>357</v>
      </c>
      <c r="M241" s="5">
        <f>VLOOKUP(E241,Sheet2!$C$1:$K$21,5,FALSE)</f>
        <v>40.049999999999997</v>
      </c>
      <c r="N241" s="5">
        <f>VLOOKUP(E241,Sheet2!$C$1:$K$21,6,FALSE)</f>
        <v>41</v>
      </c>
      <c r="O241" s="5">
        <f>VLOOKUP(E241,Sheet2!$C$1:$K$21,7,FALSE)</f>
        <v>113</v>
      </c>
      <c r="P241" s="5">
        <f>VLOOKUP(E241,Sheet2!$C$1:$K$21,8,FALSE)</f>
        <v>11.17</v>
      </c>
      <c r="Q241" s="5">
        <f>VLOOKUP(E241,Sheet2!$C$1:$K$21,9,FALSE)</f>
        <v>18</v>
      </c>
      <c r="R241" s="5">
        <f>VLOOKUP(D241,Sheet2!$C$1:$K$21,3,FALSE)</f>
        <v>0.22</v>
      </c>
      <c r="S241" s="5">
        <f>VLOOKUP(D241,Sheet2!$C$1:$K$21,4,FALSE)</f>
        <v>219</v>
      </c>
      <c r="T241" s="5">
        <f>VLOOKUP(D241,Sheet2!$C$1:$K$21,5,FALSE)</f>
        <v>20.76</v>
      </c>
      <c r="U241" s="5">
        <f>VLOOKUP(D241,Sheet2!$C$1:$K$21,6,FALSE)</f>
        <v>23</v>
      </c>
      <c r="V241" s="5">
        <f>VLOOKUP(D241,Sheet2!$C$1:$K$21,7,FALSE)</f>
        <v>88</v>
      </c>
      <c r="W241" s="5">
        <f>VLOOKUP(D241,Sheet2!$C$1:$K$21,8,FALSE)</f>
        <v>6.24</v>
      </c>
      <c r="X241" s="5">
        <f>VLOOKUP(D241,Sheet2!$C$1:$K$21,9,FALSE)</f>
        <v>3</v>
      </c>
    </row>
    <row r="242" spans="1:37" s="5" customFormat="1" x14ac:dyDescent="0.25">
      <c r="A242" s="2" t="s">
        <v>7</v>
      </c>
      <c r="B242" s="3">
        <v>45339</v>
      </c>
      <c r="C242" s="4">
        <v>0.625</v>
      </c>
      <c r="D242" t="s">
        <v>17</v>
      </c>
      <c r="E242" t="s">
        <v>21</v>
      </c>
      <c r="F242">
        <v>1</v>
      </c>
      <c r="G242">
        <v>2</v>
      </c>
      <c r="H242">
        <f t="shared" si="3"/>
        <v>1</v>
      </c>
      <c r="I242" s="5">
        <f>VLOOKUP(E242,Sheet2!$C$2:$D$21,2,0)</f>
        <v>1837</v>
      </c>
      <c r="J242" s="5">
        <f>VLOOKUP(D242,Sheet2!$C$2:$D$21,2,0)</f>
        <v>1752</v>
      </c>
      <c r="K242" s="5">
        <f>VLOOKUP(E242,Sheet2!$C$1:$K$21,3,FALSE)</f>
        <v>0.18</v>
      </c>
      <c r="L242" s="5">
        <f>VLOOKUP(E242,Sheet2!$C$1:$K$21,4,FALSE)</f>
        <v>309</v>
      </c>
      <c r="M242" s="5">
        <f>VLOOKUP(E242,Sheet2!$C$1:$K$21,5,FALSE)</f>
        <v>39.89</v>
      </c>
      <c r="N242" s="5">
        <f>VLOOKUP(E242,Sheet2!$C$1:$K$21,6,FALSE)</f>
        <v>41</v>
      </c>
      <c r="O242" s="5">
        <f>VLOOKUP(E242,Sheet2!$C$1:$K$21,7,FALSE)</f>
        <v>108</v>
      </c>
      <c r="P242" s="5">
        <f>VLOOKUP(E242,Sheet2!$C$1:$K$21,8,FALSE)</f>
        <v>9.61</v>
      </c>
      <c r="Q242" s="5">
        <f>VLOOKUP(E242,Sheet2!$C$1:$K$21,9,FALSE)</f>
        <v>12</v>
      </c>
      <c r="R242" s="5">
        <f>VLOOKUP(D242,Sheet2!$C$1:$K$21,3,FALSE)</f>
        <v>0.23</v>
      </c>
      <c r="S242" s="5">
        <f>VLOOKUP(D242,Sheet2!$C$1:$K$21,4,FALSE)</f>
        <v>258</v>
      </c>
      <c r="T242" s="5">
        <f>VLOOKUP(D242,Sheet2!$C$1:$K$21,5,FALSE)</f>
        <v>29.11</v>
      </c>
      <c r="U242" s="5">
        <f>VLOOKUP(D242,Sheet2!$C$1:$K$21,6,FALSE)</f>
        <v>32</v>
      </c>
      <c r="V242" s="5">
        <f>VLOOKUP(D242,Sheet2!$C$1:$K$21,7,FALSE)</f>
        <v>114</v>
      </c>
      <c r="W242" s="5">
        <f>VLOOKUP(D242,Sheet2!$C$1:$K$21,8,FALSE)</f>
        <v>9.08</v>
      </c>
      <c r="X242" s="5">
        <f>VLOOKUP(D242,Sheet2!$C$1:$K$21,9,FALSE)</f>
        <v>8</v>
      </c>
    </row>
    <row r="243" spans="1:37" s="5" customFormat="1" x14ac:dyDescent="0.25">
      <c r="A243" s="2" t="s">
        <v>7</v>
      </c>
      <c r="B243" s="3">
        <v>45339</v>
      </c>
      <c r="C243" s="4">
        <v>0.625</v>
      </c>
      <c r="D243" t="s">
        <v>20</v>
      </c>
      <c r="E243" t="s">
        <v>12</v>
      </c>
      <c r="F243">
        <v>2</v>
      </c>
      <c r="G243">
        <v>2</v>
      </c>
      <c r="H243">
        <f t="shared" si="3"/>
        <v>0</v>
      </c>
      <c r="I243" s="5">
        <f>VLOOKUP(E243,Sheet2!$C$2:$D$21,2,0)</f>
        <v>1710</v>
      </c>
      <c r="J243" s="5">
        <f>VLOOKUP(D243,Sheet2!$C$2:$D$21,2,0)</f>
        <v>1802</v>
      </c>
      <c r="K243" s="5">
        <f>VLOOKUP(E243,Sheet2!$C$1:$K$21,3,FALSE)</f>
        <v>0.23</v>
      </c>
      <c r="L243" s="5">
        <f>VLOOKUP(E243,Sheet2!$C$1:$K$21,4,FALSE)</f>
        <v>305</v>
      </c>
      <c r="M243" s="5">
        <f>VLOOKUP(E243,Sheet2!$C$1:$K$21,5,FALSE)</f>
        <v>31.35</v>
      </c>
      <c r="N243" s="5">
        <f>VLOOKUP(E243,Sheet2!$C$1:$K$21,6,FALSE)</f>
        <v>30</v>
      </c>
      <c r="O243" s="5">
        <f>VLOOKUP(E243,Sheet2!$C$1:$K$21,7,FALSE)</f>
        <v>93</v>
      </c>
      <c r="P243" s="5">
        <f>VLOOKUP(E243,Sheet2!$C$1:$K$21,8,FALSE)</f>
        <v>10.1</v>
      </c>
      <c r="Q243" s="5">
        <f>VLOOKUP(E243,Sheet2!$C$1:$K$21,9,FALSE)</f>
        <v>10</v>
      </c>
      <c r="R243" s="5">
        <f>VLOOKUP(D243,Sheet2!$C$1:$K$21,3,FALSE)</f>
        <v>0.18</v>
      </c>
      <c r="S243" s="5">
        <f>VLOOKUP(D243,Sheet2!$C$1:$K$21,4,FALSE)</f>
        <v>282</v>
      </c>
      <c r="T243" s="5">
        <f>VLOOKUP(D243,Sheet2!$C$1:$K$21,5,FALSE)</f>
        <v>38.42</v>
      </c>
      <c r="U243" s="5">
        <f>VLOOKUP(D243,Sheet2!$C$1:$K$21,6,FALSE)</f>
        <v>42</v>
      </c>
      <c r="V243" s="5">
        <f>VLOOKUP(D243,Sheet2!$C$1:$K$21,7,FALSE)</f>
        <v>91</v>
      </c>
      <c r="W243" s="5">
        <f>VLOOKUP(D243,Sheet2!$C$1:$K$21,8,FALSE)</f>
        <v>9.5</v>
      </c>
      <c r="X243" s="5">
        <f>VLOOKUP(D243,Sheet2!$C$1:$K$21,9,FALSE)</f>
        <v>11</v>
      </c>
    </row>
    <row r="244" spans="1:37" s="5" customFormat="1" x14ac:dyDescent="0.25">
      <c r="A244" s="2" t="s">
        <v>7</v>
      </c>
      <c r="B244" s="3">
        <v>45339</v>
      </c>
      <c r="C244" s="4">
        <v>0.625</v>
      </c>
      <c r="D244" t="s">
        <v>11</v>
      </c>
      <c r="E244" t="s">
        <v>13</v>
      </c>
      <c r="F244">
        <v>2</v>
      </c>
      <c r="G244">
        <v>0</v>
      </c>
      <c r="H244">
        <f t="shared" si="3"/>
        <v>-2</v>
      </c>
      <c r="I244" s="5">
        <f>VLOOKUP(E244,Sheet2!$C$2:$D$21,2,0)</f>
        <v>1791</v>
      </c>
      <c r="J244" s="5">
        <f>VLOOKUP(D244,Sheet2!$C$2:$D$21,2,0)</f>
        <v>1675</v>
      </c>
      <c r="K244" s="5">
        <f>VLOOKUP(E244,Sheet2!$C$1:$K$21,3,FALSE)</f>
        <v>0.26</v>
      </c>
      <c r="L244" s="5">
        <f>VLOOKUP(E244,Sheet2!$C$1:$K$21,4,FALSE)</f>
        <v>233</v>
      </c>
      <c r="M244" s="5">
        <f>VLOOKUP(E244,Sheet2!$C$1:$K$21,5,FALSE)</f>
        <v>27.49</v>
      </c>
      <c r="N244" s="5">
        <f>VLOOKUP(E244,Sheet2!$C$1:$K$21,6,FALSE)</f>
        <v>35</v>
      </c>
      <c r="O244" s="5">
        <f>VLOOKUP(E244,Sheet2!$C$1:$K$21,7,FALSE)</f>
        <v>111</v>
      </c>
      <c r="P244" s="5">
        <f>VLOOKUP(E244,Sheet2!$C$1:$K$21,8,FALSE)</f>
        <v>10.88</v>
      </c>
      <c r="Q244" s="5">
        <f>VLOOKUP(E244,Sheet2!$C$1:$K$21,9,FALSE)</f>
        <v>7</v>
      </c>
      <c r="R244" s="5">
        <f>VLOOKUP(D244,Sheet2!$C$1:$K$21,3,FALSE)</f>
        <v>0.21</v>
      </c>
      <c r="S244" s="5">
        <f>VLOOKUP(D244,Sheet2!$C$1:$K$21,4,FALSE)</f>
        <v>215</v>
      </c>
      <c r="T244" s="5">
        <f>VLOOKUP(D244,Sheet2!$C$1:$K$21,5,FALSE)</f>
        <v>28.14</v>
      </c>
      <c r="U244" s="5">
        <f>VLOOKUP(D244,Sheet2!$C$1:$K$21,6,FALSE)</f>
        <v>30</v>
      </c>
      <c r="V244" s="5">
        <f>VLOOKUP(D244,Sheet2!$C$1:$K$21,7,FALSE)</f>
        <v>107</v>
      </c>
      <c r="W244" s="5">
        <f>VLOOKUP(D244,Sheet2!$C$1:$K$21,8,FALSE)</f>
        <v>7.84</v>
      </c>
      <c r="X244" s="5">
        <f>VLOOKUP(D244,Sheet2!$C$1:$K$21,9,FALSE)</f>
        <v>4</v>
      </c>
    </row>
    <row r="245" spans="1:37" s="5" customFormat="1" x14ac:dyDescent="0.25">
      <c r="A245" s="2" t="s">
        <v>7</v>
      </c>
      <c r="B245" s="3">
        <v>45339</v>
      </c>
      <c r="C245" s="4">
        <v>0.625</v>
      </c>
      <c r="D245" t="s">
        <v>23</v>
      </c>
      <c r="E245" t="s">
        <v>27</v>
      </c>
      <c r="F245">
        <v>1</v>
      </c>
      <c r="G245">
        <v>2</v>
      </c>
      <c r="H245">
        <f t="shared" si="3"/>
        <v>1</v>
      </c>
      <c r="I245" s="5">
        <f>VLOOKUP(E245,Sheet2!$C$2:$D$21,2,0)</f>
        <v>1749</v>
      </c>
      <c r="J245" s="5">
        <f>VLOOKUP(D245,Sheet2!$C$2:$D$21,2,0)</f>
        <v>1842</v>
      </c>
      <c r="K245" s="5">
        <f>VLOOKUP(E245,Sheet2!$C$1:$K$21,3,FALSE)</f>
        <v>0.24</v>
      </c>
      <c r="L245" s="5">
        <f>VLOOKUP(E245,Sheet2!$C$1:$K$21,4,FALSE)</f>
        <v>237</v>
      </c>
      <c r="M245" s="5">
        <f>VLOOKUP(E245,Sheet2!$C$1:$K$21,5,FALSE)</f>
        <v>26.8</v>
      </c>
      <c r="N245" s="5">
        <f>VLOOKUP(E245,Sheet2!$C$1:$K$21,6,FALSE)</f>
        <v>25</v>
      </c>
      <c r="O245" s="5">
        <f>VLOOKUP(E245,Sheet2!$C$1:$K$21,7,FALSE)</f>
        <v>90</v>
      </c>
      <c r="P245" s="5">
        <f>VLOOKUP(E245,Sheet2!$C$1:$K$21,8,FALSE)</f>
        <v>9.11</v>
      </c>
      <c r="Q245" s="5">
        <f>VLOOKUP(E245,Sheet2!$C$1:$K$21,9,FALSE)</f>
        <v>11</v>
      </c>
      <c r="R245" s="5">
        <f>VLOOKUP(D245,Sheet2!$C$1:$K$21,3,FALSE)</f>
        <v>0.15</v>
      </c>
      <c r="S245" s="5">
        <f>VLOOKUP(D245,Sheet2!$C$1:$K$21,4,FALSE)</f>
        <v>346</v>
      </c>
      <c r="T245" s="5">
        <f>VLOOKUP(D245,Sheet2!$C$1:$K$21,5,FALSE)</f>
        <v>41.77</v>
      </c>
      <c r="U245" s="5">
        <f>VLOOKUP(D245,Sheet2!$C$1:$K$21,6,FALSE)</f>
        <v>45</v>
      </c>
      <c r="V245" s="5">
        <f>VLOOKUP(D245,Sheet2!$C$1:$K$21,7,FALSE)</f>
        <v>85</v>
      </c>
      <c r="W245" s="5">
        <f>VLOOKUP(D245,Sheet2!$C$1:$K$21,8,FALSE)</f>
        <v>7.28</v>
      </c>
      <c r="X245" s="5">
        <f>VLOOKUP(D245,Sheet2!$C$1:$K$21,9,FALSE)</f>
        <v>10</v>
      </c>
    </row>
    <row r="246" spans="1:37" s="5" customFormat="1" x14ac:dyDescent="0.25">
      <c r="A246" s="2" t="s">
        <v>7</v>
      </c>
      <c r="B246" s="3">
        <v>45339</v>
      </c>
      <c r="C246" s="4">
        <v>0.72916666666666663</v>
      </c>
      <c r="D246" t="s">
        <v>9</v>
      </c>
      <c r="E246" t="s">
        <v>24</v>
      </c>
      <c r="F246">
        <v>1</v>
      </c>
      <c r="G246">
        <v>1</v>
      </c>
      <c r="H246">
        <f t="shared" si="3"/>
        <v>0</v>
      </c>
      <c r="I246" s="5">
        <f>VLOOKUP(E246,Sheet2!$C$2:$D$21,2,0)</f>
        <v>1789</v>
      </c>
      <c r="J246" s="5">
        <f>VLOOKUP(D246,Sheet2!$C$2:$D$21,2,0)</f>
        <v>2052</v>
      </c>
      <c r="K246" s="5">
        <f>VLOOKUP(E246,Sheet2!$C$1:$K$21,3,FALSE)</f>
        <v>0.13</v>
      </c>
      <c r="L246" s="5">
        <f>VLOOKUP(E246,Sheet2!$C$1:$K$21,4,FALSE)</f>
        <v>286</v>
      </c>
      <c r="M246" s="5">
        <f>VLOOKUP(E246,Sheet2!$C$1:$K$21,5,FALSE)</f>
        <v>37.909999999999997</v>
      </c>
      <c r="N246" s="5">
        <f>VLOOKUP(E246,Sheet2!$C$1:$K$21,6,FALSE)</f>
        <v>32</v>
      </c>
      <c r="O246" s="5">
        <f>VLOOKUP(E246,Sheet2!$C$1:$K$21,7,FALSE)</f>
        <v>63</v>
      </c>
      <c r="P246" s="5">
        <f>VLOOKUP(E246,Sheet2!$C$1:$K$21,8,FALSE)</f>
        <v>6.43</v>
      </c>
      <c r="Q246" s="5">
        <f>VLOOKUP(E246,Sheet2!$C$1:$K$21,9,FALSE)</f>
        <v>7</v>
      </c>
      <c r="R246" s="5">
        <f>VLOOKUP(D246,Sheet2!$C$1:$K$21,3,FALSE)</f>
        <v>0.16</v>
      </c>
      <c r="S246" s="5">
        <f>VLOOKUP(D246,Sheet2!$C$1:$K$21,4,FALSE)</f>
        <v>374</v>
      </c>
      <c r="T246" s="5">
        <f>VLOOKUP(D246,Sheet2!$C$1:$K$21,5,FALSE)</f>
        <v>44.17</v>
      </c>
      <c r="U246" s="5">
        <f>VLOOKUP(D246,Sheet2!$C$1:$K$21,6,FALSE)</f>
        <v>47</v>
      </c>
      <c r="V246" s="5">
        <f>VLOOKUP(D246,Sheet2!$C$1:$K$21,7,FALSE)</f>
        <v>125</v>
      </c>
      <c r="W246" s="5">
        <f>VLOOKUP(D246,Sheet2!$C$1:$K$21,8,FALSE)</f>
        <v>9.4600000000000009</v>
      </c>
      <c r="X246" s="5">
        <f>VLOOKUP(D246,Sheet2!$C$1:$K$21,9,FALSE)</f>
        <v>11</v>
      </c>
    </row>
    <row r="247" spans="1:37" s="5" customFormat="1" x14ac:dyDescent="0.25">
      <c r="A247" s="2" t="s">
        <v>7</v>
      </c>
      <c r="B247" s="3">
        <v>45340</v>
      </c>
      <c r="C247" s="4">
        <v>0.58333333333333337</v>
      </c>
      <c r="D247" t="s">
        <v>18</v>
      </c>
      <c r="E247" t="s">
        <v>14</v>
      </c>
      <c r="F247">
        <v>0</v>
      </c>
      <c r="G247">
        <v>5</v>
      </c>
      <c r="H247">
        <f t="shared" si="3"/>
        <v>5</v>
      </c>
      <c r="I247" s="5">
        <f>VLOOKUP(E247,Sheet2!$C$2:$D$21,2,0)</f>
        <v>1776</v>
      </c>
      <c r="J247" s="5">
        <f>VLOOKUP(D247,Sheet2!$C$2:$D$21,2,0)</f>
        <v>1625</v>
      </c>
      <c r="K247" s="5">
        <f>VLOOKUP(E247,Sheet2!$C$1:$K$21,3,FALSE)</f>
        <v>0.18</v>
      </c>
      <c r="L247" s="5">
        <f>VLOOKUP(E247,Sheet2!$C$1:$K$21,4,FALSE)</f>
        <v>307</v>
      </c>
      <c r="M247" s="5">
        <f>VLOOKUP(E247,Sheet2!$C$1:$K$21,5,FALSE)</f>
        <v>33.96</v>
      </c>
      <c r="N247" s="5">
        <f>VLOOKUP(E247,Sheet2!$C$1:$K$21,6,FALSE)</f>
        <v>35</v>
      </c>
      <c r="O247" s="5">
        <f>VLOOKUP(E247,Sheet2!$C$1:$K$21,7,FALSE)</f>
        <v>107</v>
      </c>
      <c r="P247" s="5">
        <f>VLOOKUP(E247,Sheet2!$C$1:$K$21,8,FALSE)</f>
        <v>8.3800000000000008</v>
      </c>
      <c r="Q247" s="5">
        <f>VLOOKUP(E247,Sheet2!$C$1:$K$21,9,FALSE)</f>
        <v>6</v>
      </c>
      <c r="R247" s="5">
        <f>VLOOKUP(D247,Sheet2!$C$1:$K$21,3,FALSE)</f>
        <v>0.23</v>
      </c>
      <c r="S247" s="5">
        <f>VLOOKUP(D247,Sheet2!$C$1:$K$21,4,FALSE)</f>
        <v>173</v>
      </c>
      <c r="T247" s="5">
        <f>VLOOKUP(D247,Sheet2!$C$1:$K$21,5,FALSE)</f>
        <v>16.739999999999998</v>
      </c>
      <c r="U247" s="5">
        <f>VLOOKUP(D247,Sheet2!$C$1:$K$21,6,FALSE)</f>
        <v>14</v>
      </c>
      <c r="V247" s="5">
        <f>VLOOKUP(D247,Sheet2!$C$1:$K$21,7,FALSE)</f>
        <v>77</v>
      </c>
      <c r="W247" s="5">
        <f>VLOOKUP(D247,Sheet2!$C$1:$K$21,8,FALSE)</f>
        <v>5.82</v>
      </c>
      <c r="X247" s="5">
        <f>VLOOKUP(D247,Sheet2!$C$1:$K$21,9,FALSE)</f>
        <v>3</v>
      </c>
    </row>
    <row r="248" spans="1:37" s="5" customFormat="1" x14ac:dyDescent="0.25">
      <c r="A248" s="2" t="s">
        <v>7</v>
      </c>
      <c r="B248" s="3">
        <v>45340</v>
      </c>
      <c r="C248" s="4">
        <v>0.6875</v>
      </c>
      <c r="D248" t="s">
        <v>15</v>
      </c>
      <c r="E248" t="s">
        <v>26</v>
      </c>
      <c r="F248">
        <v>1</v>
      </c>
      <c r="G248">
        <v>2</v>
      </c>
      <c r="H248">
        <f t="shared" si="3"/>
        <v>1</v>
      </c>
      <c r="I248" s="5">
        <f>VLOOKUP(E248,Sheet2!$C$2:$D$21,2,0)</f>
        <v>1815</v>
      </c>
      <c r="J248" s="5">
        <f>VLOOKUP(D248,Sheet2!$C$2:$D$21,2,0)</f>
        <v>1675</v>
      </c>
      <c r="K248" s="5">
        <f>VLOOKUP(E248,Sheet2!$C$1:$K$21,3,FALSE)</f>
        <v>0.2</v>
      </c>
      <c r="L248" s="5">
        <f>VLOOKUP(E248,Sheet2!$C$1:$K$21,4,FALSE)</f>
        <v>292</v>
      </c>
      <c r="M248" s="5">
        <f>VLOOKUP(E248,Sheet2!$C$1:$K$21,5,FALSE)</f>
        <v>31.02</v>
      </c>
      <c r="N248" s="5">
        <f>VLOOKUP(E248,Sheet2!$C$1:$K$21,6,FALSE)</f>
        <v>28</v>
      </c>
      <c r="O248" s="5">
        <f>VLOOKUP(E248,Sheet2!$C$1:$K$21,7,FALSE)</f>
        <v>105</v>
      </c>
      <c r="P248" s="5">
        <f>VLOOKUP(E248,Sheet2!$C$1:$K$21,8,FALSE)</f>
        <v>8.67</v>
      </c>
      <c r="Q248" s="5">
        <f>VLOOKUP(E248,Sheet2!$C$1:$K$21,9,FALSE)</f>
        <v>7</v>
      </c>
      <c r="R248" s="5">
        <f>VLOOKUP(D248,Sheet2!$C$1:$K$21,3,FALSE)</f>
        <v>0.28000000000000003</v>
      </c>
      <c r="S248" s="5">
        <f>VLOOKUP(D248,Sheet2!$C$1:$K$21,4,FALSE)</f>
        <v>231</v>
      </c>
      <c r="T248" s="5">
        <f>VLOOKUP(D248,Sheet2!$C$1:$K$21,5,FALSE)</f>
        <v>22.71</v>
      </c>
      <c r="U248" s="5">
        <f>VLOOKUP(D248,Sheet2!$C$1:$K$21,6,FALSE)</f>
        <v>22</v>
      </c>
      <c r="V248" s="5">
        <f>VLOOKUP(D248,Sheet2!$C$1:$K$21,7,FALSE)</f>
        <v>110</v>
      </c>
      <c r="W248" s="5">
        <f>VLOOKUP(D248,Sheet2!$C$1:$K$21,8,FALSE)</f>
        <v>10.25</v>
      </c>
      <c r="X248" s="5">
        <f>VLOOKUP(D248,Sheet2!$C$1:$K$21,9,FALSE)</f>
        <v>13</v>
      </c>
    </row>
    <row r="249" spans="1:37" s="5" customFormat="1" x14ac:dyDescent="0.25">
      <c r="A249" s="2" t="s">
        <v>7</v>
      </c>
      <c r="B249" s="3">
        <v>45341</v>
      </c>
      <c r="C249" s="4">
        <v>0.83333333333333337</v>
      </c>
      <c r="D249" t="s">
        <v>16</v>
      </c>
      <c r="E249" t="s">
        <v>19</v>
      </c>
      <c r="F249">
        <v>1</v>
      </c>
      <c r="G249">
        <v>1</v>
      </c>
      <c r="H249">
        <f t="shared" si="3"/>
        <v>0</v>
      </c>
      <c r="I249" s="5">
        <f>VLOOKUP(E249,Sheet2!$C$2:$D$21,2,0)</f>
        <v>1703</v>
      </c>
      <c r="J249" s="5">
        <f>VLOOKUP(D249,Sheet2!$C$2:$D$21,2,0)</f>
        <v>1709</v>
      </c>
      <c r="K249" s="5">
        <f>VLOOKUP(E249,Sheet2!$C$1:$K$21,3,FALSE)</f>
        <v>0.25</v>
      </c>
      <c r="L249" s="5">
        <f>VLOOKUP(E249,Sheet2!$C$1:$K$21,4,FALSE)</f>
        <v>229</v>
      </c>
      <c r="M249" s="5">
        <f>VLOOKUP(E249,Sheet2!$C$1:$K$21,5,FALSE)</f>
        <v>21.92</v>
      </c>
      <c r="N249" s="5">
        <f>VLOOKUP(E249,Sheet2!$C$1:$K$21,6,FALSE)</f>
        <v>26</v>
      </c>
      <c r="O249" s="5">
        <f>VLOOKUP(E249,Sheet2!$C$1:$K$21,7,FALSE)</f>
        <v>106</v>
      </c>
      <c r="P249" s="5">
        <f>VLOOKUP(E249,Sheet2!$C$1:$K$21,8,FALSE)</f>
        <v>8.3800000000000008</v>
      </c>
      <c r="Q249" s="5">
        <f>VLOOKUP(E249,Sheet2!$C$1:$K$21,9,FALSE)</f>
        <v>3</v>
      </c>
      <c r="R249" s="5">
        <f>VLOOKUP(D249,Sheet2!$C$1:$K$21,3,FALSE)</f>
        <v>0.36</v>
      </c>
      <c r="S249" s="5">
        <f>VLOOKUP(D249,Sheet2!$C$1:$K$21,4,FALSE)</f>
        <v>266</v>
      </c>
      <c r="T249" s="5">
        <f>VLOOKUP(D249,Sheet2!$C$1:$K$21,5,FALSE)</f>
        <v>26.84</v>
      </c>
      <c r="U249" s="5">
        <f>VLOOKUP(D249,Sheet2!$C$1:$K$21,6,FALSE)</f>
        <v>14</v>
      </c>
      <c r="V249" s="5">
        <f>VLOOKUP(D249,Sheet2!$C$1:$K$21,7,FALSE)</f>
        <v>130</v>
      </c>
      <c r="W249" s="5">
        <f>VLOOKUP(D249,Sheet2!$C$1:$K$21,8,FALSE)</f>
        <v>15.55</v>
      </c>
      <c r="X249" s="5">
        <f>VLOOKUP(D249,Sheet2!$C$1:$K$21,9,FALSE)</f>
        <v>15</v>
      </c>
    </row>
    <row r="250" spans="1:37" s="5" customFormat="1" x14ac:dyDescent="0.25">
      <c r="A250" s="7" t="s">
        <v>7</v>
      </c>
      <c r="B250" s="3">
        <v>45342</v>
      </c>
      <c r="C250" s="4">
        <v>0.8125</v>
      </c>
      <c r="D250" t="s">
        <v>9</v>
      </c>
      <c r="E250" t="s">
        <v>22</v>
      </c>
      <c r="F250">
        <v>1</v>
      </c>
      <c r="G250">
        <v>0</v>
      </c>
      <c r="H250">
        <f t="shared" si="3"/>
        <v>-1</v>
      </c>
      <c r="I250" s="5">
        <f>VLOOKUP(E250,Sheet2!$C$2:$D$21,2,0)</f>
        <v>1722</v>
      </c>
      <c r="J250" s="5">
        <f>VLOOKUP(D250,Sheet2!$C$2:$D$21,2,0)</f>
        <v>2052</v>
      </c>
      <c r="K250" s="5">
        <f>VLOOKUP(E250,Sheet2!$C$1:$K$21,3,FALSE)</f>
        <v>0.28000000000000003</v>
      </c>
      <c r="L250" s="5">
        <f>VLOOKUP(E250,Sheet2!$C$1:$K$21,4,FALSE)</f>
        <v>235</v>
      </c>
      <c r="M250" s="5">
        <f>VLOOKUP(E250,Sheet2!$C$1:$K$21,5,FALSE)</f>
        <v>31.11</v>
      </c>
      <c r="N250" s="5">
        <f>VLOOKUP(E250,Sheet2!$C$1:$K$21,6,FALSE)</f>
        <v>29</v>
      </c>
      <c r="O250" s="5">
        <f>VLOOKUP(E250,Sheet2!$C$1:$K$21,7,FALSE)</f>
        <v>123</v>
      </c>
      <c r="P250" s="5">
        <f>VLOOKUP(E250,Sheet2!$C$1:$K$21,8,FALSE)</f>
        <v>13.06</v>
      </c>
      <c r="Q250" s="5">
        <f>VLOOKUP(E250,Sheet2!$C$1:$K$21,9,FALSE)</f>
        <v>8</v>
      </c>
      <c r="R250" s="5">
        <f>VLOOKUP(D250,Sheet2!$C$1:$K$21,3,FALSE)</f>
        <v>0.16</v>
      </c>
      <c r="S250" s="5">
        <f>VLOOKUP(D250,Sheet2!$C$1:$K$21,4,FALSE)</f>
        <v>374</v>
      </c>
      <c r="T250" s="5">
        <f>VLOOKUP(D250,Sheet2!$C$1:$K$21,5,FALSE)</f>
        <v>44.17</v>
      </c>
      <c r="U250" s="5">
        <f>VLOOKUP(D250,Sheet2!$C$1:$K$21,6,FALSE)</f>
        <v>47</v>
      </c>
      <c r="V250" s="5">
        <f>VLOOKUP(D250,Sheet2!$C$1:$K$21,7,FALSE)</f>
        <v>125</v>
      </c>
      <c r="W250" s="5">
        <f>VLOOKUP(D250,Sheet2!$C$1:$K$21,8,FALSE)</f>
        <v>9.4600000000000009</v>
      </c>
      <c r="X250" s="5">
        <f>VLOOKUP(D250,Sheet2!$C$1:$K$21,9,FALSE)</f>
        <v>11</v>
      </c>
      <c r="AJ250" s="8" t="s">
        <v>44</v>
      </c>
      <c r="AK250" s="8">
        <v>2.152562969611612</v>
      </c>
    </row>
    <row r="251" spans="1:37" s="5" customFormat="1" x14ac:dyDescent="0.25">
      <c r="A251" s="7" t="s">
        <v>7</v>
      </c>
      <c r="B251" s="3">
        <v>45343</v>
      </c>
      <c r="C251" s="4">
        <v>0.8125</v>
      </c>
      <c r="D251" t="s">
        <v>25</v>
      </c>
      <c r="E251" t="s">
        <v>15</v>
      </c>
      <c r="F251">
        <v>4</v>
      </c>
      <c r="G251">
        <v>1</v>
      </c>
      <c r="H251">
        <f t="shared" si="3"/>
        <v>-3</v>
      </c>
      <c r="I251" s="5">
        <f>VLOOKUP(E251,Sheet2!$C$2:$D$21,2,0)</f>
        <v>1675</v>
      </c>
      <c r="J251" s="5">
        <f>VLOOKUP(D251,Sheet2!$C$2:$D$21,2,0)</f>
        <v>1968</v>
      </c>
      <c r="K251" s="5">
        <f>VLOOKUP(E251,Sheet2!$C$1:$K$21,3,FALSE)</f>
        <v>0.28000000000000003</v>
      </c>
      <c r="L251" s="5">
        <f>VLOOKUP(E251,Sheet2!$C$1:$K$21,4,FALSE)</f>
        <v>231</v>
      </c>
      <c r="M251" s="5">
        <f>VLOOKUP(E251,Sheet2!$C$1:$K$21,5,FALSE)</f>
        <v>22.71</v>
      </c>
      <c r="N251" s="5">
        <f>VLOOKUP(E251,Sheet2!$C$1:$K$21,6,FALSE)</f>
        <v>22</v>
      </c>
      <c r="O251" s="5">
        <f>VLOOKUP(E251,Sheet2!$C$1:$K$21,7,FALSE)</f>
        <v>110</v>
      </c>
      <c r="P251" s="5">
        <f>VLOOKUP(E251,Sheet2!$C$1:$K$21,8,FALSE)</f>
        <v>10.25</v>
      </c>
      <c r="Q251" s="5">
        <f>VLOOKUP(E251,Sheet2!$C$1:$K$21,9,FALSE)</f>
        <v>13</v>
      </c>
      <c r="R251" s="5">
        <f>VLOOKUP(D251,Sheet2!$C$1:$K$21,3,FALSE)</f>
        <v>0.17</v>
      </c>
      <c r="S251" s="5">
        <f>VLOOKUP(D251,Sheet2!$C$1:$K$21,4,FALSE)</f>
        <v>391</v>
      </c>
      <c r="T251" s="5">
        <f>VLOOKUP(D251,Sheet2!$C$1:$K$21,5,FALSE)</f>
        <v>46.59</v>
      </c>
      <c r="U251" s="5">
        <f>VLOOKUP(D251,Sheet2!$C$1:$K$21,6,FALSE)</f>
        <v>46</v>
      </c>
      <c r="V251" s="5">
        <f>VLOOKUP(D251,Sheet2!$C$1:$K$21,7,FALSE)</f>
        <v>143</v>
      </c>
      <c r="W251" s="5">
        <f>VLOOKUP(D251,Sheet2!$C$1:$K$21,8,FALSE)</f>
        <v>10.62</v>
      </c>
      <c r="X251" s="5">
        <f>VLOOKUP(D251,Sheet2!$C$1:$K$21,9,FALSE)</f>
        <v>10</v>
      </c>
      <c r="AJ251" s="8" t="s">
        <v>31</v>
      </c>
      <c r="AK251" s="8">
        <v>5.8760923132159517E-3</v>
      </c>
    </row>
    <row r="252" spans="1:37" s="5" customFormat="1" ht="15.75" thickBot="1" x14ac:dyDescent="0.3">
      <c r="A252" s="2" t="s">
        <v>7</v>
      </c>
      <c r="B252" s="3">
        <v>45346</v>
      </c>
      <c r="C252" s="4">
        <v>0.625</v>
      </c>
      <c r="D252" t="s">
        <v>21</v>
      </c>
      <c r="E252" t="s">
        <v>11</v>
      </c>
      <c r="F252">
        <v>4</v>
      </c>
      <c r="G252">
        <v>2</v>
      </c>
      <c r="H252">
        <f t="shared" si="3"/>
        <v>-2</v>
      </c>
      <c r="I252" s="5">
        <f>VLOOKUP(E252,Sheet2!$C$2:$D$21,2,0)</f>
        <v>1675</v>
      </c>
      <c r="J252" s="5">
        <f>VLOOKUP(D252,Sheet2!$C$2:$D$21,2,0)</f>
        <v>1837</v>
      </c>
      <c r="K252" s="5">
        <f>VLOOKUP(E252,Sheet2!$C$1:$K$21,3,FALSE)</f>
        <v>0.21</v>
      </c>
      <c r="L252" s="5">
        <f>VLOOKUP(E252,Sheet2!$C$1:$K$21,4,FALSE)</f>
        <v>215</v>
      </c>
      <c r="M252" s="5">
        <f>VLOOKUP(E252,Sheet2!$C$1:$K$21,5,FALSE)</f>
        <v>28.14</v>
      </c>
      <c r="N252" s="5">
        <f>VLOOKUP(E252,Sheet2!$C$1:$K$21,6,FALSE)</f>
        <v>30</v>
      </c>
      <c r="O252" s="5">
        <f>VLOOKUP(E252,Sheet2!$C$1:$K$21,7,FALSE)</f>
        <v>107</v>
      </c>
      <c r="P252" s="5">
        <f>VLOOKUP(E252,Sheet2!$C$1:$K$21,8,FALSE)</f>
        <v>7.84</v>
      </c>
      <c r="Q252" s="5">
        <f>VLOOKUP(E252,Sheet2!$C$1:$K$21,9,FALSE)</f>
        <v>4</v>
      </c>
      <c r="R252" s="5">
        <f>VLOOKUP(D252,Sheet2!$C$1:$K$21,3,FALSE)</f>
        <v>0.18</v>
      </c>
      <c r="S252" s="5">
        <f>VLOOKUP(D252,Sheet2!$C$1:$K$21,4,FALSE)</f>
        <v>309</v>
      </c>
      <c r="T252" s="5">
        <f>VLOOKUP(D252,Sheet2!$C$1:$K$21,5,FALSE)</f>
        <v>39.89</v>
      </c>
      <c r="U252" s="5">
        <f>VLOOKUP(D252,Sheet2!$C$1:$K$21,6,FALSE)</f>
        <v>41</v>
      </c>
      <c r="V252" s="5">
        <f>VLOOKUP(D252,Sheet2!$C$1:$K$21,7,FALSE)</f>
        <v>108</v>
      </c>
      <c r="W252" s="5">
        <f>VLOOKUP(D252,Sheet2!$C$1:$K$21,8,FALSE)</f>
        <v>9.61</v>
      </c>
      <c r="X252" s="5">
        <f>VLOOKUP(D252,Sheet2!$C$1:$K$21,9,FALSE)</f>
        <v>12</v>
      </c>
      <c r="AJ252" s="9" t="s">
        <v>32</v>
      </c>
      <c r="AK252" s="9">
        <v>-7.2447795401505638E-3</v>
      </c>
    </row>
    <row r="253" spans="1:37" s="5" customFormat="1" x14ac:dyDescent="0.25">
      <c r="A253" s="2" t="s">
        <v>7</v>
      </c>
      <c r="B253" s="3">
        <v>45346</v>
      </c>
      <c r="C253" s="4">
        <v>0.625</v>
      </c>
      <c r="D253" t="s">
        <v>14</v>
      </c>
      <c r="E253" t="s">
        <v>16</v>
      </c>
      <c r="F253">
        <v>1</v>
      </c>
      <c r="G253">
        <v>1</v>
      </c>
      <c r="H253">
        <f t="shared" si="3"/>
        <v>0</v>
      </c>
      <c r="I253" s="5">
        <f>VLOOKUP(E253,Sheet2!$C$2:$D$21,2,0)</f>
        <v>1709</v>
      </c>
      <c r="J253" s="5">
        <f>VLOOKUP(D253,Sheet2!$C$2:$D$21,2,0)</f>
        <v>1776</v>
      </c>
      <c r="K253" s="5">
        <f>VLOOKUP(E253,Sheet2!$C$1:$K$21,3,FALSE)</f>
        <v>0.36</v>
      </c>
      <c r="L253" s="5">
        <f>VLOOKUP(E253,Sheet2!$C$1:$K$21,4,FALSE)</f>
        <v>266</v>
      </c>
      <c r="M253" s="5">
        <f>VLOOKUP(E253,Sheet2!$C$1:$K$21,5,FALSE)</f>
        <v>26.84</v>
      </c>
      <c r="N253" s="5">
        <f>VLOOKUP(E253,Sheet2!$C$1:$K$21,6,FALSE)</f>
        <v>14</v>
      </c>
      <c r="O253" s="5">
        <f>VLOOKUP(E253,Sheet2!$C$1:$K$21,7,FALSE)</f>
        <v>130</v>
      </c>
      <c r="P253" s="5">
        <f>VLOOKUP(E253,Sheet2!$C$1:$K$21,8,FALSE)</f>
        <v>15.55</v>
      </c>
      <c r="Q253" s="5">
        <f>VLOOKUP(E253,Sheet2!$C$1:$K$21,9,FALSE)</f>
        <v>15</v>
      </c>
      <c r="R253" s="5">
        <f>VLOOKUP(D253,Sheet2!$C$1:$K$21,3,FALSE)</f>
        <v>0.18</v>
      </c>
      <c r="S253" s="5">
        <f>VLOOKUP(D253,Sheet2!$C$1:$K$21,4,FALSE)</f>
        <v>307</v>
      </c>
      <c r="T253" s="5">
        <f>VLOOKUP(D253,Sheet2!$C$1:$K$21,5,FALSE)</f>
        <v>33.96</v>
      </c>
      <c r="U253" s="5">
        <f>VLOOKUP(D253,Sheet2!$C$1:$K$21,6,FALSE)</f>
        <v>35</v>
      </c>
      <c r="V253" s="5">
        <f>VLOOKUP(D253,Sheet2!$C$1:$K$21,7,FALSE)</f>
        <v>107</v>
      </c>
      <c r="W253" s="5">
        <f>VLOOKUP(D253,Sheet2!$C$1:$K$21,8,FALSE)</f>
        <v>8.3800000000000008</v>
      </c>
      <c r="X253" s="5">
        <f>VLOOKUP(D253,Sheet2!$C$1:$K$21,9,FALSE)</f>
        <v>6</v>
      </c>
    </row>
    <row r="254" spans="1:37" s="5" customFormat="1" x14ac:dyDescent="0.25">
      <c r="A254" s="2" t="s">
        <v>7</v>
      </c>
      <c r="B254" s="3">
        <v>45346</v>
      </c>
      <c r="C254" s="4">
        <v>0.625</v>
      </c>
      <c r="D254" t="s">
        <v>19</v>
      </c>
      <c r="E254" t="s">
        <v>8</v>
      </c>
      <c r="F254">
        <v>3</v>
      </c>
      <c r="G254">
        <v>0</v>
      </c>
      <c r="H254">
        <f t="shared" si="3"/>
        <v>-3</v>
      </c>
      <c r="I254" s="5">
        <f>VLOOKUP(E254,Sheet2!$C$2:$D$21,2,0)</f>
        <v>1650</v>
      </c>
      <c r="J254" s="5">
        <f>VLOOKUP(D254,Sheet2!$C$2:$D$21,2,0)</f>
        <v>1703</v>
      </c>
      <c r="K254" s="5">
        <f>VLOOKUP(E254,Sheet2!$C$1:$K$21,3,FALSE)</f>
        <v>0.22</v>
      </c>
      <c r="L254" s="5">
        <f>VLOOKUP(E254,Sheet2!$C$1:$K$21,4,FALSE)</f>
        <v>219</v>
      </c>
      <c r="M254" s="5">
        <f>VLOOKUP(E254,Sheet2!$C$1:$K$21,5,FALSE)</f>
        <v>20.76</v>
      </c>
      <c r="N254" s="5">
        <f>VLOOKUP(E254,Sheet2!$C$1:$K$21,6,FALSE)</f>
        <v>23</v>
      </c>
      <c r="O254" s="5">
        <f>VLOOKUP(E254,Sheet2!$C$1:$K$21,7,FALSE)</f>
        <v>88</v>
      </c>
      <c r="P254" s="5">
        <f>VLOOKUP(E254,Sheet2!$C$1:$K$21,8,FALSE)</f>
        <v>6.24</v>
      </c>
      <c r="Q254" s="5">
        <f>VLOOKUP(E254,Sheet2!$C$1:$K$21,9,FALSE)</f>
        <v>3</v>
      </c>
      <c r="R254" s="5">
        <f>VLOOKUP(D254,Sheet2!$C$1:$K$21,3,FALSE)</f>
        <v>0.25</v>
      </c>
      <c r="S254" s="5">
        <f>VLOOKUP(D254,Sheet2!$C$1:$K$21,4,FALSE)</f>
        <v>229</v>
      </c>
      <c r="T254" s="5">
        <f>VLOOKUP(D254,Sheet2!$C$1:$K$21,5,FALSE)</f>
        <v>21.92</v>
      </c>
      <c r="U254" s="5">
        <f>VLOOKUP(D254,Sheet2!$C$1:$K$21,6,FALSE)</f>
        <v>26</v>
      </c>
      <c r="V254" s="5">
        <f>VLOOKUP(D254,Sheet2!$C$1:$K$21,7,FALSE)</f>
        <v>106</v>
      </c>
      <c r="W254" s="5">
        <f>VLOOKUP(D254,Sheet2!$C$1:$K$21,8,FALSE)</f>
        <v>8.3800000000000008</v>
      </c>
      <c r="X254" s="5">
        <f>VLOOKUP(D254,Sheet2!$C$1:$K$21,9,FALSE)</f>
        <v>3</v>
      </c>
    </row>
    <row r="255" spans="1:37" s="5" customFormat="1" x14ac:dyDescent="0.25">
      <c r="A255" s="2" t="s">
        <v>7</v>
      </c>
      <c r="B255" s="3">
        <v>45346</v>
      </c>
      <c r="C255" s="4">
        <v>0.625</v>
      </c>
      <c r="D255" t="s">
        <v>26</v>
      </c>
      <c r="E255" t="s">
        <v>17</v>
      </c>
      <c r="F255">
        <v>1</v>
      </c>
      <c r="G255">
        <v>2</v>
      </c>
      <c r="H255">
        <f t="shared" si="3"/>
        <v>1</v>
      </c>
      <c r="I255" s="5">
        <f>VLOOKUP(E255,Sheet2!$C$2:$D$21,2,0)</f>
        <v>1752</v>
      </c>
      <c r="J255" s="5">
        <f>VLOOKUP(D255,Sheet2!$C$2:$D$21,2,0)</f>
        <v>1815</v>
      </c>
      <c r="K255" s="5">
        <f>VLOOKUP(E255,Sheet2!$C$1:$K$21,3,FALSE)</f>
        <v>0.23</v>
      </c>
      <c r="L255" s="5">
        <f>VLOOKUP(E255,Sheet2!$C$1:$K$21,4,FALSE)</f>
        <v>258</v>
      </c>
      <c r="M255" s="5">
        <f>VLOOKUP(E255,Sheet2!$C$1:$K$21,5,FALSE)</f>
        <v>29.11</v>
      </c>
      <c r="N255" s="5">
        <f>VLOOKUP(E255,Sheet2!$C$1:$K$21,6,FALSE)</f>
        <v>32</v>
      </c>
      <c r="O255" s="5">
        <f>VLOOKUP(E255,Sheet2!$C$1:$K$21,7,FALSE)</f>
        <v>114</v>
      </c>
      <c r="P255" s="5">
        <f>VLOOKUP(E255,Sheet2!$C$1:$K$21,8,FALSE)</f>
        <v>9.08</v>
      </c>
      <c r="Q255" s="5">
        <f>VLOOKUP(E255,Sheet2!$C$1:$K$21,9,FALSE)</f>
        <v>8</v>
      </c>
      <c r="R255" s="5">
        <f>VLOOKUP(D255,Sheet2!$C$1:$K$21,3,FALSE)</f>
        <v>0.2</v>
      </c>
      <c r="S255" s="5">
        <f>VLOOKUP(D255,Sheet2!$C$1:$K$21,4,FALSE)</f>
        <v>292</v>
      </c>
      <c r="T255" s="5">
        <f>VLOOKUP(D255,Sheet2!$C$1:$K$21,5,FALSE)</f>
        <v>31.02</v>
      </c>
      <c r="U255" s="5">
        <f>VLOOKUP(D255,Sheet2!$C$1:$K$21,6,FALSE)</f>
        <v>28</v>
      </c>
      <c r="V255" s="5">
        <f>VLOOKUP(D255,Sheet2!$C$1:$K$21,7,FALSE)</f>
        <v>105</v>
      </c>
      <c r="W255" s="5">
        <f>VLOOKUP(D255,Sheet2!$C$1:$K$21,8,FALSE)</f>
        <v>8.67</v>
      </c>
      <c r="X255" s="5">
        <f>VLOOKUP(D255,Sheet2!$C$1:$K$21,9,FALSE)</f>
        <v>7</v>
      </c>
    </row>
    <row r="256" spans="1:37" s="5" customFormat="1" x14ac:dyDescent="0.25">
      <c r="A256" s="2" t="s">
        <v>7</v>
      </c>
      <c r="B256" s="3">
        <v>45346</v>
      </c>
      <c r="C256" s="4">
        <v>0.72916666666666663</v>
      </c>
      <c r="D256" t="s">
        <v>12</v>
      </c>
      <c r="E256" t="s">
        <v>9</v>
      </c>
      <c r="F256">
        <v>0</v>
      </c>
      <c r="G256">
        <v>1</v>
      </c>
      <c r="H256">
        <f t="shared" si="3"/>
        <v>1</v>
      </c>
      <c r="I256" s="5">
        <f>VLOOKUP(E256,Sheet2!$C$2:$D$21,2,0)</f>
        <v>2052</v>
      </c>
      <c r="J256" s="5">
        <f>VLOOKUP(D256,Sheet2!$C$2:$D$21,2,0)</f>
        <v>1710</v>
      </c>
      <c r="K256" s="5">
        <f>VLOOKUP(E256,Sheet2!$C$1:$K$21,3,FALSE)</f>
        <v>0.16</v>
      </c>
      <c r="L256" s="5">
        <f>VLOOKUP(E256,Sheet2!$C$1:$K$21,4,FALSE)</f>
        <v>374</v>
      </c>
      <c r="M256" s="5">
        <f>VLOOKUP(E256,Sheet2!$C$1:$K$21,5,FALSE)</f>
        <v>44.17</v>
      </c>
      <c r="N256" s="5">
        <f>VLOOKUP(E256,Sheet2!$C$1:$K$21,6,FALSE)</f>
        <v>47</v>
      </c>
      <c r="O256" s="5">
        <f>VLOOKUP(E256,Sheet2!$C$1:$K$21,7,FALSE)</f>
        <v>125</v>
      </c>
      <c r="P256" s="5">
        <f>VLOOKUP(E256,Sheet2!$C$1:$K$21,8,FALSE)</f>
        <v>9.4600000000000009</v>
      </c>
      <c r="Q256" s="5">
        <f>VLOOKUP(E256,Sheet2!$C$1:$K$21,9,FALSE)</f>
        <v>11</v>
      </c>
      <c r="R256" s="5">
        <f>VLOOKUP(D256,Sheet2!$C$1:$K$21,3,FALSE)</f>
        <v>0.23</v>
      </c>
      <c r="S256" s="5">
        <f>VLOOKUP(D256,Sheet2!$C$1:$K$21,4,FALSE)</f>
        <v>305</v>
      </c>
      <c r="T256" s="5">
        <f>VLOOKUP(D256,Sheet2!$C$1:$K$21,5,FALSE)</f>
        <v>31.35</v>
      </c>
      <c r="U256" s="5">
        <f>VLOOKUP(D256,Sheet2!$C$1:$K$21,6,FALSE)</f>
        <v>30</v>
      </c>
      <c r="V256" s="5">
        <f>VLOOKUP(D256,Sheet2!$C$1:$K$21,7,FALSE)</f>
        <v>93</v>
      </c>
      <c r="W256" s="5">
        <f>VLOOKUP(D256,Sheet2!$C$1:$K$21,8,FALSE)</f>
        <v>10.1</v>
      </c>
      <c r="X256" s="5">
        <f>VLOOKUP(D256,Sheet2!$C$1:$K$21,9,FALSE)</f>
        <v>10</v>
      </c>
    </row>
    <row r="257" spans="1:39" s="5" customFormat="1" x14ac:dyDescent="0.25">
      <c r="A257" s="2" t="s">
        <v>7</v>
      </c>
      <c r="B257" s="3">
        <v>45346</v>
      </c>
      <c r="C257" s="4">
        <v>0.83333333333333337</v>
      </c>
      <c r="D257" t="s">
        <v>10</v>
      </c>
      <c r="E257" t="s">
        <v>20</v>
      </c>
      <c r="F257">
        <v>4</v>
      </c>
      <c r="G257">
        <v>1</v>
      </c>
      <c r="H257">
        <f t="shared" si="3"/>
        <v>-3</v>
      </c>
      <c r="I257" s="5">
        <f>VLOOKUP(E257,Sheet2!$C$2:$D$21,2,0)</f>
        <v>1802</v>
      </c>
      <c r="J257" s="5">
        <f>VLOOKUP(D257,Sheet2!$C$2:$D$21,2,0)</f>
        <v>1957</v>
      </c>
      <c r="K257" s="5">
        <f>VLOOKUP(E257,Sheet2!$C$1:$K$21,3,FALSE)</f>
        <v>0.18</v>
      </c>
      <c r="L257" s="5">
        <f>VLOOKUP(E257,Sheet2!$C$1:$K$21,4,FALSE)</f>
        <v>282</v>
      </c>
      <c r="M257" s="5">
        <f>VLOOKUP(E257,Sheet2!$C$1:$K$21,5,FALSE)</f>
        <v>38.42</v>
      </c>
      <c r="N257" s="5">
        <f>VLOOKUP(E257,Sheet2!$C$1:$K$21,6,FALSE)</f>
        <v>42</v>
      </c>
      <c r="O257" s="5">
        <f>VLOOKUP(E257,Sheet2!$C$1:$K$21,7,FALSE)</f>
        <v>91</v>
      </c>
      <c r="P257" s="5">
        <f>VLOOKUP(E257,Sheet2!$C$1:$K$21,8,FALSE)</f>
        <v>9.5</v>
      </c>
      <c r="Q257" s="5">
        <f>VLOOKUP(E257,Sheet2!$C$1:$K$21,9,FALSE)</f>
        <v>11</v>
      </c>
      <c r="R257" s="5">
        <f>VLOOKUP(D257,Sheet2!$C$1:$K$21,3,FALSE)</f>
        <v>0.19</v>
      </c>
      <c r="S257" s="5">
        <f>VLOOKUP(D257,Sheet2!$C$1:$K$21,4,FALSE)</f>
        <v>357</v>
      </c>
      <c r="T257" s="5">
        <f>VLOOKUP(D257,Sheet2!$C$1:$K$21,5,FALSE)</f>
        <v>40.049999999999997</v>
      </c>
      <c r="U257" s="5">
        <f>VLOOKUP(D257,Sheet2!$C$1:$K$21,6,FALSE)</f>
        <v>41</v>
      </c>
      <c r="V257" s="5">
        <f>VLOOKUP(D257,Sheet2!$C$1:$K$21,7,FALSE)</f>
        <v>113</v>
      </c>
      <c r="W257" s="5">
        <f>VLOOKUP(D257,Sheet2!$C$1:$K$21,8,FALSE)</f>
        <v>11.17</v>
      </c>
      <c r="X257" s="5">
        <f>VLOOKUP(D257,Sheet2!$C$1:$K$21,9,FALSE)</f>
        <v>18</v>
      </c>
    </row>
    <row r="258" spans="1:39" s="5" customFormat="1" x14ac:dyDescent="0.25">
      <c r="A258" s="2" t="s">
        <v>7</v>
      </c>
      <c r="B258" s="3">
        <v>45347</v>
      </c>
      <c r="C258" s="4">
        <v>0.5625</v>
      </c>
      <c r="D258" t="s">
        <v>27</v>
      </c>
      <c r="E258" t="s">
        <v>18</v>
      </c>
      <c r="F258">
        <v>1</v>
      </c>
      <c r="G258">
        <v>0</v>
      </c>
      <c r="H258">
        <f t="shared" si="3"/>
        <v>-1</v>
      </c>
      <c r="I258" s="5">
        <f>VLOOKUP(E258,Sheet2!$C$2:$D$21,2,0)</f>
        <v>1625</v>
      </c>
      <c r="J258" s="5">
        <f>VLOOKUP(D258,Sheet2!$C$2:$D$21,2,0)</f>
        <v>1749</v>
      </c>
      <c r="K258" s="5">
        <f>VLOOKUP(E258,Sheet2!$C$1:$K$21,3,FALSE)</f>
        <v>0.23</v>
      </c>
      <c r="L258" s="5">
        <f>VLOOKUP(E258,Sheet2!$C$1:$K$21,4,FALSE)</f>
        <v>173</v>
      </c>
      <c r="M258" s="5">
        <f>VLOOKUP(E258,Sheet2!$C$1:$K$21,5,FALSE)</f>
        <v>16.739999999999998</v>
      </c>
      <c r="N258" s="5">
        <f>VLOOKUP(E258,Sheet2!$C$1:$K$21,6,FALSE)</f>
        <v>14</v>
      </c>
      <c r="O258" s="5">
        <f>VLOOKUP(E258,Sheet2!$C$1:$K$21,7,FALSE)</f>
        <v>77</v>
      </c>
      <c r="P258" s="5">
        <f>VLOOKUP(E258,Sheet2!$C$1:$K$21,8,FALSE)</f>
        <v>5.82</v>
      </c>
      <c r="Q258" s="5">
        <f>VLOOKUP(E258,Sheet2!$C$1:$K$21,9,FALSE)</f>
        <v>3</v>
      </c>
      <c r="R258" s="5">
        <f>VLOOKUP(D258,Sheet2!$C$1:$K$21,3,FALSE)</f>
        <v>0.24</v>
      </c>
      <c r="S258" s="5">
        <f>VLOOKUP(D258,Sheet2!$C$1:$K$21,4,FALSE)</f>
        <v>237</v>
      </c>
      <c r="T258" s="5">
        <f>VLOOKUP(D258,Sheet2!$C$1:$K$21,5,FALSE)</f>
        <v>26.8</v>
      </c>
      <c r="U258" s="5">
        <f>VLOOKUP(D258,Sheet2!$C$1:$K$21,6,FALSE)</f>
        <v>25</v>
      </c>
      <c r="V258" s="5">
        <f>VLOOKUP(D258,Sheet2!$C$1:$K$21,7,FALSE)</f>
        <v>90</v>
      </c>
      <c r="W258" s="5">
        <f>VLOOKUP(D258,Sheet2!$C$1:$K$21,8,FALSE)</f>
        <v>9.11</v>
      </c>
      <c r="X258" s="5">
        <f>VLOOKUP(D258,Sheet2!$C$1:$K$21,9,FALSE)</f>
        <v>11</v>
      </c>
    </row>
    <row r="259" spans="1:39" s="5" customFormat="1" x14ac:dyDescent="0.25">
      <c r="A259" s="2" t="s">
        <v>7</v>
      </c>
      <c r="B259" s="3">
        <v>45348</v>
      </c>
      <c r="C259" s="4">
        <v>0.83333333333333337</v>
      </c>
      <c r="D259" t="s">
        <v>13</v>
      </c>
      <c r="E259" t="s">
        <v>22</v>
      </c>
      <c r="F259">
        <v>4</v>
      </c>
      <c r="G259">
        <v>2</v>
      </c>
      <c r="H259">
        <f t="shared" ref="H259:H284" si="4">G259-F259</f>
        <v>-2</v>
      </c>
      <c r="I259" s="5">
        <f>VLOOKUP(E259,Sheet2!$C$2:$D$21,2,0)</f>
        <v>1722</v>
      </c>
      <c r="J259" s="5">
        <f>VLOOKUP(D259,Sheet2!$C$2:$D$21,2,0)</f>
        <v>1791</v>
      </c>
      <c r="K259" s="5">
        <f>VLOOKUP(E259,Sheet2!$C$1:$K$21,3,FALSE)</f>
        <v>0.28000000000000003</v>
      </c>
      <c r="L259" s="5">
        <f>VLOOKUP(E259,Sheet2!$C$1:$K$21,4,FALSE)</f>
        <v>235</v>
      </c>
      <c r="M259" s="5">
        <f>VLOOKUP(E259,Sheet2!$C$1:$K$21,5,FALSE)</f>
        <v>31.11</v>
      </c>
      <c r="N259" s="5">
        <f>VLOOKUP(E259,Sheet2!$C$1:$K$21,6,FALSE)</f>
        <v>29</v>
      </c>
      <c r="O259" s="5">
        <f>VLOOKUP(E259,Sheet2!$C$1:$K$21,7,FALSE)</f>
        <v>123</v>
      </c>
      <c r="P259" s="5">
        <f>VLOOKUP(E259,Sheet2!$C$1:$K$21,8,FALSE)</f>
        <v>13.06</v>
      </c>
      <c r="Q259" s="5">
        <f>VLOOKUP(E259,Sheet2!$C$1:$K$21,9,FALSE)</f>
        <v>8</v>
      </c>
      <c r="R259" s="5">
        <f>VLOOKUP(D259,Sheet2!$C$1:$K$21,3,FALSE)</f>
        <v>0.26</v>
      </c>
      <c r="S259" s="5">
        <f>VLOOKUP(D259,Sheet2!$C$1:$K$21,4,FALSE)</f>
        <v>233</v>
      </c>
      <c r="T259" s="5">
        <f>VLOOKUP(D259,Sheet2!$C$1:$K$21,5,FALSE)</f>
        <v>27.49</v>
      </c>
      <c r="U259" s="5">
        <f>VLOOKUP(D259,Sheet2!$C$1:$K$21,6,FALSE)</f>
        <v>35</v>
      </c>
      <c r="V259" s="5">
        <f>VLOOKUP(D259,Sheet2!$C$1:$K$21,7,FALSE)</f>
        <v>111</v>
      </c>
      <c r="W259" s="5">
        <f>VLOOKUP(D259,Sheet2!$C$1:$K$21,8,FALSE)</f>
        <v>10.88</v>
      </c>
      <c r="X259" s="5">
        <f>VLOOKUP(D259,Sheet2!$C$1:$K$21,9,FALSE)</f>
        <v>7</v>
      </c>
    </row>
    <row r="260" spans="1:39" s="5" customFormat="1" x14ac:dyDescent="0.25">
      <c r="A260" s="2" t="s">
        <v>7</v>
      </c>
      <c r="B260" s="3">
        <v>45353</v>
      </c>
      <c r="C260" s="4">
        <v>0.625</v>
      </c>
      <c r="D260" t="s">
        <v>22</v>
      </c>
      <c r="E260" t="s">
        <v>24</v>
      </c>
      <c r="F260">
        <v>2</v>
      </c>
      <c r="G260">
        <v>2</v>
      </c>
      <c r="H260">
        <f t="shared" si="4"/>
        <v>0</v>
      </c>
      <c r="I260" s="5">
        <f>VLOOKUP(E260,Sheet2!$C$2:$D$21,2,0)</f>
        <v>1789</v>
      </c>
      <c r="J260" s="5">
        <f>VLOOKUP(D260,Sheet2!$C$2:$D$21,2,0)</f>
        <v>1722</v>
      </c>
      <c r="K260" s="5">
        <f>VLOOKUP(E260,Sheet2!$C$1:$K$21,3,FALSE)</f>
        <v>0.13</v>
      </c>
      <c r="L260" s="5">
        <f>VLOOKUP(E260,Sheet2!$C$1:$K$21,4,FALSE)</f>
        <v>286</v>
      </c>
      <c r="M260" s="5">
        <f>VLOOKUP(E260,Sheet2!$C$1:$K$21,5,FALSE)</f>
        <v>37.909999999999997</v>
      </c>
      <c r="N260" s="5">
        <f>VLOOKUP(E260,Sheet2!$C$1:$K$21,6,FALSE)</f>
        <v>32</v>
      </c>
      <c r="O260" s="5">
        <f>VLOOKUP(E260,Sheet2!$C$1:$K$21,7,FALSE)</f>
        <v>63</v>
      </c>
      <c r="P260" s="5">
        <f>VLOOKUP(E260,Sheet2!$C$1:$K$21,8,FALSE)</f>
        <v>6.43</v>
      </c>
      <c r="Q260" s="5">
        <f>VLOOKUP(E260,Sheet2!$C$1:$K$21,9,FALSE)</f>
        <v>7</v>
      </c>
      <c r="R260" s="5">
        <f>VLOOKUP(D260,Sheet2!$C$1:$K$21,3,FALSE)</f>
        <v>0.28000000000000003</v>
      </c>
      <c r="S260" s="5">
        <f>VLOOKUP(D260,Sheet2!$C$1:$K$21,4,FALSE)</f>
        <v>235</v>
      </c>
      <c r="T260" s="5">
        <f>VLOOKUP(D260,Sheet2!$C$1:$K$21,5,FALSE)</f>
        <v>31.11</v>
      </c>
      <c r="U260" s="5">
        <f>VLOOKUP(D260,Sheet2!$C$1:$K$21,6,FALSE)</f>
        <v>29</v>
      </c>
      <c r="V260" s="5">
        <f>VLOOKUP(D260,Sheet2!$C$1:$K$21,7,FALSE)</f>
        <v>123</v>
      </c>
      <c r="W260" s="5">
        <f>VLOOKUP(D260,Sheet2!$C$1:$K$21,8,FALSE)</f>
        <v>13.06</v>
      </c>
      <c r="X260" s="5">
        <f>VLOOKUP(D260,Sheet2!$C$1:$K$21,9,FALSE)</f>
        <v>8</v>
      </c>
    </row>
    <row r="261" spans="1:39" s="5" customFormat="1" x14ac:dyDescent="0.25">
      <c r="A261" s="2" t="s">
        <v>7</v>
      </c>
      <c r="B261" s="3">
        <v>45353</v>
      </c>
      <c r="C261" s="4">
        <v>0.625</v>
      </c>
      <c r="D261" t="s">
        <v>16</v>
      </c>
      <c r="E261" t="s">
        <v>13</v>
      </c>
      <c r="F261">
        <v>1</v>
      </c>
      <c r="G261">
        <v>3</v>
      </c>
      <c r="H261">
        <f t="shared" si="4"/>
        <v>2</v>
      </c>
      <c r="I261" s="5">
        <f>VLOOKUP(E261,Sheet2!$C$2:$D$21,2,0)</f>
        <v>1791</v>
      </c>
      <c r="J261" s="5">
        <f>VLOOKUP(D261,Sheet2!$C$2:$D$21,2,0)</f>
        <v>1709</v>
      </c>
      <c r="K261" s="5">
        <f>VLOOKUP(E261,Sheet2!$C$1:$K$21,3,FALSE)</f>
        <v>0.26</v>
      </c>
      <c r="L261" s="5">
        <f>VLOOKUP(E261,Sheet2!$C$1:$K$21,4,FALSE)</f>
        <v>233</v>
      </c>
      <c r="M261" s="5">
        <f>VLOOKUP(E261,Sheet2!$C$1:$K$21,5,FALSE)</f>
        <v>27.49</v>
      </c>
      <c r="N261" s="5">
        <f>VLOOKUP(E261,Sheet2!$C$1:$K$21,6,FALSE)</f>
        <v>35</v>
      </c>
      <c r="O261" s="5">
        <f>VLOOKUP(E261,Sheet2!$C$1:$K$21,7,FALSE)</f>
        <v>111</v>
      </c>
      <c r="P261" s="5">
        <f>VLOOKUP(E261,Sheet2!$C$1:$K$21,8,FALSE)</f>
        <v>10.88</v>
      </c>
      <c r="Q261" s="5">
        <f>VLOOKUP(E261,Sheet2!$C$1:$K$21,9,FALSE)</f>
        <v>7</v>
      </c>
      <c r="R261" s="5">
        <f>VLOOKUP(D261,Sheet2!$C$1:$K$21,3,FALSE)</f>
        <v>0.36</v>
      </c>
      <c r="S261" s="5">
        <f>VLOOKUP(D261,Sheet2!$C$1:$K$21,4,FALSE)</f>
        <v>266</v>
      </c>
      <c r="T261" s="5">
        <f>VLOOKUP(D261,Sheet2!$C$1:$K$21,5,FALSE)</f>
        <v>26.84</v>
      </c>
      <c r="U261" s="5">
        <f>VLOOKUP(D261,Sheet2!$C$1:$K$21,6,FALSE)</f>
        <v>14</v>
      </c>
      <c r="V261" s="5">
        <f>VLOOKUP(D261,Sheet2!$C$1:$K$21,7,FALSE)</f>
        <v>130</v>
      </c>
      <c r="W261" s="5">
        <f>VLOOKUP(D261,Sheet2!$C$1:$K$21,8,FALSE)</f>
        <v>15.55</v>
      </c>
      <c r="X261" s="5">
        <f>VLOOKUP(D261,Sheet2!$C$1:$K$21,9,FALSE)</f>
        <v>15</v>
      </c>
      <c r="AL261" s="5" t="s">
        <v>22</v>
      </c>
      <c r="AM261" s="5">
        <v>1722</v>
      </c>
    </row>
    <row r="262" spans="1:39" s="5" customFormat="1" x14ac:dyDescent="0.25">
      <c r="A262" s="2" t="s">
        <v>7</v>
      </c>
      <c r="B262" s="3">
        <v>45353</v>
      </c>
      <c r="C262" s="4">
        <v>0.625</v>
      </c>
      <c r="D262" t="s">
        <v>17</v>
      </c>
      <c r="E262" t="s">
        <v>14</v>
      </c>
      <c r="F262">
        <v>3</v>
      </c>
      <c r="G262">
        <v>0</v>
      </c>
      <c r="H262">
        <f t="shared" si="4"/>
        <v>-3</v>
      </c>
      <c r="I262" s="5">
        <f>VLOOKUP(E262,Sheet2!$C$2:$D$21,2,0)</f>
        <v>1776</v>
      </c>
      <c r="J262" s="5">
        <f>VLOOKUP(D262,Sheet2!$C$2:$D$21,2,0)</f>
        <v>1752</v>
      </c>
      <c r="K262" s="5">
        <f>VLOOKUP(E262,Sheet2!$C$1:$K$21,3,FALSE)</f>
        <v>0.18</v>
      </c>
      <c r="L262" s="5">
        <f>VLOOKUP(E262,Sheet2!$C$1:$K$21,4,FALSE)</f>
        <v>307</v>
      </c>
      <c r="M262" s="5">
        <f>VLOOKUP(E262,Sheet2!$C$1:$K$21,5,FALSE)</f>
        <v>33.96</v>
      </c>
      <c r="N262" s="5">
        <f>VLOOKUP(E262,Sheet2!$C$1:$K$21,6,FALSE)</f>
        <v>35</v>
      </c>
      <c r="O262" s="5">
        <f>VLOOKUP(E262,Sheet2!$C$1:$K$21,7,FALSE)</f>
        <v>107</v>
      </c>
      <c r="P262" s="5">
        <f>VLOOKUP(E262,Sheet2!$C$1:$K$21,8,FALSE)</f>
        <v>8.3800000000000008</v>
      </c>
      <c r="Q262" s="5">
        <f>VLOOKUP(E262,Sheet2!$C$1:$K$21,9,FALSE)</f>
        <v>6</v>
      </c>
      <c r="R262" s="5">
        <f>VLOOKUP(D262,Sheet2!$C$1:$K$21,3,FALSE)</f>
        <v>0.23</v>
      </c>
      <c r="S262" s="5">
        <f>VLOOKUP(D262,Sheet2!$C$1:$K$21,4,FALSE)</f>
        <v>258</v>
      </c>
      <c r="T262" s="5">
        <f>VLOOKUP(D262,Sheet2!$C$1:$K$21,5,FALSE)</f>
        <v>29.11</v>
      </c>
      <c r="U262" s="5">
        <f>VLOOKUP(D262,Sheet2!$C$1:$K$21,6,FALSE)</f>
        <v>32</v>
      </c>
      <c r="V262" s="5">
        <f>VLOOKUP(D262,Sheet2!$C$1:$K$21,7,FALSE)</f>
        <v>114</v>
      </c>
      <c r="W262" s="5">
        <f>VLOOKUP(D262,Sheet2!$C$1:$K$21,8,FALSE)</f>
        <v>9.08</v>
      </c>
      <c r="X262" s="5">
        <f>VLOOKUP(D262,Sheet2!$C$1:$K$21,9,FALSE)</f>
        <v>8</v>
      </c>
      <c r="AL262" s="5" t="s">
        <v>15</v>
      </c>
      <c r="AM262" s="5">
        <v>1675</v>
      </c>
    </row>
    <row r="263" spans="1:39" s="5" customFormat="1" x14ac:dyDescent="0.25">
      <c r="A263" s="2" t="s">
        <v>7</v>
      </c>
      <c r="B263" s="3">
        <v>45353</v>
      </c>
      <c r="C263" s="4">
        <v>0.625</v>
      </c>
      <c r="D263" t="s">
        <v>20</v>
      </c>
      <c r="E263" t="s">
        <v>27</v>
      </c>
      <c r="F263">
        <v>3</v>
      </c>
      <c r="G263">
        <v>0</v>
      </c>
      <c r="H263">
        <f t="shared" si="4"/>
        <v>-3</v>
      </c>
      <c r="I263" s="5">
        <f>VLOOKUP(E263,Sheet2!$C$2:$D$21,2,0)</f>
        <v>1749</v>
      </c>
      <c r="J263" s="5">
        <f>VLOOKUP(D263,Sheet2!$C$2:$D$21,2,0)</f>
        <v>1802</v>
      </c>
      <c r="K263" s="5">
        <f>VLOOKUP(E263,Sheet2!$C$1:$K$21,3,FALSE)</f>
        <v>0.24</v>
      </c>
      <c r="L263" s="5">
        <f>VLOOKUP(E263,Sheet2!$C$1:$K$21,4,FALSE)</f>
        <v>237</v>
      </c>
      <c r="M263" s="5">
        <f>VLOOKUP(E263,Sheet2!$C$1:$K$21,5,FALSE)</f>
        <v>26.8</v>
      </c>
      <c r="N263" s="5">
        <f>VLOOKUP(E263,Sheet2!$C$1:$K$21,6,FALSE)</f>
        <v>25</v>
      </c>
      <c r="O263" s="5">
        <f>VLOOKUP(E263,Sheet2!$C$1:$K$21,7,FALSE)</f>
        <v>90</v>
      </c>
      <c r="P263" s="5">
        <f>VLOOKUP(E263,Sheet2!$C$1:$K$21,8,FALSE)</f>
        <v>9.11</v>
      </c>
      <c r="Q263" s="5">
        <f>VLOOKUP(E263,Sheet2!$C$1:$K$21,9,FALSE)</f>
        <v>11</v>
      </c>
      <c r="R263" s="5">
        <f>VLOOKUP(D263,Sheet2!$C$1:$K$21,3,FALSE)</f>
        <v>0.18</v>
      </c>
      <c r="S263" s="5">
        <f>VLOOKUP(D263,Sheet2!$C$1:$K$21,4,FALSE)</f>
        <v>282</v>
      </c>
      <c r="T263" s="5">
        <f>VLOOKUP(D263,Sheet2!$C$1:$K$21,5,FALSE)</f>
        <v>38.42</v>
      </c>
      <c r="U263" s="5">
        <f>VLOOKUP(D263,Sheet2!$C$1:$K$21,6,FALSE)</f>
        <v>42</v>
      </c>
      <c r="V263" s="5">
        <f>VLOOKUP(D263,Sheet2!$C$1:$K$21,7,FALSE)</f>
        <v>91</v>
      </c>
      <c r="W263" s="5">
        <f>VLOOKUP(D263,Sheet2!$C$1:$K$21,8,FALSE)</f>
        <v>9.5</v>
      </c>
      <c r="X263" s="5">
        <f>VLOOKUP(D263,Sheet2!$C$1:$K$21,9,FALSE)</f>
        <v>11</v>
      </c>
    </row>
    <row r="264" spans="1:39" s="5" customFormat="1" x14ac:dyDescent="0.25">
      <c r="A264" s="2" t="s">
        <v>7</v>
      </c>
      <c r="B264" s="3">
        <v>45353</v>
      </c>
      <c r="C264" s="4">
        <v>0.625</v>
      </c>
      <c r="D264" t="s">
        <v>11</v>
      </c>
      <c r="E264" t="s">
        <v>25</v>
      </c>
      <c r="F264">
        <v>0</v>
      </c>
      <c r="G264">
        <v>1</v>
      </c>
      <c r="H264">
        <f t="shared" si="4"/>
        <v>1</v>
      </c>
      <c r="I264" s="5">
        <f>VLOOKUP(E264,Sheet2!$C$2:$D$21,2,0)</f>
        <v>1968</v>
      </c>
      <c r="J264" s="5">
        <f>VLOOKUP(D264,Sheet2!$C$2:$D$21,2,0)</f>
        <v>1675</v>
      </c>
      <c r="K264" s="5">
        <f>VLOOKUP(E264,Sheet2!$C$1:$K$21,3,FALSE)</f>
        <v>0.17</v>
      </c>
      <c r="L264" s="5">
        <f>VLOOKUP(E264,Sheet2!$C$1:$K$21,4,FALSE)</f>
        <v>391</v>
      </c>
      <c r="M264" s="5">
        <f>VLOOKUP(E264,Sheet2!$C$1:$K$21,5,FALSE)</f>
        <v>46.59</v>
      </c>
      <c r="N264" s="5">
        <f>VLOOKUP(E264,Sheet2!$C$1:$K$21,6,FALSE)</f>
        <v>46</v>
      </c>
      <c r="O264" s="5">
        <f>VLOOKUP(E264,Sheet2!$C$1:$K$21,7,FALSE)</f>
        <v>143</v>
      </c>
      <c r="P264" s="5">
        <f>VLOOKUP(E264,Sheet2!$C$1:$K$21,8,FALSE)</f>
        <v>10.62</v>
      </c>
      <c r="Q264" s="5">
        <f>VLOOKUP(E264,Sheet2!$C$1:$K$21,9,FALSE)</f>
        <v>10</v>
      </c>
      <c r="R264" s="5">
        <f>VLOOKUP(D264,Sheet2!$C$1:$K$21,3,FALSE)</f>
        <v>0.21</v>
      </c>
      <c r="S264" s="5">
        <f>VLOOKUP(D264,Sheet2!$C$1:$K$21,4,FALSE)</f>
        <v>215</v>
      </c>
      <c r="T264" s="5">
        <f>VLOOKUP(D264,Sheet2!$C$1:$K$21,5,FALSE)</f>
        <v>28.14</v>
      </c>
      <c r="U264" s="5">
        <f>VLOOKUP(D264,Sheet2!$C$1:$K$21,6,FALSE)</f>
        <v>30</v>
      </c>
      <c r="V264" s="5">
        <f>VLOOKUP(D264,Sheet2!$C$1:$K$21,7,FALSE)</f>
        <v>107</v>
      </c>
      <c r="W264" s="5">
        <f>VLOOKUP(D264,Sheet2!$C$1:$K$21,8,FALSE)</f>
        <v>7.84</v>
      </c>
      <c r="X264" s="5">
        <f>VLOOKUP(D264,Sheet2!$C$1:$K$21,9,FALSE)</f>
        <v>4</v>
      </c>
      <c r="AL264" s="5">
        <f>AK250+(AK251*AM261)+(AM262*AK252)</f>
        <v>0.1361882032172872</v>
      </c>
    </row>
    <row r="265" spans="1:39" s="5" customFormat="1" x14ac:dyDescent="0.25">
      <c r="A265" s="2" t="s">
        <v>7</v>
      </c>
      <c r="B265" s="3">
        <v>45353</v>
      </c>
      <c r="C265" s="4">
        <v>0.625</v>
      </c>
      <c r="D265" t="s">
        <v>23</v>
      </c>
      <c r="E265" t="s">
        <v>19</v>
      </c>
      <c r="F265">
        <v>3</v>
      </c>
      <c r="G265">
        <v>1</v>
      </c>
      <c r="H265">
        <f t="shared" si="4"/>
        <v>-2</v>
      </c>
      <c r="I265" s="5">
        <f>VLOOKUP(E265,Sheet2!$C$2:$D$21,2,0)</f>
        <v>1703</v>
      </c>
      <c r="J265" s="5">
        <f>VLOOKUP(D265,Sheet2!$C$2:$D$21,2,0)</f>
        <v>1842</v>
      </c>
      <c r="K265" s="5">
        <f>VLOOKUP(E265,Sheet2!$C$1:$K$21,3,FALSE)</f>
        <v>0.25</v>
      </c>
      <c r="L265" s="5">
        <f>VLOOKUP(E265,Sheet2!$C$1:$K$21,4,FALSE)</f>
        <v>229</v>
      </c>
      <c r="M265" s="5">
        <f>VLOOKUP(E265,Sheet2!$C$1:$K$21,5,FALSE)</f>
        <v>21.92</v>
      </c>
      <c r="N265" s="5">
        <f>VLOOKUP(E265,Sheet2!$C$1:$K$21,6,FALSE)</f>
        <v>26</v>
      </c>
      <c r="O265" s="5">
        <f>VLOOKUP(E265,Sheet2!$C$1:$K$21,7,FALSE)</f>
        <v>106</v>
      </c>
      <c r="P265" s="5">
        <f>VLOOKUP(E265,Sheet2!$C$1:$K$21,8,FALSE)</f>
        <v>8.3800000000000008</v>
      </c>
      <c r="Q265" s="5">
        <f>VLOOKUP(E265,Sheet2!$C$1:$K$21,9,FALSE)</f>
        <v>3</v>
      </c>
      <c r="R265" s="5">
        <f>VLOOKUP(D265,Sheet2!$C$1:$K$21,3,FALSE)</f>
        <v>0.15</v>
      </c>
      <c r="S265" s="5">
        <f>VLOOKUP(D265,Sheet2!$C$1:$K$21,4,FALSE)</f>
        <v>346</v>
      </c>
      <c r="T265" s="5">
        <f>VLOOKUP(D265,Sheet2!$C$1:$K$21,5,FALSE)</f>
        <v>41.77</v>
      </c>
      <c r="U265" s="5">
        <f>VLOOKUP(D265,Sheet2!$C$1:$K$21,6,FALSE)</f>
        <v>45</v>
      </c>
      <c r="V265" s="5">
        <f>VLOOKUP(D265,Sheet2!$C$1:$K$21,7,FALSE)</f>
        <v>85</v>
      </c>
      <c r="W265" s="5">
        <f>VLOOKUP(D265,Sheet2!$C$1:$K$21,8,FALSE)</f>
        <v>7.28</v>
      </c>
      <c r="X265" s="5">
        <f>VLOOKUP(D265,Sheet2!$C$1:$K$21,9,FALSE)</f>
        <v>10</v>
      </c>
    </row>
    <row r="266" spans="1:39" s="5" customFormat="1" x14ac:dyDescent="0.25">
      <c r="A266" s="2" t="s">
        <v>7</v>
      </c>
      <c r="B266" s="3">
        <v>45353</v>
      </c>
      <c r="C266" s="4">
        <v>0.72916666666666663</v>
      </c>
      <c r="D266" t="s">
        <v>15</v>
      </c>
      <c r="E266" t="s">
        <v>21</v>
      </c>
      <c r="F266">
        <v>2</v>
      </c>
      <c r="G266">
        <v>3</v>
      </c>
      <c r="H266">
        <f t="shared" si="4"/>
        <v>1</v>
      </c>
      <c r="I266" s="5">
        <f>VLOOKUP(E266,Sheet2!$C$2:$D$21,2,0)</f>
        <v>1837</v>
      </c>
      <c r="J266" s="5">
        <f>VLOOKUP(D266,Sheet2!$C$2:$D$21,2,0)</f>
        <v>1675</v>
      </c>
      <c r="K266" s="5">
        <f>VLOOKUP(E266,Sheet2!$C$1:$K$21,3,FALSE)</f>
        <v>0.18</v>
      </c>
      <c r="L266" s="5">
        <f>VLOOKUP(E266,Sheet2!$C$1:$K$21,4,FALSE)</f>
        <v>309</v>
      </c>
      <c r="M266" s="5">
        <f>VLOOKUP(E266,Sheet2!$C$1:$K$21,5,FALSE)</f>
        <v>39.89</v>
      </c>
      <c r="N266" s="5">
        <f>VLOOKUP(E266,Sheet2!$C$1:$K$21,6,FALSE)</f>
        <v>41</v>
      </c>
      <c r="O266" s="5">
        <f>VLOOKUP(E266,Sheet2!$C$1:$K$21,7,FALSE)</f>
        <v>108</v>
      </c>
      <c r="P266" s="5">
        <f>VLOOKUP(E266,Sheet2!$C$1:$K$21,8,FALSE)</f>
        <v>9.61</v>
      </c>
      <c r="Q266" s="5">
        <f>VLOOKUP(E266,Sheet2!$C$1:$K$21,9,FALSE)</f>
        <v>12</v>
      </c>
      <c r="R266" s="5">
        <f>VLOOKUP(D266,Sheet2!$C$1:$K$21,3,FALSE)</f>
        <v>0.28000000000000003</v>
      </c>
      <c r="S266" s="5">
        <f>VLOOKUP(D266,Sheet2!$C$1:$K$21,4,FALSE)</f>
        <v>231</v>
      </c>
      <c r="T266" s="5">
        <f>VLOOKUP(D266,Sheet2!$C$1:$K$21,5,FALSE)</f>
        <v>22.71</v>
      </c>
      <c r="U266" s="5">
        <f>VLOOKUP(D266,Sheet2!$C$1:$K$21,6,FALSE)</f>
        <v>22</v>
      </c>
      <c r="V266" s="5">
        <f>VLOOKUP(D266,Sheet2!$C$1:$K$21,7,FALSE)</f>
        <v>110</v>
      </c>
      <c r="W266" s="5">
        <f>VLOOKUP(D266,Sheet2!$C$1:$K$21,8,FALSE)</f>
        <v>10.25</v>
      </c>
      <c r="X266" s="5">
        <f>VLOOKUP(D266,Sheet2!$C$1:$K$21,9,FALSE)</f>
        <v>13</v>
      </c>
    </row>
    <row r="267" spans="1:39" s="5" customFormat="1" x14ac:dyDescent="0.25">
      <c r="A267" s="2" t="s">
        <v>7</v>
      </c>
      <c r="B267" s="3">
        <v>45354</v>
      </c>
      <c r="C267" s="4">
        <v>0.54166666666666663</v>
      </c>
      <c r="D267" t="s">
        <v>8</v>
      </c>
      <c r="E267" t="s">
        <v>12</v>
      </c>
      <c r="F267">
        <v>0</v>
      </c>
      <c r="G267">
        <v>2</v>
      </c>
      <c r="H267">
        <f t="shared" si="4"/>
        <v>2</v>
      </c>
      <c r="I267" s="5">
        <f>VLOOKUP(E267,Sheet2!$C$2:$D$21,2,0)</f>
        <v>1710</v>
      </c>
      <c r="J267" s="5">
        <f>VLOOKUP(D267,Sheet2!$C$2:$D$21,2,0)</f>
        <v>1650</v>
      </c>
      <c r="K267" s="5">
        <f>VLOOKUP(E267,Sheet2!$C$1:$K$21,3,FALSE)</f>
        <v>0.23</v>
      </c>
      <c r="L267" s="5">
        <f>VLOOKUP(E267,Sheet2!$C$1:$K$21,4,FALSE)</f>
        <v>305</v>
      </c>
      <c r="M267" s="5">
        <f>VLOOKUP(E267,Sheet2!$C$1:$K$21,5,FALSE)</f>
        <v>31.35</v>
      </c>
      <c r="N267" s="5">
        <f>VLOOKUP(E267,Sheet2!$C$1:$K$21,6,FALSE)</f>
        <v>30</v>
      </c>
      <c r="O267" s="5">
        <f>VLOOKUP(E267,Sheet2!$C$1:$K$21,7,FALSE)</f>
        <v>93</v>
      </c>
      <c r="P267" s="5">
        <f>VLOOKUP(E267,Sheet2!$C$1:$K$21,8,FALSE)</f>
        <v>10.1</v>
      </c>
      <c r="Q267" s="5">
        <f>VLOOKUP(E267,Sheet2!$C$1:$K$21,9,FALSE)</f>
        <v>10</v>
      </c>
      <c r="R267" s="5">
        <f>VLOOKUP(D267,Sheet2!$C$1:$K$21,3,FALSE)</f>
        <v>0.22</v>
      </c>
      <c r="S267" s="5">
        <f>VLOOKUP(D267,Sheet2!$C$1:$K$21,4,FALSE)</f>
        <v>219</v>
      </c>
      <c r="T267" s="5">
        <f>VLOOKUP(D267,Sheet2!$C$1:$K$21,5,FALSE)</f>
        <v>20.76</v>
      </c>
      <c r="U267" s="5">
        <f>VLOOKUP(D267,Sheet2!$C$1:$K$21,6,FALSE)</f>
        <v>23</v>
      </c>
      <c r="V267" s="5">
        <f>VLOOKUP(D267,Sheet2!$C$1:$K$21,7,FALSE)</f>
        <v>88</v>
      </c>
      <c r="W267" s="5">
        <f>VLOOKUP(D267,Sheet2!$C$1:$K$21,8,FALSE)</f>
        <v>6.24</v>
      </c>
      <c r="X267" s="5">
        <f>VLOOKUP(D267,Sheet2!$C$1:$K$21,9,FALSE)</f>
        <v>3</v>
      </c>
    </row>
    <row r="268" spans="1:39" s="5" customFormat="1" x14ac:dyDescent="0.25">
      <c r="A268" s="2" t="s">
        <v>7</v>
      </c>
      <c r="B268" s="3">
        <v>45354</v>
      </c>
      <c r="C268" s="4">
        <v>0.64583333333333337</v>
      </c>
      <c r="D268" t="s">
        <v>9</v>
      </c>
      <c r="E268" t="s">
        <v>26</v>
      </c>
      <c r="F268">
        <v>3</v>
      </c>
      <c r="G268">
        <v>1</v>
      </c>
      <c r="H268">
        <f t="shared" si="4"/>
        <v>-2</v>
      </c>
      <c r="I268" s="5">
        <f>VLOOKUP(E268,Sheet2!$C$2:$D$21,2,0)</f>
        <v>1815</v>
      </c>
      <c r="J268" s="5">
        <f>VLOOKUP(D268,Sheet2!$C$2:$D$21,2,0)</f>
        <v>2052</v>
      </c>
      <c r="K268" s="5">
        <f>VLOOKUP(E268,Sheet2!$C$1:$K$21,3,FALSE)</f>
        <v>0.2</v>
      </c>
      <c r="L268" s="5">
        <f>VLOOKUP(E268,Sheet2!$C$1:$K$21,4,FALSE)</f>
        <v>292</v>
      </c>
      <c r="M268" s="5">
        <f>VLOOKUP(E268,Sheet2!$C$1:$K$21,5,FALSE)</f>
        <v>31.02</v>
      </c>
      <c r="N268" s="5">
        <f>VLOOKUP(E268,Sheet2!$C$1:$K$21,6,FALSE)</f>
        <v>28</v>
      </c>
      <c r="O268" s="5">
        <f>VLOOKUP(E268,Sheet2!$C$1:$K$21,7,FALSE)</f>
        <v>105</v>
      </c>
      <c r="P268" s="5">
        <f>VLOOKUP(E268,Sheet2!$C$1:$K$21,8,FALSE)</f>
        <v>8.67</v>
      </c>
      <c r="Q268" s="5">
        <f>VLOOKUP(E268,Sheet2!$C$1:$K$21,9,FALSE)</f>
        <v>7</v>
      </c>
      <c r="R268" s="5">
        <f>VLOOKUP(D268,Sheet2!$C$1:$K$21,3,FALSE)</f>
        <v>0.16</v>
      </c>
      <c r="S268" s="5">
        <f>VLOOKUP(D268,Sheet2!$C$1:$K$21,4,FALSE)</f>
        <v>374</v>
      </c>
      <c r="T268" s="5">
        <f>VLOOKUP(D268,Sheet2!$C$1:$K$21,5,FALSE)</f>
        <v>44.17</v>
      </c>
      <c r="U268" s="5">
        <f>VLOOKUP(D268,Sheet2!$C$1:$K$21,6,FALSE)</f>
        <v>47</v>
      </c>
      <c r="V268" s="5">
        <f>VLOOKUP(D268,Sheet2!$C$1:$K$21,7,FALSE)</f>
        <v>125</v>
      </c>
      <c r="W268" s="5">
        <f>VLOOKUP(D268,Sheet2!$C$1:$K$21,8,FALSE)</f>
        <v>9.4600000000000009</v>
      </c>
      <c r="X268" s="5">
        <f>VLOOKUP(D268,Sheet2!$C$1:$K$21,9,FALSE)</f>
        <v>11</v>
      </c>
    </row>
    <row r="269" spans="1:39" s="5" customFormat="1" x14ac:dyDescent="0.25">
      <c r="A269" s="2" t="s">
        <v>7</v>
      </c>
      <c r="B269" s="3">
        <v>45355</v>
      </c>
      <c r="C269" s="4">
        <v>0.83333333333333337</v>
      </c>
      <c r="D269" t="s">
        <v>18</v>
      </c>
      <c r="E269" t="s">
        <v>10</v>
      </c>
      <c r="F269">
        <v>0</v>
      </c>
      <c r="G269">
        <v>6</v>
      </c>
      <c r="H269">
        <f t="shared" si="4"/>
        <v>6</v>
      </c>
      <c r="I269" s="5">
        <f>VLOOKUP(E269,Sheet2!$C$2:$D$21,2,0)</f>
        <v>1957</v>
      </c>
      <c r="J269" s="5">
        <f>VLOOKUP(D269,Sheet2!$C$2:$D$21,2,0)</f>
        <v>1625</v>
      </c>
      <c r="K269" s="5">
        <f>VLOOKUP(E269,Sheet2!$C$1:$K$21,3,FALSE)</f>
        <v>0.19</v>
      </c>
      <c r="L269" s="5">
        <f>VLOOKUP(E269,Sheet2!$C$1:$K$21,4,FALSE)</f>
        <v>357</v>
      </c>
      <c r="M269" s="5">
        <f>VLOOKUP(E269,Sheet2!$C$1:$K$21,5,FALSE)</f>
        <v>40.049999999999997</v>
      </c>
      <c r="N269" s="5">
        <f>VLOOKUP(E269,Sheet2!$C$1:$K$21,6,FALSE)</f>
        <v>41</v>
      </c>
      <c r="O269" s="5">
        <f>VLOOKUP(E269,Sheet2!$C$1:$K$21,7,FALSE)</f>
        <v>113</v>
      </c>
      <c r="P269" s="5">
        <f>VLOOKUP(E269,Sheet2!$C$1:$K$21,8,FALSE)</f>
        <v>11.17</v>
      </c>
      <c r="Q269" s="5">
        <f>VLOOKUP(E269,Sheet2!$C$1:$K$21,9,FALSE)</f>
        <v>18</v>
      </c>
      <c r="R269" s="5">
        <f>VLOOKUP(D269,Sheet2!$C$1:$K$21,3,FALSE)</f>
        <v>0.23</v>
      </c>
      <c r="S269" s="5">
        <f>VLOOKUP(D269,Sheet2!$C$1:$K$21,4,FALSE)</f>
        <v>173</v>
      </c>
      <c r="T269" s="5">
        <f>VLOOKUP(D269,Sheet2!$C$1:$K$21,5,FALSE)</f>
        <v>16.739999999999998</v>
      </c>
      <c r="U269" s="5">
        <f>VLOOKUP(D269,Sheet2!$C$1:$K$21,6,FALSE)</f>
        <v>14</v>
      </c>
      <c r="V269" s="5">
        <f>VLOOKUP(D269,Sheet2!$C$1:$K$21,7,FALSE)</f>
        <v>77</v>
      </c>
      <c r="W269" s="5">
        <f>VLOOKUP(D269,Sheet2!$C$1:$K$21,8,FALSE)</f>
        <v>5.82</v>
      </c>
      <c r="X269" s="5">
        <f>VLOOKUP(D269,Sheet2!$C$1:$K$21,9,FALSE)</f>
        <v>3</v>
      </c>
    </row>
    <row r="270" spans="1:39" s="5" customFormat="1" x14ac:dyDescent="0.25">
      <c r="A270" s="2" t="s">
        <v>7</v>
      </c>
      <c r="B270" s="3">
        <v>45360</v>
      </c>
      <c r="C270" s="4">
        <v>0.52083333333333337</v>
      </c>
      <c r="D270" t="s">
        <v>26</v>
      </c>
      <c r="E270" t="s">
        <v>16</v>
      </c>
      <c r="F270">
        <v>2</v>
      </c>
      <c r="G270">
        <v>0</v>
      </c>
      <c r="H270">
        <f t="shared" si="4"/>
        <v>-2</v>
      </c>
      <c r="I270" s="5">
        <f>VLOOKUP(E270,Sheet2!$C$2:$D$21,2,0)</f>
        <v>1709</v>
      </c>
      <c r="J270" s="5">
        <f>VLOOKUP(D270,Sheet2!$C$2:$D$21,2,0)</f>
        <v>1815</v>
      </c>
      <c r="K270" s="5">
        <f>VLOOKUP(E270,Sheet2!$C$1:$K$21,3,FALSE)</f>
        <v>0.36</v>
      </c>
      <c r="L270" s="5">
        <f>VLOOKUP(E270,Sheet2!$C$1:$K$21,4,FALSE)</f>
        <v>266</v>
      </c>
      <c r="M270" s="5">
        <f>VLOOKUP(E270,Sheet2!$C$1:$K$21,5,FALSE)</f>
        <v>26.84</v>
      </c>
      <c r="N270" s="5">
        <f>VLOOKUP(E270,Sheet2!$C$1:$K$21,6,FALSE)</f>
        <v>14</v>
      </c>
      <c r="O270" s="5">
        <f>VLOOKUP(E270,Sheet2!$C$1:$K$21,7,FALSE)</f>
        <v>130</v>
      </c>
      <c r="P270" s="5">
        <f>VLOOKUP(E270,Sheet2!$C$1:$K$21,8,FALSE)</f>
        <v>15.55</v>
      </c>
      <c r="Q270" s="5">
        <f>VLOOKUP(E270,Sheet2!$C$1:$K$21,9,FALSE)</f>
        <v>15</v>
      </c>
      <c r="R270" s="5">
        <f>VLOOKUP(D270,Sheet2!$C$1:$K$21,3,FALSE)</f>
        <v>0.2</v>
      </c>
      <c r="S270" s="5">
        <f>VLOOKUP(D270,Sheet2!$C$1:$K$21,4,FALSE)</f>
        <v>292</v>
      </c>
      <c r="T270" s="5">
        <f>VLOOKUP(D270,Sheet2!$C$1:$K$21,5,FALSE)</f>
        <v>31.02</v>
      </c>
      <c r="U270" s="5">
        <f>VLOOKUP(D270,Sheet2!$C$1:$K$21,6,FALSE)</f>
        <v>28</v>
      </c>
      <c r="V270" s="5">
        <f>VLOOKUP(D270,Sheet2!$C$1:$K$21,7,FALSE)</f>
        <v>105</v>
      </c>
      <c r="W270" s="5">
        <f>VLOOKUP(D270,Sheet2!$C$1:$K$21,8,FALSE)</f>
        <v>8.67</v>
      </c>
      <c r="X270" s="5">
        <f>VLOOKUP(D270,Sheet2!$C$1:$K$21,9,FALSE)</f>
        <v>7</v>
      </c>
    </row>
    <row r="271" spans="1:39" s="5" customFormat="1" x14ac:dyDescent="0.25">
      <c r="A271" s="2" t="s">
        <v>7</v>
      </c>
      <c r="B271" s="3">
        <v>45360</v>
      </c>
      <c r="C271" s="4">
        <v>0.625</v>
      </c>
      <c r="D271" t="s">
        <v>12</v>
      </c>
      <c r="E271" t="s">
        <v>18</v>
      </c>
      <c r="F271">
        <v>2</v>
      </c>
      <c r="G271">
        <v>2</v>
      </c>
      <c r="H271">
        <f t="shared" si="4"/>
        <v>0</v>
      </c>
      <c r="I271" s="5">
        <f>VLOOKUP(E271,Sheet2!$C$2:$D$21,2,0)</f>
        <v>1625</v>
      </c>
      <c r="J271" s="5">
        <f>VLOOKUP(D271,Sheet2!$C$2:$D$21,2,0)</f>
        <v>1710</v>
      </c>
      <c r="K271" s="5">
        <f>VLOOKUP(E271,Sheet2!$C$1:$K$21,3,FALSE)</f>
        <v>0.23</v>
      </c>
      <c r="L271" s="5">
        <f>VLOOKUP(E271,Sheet2!$C$1:$K$21,4,FALSE)</f>
        <v>173</v>
      </c>
      <c r="M271" s="5">
        <f>VLOOKUP(E271,Sheet2!$C$1:$K$21,5,FALSE)</f>
        <v>16.739999999999998</v>
      </c>
      <c r="N271" s="5">
        <f>VLOOKUP(E271,Sheet2!$C$1:$K$21,6,FALSE)</f>
        <v>14</v>
      </c>
      <c r="O271" s="5">
        <f>VLOOKUP(E271,Sheet2!$C$1:$K$21,7,FALSE)</f>
        <v>77</v>
      </c>
      <c r="P271" s="5">
        <f>VLOOKUP(E271,Sheet2!$C$1:$K$21,8,FALSE)</f>
        <v>5.82</v>
      </c>
      <c r="Q271" s="5">
        <f>VLOOKUP(E271,Sheet2!$C$1:$K$21,9,FALSE)</f>
        <v>3</v>
      </c>
      <c r="R271" s="5">
        <f>VLOOKUP(D271,Sheet2!$C$1:$K$21,3,FALSE)</f>
        <v>0.23</v>
      </c>
      <c r="S271" s="5">
        <f>VLOOKUP(D271,Sheet2!$C$1:$K$21,4,FALSE)</f>
        <v>305</v>
      </c>
      <c r="T271" s="5">
        <f>VLOOKUP(D271,Sheet2!$C$1:$K$21,5,FALSE)</f>
        <v>31.35</v>
      </c>
      <c r="U271" s="5">
        <f>VLOOKUP(D271,Sheet2!$C$1:$K$21,6,FALSE)</f>
        <v>30</v>
      </c>
      <c r="V271" s="5">
        <f>VLOOKUP(D271,Sheet2!$C$1:$K$21,7,FALSE)</f>
        <v>93</v>
      </c>
      <c r="W271" s="5">
        <f>VLOOKUP(D271,Sheet2!$C$1:$K$21,8,FALSE)</f>
        <v>10.1</v>
      </c>
      <c r="X271" s="5">
        <f>VLOOKUP(D271,Sheet2!$C$1:$K$21,9,FALSE)</f>
        <v>10</v>
      </c>
    </row>
    <row r="272" spans="1:39" s="5" customFormat="1" x14ac:dyDescent="0.25">
      <c r="A272" s="2" t="s">
        <v>7</v>
      </c>
      <c r="B272" s="3">
        <v>45360</v>
      </c>
      <c r="C272" s="4">
        <v>0.625</v>
      </c>
      <c r="D272" t="s">
        <v>19</v>
      </c>
      <c r="E272" t="s">
        <v>15</v>
      </c>
      <c r="F272">
        <v>1</v>
      </c>
      <c r="G272">
        <v>1</v>
      </c>
      <c r="H272">
        <f t="shared" si="4"/>
        <v>0</v>
      </c>
      <c r="I272" s="5">
        <f>VLOOKUP(E272,Sheet2!$C$2:$D$21,2,0)</f>
        <v>1675</v>
      </c>
      <c r="J272" s="5">
        <f>VLOOKUP(D272,Sheet2!$C$2:$D$21,2,0)</f>
        <v>1703</v>
      </c>
      <c r="K272" s="5">
        <f>VLOOKUP(E272,Sheet2!$C$1:$K$21,3,FALSE)</f>
        <v>0.28000000000000003</v>
      </c>
      <c r="L272" s="5">
        <f>VLOOKUP(E272,Sheet2!$C$1:$K$21,4,FALSE)</f>
        <v>231</v>
      </c>
      <c r="M272" s="5">
        <f>VLOOKUP(E272,Sheet2!$C$1:$K$21,5,FALSE)</f>
        <v>22.71</v>
      </c>
      <c r="N272" s="5">
        <f>VLOOKUP(E272,Sheet2!$C$1:$K$21,6,FALSE)</f>
        <v>22</v>
      </c>
      <c r="O272" s="5">
        <f>VLOOKUP(E272,Sheet2!$C$1:$K$21,7,FALSE)</f>
        <v>110</v>
      </c>
      <c r="P272" s="5">
        <f>VLOOKUP(E272,Sheet2!$C$1:$K$21,8,FALSE)</f>
        <v>10.25</v>
      </c>
      <c r="Q272" s="5">
        <f>VLOOKUP(E272,Sheet2!$C$1:$K$21,9,FALSE)</f>
        <v>13</v>
      </c>
      <c r="R272" s="5">
        <f>VLOOKUP(D272,Sheet2!$C$1:$K$21,3,FALSE)</f>
        <v>0.25</v>
      </c>
      <c r="S272" s="5">
        <f>VLOOKUP(D272,Sheet2!$C$1:$K$21,4,FALSE)</f>
        <v>229</v>
      </c>
      <c r="T272" s="5">
        <f>VLOOKUP(D272,Sheet2!$C$1:$K$21,5,FALSE)</f>
        <v>21.92</v>
      </c>
      <c r="U272" s="5">
        <f>VLOOKUP(D272,Sheet2!$C$1:$K$21,6,FALSE)</f>
        <v>26</v>
      </c>
      <c r="V272" s="5">
        <f>VLOOKUP(D272,Sheet2!$C$1:$K$21,7,FALSE)</f>
        <v>106</v>
      </c>
      <c r="W272" s="5">
        <f>VLOOKUP(D272,Sheet2!$C$1:$K$21,8,FALSE)</f>
        <v>8.3800000000000008</v>
      </c>
      <c r="X272" s="5">
        <f>VLOOKUP(D272,Sheet2!$C$1:$K$21,9,FALSE)</f>
        <v>3</v>
      </c>
    </row>
    <row r="273" spans="1:24" s="5" customFormat="1" x14ac:dyDescent="0.25">
      <c r="A273" s="2" t="s">
        <v>7</v>
      </c>
      <c r="B273" s="3">
        <v>45360</v>
      </c>
      <c r="C273" s="4">
        <v>0.625</v>
      </c>
      <c r="D273" t="s">
        <v>27</v>
      </c>
      <c r="E273" t="s">
        <v>17</v>
      </c>
      <c r="F273">
        <v>2</v>
      </c>
      <c r="G273">
        <v>1</v>
      </c>
      <c r="H273">
        <f t="shared" si="4"/>
        <v>-1</v>
      </c>
      <c r="I273" s="5">
        <f>VLOOKUP(E273,Sheet2!$C$2:$D$21,2,0)</f>
        <v>1752</v>
      </c>
      <c r="J273" s="5">
        <f>VLOOKUP(D273,Sheet2!$C$2:$D$21,2,0)</f>
        <v>1749</v>
      </c>
      <c r="K273" s="5">
        <f>VLOOKUP(E273,Sheet2!$C$1:$K$21,3,FALSE)</f>
        <v>0.23</v>
      </c>
      <c r="L273" s="5">
        <f>VLOOKUP(E273,Sheet2!$C$1:$K$21,4,FALSE)</f>
        <v>258</v>
      </c>
      <c r="M273" s="5">
        <f>VLOOKUP(E273,Sheet2!$C$1:$K$21,5,FALSE)</f>
        <v>29.11</v>
      </c>
      <c r="N273" s="5">
        <f>VLOOKUP(E273,Sheet2!$C$1:$K$21,6,FALSE)</f>
        <v>32</v>
      </c>
      <c r="O273" s="5">
        <f>VLOOKUP(E273,Sheet2!$C$1:$K$21,7,FALSE)</f>
        <v>114</v>
      </c>
      <c r="P273" s="5">
        <f>VLOOKUP(E273,Sheet2!$C$1:$K$21,8,FALSE)</f>
        <v>9.08</v>
      </c>
      <c r="Q273" s="5">
        <f>VLOOKUP(E273,Sheet2!$C$1:$K$21,9,FALSE)</f>
        <v>8</v>
      </c>
      <c r="R273" s="5">
        <f>VLOOKUP(D273,Sheet2!$C$1:$K$21,3,FALSE)</f>
        <v>0.24</v>
      </c>
      <c r="S273" s="5">
        <f>VLOOKUP(D273,Sheet2!$C$1:$K$21,4,FALSE)</f>
        <v>237</v>
      </c>
      <c r="T273" s="5">
        <f>VLOOKUP(D273,Sheet2!$C$1:$K$21,5,FALSE)</f>
        <v>26.8</v>
      </c>
      <c r="U273" s="5">
        <f>VLOOKUP(D273,Sheet2!$C$1:$K$21,6,FALSE)</f>
        <v>25</v>
      </c>
      <c r="V273" s="5">
        <f>VLOOKUP(D273,Sheet2!$C$1:$K$21,7,FALSE)</f>
        <v>90</v>
      </c>
      <c r="W273" s="5">
        <f>VLOOKUP(D273,Sheet2!$C$1:$K$21,8,FALSE)</f>
        <v>9.11</v>
      </c>
      <c r="X273" s="5">
        <f>VLOOKUP(D273,Sheet2!$C$1:$K$21,9,FALSE)</f>
        <v>11</v>
      </c>
    </row>
    <row r="274" spans="1:24" s="5" customFormat="1" x14ac:dyDescent="0.25">
      <c r="A274" s="2" t="s">
        <v>7</v>
      </c>
      <c r="B274" s="3">
        <v>45360</v>
      </c>
      <c r="C274" s="4">
        <v>0.72916666666666663</v>
      </c>
      <c r="D274" t="s">
        <v>10</v>
      </c>
      <c r="E274" t="s">
        <v>22</v>
      </c>
      <c r="F274">
        <v>2</v>
      </c>
      <c r="G274">
        <v>1</v>
      </c>
      <c r="H274">
        <f t="shared" si="4"/>
        <v>-1</v>
      </c>
      <c r="I274" s="5">
        <f>VLOOKUP(E274,Sheet2!$C$2:$D$21,2,0)</f>
        <v>1722</v>
      </c>
      <c r="J274" s="5">
        <f>VLOOKUP(D274,Sheet2!$C$2:$D$21,2,0)</f>
        <v>1957</v>
      </c>
      <c r="K274" s="5">
        <f>VLOOKUP(E274,Sheet2!$C$1:$K$21,3,FALSE)</f>
        <v>0.28000000000000003</v>
      </c>
      <c r="L274" s="5">
        <f>VLOOKUP(E274,Sheet2!$C$1:$K$21,4,FALSE)</f>
        <v>235</v>
      </c>
      <c r="M274" s="5">
        <f>VLOOKUP(E274,Sheet2!$C$1:$K$21,5,FALSE)</f>
        <v>31.11</v>
      </c>
      <c r="N274" s="5">
        <f>VLOOKUP(E274,Sheet2!$C$1:$K$21,6,FALSE)</f>
        <v>29</v>
      </c>
      <c r="O274" s="5">
        <f>VLOOKUP(E274,Sheet2!$C$1:$K$21,7,FALSE)</f>
        <v>123</v>
      </c>
      <c r="P274" s="5">
        <f>VLOOKUP(E274,Sheet2!$C$1:$K$21,8,FALSE)</f>
        <v>13.06</v>
      </c>
      <c r="Q274" s="5">
        <f>VLOOKUP(E274,Sheet2!$C$1:$K$21,9,FALSE)</f>
        <v>8</v>
      </c>
      <c r="R274" s="5">
        <f>VLOOKUP(D274,Sheet2!$C$1:$K$21,3,FALSE)</f>
        <v>0.19</v>
      </c>
      <c r="S274" s="5">
        <f>VLOOKUP(D274,Sheet2!$C$1:$K$21,4,FALSE)</f>
        <v>357</v>
      </c>
      <c r="T274" s="5">
        <f>VLOOKUP(D274,Sheet2!$C$1:$K$21,5,FALSE)</f>
        <v>40.049999999999997</v>
      </c>
      <c r="U274" s="5">
        <f>VLOOKUP(D274,Sheet2!$C$1:$K$21,6,FALSE)</f>
        <v>41</v>
      </c>
      <c r="V274" s="5">
        <f>VLOOKUP(D274,Sheet2!$C$1:$K$21,7,FALSE)</f>
        <v>113</v>
      </c>
      <c r="W274" s="5">
        <f>VLOOKUP(D274,Sheet2!$C$1:$K$21,8,FALSE)</f>
        <v>11.17</v>
      </c>
      <c r="X274" s="5">
        <f>VLOOKUP(D274,Sheet2!$C$1:$K$21,9,FALSE)</f>
        <v>18</v>
      </c>
    </row>
    <row r="275" spans="1:24" s="5" customFormat="1" x14ac:dyDescent="0.25">
      <c r="A275" s="2" t="s">
        <v>7</v>
      </c>
      <c r="B275" s="3">
        <v>45361</v>
      </c>
      <c r="C275" s="4">
        <v>0.54166666666666663</v>
      </c>
      <c r="D275" t="s">
        <v>21</v>
      </c>
      <c r="E275" t="s">
        <v>23</v>
      </c>
      <c r="F275">
        <v>0</v>
      </c>
      <c r="G275">
        <v>4</v>
      </c>
      <c r="H275">
        <f t="shared" si="4"/>
        <v>4</v>
      </c>
      <c r="I275" s="5">
        <f>VLOOKUP(E275,Sheet2!$C$2:$D$21,2,0)</f>
        <v>1842</v>
      </c>
      <c r="J275" s="5">
        <f>VLOOKUP(D275,Sheet2!$C$2:$D$21,2,0)</f>
        <v>1837</v>
      </c>
      <c r="K275" s="5">
        <f>VLOOKUP(E275,Sheet2!$C$1:$K$21,3,FALSE)</f>
        <v>0.15</v>
      </c>
      <c r="L275" s="5">
        <f>VLOOKUP(E275,Sheet2!$C$1:$K$21,4,FALSE)</f>
        <v>346</v>
      </c>
      <c r="M275" s="5">
        <f>VLOOKUP(E275,Sheet2!$C$1:$K$21,5,FALSE)</f>
        <v>41.77</v>
      </c>
      <c r="N275" s="5">
        <f>VLOOKUP(E275,Sheet2!$C$1:$K$21,6,FALSE)</f>
        <v>45</v>
      </c>
      <c r="O275" s="5">
        <f>VLOOKUP(E275,Sheet2!$C$1:$K$21,7,FALSE)</f>
        <v>85</v>
      </c>
      <c r="P275" s="5">
        <f>VLOOKUP(E275,Sheet2!$C$1:$K$21,8,FALSE)</f>
        <v>7.28</v>
      </c>
      <c r="Q275" s="5">
        <f>VLOOKUP(E275,Sheet2!$C$1:$K$21,9,FALSE)</f>
        <v>10</v>
      </c>
      <c r="R275" s="5">
        <f>VLOOKUP(D275,Sheet2!$C$1:$K$21,3,FALSE)</f>
        <v>0.18</v>
      </c>
      <c r="S275" s="5">
        <f>VLOOKUP(D275,Sheet2!$C$1:$K$21,4,FALSE)</f>
        <v>309</v>
      </c>
      <c r="T275" s="5">
        <f>VLOOKUP(D275,Sheet2!$C$1:$K$21,5,FALSE)</f>
        <v>39.89</v>
      </c>
      <c r="U275" s="5">
        <f>VLOOKUP(D275,Sheet2!$C$1:$K$21,6,FALSE)</f>
        <v>41</v>
      </c>
      <c r="V275" s="5">
        <f>VLOOKUP(D275,Sheet2!$C$1:$K$21,7,FALSE)</f>
        <v>108</v>
      </c>
      <c r="W275" s="5">
        <f>VLOOKUP(D275,Sheet2!$C$1:$K$21,8,FALSE)</f>
        <v>9.61</v>
      </c>
      <c r="X275" s="5">
        <f>VLOOKUP(D275,Sheet2!$C$1:$K$21,9,FALSE)</f>
        <v>12</v>
      </c>
    </row>
    <row r="276" spans="1:24" s="5" customFormat="1" x14ac:dyDescent="0.25">
      <c r="A276" s="2" t="s">
        <v>7</v>
      </c>
      <c r="B276" s="3">
        <v>45361</v>
      </c>
      <c r="C276" s="4">
        <v>0.58333333333333337</v>
      </c>
      <c r="D276" t="s">
        <v>14</v>
      </c>
      <c r="E276" t="s">
        <v>11</v>
      </c>
      <c r="F276">
        <v>1</v>
      </c>
      <c r="G276">
        <v>0</v>
      </c>
      <c r="H276">
        <f t="shared" si="4"/>
        <v>-1</v>
      </c>
      <c r="I276" s="5">
        <f>VLOOKUP(E276,Sheet2!$C$2:$D$21,2,0)</f>
        <v>1675</v>
      </c>
      <c r="J276" s="5">
        <f>VLOOKUP(D276,Sheet2!$C$2:$D$21,2,0)</f>
        <v>1776</v>
      </c>
      <c r="K276" s="5">
        <f>VLOOKUP(E276,Sheet2!$C$1:$K$21,3,FALSE)</f>
        <v>0.21</v>
      </c>
      <c r="L276" s="5">
        <f>VLOOKUP(E276,Sheet2!$C$1:$K$21,4,FALSE)</f>
        <v>215</v>
      </c>
      <c r="M276" s="5">
        <f>VLOOKUP(E276,Sheet2!$C$1:$K$21,5,FALSE)</f>
        <v>28.14</v>
      </c>
      <c r="N276" s="5">
        <f>VLOOKUP(E276,Sheet2!$C$1:$K$21,6,FALSE)</f>
        <v>30</v>
      </c>
      <c r="O276" s="5">
        <f>VLOOKUP(E276,Sheet2!$C$1:$K$21,7,FALSE)</f>
        <v>107</v>
      </c>
      <c r="P276" s="5">
        <f>VLOOKUP(E276,Sheet2!$C$1:$K$21,8,FALSE)</f>
        <v>7.84</v>
      </c>
      <c r="Q276" s="5">
        <f>VLOOKUP(E276,Sheet2!$C$1:$K$21,9,FALSE)</f>
        <v>4</v>
      </c>
      <c r="R276" s="5">
        <f>VLOOKUP(D276,Sheet2!$C$1:$K$21,3,FALSE)</f>
        <v>0.18</v>
      </c>
      <c r="S276" s="5">
        <f>VLOOKUP(D276,Sheet2!$C$1:$K$21,4,FALSE)</f>
        <v>307</v>
      </c>
      <c r="T276" s="5">
        <f>VLOOKUP(D276,Sheet2!$C$1:$K$21,5,FALSE)</f>
        <v>33.96</v>
      </c>
      <c r="U276" s="5">
        <f>VLOOKUP(D276,Sheet2!$C$1:$K$21,6,FALSE)</f>
        <v>35</v>
      </c>
      <c r="V276" s="5">
        <f>VLOOKUP(D276,Sheet2!$C$1:$K$21,7,FALSE)</f>
        <v>107</v>
      </c>
      <c r="W276" s="5">
        <f>VLOOKUP(D276,Sheet2!$C$1:$K$21,8,FALSE)</f>
        <v>8.3800000000000008</v>
      </c>
      <c r="X276" s="5">
        <f>VLOOKUP(D276,Sheet2!$C$1:$K$21,9,FALSE)</f>
        <v>6</v>
      </c>
    </row>
    <row r="277" spans="1:24" s="5" customFormat="1" x14ac:dyDescent="0.25">
      <c r="A277" s="2" t="s">
        <v>7</v>
      </c>
      <c r="B277" s="3">
        <v>45361</v>
      </c>
      <c r="C277" s="4">
        <v>0.58333333333333337</v>
      </c>
      <c r="D277" t="s">
        <v>13</v>
      </c>
      <c r="E277" t="s">
        <v>8</v>
      </c>
      <c r="F277">
        <v>2</v>
      </c>
      <c r="G277">
        <v>2</v>
      </c>
      <c r="H277">
        <f t="shared" si="4"/>
        <v>0</v>
      </c>
      <c r="I277" s="5">
        <f>VLOOKUP(E277,Sheet2!$C$2:$D$21,2,0)</f>
        <v>1650</v>
      </c>
      <c r="J277" s="5">
        <f>VLOOKUP(D277,Sheet2!$C$2:$D$21,2,0)</f>
        <v>1791</v>
      </c>
      <c r="K277" s="5">
        <f>VLOOKUP(E277,Sheet2!$C$1:$K$21,3,FALSE)</f>
        <v>0.22</v>
      </c>
      <c r="L277" s="5">
        <f>VLOOKUP(E277,Sheet2!$C$1:$K$21,4,FALSE)</f>
        <v>219</v>
      </c>
      <c r="M277" s="5">
        <f>VLOOKUP(E277,Sheet2!$C$1:$K$21,5,FALSE)</f>
        <v>20.76</v>
      </c>
      <c r="N277" s="5">
        <f>VLOOKUP(E277,Sheet2!$C$1:$K$21,6,FALSE)</f>
        <v>23</v>
      </c>
      <c r="O277" s="5">
        <f>VLOOKUP(E277,Sheet2!$C$1:$K$21,7,FALSE)</f>
        <v>88</v>
      </c>
      <c r="P277" s="5">
        <f>VLOOKUP(E277,Sheet2!$C$1:$K$21,8,FALSE)</f>
        <v>6.24</v>
      </c>
      <c r="Q277" s="5">
        <f>VLOOKUP(E277,Sheet2!$C$1:$K$21,9,FALSE)</f>
        <v>3</v>
      </c>
      <c r="R277" s="5">
        <f>VLOOKUP(D277,Sheet2!$C$1:$K$21,3,FALSE)</f>
        <v>0.26</v>
      </c>
      <c r="S277" s="5">
        <f>VLOOKUP(D277,Sheet2!$C$1:$K$21,4,FALSE)</f>
        <v>233</v>
      </c>
      <c r="T277" s="5">
        <f>VLOOKUP(D277,Sheet2!$C$1:$K$21,5,FALSE)</f>
        <v>27.49</v>
      </c>
      <c r="U277" s="5">
        <f>VLOOKUP(D277,Sheet2!$C$1:$K$21,6,FALSE)</f>
        <v>35</v>
      </c>
      <c r="V277" s="5">
        <f>VLOOKUP(D277,Sheet2!$C$1:$K$21,7,FALSE)</f>
        <v>111</v>
      </c>
      <c r="W277" s="5">
        <f>VLOOKUP(D277,Sheet2!$C$1:$K$21,8,FALSE)</f>
        <v>10.88</v>
      </c>
      <c r="X277" s="5">
        <f>VLOOKUP(D277,Sheet2!$C$1:$K$21,9,FALSE)</f>
        <v>7</v>
      </c>
    </row>
    <row r="278" spans="1:24" s="5" customFormat="1" x14ac:dyDescent="0.25">
      <c r="A278" s="2" t="s">
        <v>7</v>
      </c>
      <c r="B278" s="3">
        <v>45361</v>
      </c>
      <c r="C278" s="4">
        <v>0.65625</v>
      </c>
      <c r="D278" t="s">
        <v>25</v>
      </c>
      <c r="E278" t="s">
        <v>9</v>
      </c>
      <c r="F278">
        <v>1</v>
      </c>
      <c r="G278">
        <v>1</v>
      </c>
      <c r="H278">
        <f t="shared" si="4"/>
        <v>0</v>
      </c>
      <c r="I278" s="5">
        <f>VLOOKUP(E278,Sheet2!$C$2:$D$21,2,0)</f>
        <v>2052</v>
      </c>
      <c r="J278" s="5">
        <f>VLOOKUP(D278,Sheet2!$C$2:$D$21,2,0)</f>
        <v>1968</v>
      </c>
      <c r="K278" s="5">
        <f>VLOOKUP(E278,Sheet2!$C$1:$K$21,3,FALSE)</f>
        <v>0.16</v>
      </c>
      <c r="L278" s="5">
        <f>VLOOKUP(E278,Sheet2!$C$1:$K$21,4,FALSE)</f>
        <v>374</v>
      </c>
      <c r="M278" s="5">
        <f>VLOOKUP(E278,Sheet2!$C$1:$K$21,5,FALSE)</f>
        <v>44.17</v>
      </c>
      <c r="N278" s="5">
        <f>VLOOKUP(E278,Sheet2!$C$1:$K$21,6,FALSE)</f>
        <v>47</v>
      </c>
      <c r="O278" s="5">
        <f>VLOOKUP(E278,Sheet2!$C$1:$K$21,7,FALSE)</f>
        <v>125</v>
      </c>
      <c r="P278" s="5">
        <f>VLOOKUP(E278,Sheet2!$C$1:$K$21,8,FALSE)</f>
        <v>9.4600000000000009</v>
      </c>
      <c r="Q278" s="5">
        <f>VLOOKUP(E278,Sheet2!$C$1:$K$21,9,FALSE)</f>
        <v>11</v>
      </c>
      <c r="R278" s="5">
        <f>VLOOKUP(D278,Sheet2!$C$1:$K$21,3,FALSE)</f>
        <v>0.17</v>
      </c>
      <c r="S278" s="5">
        <f>VLOOKUP(D278,Sheet2!$C$1:$K$21,4,FALSE)</f>
        <v>391</v>
      </c>
      <c r="T278" s="5">
        <f>VLOOKUP(D278,Sheet2!$C$1:$K$21,5,FALSE)</f>
        <v>46.59</v>
      </c>
      <c r="U278" s="5">
        <f>VLOOKUP(D278,Sheet2!$C$1:$K$21,6,FALSE)</f>
        <v>46</v>
      </c>
      <c r="V278" s="5">
        <f>VLOOKUP(D278,Sheet2!$C$1:$K$21,7,FALSE)</f>
        <v>143</v>
      </c>
      <c r="W278" s="5">
        <f>VLOOKUP(D278,Sheet2!$C$1:$K$21,8,FALSE)</f>
        <v>10.62</v>
      </c>
      <c r="X278" s="5">
        <f>VLOOKUP(D278,Sheet2!$C$1:$K$21,9,FALSE)</f>
        <v>10</v>
      </c>
    </row>
    <row r="279" spans="1:24" s="5" customFormat="1" x14ac:dyDescent="0.25">
      <c r="A279" s="2" t="s">
        <v>7</v>
      </c>
      <c r="B279" s="3">
        <v>45362</v>
      </c>
      <c r="C279" s="4">
        <v>0.83333333333333337</v>
      </c>
      <c r="D279" t="s">
        <v>24</v>
      </c>
      <c r="E279" t="s">
        <v>20</v>
      </c>
      <c r="F279">
        <v>3</v>
      </c>
      <c r="G279">
        <v>2</v>
      </c>
      <c r="H279">
        <f t="shared" si="4"/>
        <v>-1</v>
      </c>
      <c r="I279" s="5">
        <f>VLOOKUP(E279,Sheet2!$C$2:$D$21,2,0)</f>
        <v>1802</v>
      </c>
      <c r="J279" s="5">
        <f>VLOOKUP(D279,Sheet2!$C$2:$D$21,2,0)</f>
        <v>1789</v>
      </c>
      <c r="K279" s="5">
        <f>VLOOKUP(E279,Sheet2!$C$1:$K$21,3,FALSE)</f>
        <v>0.18</v>
      </c>
      <c r="L279" s="5">
        <f>VLOOKUP(E279,Sheet2!$C$1:$K$21,4,FALSE)</f>
        <v>282</v>
      </c>
      <c r="M279" s="5">
        <f>VLOOKUP(E279,Sheet2!$C$1:$K$21,5,FALSE)</f>
        <v>38.42</v>
      </c>
      <c r="N279" s="5">
        <f>VLOOKUP(E279,Sheet2!$C$1:$K$21,6,FALSE)</f>
        <v>42</v>
      </c>
      <c r="O279" s="5">
        <f>VLOOKUP(E279,Sheet2!$C$1:$K$21,7,FALSE)</f>
        <v>91</v>
      </c>
      <c r="P279" s="5">
        <f>VLOOKUP(E279,Sheet2!$C$1:$K$21,8,FALSE)</f>
        <v>9.5</v>
      </c>
      <c r="Q279" s="5">
        <f>VLOOKUP(E279,Sheet2!$C$1:$K$21,9,FALSE)</f>
        <v>11</v>
      </c>
      <c r="R279" s="5">
        <f>VLOOKUP(D279,Sheet2!$C$1:$K$21,3,FALSE)</f>
        <v>0.13</v>
      </c>
      <c r="S279" s="5">
        <f>VLOOKUP(D279,Sheet2!$C$1:$K$21,4,FALSE)</f>
        <v>286</v>
      </c>
      <c r="T279" s="5">
        <f>VLOOKUP(D279,Sheet2!$C$1:$K$21,5,FALSE)</f>
        <v>37.909999999999997</v>
      </c>
      <c r="U279" s="5">
        <f>VLOOKUP(D279,Sheet2!$C$1:$K$21,6,FALSE)</f>
        <v>32</v>
      </c>
      <c r="V279" s="5">
        <f>VLOOKUP(D279,Sheet2!$C$1:$K$21,7,FALSE)</f>
        <v>63</v>
      </c>
      <c r="W279" s="5">
        <f>VLOOKUP(D279,Sheet2!$C$1:$K$21,8,FALSE)</f>
        <v>6.43</v>
      </c>
      <c r="X279" s="5">
        <f>VLOOKUP(D279,Sheet2!$C$1:$K$21,9,FALSE)</f>
        <v>7</v>
      </c>
    </row>
    <row r="280" spans="1:24" s="5" customFormat="1" x14ac:dyDescent="0.25">
      <c r="A280" s="7" t="s">
        <v>7</v>
      </c>
      <c r="B280" s="3">
        <v>45364</v>
      </c>
      <c r="C280" s="4">
        <v>0.8125</v>
      </c>
      <c r="D280" t="s">
        <v>12</v>
      </c>
      <c r="E280" t="s">
        <v>15</v>
      </c>
      <c r="F280">
        <v>4</v>
      </c>
      <c r="G280">
        <v>3</v>
      </c>
      <c r="H280">
        <f t="shared" si="4"/>
        <v>-1</v>
      </c>
      <c r="I280" s="5">
        <f>VLOOKUP(E280,Sheet2!$C$2:$D$21,2,0)</f>
        <v>1675</v>
      </c>
      <c r="J280" s="5">
        <f>VLOOKUP(D280,Sheet2!$C$2:$D$21,2,0)</f>
        <v>1710</v>
      </c>
      <c r="K280" s="5">
        <f>VLOOKUP(E280,Sheet2!$C$1:$K$21,3,FALSE)</f>
        <v>0.28000000000000003</v>
      </c>
      <c r="L280" s="5">
        <f>VLOOKUP(E280,Sheet2!$C$1:$K$21,4,FALSE)</f>
        <v>231</v>
      </c>
      <c r="M280" s="5">
        <f>VLOOKUP(E280,Sheet2!$C$1:$K$21,5,FALSE)</f>
        <v>22.71</v>
      </c>
      <c r="N280" s="5">
        <f>VLOOKUP(E280,Sheet2!$C$1:$K$21,6,FALSE)</f>
        <v>22</v>
      </c>
      <c r="O280" s="5">
        <f>VLOOKUP(E280,Sheet2!$C$1:$K$21,7,FALSE)</f>
        <v>110</v>
      </c>
      <c r="P280" s="5">
        <f>VLOOKUP(E280,Sheet2!$C$1:$K$21,8,FALSE)</f>
        <v>10.25</v>
      </c>
      <c r="Q280" s="5">
        <f>VLOOKUP(E280,Sheet2!$C$1:$K$21,9,FALSE)</f>
        <v>13</v>
      </c>
      <c r="R280" s="5">
        <f>VLOOKUP(D280,Sheet2!$C$1:$K$21,3,FALSE)</f>
        <v>0.23</v>
      </c>
      <c r="S280" s="5">
        <f>VLOOKUP(D280,Sheet2!$C$1:$K$21,4,FALSE)</f>
        <v>305</v>
      </c>
      <c r="T280" s="5">
        <f>VLOOKUP(D280,Sheet2!$C$1:$K$21,5,FALSE)</f>
        <v>31.35</v>
      </c>
      <c r="U280" s="5">
        <f>VLOOKUP(D280,Sheet2!$C$1:$K$21,6,FALSE)</f>
        <v>30</v>
      </c>
      <c r="V280" s="5">
        <f>VLOOKUP(D280,Sheet2!$C$1:$K$21,7,FALSE)</f>
        <v>93</v>
      </c>
      <c r="W280" s="5">
        <f>VLOOKUP(D280,Sheet2!$C$1:$K$21,8,FALSE)</f>
        <v>10.1</v>
      </c>
      <c r="X280" s="5">
        <f>VLOOKUP(D280,Sheet2!$C$1:$K$21,9,FALSE)</f>
        <v>10</v>
      </c>
    </row>
    <row r="281" spans="1:24" s="5" customFormat="1" x14ac:dyDescent="0.25">
      <c r="A281" s="2" t="s">
        <v>7</v>
      </c>
      <c r="B281" s="3">
        <v>45367</v>
      </c>
      <c r="C281" s="4">
        <v>0.625</v>
      </c>
      <c r="D281" t="s">
        <v>8</v>
      </c>
      <c r="E281" t="s">
        <v>22</v>
      </c>
      <c r="F281">
        <v>2</v>
      </c>
      <c r="G281">
        <v>1</v>
      </c>
      <c r="H281">
        <f t="shared" si="4"/>
        <v>-1</v>
      </c>
      <c r="I281" s="5">
        <f>VLOOKUP(E281,Sheet2!$C$2:$D$21,2,0)</f>
        <v>1722</v>
      </c>
      <c r="J281" s="5">
        <f>VLOOKUP(D281,Sheet2!$C$2:$D$21,2,0)</f>
        <v>1650</v>
      </c>
      <c r="K281" s="5">
        <f>VLOOKUP(E281,Sheet2!$C$1:$K$21,3,FALSE)</f>
        <v>0.28000000000000003</v>
      </c>
      <c r="L281" s="5">
        <f>VLOOKUP(E281,Sheet2!$C$1:$K$21,4,FALSE)</f>
        <v>235</v>
      </c>
      <c r="M281" s="5">
        <f>VLOOKUP(E281,Sheet2!$C$1:$K$21,5,FALSE)</f>
        <v>31.11</v>
      </c>
      <c r="N281" s="5">
        <f>VLOOKUP(E281,Sheet2!$C$1:$K$21,6,FALSE)</f>
        <v>29</v>
      </c>
      <c r="O281" s="5">
        <f>VLOOKUP(E281,Sheet2!$C$1:$K$21,7,FALSE)</f>
        <v>123</v>
      </c>
      <c r="P281" s="5">
        <f>VLOOKUP(E281,Sheet2!$C$1:$K$21,8,FALSE)</f>
        <v>13.06</v>
      </c>
      <c r="Q281" s="5">
        <f>VLOOKUP(E281,Sheet2!$C$1:$K$21,9,FALSE)</f>
        <v>8</v>
      </c>
      <c r="R281" s="5">
        <f>VLOOKUP(D281,Sheet2!$C$1:$K$21,3,FALSE)</f>
        <v>0.22</v>
      </c>
      <c r="S281" s="5">
        <f>VLOOKUP(D281,Sheet2!$C$1:$K$21,4,FALSE)</f>
        <v>219</v>
      </c>
      <c r="T281" s="5">
        <f>VLOOKUP(D281,Sheet2!$C$1:$K$21,5,FALSE)</f>
        <v>20.76</v>
      </c>
      <c r="U281" s="5">
        <f>VLOOKUP(D281,Sheet2!$C$1:$K$21,6,FALSE)</f>
        <v>23</v>
      </c>
      <c r="V281" s="5">
        <f>VLOOKUP(D281,Sheet2!$C$1:$K$21,7,FALSE)</f>
        <v>88</v>
      </c>
      <c r="W281" s="5">
        <f>VLOOKUP(D281,Sheet2!$C$1:$K$21,8,FALSE)</f>
        <v>6.24</v>
      </c>
      <c r="X281" s="5">
        <f>VLOOKUP(D281,Sheet2!$C$1:$K$21,9,FALSE)</f>
        <v>3</v>
      </c>
    </row>
    <row r="282" spans="1:24" s="5" customFormat="1" x14ac:dyDescent="0.25">
      <c r="A282" s="2" t="s">
        <v>7</v>
      </c>
      <c r="B282" s="3">
        <v>45367</v>
      </c>
      <c r="C282" s="4">
        <v>0.625</v>
      </c>
      <c r="D282" t="s">
        <v>15</v>
      </c>
      <c r="E282" t="s">
        <v>11</v>
      </c>
      <c r="F282">
        <v>1</v>
      </c>
      <c r="G282">
        <v>1</v>
      </c>
      <c r="H282">
        <f t="shared" si="4"/>
        <v>0</v>
      </c>
      <c r="I282" s="5">
        <f>VLOOKUP(E282,Sheet2!$C$2:$D$21,2,0)</f>
        <v>1675</v>
      </c>
      <c r="J282" s="5">
        <f>VLOOKUP(D282,Sheet2!$C$2:$D$21,2,0)</f>
        <v>1675</v>
      </c>
      <c r="K282" s="5">
        <f>VLOOKUP(E282,Sheet2!$C$1:$K$21,3,FALSE)</f>
        <v>0.21</v>
      </c>
      <c r="L282" s="5">
        <f>VLOOKUP(E282,Sheet2!$C$1:$K$21,4,FALSE)</f>
        <v>215</v>
      </c>
      <c r="M282" s="5">
        <f>VLOOKUP(E282,Sheet2!$C$1:$K$21,5,FALSE)</f>
        <v>28.14</v>
      </c>
      <c r="N282" s="5">
        <f>VLOOKUP(E282,Sheet2!$C$1:$K$21,6,FALSE)</f>
        <v>30</v>
      </c>
      <c r="O282" s="5">
        <f>VLOOKUP(E282,Sheet2!$C$1:$K$21,7,FALSE)</f>
        <v>107</v>
      </c>
      <c r="P282" s="5">
        <f>VLOOKUP(E282,Sheet2!$C$1:$K$21,8,FALSE)</f>
        <v>7.84</v>
      </c>
      <c r="Q282" s="5">
        <f>VLOOKUP(E282,Sheet2!$C$1:$K$21,9,FALSE)</f>
        <v>4</v>
      </c>
      <c r="R282" s="5">
        <f>VLOOKUP(D282,Sheet2!$C$1:$K$21,3,FALSE)</f>
        <v>0.28000000000000003</v>
      </c>
      <c r="S282" s="5">
        <f>VLOOKUP(D282,Sheet2!$C$1:$K$21,4,FALSE)</f>
        <v>231</v>
      </c>
      <c r="T282" s="5">
        <f>VLOOKUP(D282,Sheet2!$C$1:$K$21,5,FALSE)</f>
        <v>22.71</v>
      </c>
      <c r="U282" s="5">
        <f>VLOOKUP(D282,Sheet2!$C$1:$K$21,6,FALSE)</f>
        <v>22</v>
      </c>
      <c r="V282" s="5">
        <f>VLOOKUP(D282,Sheet2!$C$1:$K$21,7,FALSE)</f>
        <v>110</v>
      </c>
      <c r="W282" s="5">
        <f>VLOOKUP(D282,Sheet2!$C$1:$K$21,8,FALSE)</f>
        <v>10.25</v>
      </c>
      <c r="X282" s="5">
        <f>VLOOKUP(D282,Sheet2!$C$1:$K$21,9,FALSE)</f>
        <v>13</v>
      </c>
    </row>
    <row r="283" spans="1:24" s="5" customFormat="1" x14ac:dyDescent="0.25">
      <c r="A283" s="2" t="s">
        <v>7</v>
      </c>
      <c r="B283" s="3">
        <v>45367</v>
      </c>
      <c r="C283" s="4">
        <v>0.72916666666666663</v>
      </c>
      <c r="D283" t="s">
        <v>17</v>
      </c>
      <c r="E283" t="s">
        <v>23</v>
      </c>
      <c r="F283">
        <v>3</v>
      </c>
      <c r="G283">
        <v>0</v>
      </c>
      <c r="H283">
        <f t="shared" si="4"/>
        <v>-3</v>
      </c>
      <c r="I283" s="5">
        <f>VLOOKUP(E283,Sheet2!$C$2:$D$21,2,0)</f>
        <v>1842</v>
      </c>
      <c r="J283" s="5">
        <f>VLOOKUP(D283,Sheet2!$C$2:$D$21,2,0)</f>
        <v>1752</v>
      </c>
      <c r="K283" s="5">
        <f>VLOOKUP(E283,Sheet2!$C$1:$K$21,3,FALSE)</f>
        <v>0.15</v>
      </c>
      <c r="L283" s="5">
        <f>VLOOKUP(E283,Sheet2!$C$1:$K$21,4,FALSE)</f>
        <v>346</v>
      </c>
      <c r="M283" s="5">
        <f>VLOOKUP(E283,Sheet2!$C$1:$K$21,5,FALSE)</f>
        <v>41.77</v>
      </c>
      <c r="N283" s="5">
        <f>VLOOKUP(E283,Sheet2!$C$1:$K$21,6,FALSE)</f>
        <v>45</v>
      </c>
      <c r="O283" s="5">
        <f>VLOOKUP(E283,Sheet2!$C$1:$K$21,7,FALSE)</f>
        <v>85</v>
      </c>
      <c r="P283" s="5">
        <f>VLOOKUP(E283,Sheet2!$C$1:$K$21,8,FALSE)</f>
        <v>7.28</v>
      </c>
      <c r="Q283" s="5">
        <f>VLOOKUP(E283,Sheet2!$C$1:$K$21,9,FALSE)</f>
        <v>10</v>
      </c>
      <c r="R283" s="5">
        <f>VLOOKUP(D283,Sheet2!$C$1:$K$21,3,FALSE)</f>
        <v>0.23</v>
      </c>
      <c r="S283" s="5">
        <f>VLOOKUP(D283,Sheet2!$C$1:$K$21,4,FALSE)</f>
        <v>258</v>
      </c>
      <c r="T283" s="5">
        <f>VLOOKUP(D283,Sheet2!$C$1:$K$21,5,FALSE)</f>
        <v>29.11</v>
      </c>
      <c r="U283" s="5">
        <f>VLOOKUP(D283,Sheet2!$C$1:$K$21,6,FALSE)</f>
        <v>32</v>
      </c>
      <c r="V283" s="5">
        <f>VLOOKUP(D283,Sheet2!$C$1:$K$21,7,FALSE)</f>
        <v>114</v>
      </c>
      <c r="W283" s="5">
        <f>VLOOKUP(D283,Sheet2!$C$1:$K$21,8,FALSE)</f>
        <v>9.08</v>
      </c>
      <c r="X283" s="5">
        <f>VLOOKUP(D283,Sheet2!$C$1:$K$21,9,FALSE)</f>
        <v>8</v>
      </c>
    </row>
    <row r="284" spans="1:24" s="5" customFormat="1" x14ac:dyDescent="0.25">
      <c r="A284" s="2" t="s">
        <v>7</v>
      </c>
      <c r="B284" s="3">
        <v>45368</v>
      </c>
      <c r="C284" s="4">
        <v>0.58333333333333337</v>
      </c>
      <c r="D284" t="s">
        <v>13</v>
      </c>
      <c r="E284" t="s">
        <v>21</v>
      </c>
      <c r="F284">
        <v>1</v>
      </c>
      <c r="G284">
        <v>1</v>
      </c>
      <c r="H284">
        <f t="shared" si="4"/>
        <v>0</v>
      </c>
      <c r="I284" s="5">
        <f>VLOOKUP(E284,Sheet2!$C$2:$D$21,2,0)</f>
        <v>1837</v>
      </c>
      <c r="J284" s="5">
        <f>VLOOKUP(D284,Sheet2!$C$2:$D$21,2,0)</f>
        <v>1791</v>
      </c>
      <c r="K284" s="5">
        <f>VLOOKUP(E284,Sheet2!$C$1:$K$21,3,FALSE)</f>
        <v>0.18</v>
      </c>
      <c r="L284" s="5">
        <f>VLOOKUP(E284,Sheet2!$C$1:$K$21,4,FALSE)</f>
        <v>309</v>
      </c>
      <c r="M284" s="5">
        <f>VLOOKUP(E284,Sheet2!$C$1:$K$21,5,FALSE)</f>
        <v>39.89</v>
      </c>
      <c r="N284" s="5">
        <f>VLOOKUP(E284,Sheet2!$C$1:$K$21,6,FALSE)</f>
        <v>41</v>
      </c>
      <c r="O284" s="5">
        <f>VLOOKUP(E284,Sheet2!$C$1:$K$21,7,FALSE)</f>
        <v>108</v>
      </c>
      <c r="P284" s="5">
        <f>VLOOKUP(E284,Sheet2!$C$1:$K$21,8,FALSE)</f>
        <v>9.61</v>
      </c>
      <c r="Q284" s="5">
        <f>VLOOKUP(E284,Sheet2!$C$1:$K$21,9,FALSE)</f>
        <v>12</v>
      </c>
      <c r="R284" s="5">
        <f>VLOOKUP(D284,Sheet2!$C$1:$K$21,3,FALSE)</f>
        <v>0.26</v>
      </c>
      <c r="S284" s="5">
        <f>VLOOKUP(D284,Sheet2!$C$1:$K$21,4,FALSE)</f>
        <v>233</v>
      </c>
      <c r="T284" s="5">
        <f>VLOOKUP(D284,Sheet2!$C$1:$K$21,5,FALSE)</f>
        <v>27.49</v>
      </c>
      <c r="U284" s="5">
        <f>VLOOKUP(D284,Sheet2!$C$1:$K$21,6,FALSE)</f>
        <v>35</v>
      </c>
      <c r="V284" s="5">
        <f>VLOOKUP(D284,Sheet2!$C$1:$K$21,7,FALSE)</f>
        <v>111</v>
      </c>
      <c r="W284" s="5">
        <f>VLOOKUP(D284,Sheet2!$C$1:$K$21,8,FALSE)</f>
        <v>10.88</v>
      </c>
      <c r="X284" s="5">
        <f>VLOOKUP(D284,Sheet2!$C$1:$K$21,9,FALSE)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9B37-0EE1-487C-B4A6-7B6BFF25BE17}">
  <dimension ref="C1:L21"/>
  <sheetViews>
    <sheetView workbookViewId="0">
      <selection activeCell="F10" sqref="F10"/>
    </sheetView>
  </sheetViews>
  <sheetFormatPr defaultRowHeight="15" x14ac:dyDescent="0.25"/>
  <cols>
    <col min="3" max="3" width="14.85546875" bestFit="1" customWidth="1"/>
  </cols>
  <sheetData>
    <row r="1" spans="3:12" x14ac:dyDescent="0.25">
      <c r="C1" t="s">
        <v>29</v>
      </c>
      <c r="D1" t="s">
        <v>30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3:12" x14ac:dyDescent="0.25">
      <c r="C2" t="s">
        <v>10</v>
      </c>
      <c r="D2">
        <v>1957</v>
      </c>
      <c r="E2">
        <v>0.19</v>
      </c>
      <c r="F2">
        <v>357</v>
      </c>
      <c r="G2">
        <v>40.049999999999997</v>
      </c>
      <c r="H2">
        <v>41</v>
      </c>
      <c r="I2">
        <v>113</v>
      </c>
      <c r="J2">
        <v>11.17</v>
      </c>
      <c r="K2">
        <v>18</v>
      </c>
    </row>
    <row r="3" spans="3:12" x14ac:dyDescent="0.25">
      <c r="C3" t="s">
        <v>21</v>
      </c>
      <c r="D3">
        <v>1837</v>
      </c>
      <c r="E3">
        <v>0.18</v>
      </c>
      <c r="F3">
        <v>309</v>
      </c>
      <c r="G3">
        <v>39.89</v>
      </c>
      <c r="H3">
        <v>41</v>
      </c>
      <c r="I3">
        <v>108</v>
      </c>
      <c r="J3">
        <v>9.61</v>
      </c>
      <c r="K3">
        <v>12</v>
      </c>
    </row>
    <row r="4" spans="3:12" x14ac:dyDescent="0.25">
      <c r="C4" t="s">
        <v>12</v>
      </c>
      <c r="D4">
        <v>1710</v>
      </c>
      <c r="E4">
        <v>0.23</v>
      </c>
      <c r="F4">
        <v>305</v>
      </c>
      <c r="G4">
        <v>31.35</v>
      </c>
      <c r="H4">
        <v>30</v>
      </c>
      <c r="I4">
        <v>93</v>
      </c>
      <c r="J4">
        <v>10.1</v>
      </c>
      <c r="K4">
        <v>10</v>
      </c>
    </row>
    <row r="5" spans="3:12" x14ac:dyDescent="0.25">
      <c r="C5" t="s">
        <v>22</v>
      </c>
      <c r="D5">
        <v>1722</v>
      </c>
      <c r="E5">
        <v>0.28000000000000003</v>
      </c>
      <c r="F5">
        <v>235</v>
      </c>
      <c r="G5">
        <v>31.11</v>
      </c>
      <c r="H5">
        <v>29</v>
      </c>
      <c r="I5">
        <v>123</v>
      </c>
      <c r="J5">
        <v>13.06</v>
      </c>
      <c r="K5">
        <v>8</v>
      </c>
    </row>
    <row r="6" spans="3:12" x14ac:dyDescent="0.25">
      <c r="C6" t="s">
        <v>14</v>
      </c>
      <c r="D6">
        <v>1776</v>
      </c>
      <c r="E6">
        <v>0.18</v>
      </c>
      <c r="F6">
        <v>307</v>
      </c>
      <c r="G6">
        <v>33.96</v>
      </c>
      <c r="H6">
        <v>35</v>
      </c>
      <c r="I6">
        <v>107</v>
      </c>
      <c r="J6">
        <v>8.3800000000000008</v>
      </c>
      <c r="K6">
        <v>6</v>
      </c>
    </row>
    <row r="7" spans="3:12" x14ac:dyDescent="0.25">
      <c r="C7" s="14" t="s">
        <v>8</v>
      </c>
      <c r="D7" s="14">
        <v>1650</v>
      </c>
      <c r="E7" s="14">
        <v>0.22</v>
      </c>
      <c r="F7" s="14">
        <v>219</v>
      </c>
      <c r="G7" s="14">
        <v>20.76</v>
      </c>
      <c r="H7" s="14">
        <v>23</v>
      </c>
      <c r="I7" s="14">
        <v>88</v>
      </c>
      <c r="J7" s="14">
        <v>6.24</v>
      </c>
      <c r="K7" s="14">
        <v>3</v>
      </c>
      <c r="L7" s="13"/>
    </row>
    <row r="8" spans="3:12" x14ac:dyDescent="0.25">
      <c r="C8" t="s">
        <v>24</v>
      </c>
      <c r="D8">
        <v>1789</v>
      </c>
      <c r="E8">
        <v>0.13</v>
      </c>
      <c r="F8">
        <v>286</v>
      </c>
      <c r="G8">
        <v>37.909999999999997</v>
      </c>
      <c r="H8">
        <v>32</v>
      </c>
      <c r="I8">
        <v>63</v>
      </c>
      <c r="J8">
        <v>6.43</v>
      </c>
      <c r="K8">
        <v>7</v>
      </c>
    </row>
    <row r="9" spans="3:12" x14ac:dyDescent="0.25">
      <c r="C9" t="s">
        <v>19</v>
      </c>
      <c r="D9">
        <v>1703</v>
      </c>
      <c r="E9">
        <v>0.25</v>
      </c>
      <c r="F9">
        <v>229</v>
      </c>
      <c r="G9">
        <v>21.92</v>
      </c>
      <c r="H9">
        <v>26</v>
      </c>
      <c r="I9">
        <v>106</v>
      </c>
      <c r="J9">
        <v>8.3800000000000008</v>
      </c>
      <c r="K9">
        <v>3</v>
      </c>
    </row>
    <row r="10" spans="3:12" x14ac:dyDescent="0.25">
      <c r="C10" t="s">
        <v>16</v>
      </c>
      <c r="D10">
        <v>1709</v>
      </c>
      <c r="E10">
        <v>0.36</v>
      </c>
      <c r="F10">
        <v>266</v>
      </c>
      <c r="G10">
        <v>26.84</v>
      </c>
      <c r="H10">
        <v>14</v>
      </c>
      <c r="I10">
        <v>130</v>
      </c>
      <c r="J10">
        <v>15.55</v>
      </c>
      <c r="K10">
        <v>15</v>
      </c>
    </row>
    <row r="11" spans="3:12" x14ac:dyDescent="0.25">
      <c r="C11" t="s">
        <v>17</v>
      </c>
      <c r="D11">
        <v>1752</v>
      </c>
      <c r="E11">
        <v>0.23</v>
      </c>
      <c r="F11">
        <v>258</v>
      </c>
      <c r="G11">
        <v>29.11</v>
      </c>
      <c r="H11">
        <v>32</v>
      </c>
      <c r="I11">
        <v>114</v>
      </c>
      <c r="J11">
        <v>9.08</v>
      </c>
      <c r="K11">
        <v>8</v>
      </c>
    </row>
    <row r="12" spans="3:12" x14ac:dyDescent="0.25">
      <c r="C12" t="s">
        <v>25</v>
      </c>
      <c r="D12">
        <v>1968</v>
      </c>
      <c r="E12">
        <v>0.17</v>
      </c>
      <c r="F12">
        <v>391</v>
      </c>
      <c r="G12">
        <v>46.59</v>
      </c>
      <c r="H12">
        <v>46</v>
      </c>
      <c r="I12">
        <v>143</v>
      </c>
      <c r="J12">
        <v>10.62</v>
      </c>
      <c r="K12">
        <v>10</v>
      </c>
    </row>
    <row r="13" spans="3:12" x14ac:dyDescent="0.25">
      <c r="C13" t="s">
        <v>15</v>
      </c>
      <c r="D13">
        <v>1675</v>
      </c>
      <c r="E13">
        <v>0.28000000000000003</v>
      </c>
      <c r="F13">
        <v>231</v>
      </c>
      <c r="G13">
        <v>22.71</v>
      </c>
      <c r="H13">
        <v>22</v>
      </c>
      <c r="I13">
        <v>110</v>
      </c>
      <c r="J13">
        <v>10.25</v>
      </c>
      <c r="K13">
        <v>13</v>
      </c>
    </row>
    <row r="14" spans="3:12" x14ac:dyDescent="0.25">
      <c r="C14" s="12" t="s">
        <v>9</v>
      </c>
      <c r="D14" s="12">
        <v>2052</v>
      </c>
      <c r="E14" s="12">
        <v>0.16</v>
      </c>
      <c r="F14" s="12">
        <v>374</v>
      </c>
      <c r="G14" s="12">
        <v>44.17</v>
      </c>
      <c r="H14" s="12">
        <v>47</v>
      </c>
      <c r="I14" s="12">
        <v>125</v>
      </c>
      <c r="J14" s="12">
        <v>9.4600000000000009</v>
      </c>
      <c r="K14" s="12">
        <v>11</v>
      </c>
    </row>
    <row r="15" spans="3:12" x14ac:dyDescent="0.25">
      <c r="C15" t="s">
        <v>26</v>
      </c>
      <c r="D15">
        <v>1815</v>
      </c>
      <c r="E15">
        <v>0.2</v>
      </c>
      <c r="F15">
        <v>292</v>
      </c>
      <c r="G15">
        <v>31.02</v>
      </c>
      <c r="H15">
        <v>28</v>
      </c>
      <c r="I15">
        <v>105</v>
      </c>
      <c r="J15">
        <v>8.67</v>
      </c>
      <c r="K15">
        <v>7</v>
      </c>
    </row>
    <row r="16" spans="3:12" x14ac:dyDescent="0.25">
      <c r="C16" t="s">
        <v>20</v>
      </c>
      <c r="D16">
        <v>1802</v>
      </c>
      <c r="E16">
        <v>0.18</v>
      </c>
      <c r="F16">
        <v>282</v>
      </c>
      <c r="G16">
        <v>38.42</v>
      </c>
      <c r="H16">
        <v>42</v>
      </c>
      <c r="I16">
        <v>91</v>
      </c>
      <c r="J16">
        <v>9.5</v>
      </c>
      <c r="K16">
        <v>11</v>
      </c>
    </row>
    <row r="17" spans="3:11" x14ac:dyDescent="0.25">
      <c r="C17" t="s">
        <v>11</v>
      </c>
      <c r="D17">
        <v>1675</v>
      </c>
      <c r="E17">
        <v>0.21</v>
      </c>
      <c r="F17">
        <v>215</v>
      </c>
      <c r="G17">
        <v>28.14</v>
      </c>
      <c r="H17">
        <v>30</v>
      </c>
      <c r="I17">
        <v>107</v>
      </c>
      <c r="J17">
        <v>7.84</v>
      </c>
      <c r="K17">
        <v>4</v>
      </c>
    </row>
    <row r="18" spans="3:11" x14ac:dyDescent="0.25">
      <c r="C18" t="s">
        <v>18</v>
      </c>
      <c r="D18">
        <v>1625</v>
      </c>
      <c r="E18">
        <v>0.23</v>
      </c>
      <c r="F18">
        <v>173</v>
      </c>
      <c r="G18">
        <v>16.739999999999998</v>
      </c>
      <c r="H18">
        <v>14</v>
      </c>
      <c r="I18">
        <v>77</v>
      </c>
      <c r="J18">
        <v>5.82</v>
      </c>
      <c r="K18">
        <v>3</v>
      </c>
    </row>
    <row r="19" spans="3:11" x14ac:dyDescent="0.25">
      <c r="C19" t="s">
        <v>23</v>
      </c>
      <c r="D19">
        <v>1842</v>
      </c>
      <c r="E19">
        <v>0.15</v>
      </c>
      <c r="F19">
        <v>346</v>
      </c>
      <c r="G19">
        <v>41.77</v>
      </c>
      <c r="H19">
        <v>45</v>
      </c>
      <c r="I19">
        <v>85</v>
      </c>
      <c r="J19">
        <v>7.28</v>
      </c>
      <c r="K19">
        <v>10</v>
      </c>
    </row>
    <row r="20" spans="3:11" x14ac:dyDescent="0.25">
      <c r="C20" t="s">
        <v>13</v>
      </c>
      <c r="D20">
        <v>1791</v>
      </c>
      <c r="E20">
        <v>0.26</v>
      </c>
      <c r="F20">
        <v>233</v>
      </c>
      <c r="G20">
        <v>27.49</v>
      </c>
      <c r="H20">
        <v>35</v>
      </c>
      <c r="I20">
        <v>111</v>
      </c>
      <c r="J20">
        <v>10.88</v>
      </c>
      <c r="K20">
        <v>7</v>
      </c>
    </row>
    <row r="21" spans="3:11" x14ac:dyDescent="0.25">
      <c r="C21" t="s">
        <v>27</v>
      </c>
      <c r="D21">
        <v>1749</v>
      </c>
      <c r="E21">
        <v>0.24</v>
      </c>
      <c r="F21">
        <v>237</v>
      </c>
      <c r="G21">
        <v>26.8</v>
      </c>
      <c r="H21">
        <v>25</v>
      </c>
      <c r="I21">
        <v>90</v>
      </c>
      <c r="J21">
        <v>9.11</v>
      </c>
      <c r="K21">
        <v>11</v>
      </c>
    </row>
  </sheetData>
  <autoFilter ref="C1:D21" xr:uid="{61909B37-0EE1-487C-B4A6-7B6BFF25BE17}">
    <sortState xmlns:xlrd2="http://schemas.microsoft.com/office/spreadsheetml/2017/richdata2" ref="C2:D21">
      <sortCondition ref="C1:C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E0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Kimani</cp:lastModifiedBy>
  <dcterms:created xsi:type="dcterms:W3CDTF">2024-03-31T08:34:39Z</dcterms:created>
  <dcterms:modified xsi:type="dcterms:W3CDTF">2024-03-31T10:06:48Z</dcterms:modified>
</cp:coreProperties>
</file>