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0" windowWidth="19440" windowHeight="7590" activeTab="2"/>
  </bookViews>
  <sheets>
    <sheet name="ก่อสร้าง 66" sheetId="1" r:id="rId1"/>
    <sheet name="ก่อสร้าง 67" sheetId="2" r:id="rId2"/>
    <sheet name="ก่อสร้าง 68" sheetId="7" r:id="rId3"/>
  </sheets>
  <definedNames>
    <definedName name="_xlnm._FilterDatabase" localSheetId="0" hidden="1">'ก่อสร้าง 66'!$A$4:$R$19</definedName>
    <definedName name="_xlnm._FilterDatabase" localSheetId="1" hidden="1">'ก่อสร้าง 67'!$C$1:$C$30</definedName>
    <definedName name="_xlnm._FilterDatabase" localSheetId="2" hidden="1">'ก่อสร้าง 68'!$A$4:$R$8</definedName>
    <definedName name="_xlnm.Print_Titles" localSheetId="0">'ก่อสร้าง 66'!$4:$4</definedName>
    <definedName name="_xlnm.Print_Titles" localSheetId="1">'ก่อสร้าง 67'!$4:$4</definedName>
    <definedName name="_xlnm.Print_Titles" localSheetId="2">'ก่อสร้าง 68'!$4:$4</definedName>
  </definedNames>
  <calcPr calcId="144525"/>
</workbook>
</file>

<file path=xl/calcChain.xml><?xml version="1.0" encoding="utf-8"?>
<calcChain xmlns="http://schemas.openxmlformats.org/spreadsheetml/2006/main">
  <c r="G11" i="7" l="1"/>
  <c r="J5" i="7"/>
  <c r="G5" i="7"/>
  <c r="G12" i="7"/>
  <c r="J12" i="1" l="1"/>
  <c r="G12" i="1"/>
  <c r="J8" i="2" l="1"/>
  <c r="J11" i="2"/>
  <c r="G12" i="2"/>
  <c r="G5" i="2" s="1"/>
  <c r="G10" i="1"/>
  <c r="G5" i="1" s="1"/>
  <c r="J14" i="1"/>
  <c r="J15" i="1"/>
  <c r="J12" i="2" l="1"/>
  <c r="J5" i="2" s="1"/>
  <c r="J10" i="1"/>
  <c r="J5" i="1" s="1"/>
</calcChain>
</file>

<file path=xl/sharedStrings.xml><?xml version="1.0" encoding="utf-8"?>
<sst xmlns="http://schemas.openxmlformats.org/spreadsheetml/2006/main" count="348" uniqueCount="155">
  <si>
    <t>เนื่องจากมีแผนขยายห้อง ER ไปยังห้องทันตกรรม และห้องทันตกรรมเดิมคับแคบ ไม่สะดวกแก่การให้บริการผู้ป่วยที่มีจำนวนเพิ่มมากขึ้น</t>
  </si>
  <si>
    <t>Res</t>
  </si>
  <si>
    <t>F3</t>
  </si>
  <si>
    <t>ระนอง</t>
  </si>
  <si>
    <t>บางพระใต้</t>
  </si>
  <si>
    <t>ละอุ่น</t>
  </si>
  <si>
    <t>โรงพยาบาล
ละอุ่น</t>
  </si>
  <si>
    <t>พบ.033/53</t>
  </si>
  <si>
    <t>อาคารทันตกรรม โรงพยาบาลละอุ่น ตำบลบางพระใต้ อำเภอละอุ่น จังหวัดระนอง</t>
  </si>
  <si>
    <t xml:space="preserve">  -  ที่จอดรถราชการไม่เพียงพอและโรงเก็บพัสดุมีพื้นที่ไม่เพียงพอในการเก็บวัสดุและครุภัณฑ์</t>
  </si>
  <si>
    <t>F2</t>
  </si>
  <si>
    <t>กะเปอร์</t>
  </si>
  <si>
    <t>โรงพยาบาลกะเปอร์</t>
  </si>
  <si>
    <t>5322/2536</t>
  </si>
  <si>
    <t xml:space="preserve">โรงรถ  พัสดุ </t>
  </si>
  <si>
    <t>เพื่อเพิ่มศ็กยภาพService Plan ด้านแพทย์แผนไทย สอดรับนโยบายจังหวัด/กระทรวง</t>
  </si>
  <si>
    <t>น้ำจืด</t>
  </si>
  <si>
    <t>กระบุรี</t>
  </si>
  <si>
    <t>โรงพยาบาล
กระบุรี</t>
  </si>
  <si>
    <t>9637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</si>
  <si>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</t>
  </si>
  <si>
    <t>เพื่อรองรับการบริการตาม 
Service Plan</t>
  </si>
  <si>
    <t>บริหาร</t>
  </si>
  <si>
    <t>เขานิเวศน์</t>
  </si>
  <si>
    <t>เมืองระนอง</t>
  </si>
  <si>
    <t xml:space="preserve"> สำนักงานสาธารณสุขจังหวัดระนอง</t>
  </si>
  <si>
    <t>อาคารทันตกรรม สำนักงานสาธารณสุขจังหวัดระนอง  ตำบลเขานิเวศน์  อำเภอเมือง จังหวัดระนอง</t>
  </si>
  <si>
    <t xml:space="preserve">บ้านพักข้าราชการไม่เพียงพอ
จนท 4 คน มีบ้านพัก 2 หลัง
</t>
  </si>
  <si>
    <t>s</t>
  </si>
  <si>
    <t>ในวงใต้</t>
  </si>
  <si>
    <t>โรงพยาบาลส่งเสริมสุขภาพตำบลในวงใต้</t>
  </si>
  <si>
    <t>5337/32</t>
  </si>
  <si>
    <t>บ้านพักข้าราชการ ระดับ 5-6 (1 ครอบครัว) โรงพยาบาลส่งเสริมสุขภาพตำบลในวงใต้</t>
  </si>
  <si>
    <t>สภาพปัจจุบัน รพ.สต.เชี่ยวเหลียงไม่มีมีรั้ว
ขอบชิด ส่งผลต่อทรัพย์ของทางราชการเสียหายได้เและประกอบการการประเมินตามเกณฑ์ รพ.สต.ติดดาว รพ.สต.ทุกแห่งต้องมีรั้วขอบชิด</t>
  </si>
  <si>
    <t>สำนักงานสาธารณสุขอำเภอกะเปอร์</t>
  </si>
  <si>
    <t>198
เมตร</t>
  </si>
  <si>
    <t>3882/2526</t>
  </si>
  <si>
    <t>รั้วคอนกรีตเสริมเหล็ก สำนักงานสาธารณสุขอำเภอกะเปอร์ ตำบลกะเปอร์ อำเภอกะเปอร์ จังหวัดระนอง</t>
  </si>
  <si>
    <t>ขอทดแทนของเดิมซึ่งชำรุด ทรุดโทรมอายุการใช้งานกว่า20ปี</t>
  </si>
  <si>
    <t>P</t>
  </si>
  <si>
    <t>บางใหญ่</t>
  </si>
  <si>
    <t>โรงพยาบาลส่งเสริมสุขภาพตำบลบางใหญ่</t>
  </si>
  <si>
    <t>บ้านพักข้าราชการ ระดับ 5-6 (1 ครอบครัว)</t>
  </si>
  <si>
    <t xml:space="preserve"> ปัจจุบันบ้านพักข้าราชการที่มีอยู่ ไม่เพียงพอกับจำนวนเจ้าหน้าที่ที่ปฏิบัติงานประจำ รพ.สต.</t>
  </si>
  <si>
    <t>p</t>
  </si>
  <si>
    <t>บางริ้น</t>
  </si>
  <si>
    <t>โรงพยาบาลส่งเสริมสุขภาพตำบลบางริ้น</t>
  </si>
  <si>
    <t>ไม่มีเสาธงชาติสร้างอาคาร สสอ.เมืองเสร็จปี 2559</t>
  </si>
  <si>
    <t>สำนักงานสาธารณสุขอำเภอเมืองระนอง</t>
  </si>
  <si>
    <t>เสาธงชาติขนาดสูง 12 เมตร</t>
  </si>
  <si>
    <t>ยังไม่มีอาคารด้านส่งเสริมสุขภาพ ปัจจุบันใช้พื้นที่บริเวณห้องผ่าตัดเก่า และหลังห้องคลอด ซึ่งค่อนข้างคับแคบ การถ่ายเทอากาศไม่ดี ไม่สะดวกกับการให้บริการ</t>
  </si>
  <si>
    <t>Th</t>
  </si>
  <si>
    <t>กำพวน</t>
  </si>
  <si>
    <t>สุขสำราญ</t>
  </si>
  <si>
    <t>โรงพยาบาล
สุขสำราญ</t>
  </si>
  <si>
    <t>อาคารส่งเสริมสุขภาพและอเนกประสงค์
(แบบแพทย์แผนไทย/จิตเวชและยาเสพติด)</t>
  </si>
  <si>
    <t>ทดแทนอาคารหลังเดิมที่ใช้งานมาตั้งแต่เริ่มก่อตั้งโรงพยาบาล มีสภาพชำรุดทรุดโทรม</t>
  </si>
  <si>
    <t>อาคารซักฟอก จ่ายกลาง โรงพยาบาลละอุ่น ตำบลบางพระใต้ อำเภอละอุ่น จังหวัดระนอง</t>
  </si>
  <si>
    <t xml:space="preserve">  - อาคารเดิมมีอายุมากกว่า 20 ปี </t>
  </si>
  <si>
    <t>อาคารส่งเสริมสุขภาพและอเนกประสงค์ (แบบแพทย์แผนไทย/จิตเวชและยาเสพติด)</t>
  </si>
  <si>
    <t>อาคารเดิมก่อสร้างเมื่อปี 2538  อายุใช้งาน 24 ปี อาคารสภาพทรุดโทรม เพื่อเพิ่มศักภาพและขยายพื้นที่การให้บริการผู้ป่วยและประชาชน</t>
  </si>
  <si>
    <t>Opd</t>
  </si>
  <si>
    <t>นาคา</t>
  </si>
  <si>
    <t>โรงพยาบาลส่งเสริมสุขภาพตำบลนาคา</t>
  </si>
  <si>
    <t>8170/2536</t>
  </si>
  <si>
    <t>อาคารสถานีอนามัย โรงพยาบาลส่งเสริมสุขภาพตำบล  ตำบลนาคา อำเภอเมือง จังหวัดระนอง</t>
  </si>
  <si>
    <t>เพื่อรองรับจำนวนแพทย์ที่มาประจำและหมุนเวียน สภาพบ้านพักเดิมชำรุดทรุดโทรมใช้งานเกิน 10 ปี</t>
  </si>
  <si>
    <t>5462/2536</t>
  </si>
  <si>
    <t>อาคารพักแพทย์ 10 ครอบครัว เป็นอาคาร คสล.3 ชั้น พื้นที่ใช้สอยประมาณ 748 ตารางเมตร</t>
  </si>
  <si>
    <t>Sup</t>
  </si>
  <si>
    <t>รวมเงินทั้งสิ้น</t>
  </si>
  <si>
    <t>ประเภทงบลงทุน
1.ครุภัณฑ์
2.ก่อสร้างปีเดียว
3.ก่อสร้างผูกพันใหม่
(ระบุตัวเลข)</t>
  </si>
  <si>
    <t>เหตุผล คำชี้แจง
(อธิบายพอสังเขบไม่เกิน 5 บรรทัด ต่อ 1 เซลล์)</t>
  </si>
  <si>
    <t>ประเภทอาคาร/สิ่งก่อสร้าง/ครุภัณฑ์</t>
  </si>
  <si>
    <t>ระดับ
บริการ</t>
  </si>
  <si>
    <t>จังหวัด</t>
  </si>
  <si>
    <t>ตำบล</t>
  </si>
  <si>
    <t>อำเภอ</t>
  </si>
  <si>
    <t>สถานที่ ระบุชื่อ</t>
  </si>
  <si>
    <t xml:space="preserve">จำนวนเงินรวม
(ไม่มีเศษหลักสิบ)
</t>
  </si>
  <si>
    <t>ตั้งงบ
ปี 66</t>
  </si>
  <si>
    <t>หน่วย</t>
  </si>
  <si>
    <t>ราคาต่อหน่วย(บาท)</t>
  </si>
  <si>
    <t>แบบเลขที่
(เฉพาะก่อสร้าง)</t>
  </si>
  <si>
    <t xml:space="preserve">รายการครุภัณฑ์ / สิ่งก่อสร้าง 
</t>
  </si>
  <si>
    <t>ลำดับความ
สำคัญ</t>
  </si>
  <si>
    <t>เขต</t>
  </si>
  <si>
    <t>ตามระยะเวลา</t>
  </si>
  <si>
    <t>เป็นพื้นหินคลุกด้านหลังสำนักงาน   บางช่วงมีน้ำท่วมขัง ทั้งนี้เพื่อความสะดวกของประชาชนผู้มารับบริการ รวมทั้ง เจ้าหน้าที่</t>
  </si>
  <si>
    <t>จ.ป.ร.</t>
  </si>
  <si>
    <t>โรงพยาบาลส่งเสริมสุขภาพตำบลทุ่งมะพร้าว</t>
  </si>
  <si>
    <t>600 ตร.ม.</t>
  </si>
  <si>
    <t>ถนนคอนกรีตเสริมเหล็ก ขนาด  กว้าง 6 เมตร ยาว  100  เมตร</t>
  </si>
  <si>
    <t>โรงพยาบาลส่งเสริมสุขภาพตำบล ตำบลจ.ป.ร.</t>
  </si>
  <si>
    <t xml:space="preserve">ถนนคอนกรีตเสริมเหล็ก ขนาด  กว้าง 6 เมตร ยาว  65  เมตร          </t>
  </si>
  <si>
    <t>มะมุ</t>
  </si>
  <si>
    <t>โรงพยาบาลส่งเสริมสุขภาพตำบลดอนพลา</t>
  </si>
  <si>
    <t>บ้านพักข้าราขการ ระดับ 5-6 (1 คอรบครัว) เป็นอาคาร คสล.2 ชั้น พื้นที่ใช้สอยประมาณ 88.08 ตารางเมตร</t>
  </si>
  <si>
    <t>บ้านนา</t>
  </si>
  <si>
    <t>ก่อสร้างรั้วตาข่าย....รั้วคอนกรีต.... คิดความยาว 60 เมตร ฐานรากไม้ตอกเสาเข็ม รพ.สต.ทองหลาง ตำบลบ้านนา</t>
  </si>
  <si>
    <t>ก่อสร้างรั้วตาข่าย....รั้วคอนกรีต.... คิดความยาว 60 เมตร ฐานรากไม้ตอกเสาเข็ม รพ.สต.เชี่ยวเหลียง ตำบล เชี่ยวเหลียง  ตำบลเชี่ยวเหลียง อำเภอกะเปอร์ จังหวัดระนอง</t>
  </si>
  <si>
    <t>รพ.สต.ยังไม่มีรั้วรอบบริเวณ ตามมาตรฐาน รพ.สต.ติดดาว  และเพื่อความสวยงาม  ปลอดภัย</t>
  </si>
  <si>
    <t>ปากจั่น</t>
  </si>
  <si>
    <t>สภาพปัจจุบันเป็นรั้วลวดหนามซึ่งมีสภาพเป็นสนิม ขาดเป็นช่องโหว่ไม่สามารถใช้งานได้ /ขอทดแทนของเดิมซึ่งชำรุดอายุการใช้งาน.22 ปี..</t>
  </si>
  <si>
    <t xml:space="preserve">โรงพยาบาลส่งเสริมสุขภาพตำบล คลองเงิน </t>
  </si>
  <si>
    <t>รั้วตาข่ายถักพื้นที่ใช้สอยประมาณ 165 เมตร รพ.สต.คลองเงิน  ตำบลปากจั่น อำเภอกระบุรี จังหวัดระนอง (รั้ว3 ด้าน)</t>
  </si>
  <si>
    <t xml:space="preserve">บ้านพักข้าราชการไม่เพียงพอ 
จนท 4 คน มีบ้านพัก 3 หลัง
</t>
  </si>
  <si>
    <t>ในวงเหนือ</t>
  </si>
  <si>
    <t>โรงพยาบาลส่งเสริมสุขภาพตำบลในวงเหนือ</t>
  </si>
  <si>
    <t>บ้านพักข้าราชการ ระดับ 5-6 (1 ครอบครัว) โรงพยาบาลส่งเสริมสุขภาพตำบลในวงเหนือ</t>
  </si>
  <si>
    <t>บางแก้ว</t>
  </si>
  <si>
    <t>โรงพยาบาลส่งเสริมสุขภาพตำบลบางแก้วใน</t>
  </si>
  <si>
    <t>ไม่มีรั้วสำนักงานฯ   สร้างอาคาร สสอ.เมืองเสร็จปี 2559</t>
  </si>
  <si>
    <t>แบบประมาณการจากช่างโยธา</t>
  </si>
  <si>
    <t>รั้วตาข่ายลวดถักขนาด ยาว 169 เมตร พร้อมประตู
ขนาด 6 เมตร 2 บาน</t>
  </si>
  <si>
    <t>ไม่มีถนนเป็นพื้นดินถม  สร้างอาคาร สสอ.เมืองเสร็จปี 2559</t>
  </si>
  <si>
    <t>ถนนคอนกรีตเสริมเหล็ก ขนาดยาว 108 เมตร กว้าง 6 เมตร</t>
  </si>
  <si>
    <t>ทรายแดง</t>
  </si>
  <si>
    <t>โรงพยาบาลส่งเสริมสุขภาพตำบลทรายแดง</t>
  </si>
  <si>
    <t>รั้วลวดหนามชำรุด ไม่สามารถกั้นแนวเขตของ รพ.สต.ได้ และเพื่อรักษาทรัพย์สินของทางราชการ</t>
  </si>
  <si>
    <t>5419</t>
  </si>
  <si>
    <t>รั้วตาข่ายถัก โรงพยาบาลส่งเสริมสุขภาพตำบลบางแก้วใน</t>
  </si>
  <si>
    <t>โรงพยาบาลส่งเสริมสุขภาพตำบลปากจั่น</t>
  </si>
  <si>
    <t xml:space="preserve"> ปัจจุบันบ้านพักข้าราชการที่มีอยู่ชำรุด ไม่เพียงพอกับจำนวนเจ้าหน้าที่ ปฏิบัติงานประจำ รพ.สต.</t>
  </si>
  <si>
    <t>ปากน้ำ</t>
  </si>
  <si>
    <t>โรงพยาบาลส่งเสริมสุขภาพตำบลหินช้าง</t>
  </si>
  <si>
    <t>อาคารทันตกรรม โรงพยาบาลสุขสำราญ 
ตำบลกำพวน อำเภอสุขสำราญ จังหวัดระนอง</t>
  </si>
  <si>
    <t>สภาพปัจจุบันเป็นอาคารไม้ชั้นเดียวมีอายุการใช้งาน 25 ปี ทรุดโทรม โดยสภาพตามภูมิอากาศของจังหวัดระนองและมไม่เพียงพอต่อ แพทย์ ทันตแพทย์ เภสัชกร และเจ้าหน้าที่ผู้ปฏิบัติงาน ใน 2-3 ปีข้างหน้า</t>
  </si>
  <si>
    <t>S</t>
  </si>
  <si>
    <t>โรงพยาบาลระนอง</t>
  </si>
  <si>
    <t>ตั้งงบ
ปี 67</t>
  </si>
  <si>
    <t>อาคารพักพยาบาล 32 หน่วย เป็นอาคาร คสล.5 ชั้น พื้นที่ใช้สอยประมาณ 3,012 ตารางเมตร</t>
  </si>
  <si>
    <t>อาคารผู้ป่วยนอก 5 ชั้น เป็นอาคาร คสล. 5 ชั้น พื้นที่ใช้สอบประมาณ 9,796 ตารางเมตร</t>
  </si>
  <si>
    <t>ตั้งงบ
ปี 68</t>
  </si>
  <si>
    <t>OPD เก่ามีอายุเกิน 50 ปี เป็นอารโครงสร้างเดิมตั้งแต่เปิดโรงพยาบาล แออัด และเพิ่มศักยภาพการให้บริการ</t>
  </si>
  <si>
    <t xml:space="preserve">อาคารผู้ป่วยใน 7 ชั้น (156 เตียง) อาคารผู้ป่วยใน เป็นอาคาร คสล. 7 ชั้น พื้นที่ใช้สอยประมาณ 6,184 ตารางเมตร </t>
  </si>
  <si>
    <t>ตั้งงบ
ปี 69</t>
  </si>
  <si>
    <t>ตั้งงบ
ปี 70</t>
  </si>
  <si>
    <t>แผนงบลงทุน รายการค่าครุภัณฑ์ ที่ดินและสิ่งก่อสร้าง งบประมาณรายจ่ายประจำปี พ.ศ. 2568</t>
  </si>
  <si>
    <t>เขตสุขภาพ ที่ 11  จังหวัดระนอง</t>
  </si>
  <si>
    <t>แผนงบลงทุน รายการค่าครุภัณฑ์ ที่ดินและสิ่งก่อสร้าง งบประมาณรายจ่ายประจำปี พ.ศ. 2566</t>
  </si>
  <si>
    <t>แผนงบลงทุน รายการค่าครุภัณฑ์ ที่ดินและสิ่งก่อสร้าง งบประมาณรายจ่ายประจำปี พ.ศ. 2567</t>
  </si>
  <si>
    <t>อาคารจอดรถ เป็น คสล. 7 ชั้น พื้นที่ใช้สอยประมาณ 10,192 ตารางเมตร</t>
  </si>
  <si>
    <t>เพื่อรองรับการขยายจำนวนเตียงผู้ป่วยใน และพัฒนาศักยภาพการให้บริการ</t>
  </si>
  <si>
    <t>อาคารโรงครัว โรงอาหาร เป็นอาคาร คสล. 2 ชั้น พื้นที่ใช้สอยประมาณ 450 ตารางเมตร</t>
  </si>
  <si>
    <t xml:space="preserve">ที่จอดรถไม่เพียงพอต่อเจ้าหน้าที่ และผู้รับบริการ และเพื่ออำนวยความสะดวก  </t>
  </si>
  <si>
    <t>อาคารเดิมทรุดโทรมมีอายุการใช้งานเกิน 30 ปี</t>
  </si>
  <si>
    <t>อาคารผู้ป่วยนอก-อุบัติเหตุ-ผู้ป่วยใน</t>
  </si>
  <si>
    <t>รอแบบจากกองแบบแผน</t>
  </si>
  <si>
    <t>เพื่อเพิ่มศ็กยภาพService Plan รองรับการขยายตัวของชุมชน/ จำนวนผู้ป่วยแนวชายแดน</t>
  </si>
  <si>
    <t>Ipd</t>
  </si>
  <si>
    <t>โรงพยาบาลส่งเสริมสุขภาพตำบลเชี่ยวเหลียง</t>
  </si>
  <si>
    <t>โรงพยาบาลส่งเสริมสุขภาพตำบลทองหลาง</t>
  </si>
  <si>
    <t xml:space="preserve">รั้วตาข่ายถักพื้นที่ใช้สอยประมาณ 160 เมตร รพ.สต.ปากจั่น ตำบลปากจั่น อำเภอกระบุรี จังหวัดระนอง </t>
  </si>
  <si>
    <t>โรงพยาบาลกระบุรี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</si>
</sst>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</numFmts>
  <fonts count="20">
    <font>
      <sz val="11"/>
      <color indexed="8"/>
      <name val="Calibri"/>
      <family val="2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name val="TH SarabunPSK"/>
      <family val="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6"/>
      <color indexed="8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2"/>
      <name val="Times New Roman"/>
      <family val="1"/>
    </font>
    <font>
      <b/>
      <sz val="16"/>
      <color theme="1"/>
      <name val="TH SarabunPSK"/>
      <family val="2"/>
    </font>
    <font>
      <sz val="12"/>
      <name val="Times New Roman"/>
      <family val="1"/>
      <charset val="222"/>
    </font>
    <font>
      <sz val="14"/>
      <name val="TH SarabunIT๙"/>
      <family val="2"/>
    </font>
    <font>
      <sz val="12"/>
      <color indexed="8"/>
      <name val="Tahoma"/>
      <family val="2"/>
    </font>
    <font>
      <sz val="12"/>
      <color indexed="8"/>
      <name val="Verdana"/>
      <family val="2"/>
    </font>
    <font>
      <sz val="14"/>
      <name val="Angsana New"/>
      <family val="1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86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1" fillId="0" borderId="0"/>
    <xf numFmtId="43" fontId="1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2" fillId="0" borderId="0"/>
    <xf numFmtId="0" fontId="4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3" fillId="0" borderId="0"/>
    <xf numFmtId="0" fontId="4" fillId="0" borderId="0"/>
    <xf numFmtId="0" fontId="2" fillId="0" borderId="0"/>
    <xf numFmtId="0" fontId="14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8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" fillId="0" borderId="0"/>
    <xf numFmtId="0" fontId="4" fillId="0" borderId="0"/>
    <xf numFmtId="0" fontId="5" fillId="0" borderId="0"/>
    <xf numFmtId="0" fontId="17" fillId="0" borderId="0"/>
    <xf numFmtId="0" fontId="5" fillId="0" borderId="0"/>
    <xf numFmtId="0" fontId="5" fillId="0" borderId="0"/>
    <xf numFmtId="0" fontId="12" fillId="0" borderId="0"/>
    <xf numFmtId="0" fontId="2" fillId="0" borderId="0"/>
    <xf numFmtId="0" fontId="9" fillId="0" borderId="0"/>
    <xf numFmtId="0" fontId="9" fillId="0" borderId="0"/>
  </cellStyleXfs>
  <cellXfs count="133">
    <xf numFmtId="0" fontId="0" fillId="0" borderId="0" xfId="0"/>
    <xf numFmtId="0" fontId="3" fillId="2" borderId="0" xfId="2" applyFont="1" applyFill="1" applyAlignment="1">
      <alignment vertical="top"/>
    </xf>
    <xf numFmtId="0" fontId="3" fillId="2" borderId="0" xfId="2" applyFont="1" applyFill="1" applyAlignment="1">
      <alignment horizontal="left" vertical="top"/>
    </xf>
    <xf numFmtId="0" fontId="3" fillId="2" borderId="0" xfId="2" applyFont="1" applyFill="1" applyAlignment="1">
      <alignment horizontal="center" vertical="top"/>
    </xf>
    <xf numFmtId="43" fontId="3" fillId="2" borderId="0" xfId="3" applyNumberFormat="1" applyFont="1" applyFill="1" applyAlignment="1">
      <alignment horizontal="right" vertical="top"/>
    </xf>
    <xf numFmtId="187" fontId="3" fillId="2" borderId="0" xfId="3" applyNumberFormat="1" applyFont="1" applyFill="1" applyAlignment="1">
      <alignment horizontal="center" vertical="top"/>
    </xf>
    <xf numFmtId="187" fontId="3" fillId="2" borderId="0" xfId="3" applyNumberFormat="1" applyFont="1" applyFill="1" applyAlignment="1">
      <alignment horizontal="right" vertical="top"/>
    </xf>
    <xf numFmtId="43" fontId="3" fillId="2" borderId="0" xfId="1" applyNumberFormat="1" applyFont="1" applyFill="1" applyAlignment="1">
      <alignment horizontal="right" vertical="top"/>
    </xf>
    <xf numFmtId="0" fontId="3" fillId="2" borderId="0" xfId="1" applyNumberFormat="1" applyFont="1" applyFill="1" applyAlignment="1">
      <alignment horizontal="center" vertical="top"/>
    </xf>
    <xf numFmtId="0" fontId="3" fillId="2" borderId="0" xfId="2" applyFont="1" applyFill="1" applyAlignment="1">
      <alignment vertical="top" wrapText="1"/>
    </xf>
    <xf numFmtId="0" fontId="3" fillId="2" borderId="1" xfId="2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left" vertical="top" wrapText="1"/>
    </xf>
    <xf numFmtId="187" fontId="6" fillId="2" borderId="1" xfId="4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43" fontId="3" fillId="2" borderId="1" xfId="1" applyFont="1" applyFill="1" applyBorder="1" applyAlignment="1">
      <alignment horizontal="right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0" borderId="1" xfId="2" applyFont="1" applyFill="1" applyBorder="1" applyAlignment="1">
      <alignment horizontal="left" vertical="top" wrapText="1"/>
    </xf>
    <xf numFmtId="0" fontId="6" fillId="2" borderId="1" xfId="5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  <xf numFmtId="43" fontId="3" fillId="0" borderId="1" xfId="1" applyNumberFormat="1" applyFont="1" applyFill="1" applyBorder="1" applyAlignment="1">
      <alignment horizontal="right" vertical="top"/>
    </xf>
    <xf numFmtId="3" fontId="7" fillId="0" borderId="3" xfId="0" applyNumberFormat="1" applyFont="1" applyFill="1" applyBorder="1" applyAlignment="1">
      <alignment horizontal="right" vertical="top" wrapText="1"/>
    </xf>
    <xf numFmtId="3" fontId="7" fillId="0" borderId="3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3" borderId="1" xfId="2" applyFont="1" applyFill="1" applyBorder="1" applyAlignment="1">
      <alignment horizontal="center" vertical="top" wrapText="1"/>
    </xf>
    <xf numFmtId="0" fontId="3" fillId="3" borderId="0" xfId="2" applyFont="1" applyFill="1" applyAlignment="1">
      <alignment vertical="top"/>
    </xf>
    <xf numFmtId="0" fontId="3" fillId="3" borderId="1" xfId="2" applyFont="1" applyFill="1" applyBorder="1" applyAlignment="1">
      <alignment horizontal="left" vertical="top" wrapText="1"/>
    </xf>
    <xf numFmtId="43" fontId="3" fillId="3" borderId="1" xfId="1" applyNumberFormat="1" applyFont="1" applyFill="1" applyBorder="1" applyAlignment="1">
      <alignment horizontal="right" vertical="top"/>
    </xf>
    <xf numFmtId="187" fontId="3" fillId="3" borderId="1" xfId="1" applyNumberFormat="1" applyFont="1" applyFill="1" applyBorder="1" applyAlignment="1">
      <alignment vertical="top"/>
    </xf>
    <xf numFmtId="187" fontId="3" fillId="3" borderId="1" xfId="1" applyNumberFormat="1" applyFont="1" applyFill="1" applyBorder="1" applyAlignment="1">
      <alignment horizontal="right" vertical="top"/>
    </xf>
    <xf numFmtId="187" fontId="3" fillId="3" borderId="1" xfId="1" applyNumberFormat="1" applyFont="1" applyFill="1" applyBorder="1" applyAlignment="1">
      <alignment horizontal="center" vertical="top"/>
    </xf>
    <xf numFmtId="0" fontId="3" fillId="0" borderId="1" xfId="1" applyNumberFormat="1" applyFont="1" applyFill="1" applyBorder="1" applyAlignment="1">
      <alignment horizontal="center" vertical="top"/>
    </xf>
    <xf numFmtId="0" fontId="3" fillId="0" borderId="1" xfId="2" applyFont="1" applyFill="1" applyBorder="1" applyAlignment="1">
      <alignment horizontal="center" vertical="top" wrapText="1"/>
    </xf>
    <xf numFmtId="187" fontId="3" fillId="0" borderId="1" xfId="1" applyNumberFormat="1" applyFont="1" applyFill="1" applyBorder="1" applyAlignment="1">
      <alignment vertical="top"/>
    </xf>
    <xf numFmtId="187" fontId="3" fillId="0" borderId="1" xfId="1" applyNumberFormat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center" vertical="top"/>
    </xf>
    <xf numFmtId="0" fontId="8" fillId="0" borderId="1" xfId="2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right" vertical="top"/>
    </xf>
    <xf numFmtId="0" fontId="8" fillId="3" borderId="1" xfId="2" applyFont="1" applyFill="1" applyBorder="1" applyAlignment="1">
      <alignment horizontal="center" vertical="top" wrapText="1"/>
    </xf>
    <xf numFmtId="0" fontId="3" fillId="0" borderId="0" xfId="2" applyFont="1" applyFill="1" applyAlignment="1">
      <alignment vertical="top"/>
    </xf>
    <xf numFmtId="43" fontId="3" fillId="0" borderId="1" xfId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center" vertical="top" wrapText="1"/>
    </xf>
    <xf numFmtId="43" fontId="6" fillId="0" borderId="1" xfId="1" quotePrefix="1" applyFont="1" applyFill="1" applyBorder="1" applyAlignment="1">
      <alignment horizontal="right" vertical="top" wrapText="1"/>
    </xf>
    <xf numFmtId="43" fontId="7" fillId="0" borderId="1" xfId="1" applyFont="1" applyFill="1" applyBorder="1" applyAlignment="1">
      <alignment horizontal="right" vertical="top" wrapText="1"/>
    </xf>
    <xf numFmtId="0" fontId="6" fillId="0" borderId="1" xfId="0" quotePrefix="1" applyNumberFormat="1" applyFont="1" applyFill="1" applyBorder="1" applyAlignment="1">
      <alignment vertical="top" wrapText="1"/>
    </xf>
    <xf numFmtId="0" fontId="3" fillId="2" borderId="1" xfId="6" applyFont="1" applyFill="1" applyBorder="1" applyAlignment="1">
      <alignment horizontal="left" vertical="top" wrapText="1"/>
    </xf>
    <xf numFmtId="43" fontId="3" fillId="2" borderId="1" xfId="1" applyFont="1" applyFill="1" applyBorder="1" applyAlignment="1">
      <alignment horizontal="right" vertical="top"/>
    </xf>
    <xf numFmtId="0" fontId="6" fillId="3" borderId="1" xfId="5" applyFont="1" applyFill="1" applyBorder="1" applyAlignment="1">
      <alignment horizontal="center" vertical="top" wrapText="1"/>
    </xf>
    <xf numFmtId="187" fontId="3" fillId="2" borderId="1" xfId="4" applyNumberFormat="1" applyFont="1" applyFill="1" applyBorder="1" applyAlignment="1">
      <alignment vertical="top" wrapText="1"/>
    </xf>
    <xf numFmtId="187" fontId="3" fillId="2" borderId="1" xfId="4" applyNumberFormat="1" applyFont="1" applyFill="1" applyBorder="1" applyAlignment="1">
      <alignment horizontal="center" vertical="top" wrapText="1"/>
    </xf>
    <xf numFmtId="187" fontId="6" fillId="0" borderId="1" xfId="4" applyNumberFormat="1" applyFont="1" applyFill="1" applyBorder="1" applyAlignment="1">
      <alignment horizontal="center" vertical="top" wrapText="1"/>
    </xf>
    <xf numFmtId="0" fontId="3" fillId="2" borderId="1" xfId="5" applyFont="1" applyFill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/>
    </xf>
    <xf numFmtId="43" fontId="3" fillId="0" borderId="1" xfId="0" applyNumberFormat="1" applyFont="1" applyBorder="1" applyAlignment="1">
      <alignment horizontal="right" vertical="top"/>
    </xf>
    <xf numFmtId="0" fontId="3" fillId="0" borderId="1" xfId="0" quotePrefix="1" applyNumberFormat="1" applyFont="1" applyFill="1" applyBorder="1" applyAlignment="1">
      <alignment horizontal="center" vertical="top" wrapText="1"/>
    </xf>
    <xf numFmtId="0" fontId="3" fillId="0" borderId="1" xfId="0" quotePrefix="1" applyNumberFormat="1" applyFont="1" applyFill="1" applyBorder="1" applyAlignment="1">
      <alignment vertical="top" wrapText="1"/>
    </xf>
    <xf numFmtId="0" fontId="3" fillId="3" borderId="4" xfId="2" applyFont="1" applyFill="1" applyBorder="1" applyAlignment="1">
      <alignment horizontal="left" vertical="top" wrapText="1"/>
    </xf>
    <xf numFmtId="0" fontId="3" fillId="3" borderId="4" xfId="2" applyFont="1" applyFill="1" applyBorder="1" applyAlignment="1">
      <alignment horizontal="center" vertical="top" wrapText="1"/>
    </xf>
    <xf numFmtId="43" fontId="7" fillId="3" borderId="3" xfId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vertical="top" wrapText="1"/>
    </xf>
    <xf numFmtId="43" fontId="3" fillId="0" borderId="1" xfId="1" applyFont="1" applyFill="1" applyBorder="1" applyAlignment="1">
      <alignment horizontal="center" vertical="top"/>
    </xf>
    <xf numFmtId="43" fontId="3" fillId="2" borderId="1" xfId="1" applyFont="1" applyFill="1" applyBorder="1" applyAlignment="1">
      <alignment horizontal="center" vertical="top" wrapText="1"/>
    </xf>
    <xf numFmtId="43" fontId="3" fillId="0" borderId="1" xfId="1" applyNumberFormat="1" applyFont="1" applyFill="1" applyBorder="1" applyAlignment="1">
      <alignment horizontal="center" vertical="top"/>
    </xf>
    <xf numFmtId="187" fontId="6" fillId="3" borderId="1" xfId="4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43" fontId="3" fillId="3" borderId="1" xfId="1" applyFont="1" applyFill="1" applyBorder="1" applyAlignment="1">
      <alignment horizontal="right" vertical="top"/>
    </xf>
    <xf numFmtId="43" fontId="3" fillId="3" borderId="1" xfId="1" applyFont="1" applyFill="1" applyBorder="1" applyAlignment="1">
      <alignment vertical="top"/>
    </xf>
    <xf numFmtId="0" fontId="3" fillId="3" borderId="1" xfId="1" applyNumberFormat="1" applyFont="1" applyFill="1" applyBorder="1" applyAlignment="1">
      <alignment horizontal="center" vertical="top"/>
    </xf>
    <xf numFmtId="43" fontId="3" fillId="0" borderId="1" xfId="1" applyFont="1" applyFill="1" applyBorder="1" applyAlignment="1">
      <alignment vertical="top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left" vertical="center" wrapText="1"/>
    </xf>
    <xf numFmtId="43" fontId="8" fillId="4" borderId="1" xfId="1" applyNumberFormat="1" applyFont="1" applyFill="1" applyBorder="1" applyAlignment="1">
      <alignment horizontal="right" vertical="center"/>
    </xf>
    <xf numFmtId="187" fontId="8" fillId="4" borderId="1" xfId="1" applyNumberFormat="1" applyFont="1" applyFill="1" applyBorder="1" applyAlignment="1">
      <alignment vertical="center"/>
    </xf>
    <xf numFmtId="187" fontId="8" fillId="4" borderId="1" xfId="1" applyNumberFormat="1" applyFont="1" applyFill="1" applyBorder="1" applyAlignment="1">
      <alignment horizontal="right" vertical="center"/>
    </xf>
    <xf numFmtId="187" fontId="8" fillId="4" borderId="1" xfId="1" applyNumberFormat="1" applyFont="1" applyFill="1" applyBorder="1" applyAlignment="1">
      <alignment horizontal="center" vertical="center"/>
    </xf>
    <xf numFmtId="0" fontId="8" fillId="4" borderId="1" xfId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top" wrapText="1"/>
    </xf>
    <xf numFmtId="0" fontId="8" fillId="2" borderId="5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left" vertical="center" wrapText="1"/>
    </xf>
    <xf numFmtId="43" fontId="8" fillId="2" borderId="5" xfId="3" applyNumberFormat="1" applyFont="1" applyFill="1" applyBorder="1" applyAlignment="1">
      <alignment horizontal="center" vertical="center" wrapText="1"/>
    </xf>
    <xf numFmtId="187" fontId="10" fillId="5" borderId="6" xfId="1" applyNumberFormat="1" applyFont="1" applyFill="1" applyBorder="1" applyAlignment="1">
      <alignment horizontal="center" vertical="center" wrapText="1"/>
    </xf>
    <xf numFmtId="43" fontId="10" fillId="5" borderId="6" xfId="1" applyNumberFormat="1" applyFont="1" applyFill="1" applyBorder="1" applyAlignment="1">
      <alignment horizontal="center" vertical="center" wrapText="1"/>
    </xf>
    <xf numFmtId="187" fontId="8" fillId="2" borderId="5" xfId="3" applyNumberFormat="1" applyFont="1" applyFill="1" applyBorder="1" applyAlignment="1">
      <alignment horizontal="center" vertical="center" wrapText="1"/>
    </xf>
    <xf numFmtId="43" fontId="8" fillId="2" borderId="5" xfId="1" applyNumberFormat="1" applyFont="1" applyFill="1" applyBorder="1" applyAlignment="1">
      <alignment horizontal="center" vertical="center" wrapText="1"/>
    </xf>
    <xf numFmtId="0" fontId="8" fillId="2" borderId="5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vertical="top"/>
    </xf>
    <xf numFmtId="0" fontId="8" fillId="2" borderId="7" xfId="2" applyFont="1" applyFill="1" applyBorder="1" applyAlignment="1">
      <alignment vertical="top"/>
    </xf>
    <xf numFmtId="0" fontId="8" fillId="2" borderId="7" xfId="2" applyFont="1" applyFill="1" applyBorder="1" applyAlignment="1">
      <alignment horizontal="center" vertical="top"/>
    </xf>
    <xf numFmtId="0" fontId="8" fillId="2" borderId="7" xfId="2" applyFont="1" applyFill="1" applyBorder="1" applyAlignment="1">
      <alignment horizontal="left" vertical="top"/>
    </xf>
    <xf numFmtId="43" fontId="8" fillId="2" borderId="7" xfId="2" applyNumberFormat="1" applyFont="1" applyFill="1" applyBorder="1" applyAlignment="1">
      <alignment horizontal="right" vertical="top"/>
    </xf>
    <xf numFmtId="43" fontId="8" fillId="2" borderId="7" xfId="1" applyNumberFormat="1" applyFont="1" applyFill="1" applyBorder="1" applyAlignment="1">
      <alignment horizontal="right" vertical="top"/>
    </xf>
    <xf numFmtId="0" fontId="8" fillId="2" borderId="7" xfId="1" applyNumberFormat="1" applyFont="1" applyFill="1" applyBorder="1" applyAlignment="1">
      <alignment horizontal="center" vertical="top"/>
    </xf>
    <xf numFmtId="0" fontId="8" fillId="2" borderId="7" xfId="2" applyFont="1" applyFill="1" applyBorder="1" applyAlignment="1">
      <alignment vertical="top" wrapText="1"/>
    </xf>
    <xf numFmtId="0" fontId="8" fillId="2" borderId="0" xfId="2" applyFont="1" applyFill="1" applyBorder="1" applyAlignment="1">
      <alignment horizontal="left" vertical="top"/>
    </xf>
    <xf numFmtId="43" fontId="3" fillId="0" borderId="1" xfId="1" quotePrefix="1" applyFont="1" applyFill="1" applyBorder="1" applyAlignment="1">
      <alignment horizontal="right" vertical="top" wrapText="1"/>
    </xf>
    <xf numFmtId="0" fontId="3" fillId="2" borderId="1" xfId="2" applyFont="1" applyFill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7" fillId="0" borderId="12" xfId="0" applyFont="1" applyFill="1" applyBorder="1" applyAlignment="1">
      <alignment horizontal="left" vertical="top" wrapText="1"/>
    </xf>
    <xf numFmtId="0" fontId="3" fillId="0" borderId="13" xfId="2" applyFont="1" applyFill="1" applyBorder="1" applyAlignment="1">
      <alignment horizontal="right" vertical="top" wrapText="1"/>
    </xf>
    <xf numFmtId="43" fontId="3" fillId="0" borderId="1" xfId="1" applyFont="1" applyFill="1" applyBorder="1" applyAlignment="1">
      <alignment horizontal="right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14" xfId="0" applyFont="1" applyFill="1" applyBorder="1" applyAlignment="1">
      <alignment horizontal="left" vertical="top" wrapText="1"/>
    </xf>
    <xf numFmtId="3" fontId="7" fillId="0" borderId="15" xfId="0" applyNumberFormat="1" applyFont="1" applyFill="1" applyBorder="1" applyAlignment="1">
      <alignment horizontal="right" vertical="top" wrapText="1"/>
    </xf>
    <xf numFmtId="3" fontId="7" fillId="0" borderId="11" xfId="0" applyNumberFormat="1" applyFont="1" applyFill="1" applyBorder="1" applyAlignment="1">
      <alignment horizontal="right" vertical="top" wrapText="1"/>
    </xf>
    <xf numFmtId="43" fontId="3" fillId="0" borderId="5" xfId="1" quotePrefix="1" applyFont="1" applyFill="1" applyBorder="1" applyAlignment="1">
      <alignment horizontal="right" vertical="top" wrapText="1"/>
    </xf>
    <xf numFmtId="3" fontId="7" fillId="0" borderId="11" xfId="0" applyNumberFormat="1" applyFont="1" applyFill="1" applyBorder="1" applyAlignment="1">
      <alignment horizontal="center" vertical="top" wrapText="1"/>
    </xf>
    <xf numFmtId="43" fontId="7" fillId="0" borderId="3" xfId="1" applyFont="1" applyFill="1" applyBorder="1" applyAlignment="1">
      <alignment horizontal="right" vertical="top" wrapText="1"/>
    </xf>
    <xf numFmtId="187" fontId="3" fillId="2" borderId="1" xfId="3" applyNumberFormat="1" applyFont="1" applyFill="1" applyBorder="1" applyAlignment="1">
      <alignment horizontal="right" vertical="top"/>
    </xf>
    <xf numFmtId="0" fontId="6" fillId="0" borderId="1" xfId="0" quotePrefix="1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center" vertical="top" wrapText="1"/>
    </xf>
    <xf numFmtId="0" fontId="19" fillId="0" borderId="0" xfId="2" applyFont="1" applyFill="1" applyAlignment="1">
      <alignment vertical="top"/>
    </xf>
    <xf numFmtId="0" fontId="3" fillId="0" borderId="1" xfId="38" applyFont="1" applyFill="1" applyBorder="1" applyAlignment="1">
      <alignment vertical="top" wrapText="1"/>
    </xf>
    <xf numFmtId="0" fontId="6" fillId="0" borderId="1" xfId="5" applyFont="1" applyFill="1" applyBorder="1" applyAlignment="1">
      <alignment horizontal="center" vertical="top" wrapText="1"/>
    </xf>
    <xf numFmtId="0" fontId="8" fillId="2" borderId="0" xfId="2" applyFont="1" applyFill="1" applyBorder="1" applyAlignment="1">
      <alignment horizontal="left" vertical="top"/>
    </xf>
    <xf numFmtId="43" fontId="3" fillId="0" borderId="1" xfId="1" applyNumberFormat="1" applyFont="1" applyFill="1" applyBorder="1" applyAlignment="1">
      <alignment horizontal="right" vertical="top" wrapText="1"/>
    </xf>
    <xf numFmtId="43" fontId="3" fillId="0" borderId="1" xfId="2" applyNumberFormat="1" applyFont="1" applyFill="1" applyBorder="1" applyAlignment="1">
      <alignment horizontal="right" vertical="top" wrapText="1"/>
    </xf>
    <xf numFmtId="0" fontId="3" fillId="0" borderId="1" xfId="2" applyFont="1" applyFill="1" applyBorder="1" applyAlignment="1">
      <alignment horizontal="right" vertical="top" wrapText="1"/>
    </xf>
    <xf numFmtId="43" fontId="7" fillId="0" borderId="1" xfId="0" applyNumberFormat="1" applyFont="1" applyFill="1" applyBorder="1" applyAlignment="1">
      <alignment horizontal="right" vertical="top" wrapText="1"/>
    </xf>
    <xf numFmtId="0" fontId="3" fillId="2" borderId="1" xfId="2" applyFont="1" applyFill="1" applyBorder="1" applyAlignment="1">
      <alignment horizontal="center" vertical="top"/>
    </xf>
    <xf numFmtId="3" fontId="3" fillId="0" borderId="16" xfId="0" applyNumberFormat="1" applyFont="1" applyFill="1" applyBorder="1" applyAlignment="1">
      <alignment horizontal="center" vertical="top" wrapText="1"/>
    </xf>
    <xf numFmtId="4" fontId="7" fillId="0" borderId="16" xfId="0" applyNumberFormat="1" applyFont="1" applyFill="1" applyBorder="1" applyAlignment="1">
      <alignment horizontal="right" vertical="top" wrapText="1"/>
    </xf>
    <xf numFmtId="0" fontId="7" fillId="0" borderId="17" xfId="0" applyFont="1" applyFill="1" applyBorder="1" applyAlignment="1">
      <alignment horizontal="left" vertical="top" wrapText="1"/>
    </xf>
    <xf numFmtId="0" fontId="8" fillId="5" borderId="10" xfId="2" applyFont="1" applyFill="1" applyBorder="1" applyAlignment="1">
      <alignment horizontal="center" vertical="top"/>
    </xf>
    <xf numFmtId="0" fontId="8" fillId="5" borderId="9" xfId="2" applyFont="1" applyFill="1" applyBorder="1" applyAlignment="1">
      <alignment horizontal="center" vertical="top"/>
    </xf>
    <xf numFmtId="0" fontId="8" fillId="5" borderId="8" xfId="2" applyFont="1" applyFill="1" applyBorder="1" applyAlignment="1">
      <alignment horizontal="center" vertical="top"/>
    </xf>
    <xf numFmtId="0" fontId="8" fillId="2" borderId="0" xfId="2" applyFont="1" applyFill="1" applyBorder="1" applyAlignment="1">
      <alignment horizontal="center" vertical="top"/>
    </xf>
    <xf numFmtId="0" fontId="8" fillId="2" borderId="0" xfId="2" applyFont="1" applyFill="1" applyBorder="1" applyAlignment="1">
      <alignment horizontal="left" vertical="top"/>
    </xf>
  </cellXfs>
  <cellStyles count="86">
    <cellStyle name=" 1" xfId="7"/>
    <cellStyle name="Comma" xfId="1" builtinId="3"/>
    <cellStyle name="Comma 10" xfId="8"/>
    <cellStyle name="Comma 11_รายการสิ่งก่อสร้าง_๓ธค๕๗" xfId="9"/>
    <cellStyle name="Comma 2" xfId="10"/>
    <cellStyle name="Comma 2 2" xfId="11"/>
    <cellStyle name="Comma 2 2 3" xfId="12"/>
    <cellStyle name="Comma 2 3" xfId="13"/>
    <cellStyle name="Comma 2 4" xfId="14"/>
    <cellStyle name="Comma 2 5" xfId="15"/>
    <cellStyle name="Comma 3" xfId="16"/>
    <cellStyle name="Comma 3 2" xfId="17"/>
    <cellStyle name="Comma 4" xfId="18"/>
    <cellStyle name="Comma 4 3 2" xfId="19"/>
    <cellStyle name="Comma 5" xfId="20"/>
    <cellStyle name="Comma 6" xfId="21"/>
    <cellStyle name="Comma 7" xfId="22"/>
    <cellStyle name="Comma 8" xfId="23"/>
    <cellStyle name="Comma 9" xfId="4"/>
    <cellStyle name="Comma 9 2" xfId="24"/>
    <cellStyle name="Comma 9 3" xfId="25"/>
    <cellStyle name="Comma 9 4" xfId="26"/>
    <cellStyle name="Currency 3" xfId="27"/>
    <cellStyle name="Normal" xfId="0" builtinId="0"/>
    <cellStyle name="Normal 12" xfId="28"/>
    <cellStyle name="Normal 2" xfId="29"/>
    <cellStyle name="Normal 2 2" xfId="30"/>
    <cellStyle name="Normal 3" xfId="31"/>
    <cellStyle name="Normal 3 2" xfId="32"/>
    <cellStyle name="Normal 3 3" xfId="33"/>
    <cellStyle name="Normal 3 4" xfId="34"/>
    <cellStyle name="Normal 3 5" xfId="35"/>
    <cellStyle name="Normal 4" xfId="36"/>
    <cellStyle name="Normal 4 2" xfId="37"/>
    <cellStyle name="Normal 5" xfId="38"/>
    <cellStyle name="Normal 5 2" xfId="39"/>
    <cellStyle name="Normal 6" xfId="40"/>
    <cellStyle name="Normal 7" xfId="41"/>
    <cellStyle name="Normal 8_พวงรายการพี่หญิงปรับแก้(ใหม่)" xfId="5"/>
    <cellStyle name="Normal 9" xfId="42"/>
    <cellStyle name="Style 1" xfId="43"/>
    <cellStyle name="Style 1 3" xfId="6"/>
    <cellStyle name="เครื่องหมายจุลภาค 10" xfId="44"/>
    <cellStyle name="เครื่องหมายจุลภาค 19" xfId="45"/>
    <cellStyle name="เครื่องหมายจุลภาค 2" xfId="46"/>
    <cellStyle name="เครื่องหมายจุลภาค 2 2" xfId="3"/>
    <cellStyle name="เครื่องหมายจุลภาค 2 3" xfId="47"/>
    <cellStyle name="เครื่องหมายจุลภาค 2 4" xfId="48"/>
    <cellStyle name="เครื่องหมายจุลภาค 3" xfId="49"/>
    <cellStyle name="เครื่องหมายจุลภาค 3 3" xfId="50"/>
    <cellStyle name="เครื่องหมายจุลภาค 3 3 2" xfId="51"/>
    <cellStyle name="เครื่องหมายจุลภาค 4" xfId="52"/>
    <cellStyle name="เครื่องหมายจุลภาค 7" xfId="53"/>
    <cellStyle name="เครื่องหมายจุลภาค 7 2" xfId="54"/>
    <cellStyle name="ปกติ 2" xfId="55"/>
    <cellStyle name="ปกติ 2 10" xfId="56"/>
    <cellStyle name="ปกติ 2 13" xfId="57"/>
    <cellStyle name="ปกติ 2 14" xfId="58"/>
    <cellStyle name="ปกติ 2 15" xfId="59"/>
    <cellStyle name="ปกติ 2 16" xfId="60"/>
    <cellStyle name="ปกติ 2 17" xfId="61"/>
    <cellStyle name="ปกติ 2 18" xfId="62"/>
    <cellStyle name="ปกติ 2 19" xfId="63"/>
    <cellStyle name="ปกติ 2 2" xfId="64"/>
    <cellStyle name="ปกติ 2 20" xfId="65"/>
    <cellStyle name="ปกติ 2 21" xfId="66"/>
    <cellStyle name="ปกติ 2 22" xfId="67"/>
    <cellStyle name="ปกติ 2 3" xfId="68"/>
    <cellStyle name="ปกติ 2 4" xfId="69"/>
    <cellStyle name="ปกติ 2 5" xfId="70"/>
    <cellStyle name="ปกติ 2 6" xfId="71"/>
    <cellStyle name="ปกติ 2 7" xfId="72"/>
    <cellStyle name="ปกติ 2 8" xfId="73"/>
    <cellStyle name="ปกติ 2 9" xfId="74"/>
    <cellStyle name="ปกติ 3" xfId="2"/>
    <cellStyle name="ปกติ 3 2" xfId="75"/>
    <cellStyle name="ปกติ 4" xfId="76"/>
    <cellStyle name="ปกติ 4 2" xfId="77"/>
    <cellStyle name="ปกติ 4_1.u0E25u0E07u0E17u0E38u0E19  59 u0E40u0E02u0E15 10_u0E02u0E2Du0E1Eu0E34u0E40u0E28u0E29  111257" xfId="78"/>
    <cellStyle name="ปกติ 5" xfId="79"/>
    <cellStyle name="ปกติ 7" xfId="80"/>
    <cellStyle name="ปกติ 7 2" xfId="81"/>
    <cellStyle name="ปกติ 9" xfId="82"/>
    <cellStyle name="ปกติ_Sheet1" xfId="83"/>
    <cellStyle name="ลักษณะ 1" xfId="84"/>
    <cellStyle name="ลักษณะ 1 3" xfId="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28"/>
  <sheetViews>
    <sheetView zoomScale="80" zoomScaleNormal="80" workbookViewId="0">
      <selection activeCell="K8" sqref="K8"/>
    </sheetView>
  </sheetViews>
  <sheetFormatPr defaultColWidth="8.85546875" defaultRowHeight="21"/>
  <cols>
    <col min="1" max="1" width="4.7109375" style="1" bestFit="1" customWidth="1"/>
    <col min="2" max="2" width="7.7109375" style="3" customWidth="1"/>
    <col min="3" max="3" width="43.5703125" style="9" customWidth="1"/>
    <col min="4" max="4" width="17.140625" style="8" customWidth="1"/>
    <col min="5" max="5" width="17.5703125" style="7" customWidth="1"/>
    <col min="6" max="6" width="7.42578125" style="5" bestFit="1" customWidth="1"/>
    <col min="7" max="7" width="18.5703125" style="4" customWidth="1"/>
    <col min="8" max="8" width="16.7109375" style="6" customWidth="1"/>
    <col min="9" max="9" width="14.42578125" style="5" customWidth="1"/>
    <col min="10" max="10" width="17.5703125" style="4" customWidth="1"/>
    <col min="11" max="11" width="15.5703125" style="2" customWidth="1"/>
    <col min="12" max="12" width="9" style="3" customWidth="1"/>
    <col min="13" max="13" width="14.28515625" style="3" customWidth="1"/>
    <col min="14" max="14" width="13.85546875" style="3" customWidth="1"/>
    <col min="15" max="15" width="7.140625" style="3" customWidth="1"/>
    <col min="16" max="16" width="15" style="3" customWidth="1"/>
    <col min="17" max="17" width="41.85546875" style="2" customWidth="1"/>
    <col min="18" max="18" width="12.42578125" style="2" customWidth="1"/>
    <col min="19" max="19" width="0.42578125" style="1" customWidth="1"/>
    <col min="20" max="16384" width="8.85546875" style="1"/>
  </cols>
  <sheetData>
    <row r="1" spans="1:19">
      <c r="A1" s="131" t="s">
        <v>140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9" ht="21.75" thickBot="1">
      <c r="A2" s="132" t="s">
        <v>139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96"/>
    </row>
    <row r="3" spans="1:19" ht="21.75" thickBot="1">
      <c r="A3" s="89"/>
      <c r="B3" s="90"/>
      <c r="C3" s="95"/>
      <c r="D3" s="94"/>
      <c r="E3" s="93"/>
      <c r="F3" s="90"/>
      <c r="G3" s="128" t="s">
        <v>87</v>
      </c>
      <c r="H3" s="129"/>
      <c r="I3" s="130"/>
      <c r="J3" s="92"/>
      <c r="K3" s="91"/>
      <c r="L3" s="90"/>
      <c r="M3" s="90"/>
      <c r="N3" s="90"/>
      <c r="O3" s="90"/>
      <c r="P3" s="90"/>
      <c r="Q3" s="89"/>
      <c r="R3" s="88"/>
    </row>
    <row r="4" spans="1:19" ht="168">
      <c r="A4" s="80" t="s">
        <v>86</v>
      </c>
      <c r="B4" s="80" t="s">
        <v>85</v>
      </c>
      <c r="C4" s="80" t="s">
        <v>84</v>
      </c>
      <c r="D4" s="87" t="s">
        <v>83</v>
      </c>
      <c r="E4" s="86" t="s">
        <v>82</v>
      </c>
      <c r="F4" s="85" t="s">
        <v>81</v>
      </c>
      <c r="G4" s="84" t="s">
        <v>80</v>
      </c>
      <c r="H4" s="83" t="s">
        <v>130</v>
      </c>
      <c r="I4" s="83" t="s">
        <v>133</v>
      </c>
      <c r="J4" s="82" t="s">
        <v>79</v>
      </c>
      <c r="K4" s="81" t="s">
        <v>78</v>
      </c>
      <c r="L4" s="80" t="s">
        <v>77</v>
      </c>
      <c r="M4" s="80" t="s">
        <v>76</v>
      </c>
      <c r="N4" s="80" t="s">
        <v>75</v>
      </c>
      <c r="O4" s="80" t="s">
        <v>74</v>
      </c>
      <c r="P4" s="80" t="s">
        <v>73</v>
      </c>
      <c r="Q4" s="80" t="s">
        <v>72</v>
      </c>
      <c r="R4" s="79" t="s">
        <v>71</v>
      </c>
    </row>
    <row r="5" spans="1:19">
      <c r="A5" s="72"/>
      <c r="B5" s="72"/>
      <c r="C5" s="72" t="s">
        <v>70</v>
      </c>
      <c r="D5" s="78"/>
      <c r="E5" s="74"/>
      <c r="F5" s="77"/>
      <c r="G5" s="74">
        <f>SUM(G7:G19)</f>
        <v>116971700</v>
      </c>
      <c r="H5" s="76"/>
      <c r="I5" s="75"/>
      <c r="J5" s="74">
        <f>SUM(J7:J19)</f>
        <v>116971700</v>
      </c>
      <c r="K5" s="73"/>
      <c r="L5" s="72"/>
      <c r="M5" s="72"/>
      <c r="N5" s="72"/>
      <c r="O5" s="72"/>
      <c r="P5" s="72"/>
      <c r="Q5" s="72"/>
      <c r="R5" s="72"/>
    </row>
    <row r="6" spans="1:19" ht="63">
      <c r="A6" s="32">
        <v>11</v>
      </c>
      <c r="B6" s="24">
        <v>1</v>
      </c>
      <c r="C6" s="17" t="s">
        <v>132</v>
      </c>
      <c r="D6" s="31">
        <v>10943</v>
      </c>
      <c r="E6" s="20">
        <v>193904300</v>
      </c>
      <c r="F6" s="35">
        <v>1</v>
      </c>
      <c r="G6" s="20">
        <v>193904300</v>
      </c>
      <c r="H6" s="40"/>
      <c r="I6" s="71"/>
      <c r="J6" s="20">
        <v>193904300</v>
      </c>
      <c r="K6" s="14" t="s">
        <v>129</v>
      </c>
      <c r="L6" s="13" t="s">
        <v>24</v>
      </c>
      <c r="M6" s="13" t="s">
        <v>23</v>
      </c>
      <c r="N6" s="13" t="s">
        <v>3</v>
      </c>
      <c r="O6" s="13" t="s">
        <v>128</v>
      </c>
      <c r="P6" s="32" t="s">
        <v>61</v>
      </c>
      <c r="Q6" s="17" t="s">
        <v>134</v>
      </c>
      <c r="R6" s="32">
        <v>3</v>
      </c>
    </row>
    <row r="7" spans="1:19" s="25" customFormat="1" ht="42">
      <c r="A7" s="24">
        <v>11</v>
      </c>
      <c r="B7" s="24">
        <v>2</v>
      </c>
      <c r="C7" s="26" t="s">
        <v>68</v>
      </c>
      <c r="D7" s="70" t="s">
        <v>67</v>
      </c>
      <c r="E7" s="27">
        <v>11238200</v>
      </c>
      <c r="F7" s="35">
        <v>1</v>
      </c>
      <c r="G7" s="68">
        <v>11238200</v>
      </c>
      <c r="H7" s="68"/>
      <c r="I7" s="69"/>
      <c r="J7" s="68">
        <v>11238200</v>
      </c>
      <c r="K7" s="26" t="s">
        <v>18</v>
      </c>
      <c r="L7" s="24" t="s">
        <v>17</v>
      </c>
      <c r="M7" s="24" t="s">
        <v>16</v>
      </c>
      <c r="N7" s="24" t="s">
        <v>3</v>
      </c>
      <c r="O7" s="24" t="s">
        <v>10</v>
      </c>
      <c r="P7" s="24" t="s">
        <v>1</v>
      </c>
      <c r="Q7" s="26" t="s">
        <v>66</v>
      </c>
      <c r="R7" s="24">
        <v>3</v>
      </c>
    </row>
    <row r="8" spans="1:19" ht="63">
      <c r="A8" s="18">
        <v>11</v>
      </c>
      <c r="B8" s="10">
        <v>3</v>
      </c>
      <c r="C8" s="17" t="s">
        <v>65</v>
      </c>
      <c r="D8" s="31" t="s">
        <v>64</v>
      </c>
      <c r="E8" s="20">
        <v>4208900</v>
      </c>
      <c r="F8" s="35">
        <v>1</v>
      </c>
      <c r="G8" s="40">
        <v>4208900</v>
      </c>
      <c r="H8" s="40"/>
      <c r="I8" s="40"/>
      <c r="J8" s="40">
        <v>4208900</v>
      </c>
      <c r="K8" s="17" t="s">
        <v>63</v>
      </c>
      <c r="L8" s="32" t="s">
        <v>53</v>
      </c>
      <c r="M8" s="32" t="s">
        <v>62</v>
      </c>
      <c r="N8" s="32" t="s">
        <v>3</v>
      </c>
      <c r="O8" s="32" t="s">
        <v>39</v>
      </c>
      <c r="P8" s="32" t="s">
        <v>61</v>
      </c>
      <c r="Q8" s="11" t="s">
        <v>60</v>
      </c>
      <c r="R8" s="10">
        <v>2</v>
      </c>
    </row>
    <row r="9" spans="1:19" s="25" customFormat="1" ht="42">
      <c r="A9" s="47">
        <v>11</v>
      </c>
      <c r="B9" s="24">
        <v>4</v>
      </c>
      <c r="C9" s="67" t="s">
        <v>59</v>
      </c>
      <c r="D9" s="59">
        <v>9638</v>
      </c>
      <c r="E9" s="27">
        <v>13347600</v>
      </c>
      <c r="F9" s="35">
        <v>1</v>
      </c>
      <c r="G9" s="27">
        <v>13347600</v>
      </c>
      <c r="H9" s="58"/>
      <c r="I9" s="58"/>
      <c r="J9" s="27">
        <v>13347600</v>
      </c>
      <c r="K9" s="66" t="s">
        <v>12</v>
      </c>
      <c r="L9" s="65" t="s">
        <v>11</v>
      </c>
      <c r="M9" s="65" t="s">
        <v>11</v>
      </c>
      <c r="N9" s="65" t="s">
        <v>3</v>
      </c>
      <c r="O9" s="65" t="s">
        <v>10</v>
      </c>
      <c r="P9" s="64" t="s">
        <v>51</v>
      </c>
      <c r="Q9" s="26" t="s">
        <v>58</v>
      </c>
      <c r="R9" s="10">
        <v>2</v>
      </c>
    </row>
    <row r="10" spans="1:19" ht="42">
      <c r="A10" s="47">
        <v>11</v>
      </c>
      <c r="B10" s="24">
        <v>5</v>
      </c>
      <c r="C10" s="60" t="s">
        <v>57</v>
      </c>
      <c r="D10" s="16">
        <v>9540</v>
      </c>
      <c r="E10" s="63">
        <v>11238100</v>
      </c>
      <c r="F10" s="35">
        <v>1</v>
      </c>
      <c r="G10" s="61">
        <f>E10</f>
        <v>11238100</v>
      </c>
      <c r="H10" s="62"/>
      <c r="I10" s="62"/>
      <c r="J10" s="61">
        <f>G10</f>
        <v>11238100</v>
      </c>
      <c r="K10" s="14" t="s">
        <v>6</v>
      </c>
      <c r="L10" s="13" t="s">
        <v>5</v>
      </c>
      <c r="M10" s="13" t="s">
        <v>4</v>
      </c>
      <c r="N10" s="13" t="s">
        <v>3</v>
      </c>
      <c r="O10" s="13" t="s">
        <v>2</v>
      </c>
      <c r="P10" s="12" t="s">
        <v>69</v>
      </c>
      <c r="Q10" s="11" t="s">
        <v>56</v>
      </c>
      <c r="R10" s="10">
        <v>2</v>
      </c>
    </row>
    <row r="11" spans="1:19" ht="84">
      <c r="A11" s="47">
        <v>11</v>
      </c>
      <c r="B11" s="24">
        <v>6</v>
      </c>
      <c r="C11" s="60" t="s">
        <v>55</v>
      </c>
      <c r="D11" s="59">
        <v>9638</v>
      </c>
      <c r="E11" s="27">
        <v>13347600</v>
      </c>
      <c r="F11" s="35">
        <v>1</v>
      </c>
      <c r="G11" s="27">
        <v>13347600</v>
      </c>
      <c r="H11" s="58"/>
      <c r="I11" s="58"/>
      <c r="J11" s="27">
        <v>13347600</v>
      </c>
      <c r="K11" s="56" t="s">
        <v>54</v>
      </c>
      <c r="L11" s="57" t="s">
        <v>53</v>
      </c>
      <c r="M11" s="57" t="s">
        <v>52</v>
      </c>
      <c r="N11" s="57" t="s">
        <v>3</v>
      </c>
      <c r="O11" s="57" t="s">
        <v>2</v>
      </c>
      <c r="P11" s="57" t="s">
        <v>51</v>
      </c>
      <c r="Q11" s="56" t="s">
        <v>50</v>
      </c>
      <c r="R11" s="10">
        <v>2</v>
      </c>
    </row>
    <row r="12" spans="1:19" s="39" customFormat="1" ht="105">
      <c r="A12" s="118">
        <v>11</v>
      </c>
      <c r="B12" s="10">
        <v>7</v>
      </c>
      <c r="C12" s="117" t="s">
        <v>131</v>
      </c>
      <c r="D12" s="103">
        <v>10482</v>
      </c>
      <c r="E12" s="120">
        <v>44285800</v>
      </c>
      <c r="F12" s="115">
        <v>1</v>
      </c>
      <c r="G12" s="121">
        <f>E12</f>
        <v>44285800</v>
      </c>
      <c r="H12" s="122"/>
      <c r="I12" s="122"/>
      <c r="J12" s="123">
        <f>E12</f>
        <v>44285800</v>
      </c>
      <c r="K12" s="14" t="s">
        <v>129</v>
      </c>
      <c r="L12" s="13" t="s">
        <v>24</v>
      </c>
      <c r="M12" s="13" t="s">
        <v>23</v>
      </c>
      <c r="N12" s="13" t="s">
        <v>3</v>
      </c>
      <c r="O12" s="13" t="s">
        <v>128</v>
      </c>
      <c r="P12" s="50" t="s">
        <v>1</v>
      </c>
      <c r="Q12" s="17" t="s">
        <v>127</v>
      </c>
      <c r="R12" s="10">
        <v>2</v>
      </c>
      <c r="S12" s="116"/>
    </row>
    <row r="13" spans="1:19" ht="63">
      <c r="A13" s="47">
        <v>11</v>
      </c>
      <c r="B13" s="24">
        <v>8</v>
      </c>
      <c r="C13" s="55" t="s">
        <v>49</v>
      </c>
      <c r="D13" s="54">
        <v>7427</v>
      </c>
      <c r="E13" s="53">
        <v>177500</v>
      </c>
      <c r="F13" s="10">
        <v>1</v>
      </c>
      <c r="G13" s="52">
        <v>177500</v>
      </c>
      <c r="H13" s="46"/>
      <c r="I13" s="46"/>
      <c r="J13" s="52">
        <v>177500</v>
      </c>
      <c r="K13" s="45" t="s">
        <v>48</v>
      </c>
      <c r="L13" s="51" t="s">
        <v>24</v>
      </c>
      <c r="M13" s="13" t="s">
        <v>23</v>
      </c>
      <c r="N13" s="13" t="s">
        <v>3</v>
      </c>
      <c r="O13" s="50" t="s">
        <v>22</v>
      </c>
      <c r="P13" s="49"/>
      <c r="Q13" s="48" t="s">
        <v>47</v>
      </c>
      <c r="R13" s="10">
        <v>2</v>
      </c>
    </row>
    <row r="14" spans="1:19" ht="63">
      <c r="A14" s="47">
        <v>11</v>
      </c>
      <c r="B14" s="24">
        <v>9</v>
      </c>
      <c r="C14" s="44" t="s">
        <v>42</v>
      </c>
      <c r="D14" s="31" t="s">
        <v>31</v>
      </c>
      <c r="E14" s="20">
        <v>1200000</v>
      </c>
      <c r="F14" s="35">
        <v>1</v>
      </c>
      <c r="G14" s="40">
        <v>1200000</v>
      </c>
      <c r="H14" s="46"/>
      <c r="I14" s="42"/>
      <c r="J14" s="42">
        <f>G14</f>
        <v>1200000</v>
      </c>
      <c r="K14" s="45" t="s">
        <v>46</v>
      </c>
      <c r="L14" s="13" t="s">
        <v>24</v>
      </c>
      <c r="M14" s="13" t="s">
        <v>45</v>
      </c>
      <c r="N14" s="13" t="s">
        <v>3</v>
      </c>
      <c r="O14" s="13" t="s">
        <v>44</v>
      </c>
      <c r="P14" s="12" t="s">
        <v>1</v>
      </c>
      <c r="Q14" s="11" t="s">
        <v>43</v>
      </c>
      <c r="R14" s="10">
        <v>2</v>
      </c>
    </row>
    <row r="15" spans="1:19" ht="63">
      <c r="A15" s="32">
        <v>11</v>
      </c>
      <c r="B15" s="24">
        <v>10</v>
      </c>
      <c r="C15" s="44" t="s">
        <v>42</v>
      </c>
      <c r="D15" s="23" t="s">
        <v>31</v>
      </c>
      <c r="E15" s="20">
        <v>1200000</v>
      </c>
      <c r="F15" s="10">
        <v>1</v>
      </c>
      <c r="G15" s="40">
        <v>1200000</v>
      </c>
      <c r="H15" s="43"/>
      <c r="I15" s="43"/>
      <c r="J15" s="42">
        <f>G15</f>
        <v>1200000</v>
      </c>
      <c r="K15" s="14" t="s">
        <v>41</v>
      </c>
      <c r="L15" s="13" t="s">
        <v>17</v>
      </c>
      <c r="M15" s="13" t="s">
        <v>40</v>
      </c>
      <c r="N15" s="13" t="s">
        <v>3</v>
      </c>
      <c r="O15" s="13" t="s">
        <v>39</v>
      </c>
      <c r="P15" s="12" t="s">
        <v>1</v>
      </c>
      <c r="Q15" s="11" t="s">
        <v>38</v>
      </c>
      <c r="R15" s="10">
        <v>2</v>
      </c>
    </row>
    <row r="16" spans="1:19" s="39" customFormat="1" ht="84">
      <c r="A16" s="18">
        <v>11</v>
      </c>
      <c r="B16" s="10">
        <v>11</v>
      </c>
      <c r="C16" s="17" t="s">
        <v>37</v>
      </c>
      <c r="D16" s="31" t="s">
        <v>36</v>
      </c>
      <c r="E16" s="20">
        <v>2300</v>
      </c>
      <c r="F16" s="41" t="s">
        <v>35</v>
      </c>
      <c r="G16" s="40">
        <v>455400</v>
      </c>
      <c r="H16" s="40"/>
      <c r="I16" s="40"/>
      <c r="J16" s="40">
        <v>455400</v>
      </c>
      <c r="K16" s="17" t="s">
        <v>34</v>
      </c>
      <c r="L16" s="32" t="s">
        <v>11</v>
      </c>
      <c r="M16" s="32" t="s">
        <v>11</v>
      </c>
      <c r="N16" s="32" t="s">
        <v>3</v>
      </c>
      <c r="O16" s="32" t="s">
        <v>22</v>
      </c>
      <c r="P16" s="12"/>
      <c r="Q16" s="11" t="s">
        <v>33</v>
      </c>
      <c r="R16" s="10">
        <v>2</v>
      </c>
    </row>
    <row r="17" spans="1:18" ht="69" customHeight="1">
      <c r="A17" s="38">
        <v>11</v>
      </c>
      <c r="B17" s="24">
        <v>12</v>
      </c>
      <c r="C17" s="17" t="s">
        <v>32</v>
      </c>
      <c r="D17" s="31" t="s">
        <v>31</v>
      </c>
      <c r="E17" s="20">
        <v>1200000</v>
      </c>
      <c r="F17" s="35">
        <v>1</v>
      </c>
      <c r="G17" s="20">
        <v>1200000</v>
      </c>
      <c r="H17" s="20"/>
      <c r="I17" s="34"/>
      <c r="J17" s="20">
        <v>1200000</v>
      </c>
      <c r="K17" s="17" t="s">
        <v>30</v>
      </c>
      <c r="L17" s="32" t="s">
        <v>5</v>
      </c>
      <c r="M17" s="32" t="s">
        <v>29</v>
      </c>
      <c r="N17" s="32" t="s">
        <v>3</v>
      </c>
      <c r="O17" s="32" t="s">
        <v>28</v>
      </c>
      <c r="P17" s="32" t="s">
        <v>1</v>
      </c>
      <c r="Q17" s="17" t="s">
        <v>27</v>
      </c>
      <c r="R17" s="10">
        <v>2</v>
      </c>
    </row>
    <row r="18" spans="1:18" ht="63">
      <c r="A18" s="36"/>
      <c r="B18" s="24">
        <v>13</v>
      </c>
      <c r="C18" s="17" t="s">
        <v>26</v>
      </c>
      <c r="D18" s="31" t="s">
        <v>7</v>
      </c>
      <c r="E18" s="20">
        <v>2235000</v>
      </c>
      <c r="F18" s="35">
        <v>1</v>
      </c>
      <c r="G18" s="20">
        <v>2235000</v>
      </c>
      <c r="H18" s="34"/>
      <c r="I18" s="33"/>
      <c r="J18" s="20">
        <v>2235000</v>
      </c>
      <c r="K18" s="17" t="s">
        <v>25</v>
      </c>
      <c r="L18" s="32" t="s">
        <v>24</v>
      </c>
      <c r="M18" s="32" t="s">
        <v>23</v>
      </c>
      <c r="N18" s="32" t="s">
        <v>3</v>
      </c>
      <c r="O18" s="32" t="s">
        <v>22</v>
      </c>
      <c r="P18" s="32" t="s">
        <v>69</v>
      </c>
      <c r="Q18" s="17" t="s">
        <v>21</v>
      </c>
      <c r="R18" s="10">
        <v>2</v>
      </c>
    </row>
    <row r="19" spans="1:18" s="25" customFormat="1" ht="63">
      <c r="A19" s="24">
        <v>11</v>
      </c>
      <c r="B19" s="24">
        <v>14</v>
      </c>
      <c r="C19" s="26" t="s">
        <v>20</v>
      </c>
      <c r="D19" s="31" t="s">
        <v>19</v>
      </c>
      <c r="E19" s="27">
        <v>12837600</v>
      </c>
      <c r="F19" s="30">
        <v>1</v>
      </c>
      <c r="G19" s="27">
        <v>12837600</v>
      </c>
      <c r="H19" s="29"/>
      <c r="I19" s="28"/>
      <c r="J19" s="27">
        <v>12837600</v>
      </c>
      <c r="K19" s="26" t="s">
        <v>18</v>
      </c>
      <c r="L19" s="24" t="s">
        <v>17</v>
      </c>
      <c r="M19" s="24" t="s">
        <v>16</v>
      </c>
      <c r="N19" s="24" t="s">
        <v>3</v>
      </c>
      <c r="O19" s="24" t="s">
        <v>10</v>
      </c>
      <c r="P19" s="24" t="s">
        <v>51</v>
      </c>
      <c r="Q19" s="26" t="s">
        <v>15</v>
      </c>
      <c r="R19" s="10">
        <v>2</v>
      </c>
    </row>
    <row r="22" spans="1:18"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3">
    <mergeCell ref="G3:I3"/>
    <mergeCell ref="A1:R1"/>
    <mergeCell ref="A2:Q2"/>
  </mergeCells>
  <printOptions horizontalCentered="1"/>
  <pageMargins left="0" right="0" top="0.39370078740157483" bottom="0.23622047244094491" header="0.19685039370078741" footer="0.15748031496062992"/>
  <pageSetup paperSize="9" scale="48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7"/>
  <sheetViews>
    <sheetView topLeftCell="A7" zoomScale="85" zoomScaleNormal="85" workbookViewId="0">
      <selection activeCell="G13" sqref="G13"/>
    </sheetView>
  </sheetViews>
  <sheetFormatPr defaultColWidth="8.85546875" defaultRowHeight="21"/>
  <cols>
    <col min="1" max="1" width="4.7109375" style="1" bestFit="1" customWidth="1"/>
    <col min="2" max="2" width="7.7109375" style="3" customWidth="1"/>
    <col min="3" max="3" width="43.5703125" style="9" customWidth="1"/>
    <col min="4" max="4" width="17.140625" style="8" customWidth="1"/>
    <col min="5" max="5" width="17.5703125" style="7" customWidth="1"/>
    <col min="6" max="6" width="7.42578125" style="5" bestFit="1" customWidth="1"/>
    <col min="7" max="7" width="18.5703125" style="4" customWidth="1"/>
    <col min="8" max="8" width="16.7109375" style="6" customWidth="1"/>
    <col min="9" max="9" width="14.42578125" style="5" customWidth="1"/>
    <col min="10" max="10" width="17.5703125" style="4" customWidth="1"/>
    <col min="11" max="11" width="21.42578125" style="2" bestFit="1" customWidth="1"/>
    <col min="12" max="12" width="9" style="3" customWidth="1"/>
    <col min="13" max="13" width="14.28515625" style="3" customWidth="1"/>
    <col min="14" max="14" width="13.85546875" style="3" customWidth="1"/>
    <col min="15" max="15" width="7.140625" style="3" customWidth="1"/>
    <col min="16" max="16" width="15" style="3" customWidth="1"/>
    <col min="17" max="17" width="41.85546875" style="2" customWidth="1"/>
    <col min="18" max="18" width="12.42578125" style="2" customWidth="1"/>
    <col min="19" max="19" width="0.42578125" style="1" customWidth="1"/>
    <col min="20" max="16384" width="8.85546875" style="1"/>
  </cols>
  <sheetData>
    <row r="1" spans="1:18">
      <c r="A1" s="131" t="s">
        <v>141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 ht="21.75" thickBot="1">
      <c r="A2" s="132" t="s">
        <v>139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96"/>
    </row>
    <row r="3" spans="1:18" ht="21.75" thickBot="1">
      <c r="A3" s="89"/>
      <c r="B3" s="90"/>
      <c r="C3" s="95"/>
      <c r="D3" s="94"/>
      <c r="E3" s="93"/>
      <c r="F3" s="90"/>
      <c r="G3" s="128" t="s">
        <v>87</v>
      </c>
      <c r="H3" s="129"/>
      <c r="I3" s="130"/>
      <c r="J3" s="92"/>
      <c r="K3" s="91"/>
      <c r="L3" s="90"/>
      <c r="M3" s="90"/>
      <c r="N3" s="90"/>
      <c r="O3" s="90"/>
      <c r="P3" s="90"/>
      <c r="Q3" s="89"/>
      <c r="R3" s="88"/>
    </row>
    <row r="4" spans="1:18" ht="168">
      <c r="A4" s="80" t="s">
        <v>86</v>
      </c>
      <c r="B4" s="80" t="s">
        <v>85</v>
      </c>
      <c r="C4" s="80" t="s">
        <v>84</v>
      </c>
      <c r="D4" s="87" t="s">
        <v>83</v>
      </c>
      <c r="E4" s="86" t="s">
        <v>82</v>
      </c>
      <c r="F4" s="85" t="s">
        <v>81</v>
      </c>
      <c r="G4" s="84" t="s">
        <v>130</v>
      </c>
      <c r="H4" s="83" t="s">
        <v>133</v>
      </c>
      <c r="I4" s="83" t="s">
        <v>136</v>
      </c>
      <c r="J4" s="82" t="s">
        <v>79</v>
      </c>
      <c r="K4" s="81" t="s">
        <v>78</v>
      </c>
      <c r="L4" s="80" t="s">
        <v>77</v>
      </c>
      <c r="M4" s="80" t="s">
        <v>76</v>
      </c>
      <c r="N4" s="80" t="s">
        <v>75</v>
      </c>
      <c r="O4" s="80" t="s">
        <v>74</v>
      </c>
      <c r="P4" s="80" t="s">
        <v>73</v>
      </c>
      <c r="Q4" s="80" t="s">
        <v>72</v>
      </c>
      <c r="R4" s="79" t="s">
        <v>71</v>
      </c>
    </row>
    <row r="5" spans="1:18">
      <c r="A5" s="72"/>
      <c r="B5" s="72"/>
      <c r="C5" s="72" t="s">
        <v>70</v>
      </c>
      <c r="D5" s="78"/>
      <c r="E5" s="74"/>
      <c r="F5" s="77"/>
      <c r="G5" s="74">
        <f>SUM(G7:G14)</f>
        <v>170714100</v>
      </c>
      <c r="H5" s="76"/>
      <c r="I5" s="75"/>
      <c r="J5" s="74">
        <f>SUM(J7:J14)</f>
        <v>170714100</v>
      </c>
      <c r="K5" s="73"/>
      <c r="L5" s="72"/>
      <c r="M5" s="72"/>
      <c r="N5" s="72"/>
      <c r="O5" s="72"/>
      <c r="P5" s="72"/>
      <c r="Q5" s="72"/>
      <c r="R5" s="72"/>
    </row>
    <row r="6" spans="1:18" ht="42">
      <c r="A6" s="18">
        <v>11</v>
      </c>
      <c r="B6" s="124">
        <v>1</v>
      </c>
      <c r="C6" s="17" t="s">
        <v>147</v>
      </c>
      <c r="D6" s="103" t="s">
        <v>148</v>
      </c>
      <c r="E6" s="61">
        <v>120000000</v>
      </c>
      <c r="F6" s="35">
        <v>1</v>
      </c>
      <c r="G6" s="61">
        <v>120000000</v>
      </c>
      <c r="H6" s="10"/>
      <c r="I6" s="10"/>
      <c r="J6" s="61">
        <v>120000000</v>
      </c>
      <c r="K6" s="26" t="s">
        <v>154</v>
      </c>
      <c r="L6" s="24" t="s">
        <v>17</v>
      </c>
      <c r="M6" s="24" t="s">
        <v>16</v>
      </c>
      <c r="N6" s="24" t="s">
        <v>3</v>
      </c>
      <c r="O6" s="24" t="s">
        <v>10</v>
      </c>
      <c r="P6" s="24" t="s">
        <v>51</v>
      </c>
      <c r="Q6" s="26" t="s">
        <v>149</v>
      </c>
      <c r="R6" s="10">
        <v>3</v>
      </c>
    </row>
    <row r="7" spans="1:18" ht="56.25" customHeight="1">
      <c r="A7" s="57">
        <v>11</v>
      </c>
      <c r="B7" s="32">
        <v>2</v>
      </c>
      <c r="C7" s="17" t="s">
        <v>126</v>
      </c>
      <c r="D7" s="31" t="s">
        <v>7</v>
      </c>
      <c r="E7" s="40">
        <v>2235000</v>
      </c>
      <c r="F7" s="35">
        <v>1</v>
      </c>
      <c r="G7" s="40">
        <v>2235000</v>
      </c>
      <c r="H7" s="20"/>
      <c r="I7" s="33"/>
      <c r="J7" s="40">
        <v>2235000</v>
      </c>
      <c r="K7" s="56" t="s">
        <v>54</v>
      </c>
      <c r="L7" s="57" t="s">
        <v>53</v>
      </c>
      <c r="M7" s="57" t="s">
        <v>52</v>
      </c>
      <c r="N7" s="57" t="s">
        <v>3</v>
      </c>
      <c r="O7" s="57" t="s">
        <v>2</v>
      </c>
      <c r="P7" s="10"/>
      <c r="Q7" s="17" t="s">
        <v>21</v>
      </c>
      <c r="R7" s="10">
        <v>2</v>
      </c>
    </row>
    <row r="8" spans="1:18" ht="63">
      <c r="A8" s="18">
        <v>11</v>
      </c>
      <c r="B8" s="124">
        <v>3</v>
      </c>
      <c r="C8" s="44" t="s">
        <v>42</v>
      </c>
      <c r="D8" s="31" t="s">
        <v>31</v>
      </c>
      <c r="E8" s="40">
        <v>1200000</v>
      </c>
      <c r="F8" s="115">
        <v>1</v>
      </c>
      <c r="G8" s="40">
        <v>1200000</v>
      </c>
      <c r="H8" s="21"/>
      <c r="I8" s="21"/>
      <c r="J8" s="111">
        <f>G8+H8+I8</f>
        <v>1200000</v>
      </c>
      <c r="K8" s="19" t="s">
        <v>125</v>
      </c>
      <c r="L8" s="105" t="s">
        <v>24</v>
      </c>
      <c r="M8" s="13" t="s">
        <v>124</v>
      </c>
      <c r="N8" s="13" t="s">
        <v>3</v>
      </c>
      <c r="O8" s="13" t="s">
        <v>44</v>
      </c>
      <c r="P8" s="12" t="s">
        <v>1</v>
      </c>
      <c r="Q8" s="11" t="s">
        <v>123</v>
      </c>
      <c r="R8" s="10">
        <v>2</v>
      </c>
    </row>
    <row r="9" spans="1:18" ht="63">
      <c r="A9" s="32">
        <v>11</v>
      </c>
      <c r="B9" s="32">
        <v>4</v>
      </c>
      <c r="C9" s="17" t="s">
        <v>135</v>
      </c>
      <c r="D9" s="31">
        <v>10945</v>
      </c>
      <c r="E9" s="20">
        <v>163034600</v>
      </c>
      <c r="F9" s="35">
        <v>1</v>
      </c>
      <c r="G9" s="20">
        <v>163034600</v>
      </c>
      <c r="H9" s="40"/>
      <c r="I9" s="71"/>
      <c r="J9" s="20">
        <v>163034600</v>
      </c>
      <c r="K9" s="14" t="s">
        <v>129</v>
      </c>
      <c r="L9" s="13" t="s">
        <v>24</v>
      </c>
      <c r="M9" s="13" t="s">
        <v>23</v>
      </c>
      <c r="N9" s="13" t="s">
        <v>3</v>
      </c>
      <c r="O9" s="13" t="s">
        <v>128</v>
      </c>
      <c r="P9" s="50" t="s">
        <v>150</v>
      </c>
      <c r="Q9" s="17" t="s">
        <v>143</v>
      </c>
      <c r="R9" s="32">
        <v>3</v>
      </c>
    </row>
    <row r="10" spans="1:18" ht="66" customHeight="1">
      <c r="A10" s="36">
        <v>11</v>
      </c>
      <c r="B10" s="124">
        <v>5</v>
      </c>
      <c r="C10" s="17" t="s">
        <v>121</v>
      </c>
      <c r="D10" s="31" t="s">
        <v>120</v>
      </c>
      <c r="E10" s="40">
        <v>3300</v>
      </c>
      <c r="F10" s="37">
        <v>165</v>
      </c>
      <c r="G10" s="40">
        <v>544500</v>
      </c>
      <c r="H10" s="20"/>
      <c r="I10" s="34"/>
      <c r="J10" s="40">
        <v>544500</v>
      </c>
      <c r="K10" s="17" t="s">
        <v>111</v>
      </c>
      <c r="L10" s="32" t="s">
        <v>5</v>
      </c>
      <c r="M10" s="32" t="s">
        <v>110</v>
      </c>
      <c r="N10" s="32" t="s">
        <v>3</v>
      </c>
      <c r="O10" s="32" t="s">
        <v>28</v>
      </c>
      <c r="P10" s="32" t="s">
        <v>1</v>
      </c>
      <c r="Q10" s="17" t="s">
        <v>119</v>
      </c>
      <c r="R10" s="10">
        <v>2</v>
      </c>
    </row>
    <row r="11" spans="1:18" ht="42">
      <c r="A11" s="18">
        <v>11</v>
      </c>
      <c r="B11" s="32">
        <v>6</v>
      </c>
      <c r="C11" s="44" t="s">
        <v>42</v>
      </c>
      <c r="D11" s="31" t="s">
        <v>31</v>
      </c>
      <c r="E11" s="40">
        <v>1200000</v>
      </c>
      <c r="F11" s="35">
        <v>1</v>
      </c>
      <c r="G11" s="40">
        <v>1200000</v>
      </c>
      <c r="H11" s="98"/>
      <c r="I11" s="98"/>
      <c r="J11" s="42">
        <f>G11</f>
        <v>1200000</v>
      </c>
      <c r="K11" s="45" t="s">
        <v>118</v>
      </c>
      <c r="L11" s="105" t="s">
        <v>24</v>
      </c>
      <c r="M11" s="114" t="s">
        <v>117</v>
      </c>
      <c r="N11" s="13" t="s">
        <v>3</v>
      </c>
      <c r="O11" s="114" t="s">
        <v>39</v>
      </c>
      <c r="P11" s="12" t="s">
        <v>1</v>
      </c>
      <c r="Q11" s="11" t="s">
        <v>43</v>
      </c>
      <c r="R11" s="10">
        <v>2</v>
      </c>
    </row>
    <row r="12" spans="1:18" ht="42">
      <c r="A12" s="18">
        <v>11</v>
      </c>
      <c r="B12" s="124">
        <v>7</v>
      </c>
      <c r="C12" s="44" t="s">
        <v>116</v>
      </c>
      <c r="D12" s="113" t="s">
        <v>113</v>
      </c>
      <c r="E12" s="42">
        <v>500000</v>
      </c>
      <c r="F12" s="10">
        <v>1</v>
      </c>
      <c r="G12" s="42">
        <f>E12</f>
        <v>500000</v>
      </c>
      <c r="H12" s="112"/>
      <c r="I12" s="112"/>
      <c r="J12" s="42">
        <f>G12</f>
        <v>500000</v>
      </c>
      <c r="K12" s="45" t="s">
        <v>48</v>
      </c>
      <c r="L12" s="18" t="s">
        <v>24</v>
      </c>
      <c r="M12" s="13" t="s">
        <v>23</v>
      </c>
      <c r="N12" s="13" t="s">
        <v>3</v>
      </c>
      <c r="O12" s="50" t="s">
        <v>22</v>
      </c>
      <c r="P12" s="12"/>
      <c r="Q12" s="11" t="s">
        <v>115</v>
      </c>
      <c r="R12" s="10">
        <v>2</v>
      </c>
    </row>
    <row r="13" spans="1:18" ht="42">
      <c r="A13" s="18">
        <v>11</v>
      </c>
      <c r="B13" s="32">
        <v>8</v>
      </c>
      <c r="C13" s="44" t="s">
        <v>114</v>
      </c>
      <c r="D13" s="113" t="s">
        <v>113</v>
      </c>
      <c r="E13" s="42">
        <v>800000</v>
      </c>
      <c r="F13" s="10">
        <v>1</v>
      </c>
      <c r="G13" s="42">
        <v>800000</v>
      </c>
      <c r="H13" s="112"/>
      <c r="I13" s="112"/>
      <c r="J13" s="42">
        <v>800000</v>
      </c>
      <c r="K13" s="45" t="s">
        <v>48</v>
      </c>
      <c r="L13" s="18" t="s">
        <v>24</v>
      </c>
      <c r="M13" s="13" t="s">
        <v>23</v>
      </c>
      <c r="N13" s="13" t="s">
        <v>3</v>
      </c>
      <c r="O13" s="50" t="s">
        <v>22</v>
      </c>
      <c r="P13" s="12"/>
      <c r="Q13" s="11" t="s">
        <v>112</v>
      </c>
      <c r="R13" s="10">
        <v>2</v>
      </c>
    </row>
    <row r="14" spans="1:18" ht="81.75" customHeight="1">
      <c r="A14" s="38">
        <v>11</v>
      </c>
      <c r="B14" s="124">
        <v>9</v>
      </c>
      <c r="C14" s="17" t="s">
        <v>109</v>
      </c>
      <c r="D14" s="31" t="s">
        <v>31</v>
      </c>
      <c r="E14" s="40">
        <v>1200000</v>
      </c>
      <c r="F14" s="37">
        <v>1</v>
      </c>
      <c r="G14" s="40">
        <v>1200000</v>
      </c>
      <c r="H14" s="20"/>
      <c r="I14" s="34"/>
      <c r="J14" s="40">
        <v>1200000</v>
      </c>
      <c r="K14" s="17" t="s">
        <v>108</v>
      </c>
      <c r="L14" s="32" t="s">
        <v>5</v>
      </c>
      <c r="M14" s="32" t="s">
        <v>107</v>
      </c>
      <c r="N14" s="32" t="s">
        <v>3</v>
      </c>
      <c r="O14" s="32" t="s">
        <v>28</v>
      </c>
      <c r="P14" s="32" t="s">
        <v>1</v>
      </c>
      <c r="Q14" s="17" t="s">
        <v>106</v>
      </c>
      <c r="R14" s="10">
        <v>2</v>
      </c>
    </row>
    <row r="22" spans="2:18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autoFilter ref="C1:C30"/>
  <mergeCells count="3">
    <mergeCell ref="A1:R1"/>
    <mergeCell ref="A2:Q2"/>
    <mergeCell ref="G3:I3"/>
  </mergeCells>
  <printOptions horizontalCentered="1"/>
  <pageMargins left="0" right="0" top="0.39370078740157483" bottom="0.23622047244094491" header="0.19685039370078741" footer="0.15748031496062992"/>
  <pageSetup paperSize="9" scale="47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R19"/>
  <sheetViews>
    <sheetView tabSelected="1" topLeftCell="A8" zoomScale="80" zoomScaleNormal="80" workbookViewId="0">
      <selection activeCell="J13" sqref="J13"/>
    </sheetView>
  </sheetViews>
  <sheetFormatPr defaultColWidth="8.85546875" defaultRowHeight="21"/>
  <cols>
    <col min="1" max="1" width="4.7109375" style="1" bestFit="1" customWidth="1"/>
    <col min="2" max="2" width="7.7109375" style="3" customWidth="1"/>
    <col min="3" max="3" width="43.5703125" style="9" customWidth="1"/>
    <col min="4" max="4" width="17.140625" style="8" customWidth="1"/>
    <col min="5" max="5" width="17.5703125" style="7" customWidth="1"/>
    <col min="6" max="6" width="7.42578125" style="5" bestFit="1" customWidth="1"/>
    <col min="7" max="7" width="18.5703125" style="4" customWidth="1"/>
    <col min="8" max="8" width="16.7109375" style="6" customWidth="1"/>
    <col min="9" max="9" width="14.42578125" style="5" customWidth="1"/>
    <col min="10" max="10" width="17.5703125" style="4" customWidth="1"/>
    <col min="11" max="11" width="15.5703125" style="2" customWidth="1"/>
    <col min="12" max="12" width="9" style="3" customWidth="1"/>
    <col min="13" max="13" width="14.28515625" style="3" customWidth="1"/>
    <col min="14" max="14" width="13.85546875" style="3" customWidth="1"/>
    <col min="15" max="15" width="7.140625" style="3" customWidth="1"/>
    <col min="16" max="16" width="15" style="3" customWidth="1"/>
    <col min="17" max="17" width="41.85546875" style="2" customWidth="1"/>
    <col min="18" max="18" width="12.42578125" style="2" customWidth="1"/>
    <col min="19" max="19" width="0.42578125" style="1" customWidth="1"/>
    <col min="20" max="16384" width="8.85546875" style="1"/>
  </cols>
  <sheetData>
    <row r="1" spans="1:18">
      <c r="A1" s="131" t="s">
        <v>138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 ht="21.75" thickBot="1">
      <c r="A2" s="132" t="s">
        <v>139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19"/>
    </row>
    <row r="3" spans="1:18" ht="21.75" thickBot="1">
      <c r="A3" s="89"/>
      <c r="B3" s="90"/>
      <c r="C3" s="95"/>
      <c r="D3" s="94"/>
      <c r="E3" s="93"/>
      <c r="F3" s="90"/>
      <c r="G3" s="128" t="s">
        <v>87</v>
      </c>
      <c r="H3" s="129"/>
      <c r="I3" s="130"/>
      <c r="J3" s="92"/>
      <c r="K3" s="91"/>
      <c r="L3" s="90"/>
      <c r="M3" s="90"/>
      <c r="N3" s="90"/>
      <c r="O3" s="90"/>
      <c r="P3" s="90"/>
      <c r="Q3" s="89"/>
      <c r="R3" s="88"/>
    </row>
    <row r="4" spans="1:18" ht="168">
      <c r="A4" s="80" t="s">
        <v>86</v>
      </c>
      <c r="B4" s="80" t="s">
        <v>85</v>
      </c>
      <c r="C4" s="80" t="s">
        <v>84</v>
      </c>
      <c r="D4" s="87" t="s">
        <v>83</v>
      </c>
      <c r="E4" s="86" t="s">
        <v>82</v>
      </c>
      <c r="F4" s="85" t="s">
        <v>81</v>
      </c>
      <c r="G4" s="84" t="s">
        <v>133</v>
      </c>
      <c r="H4" s="83" t="s">
        <v>136</v>
      </c>
      <c r="I4" s="83" t="s">
        <v>137</v>
      </c>
      <c r="J4" s="82" t="s">
        <v>79</v>
      </c>
      <c r="K4" s="81" t="s">
        <v>78</v>
      </c>
      <c r="L4" s="80" t="s">
        <v>77</v>
      </c>
      <c r="M4" s="80" t="s">
        <v>76</v>
      </c>
      <c r="N4" s="80" t="s">
        <v>75</v>
      </c>
      <c r="O4" s="80" t="s">
        <v>74</v>
      </c>
      <c r="P4" s="80" t="s">
        <v>73</v>
      </c>
      <c r="Q4" s="80" t="s">
        <v>72</v>
      </c>
      <c r="R4" s="79" t="s">
        <v>71</v>
      </c>
    </row>
    <row r="5" spans="1:18">
      <c r="A5" s="72"/>
      <c r="B5" s="72"/>
      <c r="C5" s="72" t="s">
        <v>70</v>
      </c>
      <c r="D5" s="78"/>
      <c r="E5" s="74"/>
      <c r="F5" s="77"/>
      <c r="G5" s="74">
        <f>SUM(G6:G16)</f>
        <v>82748800</v>
      </c>
      <c r="H5" s="76"/>
      <c r="I5" s="75"/>
      <c r="J5" s="74">
        <f>SUM(J6:J16)</f>
        <v>82748800</v>
      </c>
      <c r="K5" s="73"/>
      <c r="L5" s="72"/>
      <c r="M5" s="72"/>
      <c r="N5" s="72"/>
      <c r="O5" s="72"/>
      <c r="P5" s="72"/>
      <c r="Q5" s="72"/>
      <c r="R5" s="72"/>
    </row>
    <row r="6" spans="1:18" ht="63">
      <c r="A6" s="18">
        <v>11</v>
      </c>
      <c r="B6" s="24">
        <v>1</v>
      </c>
      <c r="C6" s="17" t="s">
        <v>8</v>
      </c>
      <c r="D6" s="16" t="s">
        <v>7</v>
      </c>
      <c r="E6" s="15">
        <v>2235000</v>
      </c>
      <c r="F6" s="10">
        <v>1</v>
      </c>
      <c r="G6" s="15">
        <v>2235000</v>
      </c>
      <c r="H6" s="10"/>
      <c r="I6" s="10"/>
      <c r="J6" s="15">
        <v>2235000</v>
      </c>
      <c r="K6" s="14" t="s">
        <v>6</v>
      </c>
      <c r="L6" s="13" t="s">
        <v>5</v>
      </c>
      <c r="M6" s="13" t="s">
        <v>4</v>
      </c>
      <c r="N6" s="13" t="s">
        <v>3</v>
      </c>
      <c r="O6" s="13" t="s">
        <v>2</v>
      </c>
      <c r="P6" s="12" t="s">
        <v>1</v>
      </c>
      <c r="Q6" s="11" t="s">
        <v>0</v>
      </c>
      <c r="R6" s="10">
        <v>2</v>
      </c>
    </row>
    <row r="7" spans="1:18" ht="42">
      <c r="A7" s="32">
        <v>11</v>
      </c>
      <c r="B7" s="24">
        <v>2</v>
      </c>
      <c r="C7" s="17" t="s">
        <v>142</v>
      </c>
      <c r="D7" s="31">
        <v>9043</v>
      </c>
      <c r="E7" s="20">
        <v>64049400</v>
      </c>
      <c r="F7" s="35">
        <v>1</v>
      </c>
      <c r="G7" s="20">
        <v>64049400</v>
      </c>
      <c r="H7" s="40"/>
      <c r="I7" s="71"/>
      <c r="J7" s="20">
        <v>64049400</v>
      </c>
      <c r="K7" s="14" t="s">
        <v>129</v>
      </c>
      <c r="L7" s="13" t="s">
        <v>24</v>
      </c>
      <c r="M7" s="13" t="s">
        <v>23</v>
      </c>
      <c r="N7" s="13" t="s">
        <v>3</v>
      </c>
      <c r="O7" s="13" t="s">
        <v>128</v>
      </c>
      <c r="P7" s="50" t="s">
        <v>69</v>
      </c>
      <c r="Q7" s="17" t="s">
        <v>145</v>
      </c>
      <c r="R7" s="32">
        <v>3</v>
      </c>
    </row>
    <row r="8" spans="1:18" s="25" customFormat="1" ht="42">
      <c r="A8" s="24">
        <v>11</v>
      </c>
      <c r="B8" s="24">
        <v>3</v>
      </c>
      <c r="C8" s="26" t="s">
        <v>144</v>
      </c>
      <c r="D8" s="70">
        <v>9539</v>
      </c>
      <c r="E8" s="27">
        <v>11187200</v>
      </c>
      <c r="F8" s="35">
        <v>1</v>
      </c>
      <c r="G8" s="27">
        <v>11187200</v>
      </c>
      <c r="H8" s="68"/>
      <c r="I8" s="69"/>
      <c r="J8" s="27">
        <v>11187200</v>
      </c>
      <c r="K8" s="14" t="s">
        <v>129</v>
      </c>
      <c r="L8" s="13" t="s">
        <v>24</v>
      </c>
      <c r="M8" s="13" t="s">
        <v>23</v>
      </c>
      <c r="N8" s="13" t="s">
        <v>3</v>
      </c>
      <c r="O8" s="13" t="s">
        <v>128</v>
      </c>
      <c r="P8" s="50" t="s">
        <v>69</v>
      </c>
      <c r="Q8" s="17" t="s">
        <v>146</v>
      </c>
      <c r="R8" s="32">
        <v>4</v>
      </c>
    </row>
    <row r="9" spans="1:18" ht="42">
      <c r="A9" s="18">
        <v>11</v>
      </c>
      <c r="B9" s="24">
        <v>4</v>
      </c>
      <c r="C9" s="11" t="s">
        <v>14</v>
      </c>
      <c r="D9" s="23" t="s">
        <v>13</v>
      </c>
      <c r="E9" s="20">
        <v>1638500</v>
      </c>
      <c r="F9" s="22">
        <v>1</v>
      </c>
      <c r="G9" s="20">
        <v>1638500</v>
      </c>
      <c r="H9" s="21"/>
      <c r="I9" s="21"/>
      <c r="J9" s="20">
        <v>1638500</v>
      </c>
      <c r="K9" s="19" t="s">
        <v>12</v>
      </c>
      <c r="L9" s="13" t="s">
        <v>11</v>
      </c>
      <c r="M9" s="13" t="s">
        <v>11</v>
      </c>
      <c r="N9" s="13" t="s">
        <v>3</v>
      </c>
      <c r="O9" s="13" t="s">
        <v>10</v>
      </c>
      <c r="P9" s="12" t="s">
        <v>69</v>
      </c>
      <c r="Q9" s="11" t="s">
        <v>9</v>
      </c>
      <c r="R9" s="10">
        <v>2</v>
      </c>
    </row>
    <row r="10" spans="1:18" ht="63">
      <c r="A10" s="32">
        <v>11</v>
      </c>
      <c r="B10" s="24">
        <v>5</v>
      </c>
      <c r="C10" s="99" t="s">
        <v>97</v>
      </c>
      <c r="D10" s="23" t="s">
        <v>31</v>
      </c>
      <c r="E10" s="40">
        <v>1200000</v>
      </c>
      <c r="F10" s="37">
        <v>1</v>
      </c>
      <c r="G10" s="40">
        <v>1200000</v>
      </c>
      <c r="H10" s="20"/>
      <c r="I10" s="34"/>
      <c r="J10" s="40">
        <v>1200000</v>
      </c>
      <c r="K10" s="14" t="s">
        <v>96</v>
      </c>
      <c r="L10" s="13" t="s">
        <v>17</v>
      </c>
      <c r="M10" s="13" t="s">
        <v>95</v>
      </c>
      <c r="N10" s="13" t="s">
        <v>3</v>
      </c>
      <c r="O10" s="13" t="s">
        <v>39</v>
      </c>
      <c r="P10" s="12" t="s">
        <v>1</v>
      </c>
      <c r="Q10" s="11" t="s">
        <v>38</v>
      </c>
      <c r="R10" s="10">
        <v>2</v>
      </c>
    </row>
    <row r="11" spans="1:18" ht="63">
      <c r="A11" s="18">
        <v>11</v>
      </c>
      <c r="B11" s="24">
        <v>6</v>
      </c>
      <c r="C11" s="11" t="s">
        <v>105</v>
      </c>
      <c r="D11" s="16">
        <v>5419</v>
      </c>
      <c r="E11" s="111">
        <v>3300</v>
      </c>
      <c r="F11" s="22">
        <v>165</v>
      </c>
      <c r="G11" s="97">
        <f>F11*E11</f>
        <v>544500</v>
      </c>
      <c r="H11" s="21"/>
      <c r="I11" s="21"/>
      <c r="J11" s="97">
        <v>544500</v>
      </c>
      <c r="K11" s="19" t="s">
        <v>104</v>
      </c>
      <c r="L11" s="13" t="s">
        <v>17</v>
      </c>
      <c r="M11" s="13" t="s">
        <v>102</v>
      </c>
      <c r="N11" s="13" t="s">
        <v>3</v>
      </c>
      <c r="O11" s="13" t="s">
        <v>39</v>
      </c>
      <c r="Q11" s="11" t="s">
        <v>103</v>
      </c>
      <c r="R11" s="10">
        <v>2</v>
      </c>
    </row>
    <row r="12" spans="1:18" ht="63">
      <c r="A12" s="18">
        <v>11</v>
      </c>
      <c r="B12" s="24">
        <v>7</v>
      </c>
      <c r="C12" s="11" t="s">
        <v>153</v>
      </c>
      <c r="D12" s="16">
        <v>5419</v>
      </c>
      <c r="E12" s="111">
        <v>3300</v>
      </c>
      <c r="F12" s="110">
        <v>160</v>
      </c>
      <c r="G12" s="109">
        <f>F12*E12</f>
        <v>528000</v>
      </c>
      <c r="H12" s="108"/>
      <c r="I12" s="107"/>
      <c r="J12" s="109">
        <v>528000</v>
      </c>
      <c r="K12" s="106" t="s">
        <v>122</v>
      </c>
      <c r="L12" s="105" t="s">
        <v>17</v>
      </c>
      <c r="M12" s="105" t="s">
        <v>102</v>
      </c>
      <c r="N12" s="3" t="s">
        <v>3</v>
      </c>
      <c r="O12" s="105" t="s">
        <v>39</v>
      </c>
      <c r="P12" s="124"/>
      <c r="Q12" s="11" t="s">
        <v>101</v>
      </c>
      <c r="R12" s="10">
        <v>2</v>
      </c>
    </row>
    <row r="13" spans="1:18" s="39" customFormat="1" ht="84">
      <c r="A13" s="18">
        <v>11</v>
      </c>
      <c r="B13" s="24">
        <v>8</v>
      </c>
      <c r="C13" s="104" t="s">
        <v>100</v>
      </c>
      <c r="D13" s="16">
        <v>5419</v>
      </c>
      <c r="E13" s="111">
        <v>3300</v>
      </c>
      <c r="F13" s="32">
        <v>60</v>
      </c>
      <c r="G13" s="102">
        <v>198000</v>
      </c>
      <c r="H13" s="102"/>
      <c r="I13" s="101"/>
      <c r="J13" s="102">
        <v>198000</v>
      </c>
      <c r="K13" s="100" t="s">
        <v>151</v>
      </c>
      <c r="L13" s="32" t="s">
        <v>11</v>
      </c>
      <c r="M13" s="32" t="s">
        <v>11</v>
      </c>
      <c r="N13" s="32" t="s">
        <v>3</v>
      </c>
      <c r="O13" s="13" t="s">
        <v>39</v>
      </c>
      <c r="P13" s="12"/>
      <c r="Q13" s="11" t="s">
        <v>33</v>
      </c>
      <c r="R13" s="10">
        <v>2</v>
      </c>
    </row>
    <row r="14" spans="1:18" s="39" customFormat="1" ht="68.25" customHeight="1">
      <c r="A14" s="18">
        <v>11</v>
      </c>
      <c r="B14" s="24">
        <v>9</v>
      </c>
      <c r="C14" s="11" t="s">
        <v>99</v>
      </c>
      <c r="D14" s="16">
        <v>5419</v>
      </c>
      <c r="E14" s="111">
        <v>3300</v>
      </c>
      <c r="F14" s="125">
        <v>60</v>
      </c>
      <c r="G14" s="102">
        <v>198000</v>
      </c>
      <c r="H14" s="126"/>
      <c r="I14" s="126"/>
      <c r="J14" s="102">
        <v>198000</v>
      </c>
      <c r="K14" s="127" t="s">
        <v>152</v>
      </c>
      <c r="L14" s="13" t="s">
        <v>11</v>
      </c>
      <c r="M14" s="13" t="s">
        <v>98</v>
      </c>
      <c r="N14" s="13" t="s">
        <v>3</v>
      </c>
      <c r="O14" s="13" t="s">
        <v>39</v>
      </c>
      <c r="P14" s="12"/>
      <c r="Q14" s="11" t="s">
        <v>33</v>
      </c>
      <c r="R14" s="10">
        <v>2</v>
      </c>
    </row>
    <row r="15" spans="1:18" ht="66.75" customHeight="1">
      <c r="A15" s="18">
        <v>11</v>
      </c>
      <c r="B15" s="24">
        <v>10</v>
      </c>
      <c r="C15" s="44" t="s">
        <v>94</v>
      </c>
      <c r="D15" s="16">
        <v>2406</v>
      </c>
      <c r="E15" s="97">
        <v>980</v>
      </c>
      <c r="F15" s="10">
        <v>390</v>
      </c>
      <c r="G15" s="97">
        <v>382200</v>
      </c>
      <c r="H15" s="98"/>
      <c r="I15" s="10"/>
      <c r="J15" s="97">
        <v>382200</v>
      </c>
      <c r="K15" s="19" t="s">
        <v>93</v>
      </c>
      <c r="L15" s="13" t="s">
        <v>17</v>
      </c>
      <c r="M15" s="13" t="s">
        <v>89</v>
      </c>
      <c r="N15" s="13" t="s">
        <v>3</v>
      </c>
      <c r="O15" s="13" t="s">
        <v>39</v>
      </c>
      <c r="P15" s="12"/>
      <c r="Q15" s="11" t="s">
        <v>88</v>
      </c>
      <c r="R15" s="10">
        <v>2</v>
      </c>
    </row>
    <row r="16" spans="1:18" ht="63">
      <c r="A16" s="18">
        <v>11</v>
      </c>
      <c r="B16" s="24">
        <v>11</v>
      </c>
      <c r="C16" s="44" t="s">
        <v>92</v>
      </c>
      <c r="D16" s="16">
        <v>2406</v>
      </c>
      <c r="E16" s="97">
        <v>980</v>
      </c>
      <c r="F16" s="10" t="s">
        <v>91</v>
      </c>
      <c r="G16" s="97">
        <v>588000</v>
      </c>
      <c r="H16" s="98"/>
      <c r="I16" s="10"/>
      <c r="J16" s="97">
        <v>588000</v>
      </c>
      <c r="K16" s="19" t="s">
        <v>90</v>
      </c>
      <c r="L16" s="13" t="s">
        <v>17</v>
      </c>
      <c r="M16" s="13" t="s">
        <v>89</v>
      </c>
      <c r="N16" s="13" t="s">
        <v>3</v>
      </c>
      <c r="O16" s="13" t="s">
        <v>39</v>
      </c>
      <c r="P16" s="12"/>
      <c r="Q16" s="11" t="s">
        <v>88</v>
      </c>
      <c r="R16" s="10">
        <v>2</v>
      </c>
    </row>
    <row r="17" spans="2:18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3">
    <mergeCell ref="A1:R1"/>
    <mergeCell ref="A2:Q2"/>
    <mergeCell ref="G3:I3"/>
  </mergeCells>
  <printOptions horizontalCentered="1"/>
  <pageMargins left="0" right="0" top="0.39370078740157483" bottom="0.23622047244094491" header="0.19685039370078741" footer="0.15748031496062992"/>
  <pageSetup paperSize="9" scale="48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ก่อสร้าง 66</vt:lpstr>
      <vt:lpstr>ก่อสร้าง 67</vt:lpstr>
      <vt:lpstr>ก่อสร้าง 68</vt:lpstr>
      <vt:lpstr>'ก่อสร้าง 66'!Print_Titles</vt:lpstr>
      <vt:lpstr>'ก่อสร้าง 67'!Print_Titles</vt:lpstr>
      <vt:lpstr>'ก่อสร้าง 68'!Print_Titles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Anung</dc:creator>
  <cp:lastModifiedBy>Admin</cp:lastModifiedBy>
  <cp:lastPrinted>2019-04-18T03:28:06Z</cp:lastPrinted>
  <dcterms:created xsi:type="dcterms:W3CDTF">2019-03-08T08:48:47Z</dcterms:created>
  <dcterms:modified xsi:type="dcterms:W3CDTF">2019-04-18T03:30:23Z</dcterms:modified>
</cp:coreProperties>
</file>