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eb0f181e38d40/PhD/VSA_Concepts_Weighted/"/>
    </mc:Choice>
  </mc:AlternateContent>
  <xr:revisionPtr revIDLastSave="455" documentId="8_{142A3348-7B62-4F84-A9B8-CA7D0843BEB4}" xr6:coauthVersionLast="41" xr6:coauthVersionMax="41" xr10:uidLastSave="{769A291D-EA2E-47C0-9776-B37B943BDB95}"/>
  <bookViews>
    <workbookView xWindow="25017" yWindow="-118" windowWidth="25370" windowHeight="13759" xr2:uid="{AA7D028F-3842-4D8E-9E4C-60C088FCA9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J14" i="1"/>
  <c r="J13" i="1"/>
  <c r="H18" i="1"/>
  <c r="H17" i="1"/>
  <c r="H16" i="1"/>
  <c r="H15" i="1"/>
  <c r="H14" i="1"/>
  <c r="H13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<sst xmlns="http://schemas.openxmlformats.org/spreadsheetml/2006/main" count="39" uniqueCount="39">
  <si>
    <t>Mi dataset (64)</t>
  </si>
  <si>
    <t>MEN dataset (94)</t>
  </si>
  <si>
    <t>SimLex-999 (44)</t>
  </si>
  <si>
    <t>HDC ('normal')</t>
  </si>
  <si>
    <t>McRae</t>
  </si>
  <si>
    <t>Resnick</t>
  </si>
  <si>
    <t>JCN</t>
  </si>
  <si>
    <t>LCH</t>
  </si>
  <si>
    <t>WUP</t>
  </si>
  <si>
    <t>HDC('normal', 6)</t>
  </si>
  <si>
    <t>HDC('normal', 8)</t>
  </si>
  <si>
    <t>HDC('normal', 10)</t>
  </si>
  <si>
    <t>HDC('normal', 12)</t>
  </si>
  <si>
    <t>HDC('Rank_PF', 6)</t>
  </si>
  <si>
    <t>HDC('Rank_PF', 8)</t>
  </si>
  <si>
    <t>HDC('Rank_PF', 10)</t>
  </si>
  <si>
    <t>HDC('Rank_PF', 12)</t>
  </si>
  <si>
    <t>HDC('Disting', 6)</t>
  </si>
  <si>
    <t>HDC('Disting', 8)</t>
  </si>
  <si>
    <t>HDC('Disting', 10)</t>
  </si>
  <si>
    <t>HDC('Disting', 12)</t>
  </si>
  <si>
    <t>HDC('Intercorr_str', 6)</t>
  </si>
  <si>
    <t>HDC('Intercorr_str', 8)</t>
  </si>
  <si>
    <t>HDC('Intercorr_str', 10)</t>
  </si>
  <si>
    <t>HDC('Intercorr_str', 12)</t>
  </si>
  <si>
    <t>HDC('Intercorr-Rank', 6)</t>
  </si>
  <si>
    <t>HDC('Intercorr-Rank', 8)</t>
  </si>
  <si>
    <t>HDC('Intercorr-Rank', 10)</t>
  </si>
  <si>
    <t>HDC('Intercorr-Rank', 12)</t>
  </si>
  <si>
    <t>HDC('normal', 15)</t>
  </si>
  <si>
    <t>HDC('normal', 20)</t>
  </si>
  <si>
    <t>HACER PONDERACIÓN DISTINTA…</t>
  </si>
  <si>
    <t>CUSTOM…</t>
  </si>
  <si>
    <t>Sólo usar normal, Rank y Intercorr-Rank</t>
  </si>
  <si>
    <t>Sólo usar normal y Rank… (Tal vez Intercorr-Rank)</t>
  </si>
  <si>
    <t>MEN.. y SimLex…</t>
  </si>
  <si>
    <t>MEDIR LONGITUD DE DICCIONARIO…</t>
  </si>
  <si>
    <t>PARA MEN numero promedio de features por concepto</t>
  </si>
  <si>
    <t>conceptos de 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</si>
</sst>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283611</xdr:colOff>
      <xdr:row>60</xdr:row>
      <xdr:rowOff>39119</xdr:rowOff>
    </xdr:from>
    <xdr:to>
      <xdr:col>14</xdr:col>
      <xdr:colOff>176035</xdr:colOff>
      <xdr:row>85</xdr:row>
      <xdr:rowOff>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A0BF9E-6A85-4745-9E97-0D1362E2C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835" y="11774734"/>
          <a:ext cx="12517989" cy="48507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4EE2-E08C-4134-A350-CA3B8CC9EC3F}">
  <dimension ref="E6:N60"/>
  <sheetViews>
    <sheetView tabSelected="1" topLeftCell="A22" zoomScale="85" zoomScaleNormal="85" workbookViewId="0">
      <selection activeCell="H55" sqref="H55"/>
    </sheetView>
  </sheetViews>
  <sheetFormatPr baseColWidth="10" defaultRowHeight="15.05" x14ac:dyDescent="0.3"/>
  <cols>
    <col min="5" max="5" width="21.6640625" customWidth="1"/>
    <col min="6" max="7" width="14.44140625" customWidth="1"/>
    <col min="8" max="9" width="15.44140625" customWidth="1"/>
    <col min="10" max="10" width="15.109375" customWidth="1"/>
    <col min="12" max="12" width="14.5546875" customWidth="1"/>
  </cols>
  <sheetData>
    <row r="6" spans="5:13" x14ac:dyDescent="0.3">
      <c r="F6" s="10" t="s">
        <v>0</v>
      </c>
      <c r="G6" s="10"/>
      <c r="H6" s="5" t="s">
        <v>1</v>
      </c>
      <c r="I6" s="5"/>
      <c r="J6" s="5" t="s">
        <v>2</v>
      </c>
    </row>
    <row r="7" spans="5:13" x14ac:dyDescent="0.3">
      <c r="E7" s="6" t="s">
        <v>3</v>
      </c>
      <c r="F7" s="7">
        <v>0.71040000000000003</v>
      </c>
      <c r="G7" s="7"/>
      <c r="H7" s="4">
        <v>0.66339999999999999</v>
      </c>
      <c r="I7" s="4"/>
      <c r="J7" s="7">
        <v>0.64890000000000003</v>
      </c>
    </row>
    <row r="8" spans="5:13" x14ac:dyDescent="0.3">
      <c r="E8" s="6" t="s">
        <v>4</v>
      </c>
      <c r="F8" s="4">
        <v>0.65790000000000004</v>
      </c>
      <c r="G8" s="4"/>
      <c r="H8" s="7">
        <v>0.67269999999999996</v>
      </c>
      <c r="I8" s="7"/>
      <c r="J8" s="4">
        <v>0.62490000000000001</v>
      </c>
    </row>
    <row r="9" spans="5:13" x14ac:dyDescent="0.3">
      <c r="E9" s="6" t="s">
        <v>5</v>
      </c>
      <c r="F9" s="4">
        <v>0.64070000000000005</v>
      </c>
      <c r="G9" s="4"/>
      <c r="H9" s="4">
        <v>0.57750000000000001</v>
      </c>
      <c r="I9" s="4"/>
      <c r="J9" s="4">
        <v>0.51480000000000004</v>
      </c>
      <c r="M9" t="s">
        <v>36</v>
      </c>
    </row>
    <row r="10" spans="5:13" x14ac:dyDescent="0.3">
      <c r="E10" s="6" t="s">
        <v>6</v>
      </c>
      <c r="F10" s="4">
        <v>0.61319999999999997</v>
      </c>
      <c r="G10" s="4"/>
      <c r="H10" s="4">
        <v>0.31719999999999998</v>
      </c>
      <c r="I10" s="4"/>
      <c r="J10" s="4">
        <v>0.35780000000000001</v>
      </c>
      <c r="M10" t="s">
        <v>37</v>
      </c>
    </row>
    <row r="11" spans="5:13" x14ac:dyDescent="0.3">
      <c r="E11" s="6" t="s">
        <v>7</v>
      </c>
      <c r="F11" s="4">
        <v>0.52370000000000005</v>
      </c>
      <c r="G11" s="4"/>
      <c r="H11" s="4">
        <v>0.58440000000000003</v>
      </c>
      <c r="I11" s="4"/>
      <c r="J11" s="4">
        <v>0.43619999999999998</v>
      </c>
    </row>
    <row r="12" spans="5:13" x14ac:dyDescent="0.3">
      <c r="E12" s="6" t="s">
        <v>8</v>
      </c>
      <c r="F12" s="4">
        <v>0.50239999999999996</v>
      </c>
      <c r="G12" s="4"/>
      <c r="H12" s="4">
        <v>0.55700000000000005</v>
      </c>
      <c r="I12" s="4"/>
      <c r="J12" s="4">
        <v>0.42399999999999999</v>
      </c>
    </row>
    <row r="13" spans="5:13" x14ac:dyDescent="0.3">
      <c r="E13" s="2" t="s">
        <v>9</v>
      </c>
      <c r="F13" s="1">
        <f>AVERAGE(0.6091,0.5923,0.6024)</f>
        <v>0.60126666666666673</v>
      </c>
      <c r="G13" s="1">
        <v>0.6169</v>
      </c>
      <c r="H13" s="1">
        <f>AVERAGE(0.5912,0.5982)</f>
        <v>0.59470000000000001</v>
      </c>
      <c r="I13" s="1">
        <v>0.58779999999999999</v>
      </c>
      <c r="J13" s="1">
        <f>AVERAGE(0.513098,0.5024881, 0.5037,0.5143)</f>
        <v>0.50839652499999999</v>
      </c>
      <c r="K13" s="8"/>
      <c r="L13" s="8">
        <v>0.51300000000000001</v>
      </c>
    </row>
    <row r="14" spans="5:13" x14ac:dyDescent="0.3">
      <c r="E14" s="2" t="s">
        <v>10</v>
      </c>
      <c r="F14" s="1">
        <f>AVERAGE(0.6204,0.644,0.6334)</f>
        <v>0.63259999999999994</v>
      </c>
      <c r="G14" s="1">
        <v>0.64270000000000005</v>
      </c>
      <c r="H14" s="1">
        <f>AVERAGE(0.639,0.6367)</f>
        <v>0.63785000000000003</v>
      </c>
      <c r="I14" s="1">
        <v>0.63290000000000002</v>
      </c>
      <c r="J14" s="1">
        <f>AVERAGE(0.4969,0.4987,0.4864)</f>
        <v>0.49399999999999999</v>
      </c>
      <c r="K14" s="8"/>
      <c r="L14" s="8">
        <v>0.49220000000000003</v>
      </c>
    </row>
    <row r="15" spans="5:13" x14ac:dyDescent="0.3">
      <c r="E15" s="2" t="s">
        <v>11</v>
      </c>
      <c r="F15" s="1">
        <f>AVERAGE(0.6829,0.6949)</f>
        <v>0.68889999999999996</v>
      </c>
      <c r="G15" s="1">
        <v>0.7</v>
      </c>
      <c r="H15" s="1">
        <f>AVERAGE(0.65324, 0.6549)</f>
        <v>0.65407000000000004</v>
      </c>
      <c r="I15" s="1">
        <v>0.64839999999999998</v>
      </c>
      <c r="J15" s="1">
        <f>AVERAGE(0.5332,0.5203,0.5338)</f>
        <v>0.52910000000000001</v>
      </c>
      <c r="K15" s="8"/>
      <c r="L15" s="8">
        <v>0.54300000000000004</v>
      </c>
    </row>
    <row r="16" spans="5:13" x14ac:dyDescent="0.3">
      <c r="E16" s="2" t="s">
        <v>12</v>
      </c>
      <c r="F16" s="9">
        <f>AVERAGE(0.73065,0.727)</f>
        <v>0.72882500000000006</v>
      </c>
      <c r="G16" s="9">
        <v>0.72399999999999998</v>
      </c>
      <c r="H16" s="1">
        <f>AVERAGE(0.6565,0.6417)</f>
        <v>0.64910000000000001</v>
      </c>
      <c r="I16" s="1">
        <v>0.66020000000000001</v>
      </c>
      <c r="J16" s="1">
        <f>AVERAGE(0.5793,0.5837,0.5651)</f>
        <v>0.57603333333333329</v>
      </c>
      <c r="K16" s="8"/>
      <c r="L16" s="8">
        <v>0.56640000000000001</v>
      </c>
    </row>
    <row r="17" spans="5:13" x14ac:dyDescent="0.3">
      <c r="E17" s="2" t="s">
        <v>29</v>
      </c>
      <c r="F17" s="9">
        <f>AVERAGE(0.7227,0.7232)</f>
        <v>0.72294999999999998</v>
      </c>
      <c r="G17" s="9">
        <v>0.73240000000000005</v>
      </c>
      <c r="H17" s="1">
        <f>AVERAGE(0.6609, 0.6524)</f>
        <v>0.65664999999999996</v>
      </c>
      <c r="I17" s="1">
        <v>0.65310000000000001</v>
      </c>
      <c r="J17" s="1">
        <f>AVERAGE(0.6462,0.6317)</f>
        <v>0.63895000000000002</v>
      </c>
      <c r="K17" s="8"/>
      <c r="L17" s="8">
        <v>0.54930000000000001</v>
      </c>
    </row>
    <row r="18" spans="5:13" x14ac:dyDescent="0.3">
      <c r="E18" s="2" t="s">
        <v>30</v>
      </c>
      <c r="F18" s="9">
        <f>AVERAGE(0.70125,0.7281)</f>
        <v>0.71467499999999995</v>
      </c>
      <c r="G18" s="9">
        <v>0.71150000000000002</v>
      </c>
      <c r="H18" s="1">
        <f>AVERAGE(0.6568, 0.6623)</f>
        <v>0.65955000000000008</v>
      </c>
      <c r="I18" s="9">
        <v>0.67500000000000004</v>
      </c>
      <c r="J18" s="1">
        <f>AVERAGE(0.6554,0.6393)</f>
        <v>0.64734999999999998</v>
      </c>
      <c r="K18" s="8"/>
      <c r="L18" s="8">
        <v>0.63976999999999995</v>
      </c>
    </row>
    <row r="19" spans="5:13" x14ac:dyDescent="0.3">
      <c r="E19" s="2">
        <v>30</v>
      </c>
      <c r="F19" s="1"/>
      <c r="G19" s="9">
        <v>0.73099999999999998</v>
      </c>
      <c r="H19" s="1"/>
      <c r="I19" s="3">
        <v>0.66069999999999995</v>
      </c>
      <c r="J19" s="1">
        <v>0.65549999999999997</v>
      </c>
      <c r="K19" s="8"/>
      <c r="L19" s="9">
        <v>0.65500000000000003</v>
      </c>
    </row>
    <row r="20" spans="5:13" x14ac:dyDescent="0.3">
      <c r="E20" s="2">
        <v>50</v>
      </c>
      <c r="F20" s="1"/>
      <c r="G20" s="8">
        <v>0.70540000000000003</v>
      </c>
      <c r="H20" s="1"/>
      <c r="I20" s="3">
        <v>0.66569999999999996</v>
      </c>
      <c r="J20" s="1"/>
      <c r="K20" s="8"/>
      <c r="L20" s="14">
        <v>0.65429999999999999</v>
      </c>
    </row>
    <row r="21" spans="5:13" x14ac:dyDescent="0.3">
      <c r="E21" s="2">
        <v>100</v>
      </c>
      <c r="F21" s="8"/>
      <c r="G21" s="8">
        <v>0.71419999999999995</v>
      </c>
      <c r="H21" s="8"/>
      <c r="I21" s="2">
        <v>0.66600000000000004</v>
      </c>
      <c r="J21" s="8">
        <v>0.66600000000000004</v>
      </c>
      <c r="K21" s="8"/>
      <c r="L21" s="14">
        <v>0.66520000000000001</v>
      </c>
    </row>
    <row r="22" spans="5:13" x14ac:dyDescent="0.3">
      <c r="E22" s="11" t="s">
        <v>13</v>
      </c>
      <c r="F22" s="4">
        <v>0.58289999999999997</v>
      </c>
      <c r="G22" s="4">
        <v>0.58089999999999997</v>
      </c>
      <c r="H22" s="4">
        <v>0.54479999999999995</v>
      </c>
      <c r="I22" s="4">
        <v>0.56330000000000002</v>
      </c>
      <c r="J22" s="4">
        <v>0.50700000000000001</v>
      </c>
      <c r="K22" s="4">
        <v>0.50870000000000004</v>
      </c>
      <c r="L22" s="12">
        <v>0.52029999999999998</v>
      </c>
    </row>
    <row r="23" spans="5:13" x14ac:dyDescent="0.3">
      <c r="E23" s="11" t="s">
        <v>14</v>
      </c>
      <c r="F23" s="4">
        <v>0.60399999999999998</v>
      </c>
      <c r="G23" s="4">
        <v>0.6079</v>
      </c>
      <c r="H23" s="4">
        <v>0.5776</v>
      </c>
      <c r="I23" s="4">
        <v>0.58189999999999997</v>
      </c>
      <c r="J23" s="4">
        <v>0.50570000000000004</v>
      </c>
      <c r="K23" s="4">
        <v>0.50209999999999999</v>
      </c>
      <c r="L23" s="12">
        <v>0.505</v>
      </c>
    </row>
    <row r="24" spans="5:13" x14ac:dyDescent="0.3">
      <c r="E24" s="11" t="s">
        <v>15</v>
      </c>
      <c r="F24" s="4">
        <v>0.64429999999999998</v>
      </c>
      <c r="G24" s="4">
        <v>0.66871000000000003</v>
      </c>
      <c r="H24" s="4">
        <v>0.62849999999999995</v>
      </c>
      <c r="I24" s="4">
        <v>0.62109999999999999</v>
      </c>
      <c r="J24" s="4">
        <v>0.53410000000000002</v>
      </c>
      <c r="K24" s="4">
        <v>0.53690000000000004</v>
      </c>
      <c r="L24" s="12">
        <v>0.53310000000000002</v>
      </c>
    </row>
    <row r="25" spans="5:13" x14ac:dyDescent="0.3">
      <c r="E25" s="11" t="s">
        <v>16</v>
      </c>
      <c r="F25" s="4">
        <v>0.68149999999999999</v>
      </c>
      <c r="G25" s="4">
        <v>0.67449999999999999</v>
      </c>
      <c r="H25" s="4">
        <v>0.62360000000000004</v>
      </c>
      <c r="I25" s="4">
        <v>0.62949999999999995</v>
      </c>
      <c r="J25" s="4">
        <v>0.54659999999999997</v>
      </c>
      <c r="K25" s="4">
        <v>0.53879999999999995</v>
      </c>
      <c r="L25" s="12">
        <v>0.53910000000000002</v>
      </c>
      <c r="M25" t="s">
        <v>31</v>
      </c>
    </row>
    <row r="26" spans="5:13" x14ac:dyDescent="0.3">
      <c r="E26" s="11">
        <v>15</v>
      </c>
      <c r="F26" s="4">
        <v>0.68659999999999999</v>
      </c>
      <c r="G26" s="4">
        <v>0.67889999999999995</v>
      </c>
      <c r="H26" s="4">
        <v>0.64219999999999999</v>
      </c>
      <c r="I26" s="4">
        <v>0.63460000000000005</v>
      </c>
      <c r="J26" s="4"/>
      <c r="K26" s="4">
        <v>0.58640000000000003</v>
      </c>
      <c r="L26" s="12">
        <v>0.5736</v>
      </c>
    </row>
    <row r="27" spans="5:13" x14ac:dyDescent="0.3">
      <c r="E27" s="11">
        <v>20</v>
      </c>
      <c r="F27" s="4">
        <v>0.67290000000000005</v>
      </c>
      <c r="G27" s="13">
        <v>0.69240000000000002</v>
      </c>
      <c r="H27" s="4">
        <v>0.64349999999999996</v>
      </c>
      <c r="I27" s="9">
        <v>0.64500000000000002</v>
      </c>
      <c r="J27" s="4"/>
      <c r="K27" s="4">
        <v>0.57850000000000001</v>
      </c>
      <c r="L27" s="12">
        <v>0.57989999999999997</v>
      </c>
    </row>
    <row r="28" spans="5:13" x14ac:dyDescent="0.3">
      <c r="E28" s="11">
        <v>30</v>
      </c>
      <c r="F28" s="12"/>
      <c r="G28" s="12">
        <v>0.67764999999999997</v>
      </c>
      <c r="H28" s="12"/>
      <c r="I28" s="14">
        <v>0.64100000000000001</v>
      </c>
      <c r="J28" s="12"/>
      <c r="K28" s="4">
        <v>0.59</v>
      </c>
      <c r="L28" s="12">
        <v>0.58670999999999995</v>
      </c>
    </row>
    <row r="29" spans="5:13" x14ac:dyDescent="0.3">
      <c r="E29" s="11">
        <v>50</v>
      </c>
      <c r="F29" s="12"/>
      <c r="G29" s="11">
        <v>0.68659999999999999</v>
      </c>
      <c r="H29" s="12"/>
      <c r="I29" s="14">
        <v>0.6502</v>
      </c>
      <c r="J29" s="12"/>
      <c r="K29" s="4"/>
      <c r="L29" s="12">
        <v>0.58130000000000004</v>
      </c>
    </row>
    <row r="30" spans="5:13" x14ac:dyDescent="0.3">
      <c r="E30" s="11">
        <v>100</v>
      </c>
      <c r="F30" s="12"/>
      <c r="G30" s="11">
        <v>0.68589999999999995</v>
      </c>
      <c r="H30" s="12"/>
      <c r="I30" s="14">
        <v>0.64400000000000002</v>
      </c>
      <c r="J30" s="12"/>
      <c r="K30" s="4">
        <v>0.59</v>
      </c>
      <c r="L30" s="12">
        <v>0.57589999999999997</v>
      </c>
    </row>
    <row r="31" spans="5:13" x14ac:dyDescent="0.3">
      <c r="E31" s="2" t="s">
        <v>17</v>
      </c>
      <c r="F31" s="1">
        <v>0.35449999999999998</v>
      </c>
      <c r="G31" s="1">
        <v>0.3422</v>
      </c>
      <c r="H31" s="1">
        <v>0.27460000000000001</v>
      </c>
      <c r="I31" s="1">
        <v>0.27679999999999999</v>
      </c>
      <c r="J31" s="1">
        <v>0.43180000000000002</v>
      </c>
      <c r="K31" s="1">
        <v>0.4214</v>
      </c>
      <c r="L31" s="8">
        <v>0.43240000000000001</v>
      </c>
    </row>
    <row r="32" spans="5:13" x14ac:dyDescent="0.3">
      <c r="E32" s="2" t="s">
        <v>18</v>
      </c>
      <c r="F32" s="1">
        <v>0.36459999999999998</v>
      </c>
      <c r="G32" s="1">
        <v>0.3851</v>
      </c>
      <c r="H32" s="1">
        <v>0.26490000000000002</v>
      </c>
      <c r="I32" s="1">
        <v>0.26529999999999998</v>
      </c>
      <c r="J32" s="1">
        <v>0.42109999999999997</v>
      </c>
      <c r="K32" s="1">
        <v>0.40760000000000002</v>
      </c>
      <c r="L32" s="8">
        <v>0.43369999999999997</v>
      </c>
    </row>
    <row r="33" spans="5:14" x14ac:dyDescent="0.3">
      <c r="E33" s="2" t="s">
        <v>19</v>
      </c>
      <c r="F33" s="1">
        <v>0.33</v>
      </c>
      <c r="G33" s="1">
        <v>0.37</v>
      </c>
      <c r="H33" s="1">
        <v>0.25140000000000001</v>
      </c>
      <c r="I33" s="1">
        <v>0.2697</v>
      </c>
      <c r="J33" s="1">
        <v>0.41699999999999998</v>
      </c>
      <c r="K33" s="1">
        <v>0.44400000000000001</v>
      </c>
      <c r="L33" s="8">
        <v>0.40479999999999999</v>
      </c>
      <c r="N33" t="s">
        <v>32</v>
      </c>
    </row>
    <row r="34" spans="5:14" x14ac:dyDescent="0.3">
      <c r="E34" s="2" t="s">
        <v>20</v>
      </c>
      <c r="F34" s="1">
        <v>0.39889999999999998</v>
      </c>
      <c r="G34" s="1">
        <v>0.37340000000000001</v>
      </c>
      <c r="H34" s="1">
        <v>0.27</v>
      </c>
      <c r="I34" s="1">
        <v>0.29709999999999998</v>
      </c>
      <c r="J34" s="1">
        <v>0.41849999999999998</v>
      </c>
      <c r="K34" s="1">
        <v>0.43809999999999999</v>
      </c>
      <c r="L34" s="8">
        <v>0.43309999999999998</v>
      </c>
      <c r="N34" t="s">
        <v>33</v>
      </c>
    </row>
    <row r="35" spans="5:14" x14ac:dyDescent="0.3">
      <c r="E35" s="2">
        <v>15</v>
      </c>
      <c r="F35" s="1">
        <v>0.36709999999999998</v>
      </c>
      <c r="G35" s="1">
        <v>0.36909999999999998</v>
      </c>
      <c r="H35" s="1">
        <v>0.26640000000000003</v>
      </c>
      <c r="I35" s="1">
        <v>0.28416000000000002</v>
      </c>
      <c r="J35" s="1"/>
      <c r="K35" s="1">
        <v>0.42170000000000002</v>
      </c>
      <c r="L35" s="8">
        <v>0.43309999999999998</v>
      </c>
    </row>
    <row r="36" spans="5:14" x14ac:dyDescent="0.3">
      <c r="E36" s="2">
        <v>20</v>
      </c>
      <c r="F36" s="1">
        <v>0.35439999999999999</v>
      </c>
      <c r="G36" s="1">
        <v>0.4</v>
      </c>
      <c r="H36" s="1">
        <v>0.27805000000000002</v>
      </c>
      <c r="I36" s="1">
        <v>0.56279999999999997</v>
      </c>
      <c r="J36" s="1"/>
      <c r="K36" s="1">
        <v>0.45679999999999998</v>
      </c>
      <c r="L36" s="8">
        <v>0.43130000000000002</v>
      </c>
    </row>
    <row r="37" spans="5:14" x14ac:dyDescent="0.3">
      <c r="E37" s="2">
        <v>30</v>
      </c>
      <c r="F37" s="8"/>
      <c r="G37" s="8">
        <v>0.34360000000000002</v>
      </c>
      <c r="H37" s="8"/>
      <c r="I37" s="8">
        <v>0.27179999999999999</v>
      </c>
      <c r="J37" s="8"/>
      <c r="K37" s="1">
        <v>0.4214</v>
      </c>
      <c r="L37" s="8">
        <v>0.43990000000000001</v>
      </c>
      <c r="N37" t="s">
        <v>35</v>
      </c>
    </row>
    <row r="38" spans="5:14" x14ac:dyDescent="0.3">
      <c r="E38" s="2">
        <v>50</v>
      </c>
      <c r="F38" s="8"/>
      <c r="G38" s="8">
        <v>0.36509999999999998</v>
      </c>
      <c r="H38" s="8"/>
      <c r="I38" s="8">
        <v>0.25640000000000002</v>
      </c>
      <c r="J38" s="8"/>
      <c r="K38" s="1"/>
      <c r="L38" s="8">
        <v>0.42830000000000001</v>
      </c>
      <c r="N38" t="s">
        <v>34</v>
      </c>
    </row>
    <row r="39" spans="5:14" x14ac:dyDescent="0.3">
      <c r="E39" s="2">
        <v>100</v>
      </c>
      <c r="F39" s="8"/>
      <c r="G39" s="8">
        <v>0.37159999999999999</v>
      </c>
      <c r="H39" s="8"/>
      <c r="I39" s="8">
        <v>0.27043</v>
      </c>
      <c r="J39" s="8"/>
      <c r="K39" s="1">
        <v>0.44350000000000001</v>
      </c>
      <c r="L39" s="8">
        <v>0.41489999999999999</v>
      </c>
    </row>
    <row r="40" spans="5:14" x14ac:dyDescent="0.3">
      <c r="E40" s="11" t="s">
        <v>21</v>
      </c>
      <c r="F40" s="4">
        <v>0.53959999999999997</v>
      </c>
      <c r="G40" s="12">
        <v>0.53320000000000001</v>
      </c>
      <c r="H40" s="4">
        <v>0.50800000000000001</v>
      </c>
      <c r="I40" s="12">
        <v>0.50349999999999995</v>
      </c>
      <c r="J40" s="4">
        <v>0.44269999999999998</v>
      </c>
      <c r="K40" s="4">
        <v>0.44069999999999998</v>
      </c>
      <c r="L40" s="12">
        <v>0.432</v>
      </c>
    </row>
    <row r="41" spans="5:14" x14ac:dyDescent="0.3">
      <c r="E41" s="11" t="s">
        <v>22</v>
      </c>
      <c r="F41" s="4">
        <v>0.58411000000000002</v>
      </c>
      <c r="G41" s="12">
        <v>0.56610000000000005</v>
      </c>
      <c r="H41" s="4">
        <v>0.53649999999999998</v>
      </c>
      <c r="I41" s="12">
        <v>0.53159999999999996</v>
      </c>
      <c r="J41" s="4">
        <v>0.44969999999999999</v>
      </c>
      <c r="K41" s="4">
        <v>0.45639999999999997</v>
      </c>
      <c r="L41" s="12">
        <v>0.46839999999999998</v>
      </c>
    </row>
    <row r="42" spans="5:14" x14ac:dyDescent="0.3">
      <c r="E42" s="11" t="s">
        <v>23</v>
      </c>
      <c r="F42" s="4">
        <v>0.57125000000000004</v>
      </c>
      <c r="G42" s="12">
        <v>0.58099999999999996</v>
      </c>
      <c r="H42" s="4">
        <v>0.57540000000000002</v>
      </c>
      <c r="I42" s="12">
        <v>0.57279999999999998</v>
      </c>
      <c r="J42" s="12"/>
      <c r="K42" s="4">
        <v>0.46239999999999998</v>
      </c>
      <c r="L42" s="12">
        <v>0.46100000000000002</v>
      </c>
    </row>
    <row r="43" spans="5:14" x14ac:dyDescent="0.3">
      <c r="E43" s="11" t="s">
        <v>24</v>
      </c>
      <c r="F43" s="4">
        <v>0.5968</v>
      </c>
      <c r="G43" s="12">
        <v>0.58589999999999998</v>
      </c>
      <c r="H43" s="4">
        <v>0.5827</v>
      </c>
      <c r="I43" s="12">
        <v>0.56789999999999996</v>
      </c>
      <c r="J43" s="12"/>
      <c r="K43" s="4">
        <v>0.44969999999999999</v>
      </c>
      <c r="L43" s="12">
        <v>0.45400000000000001</v>
      </c>
    </row>
    <row r="44" spans="5:14" x14ac:dyDescent="0.3">
      <c r="E44" s="11">
        <v>15</v>
      </c>
      <c r="F44" s="4">
        <v>0.58550000000000002</v>
      </c>
      <c r="G44" s="12">
        <v>0.59370000000000001</v>
      </c>
      <c r="H44" s="4">
        <v>0.57969999999999999</v>
      </c>
      <c r="I44" s="12">
        <v>0.57550000000000001</v>
      </c>
      <c r="J44" s="12"/>
      <c r="K44" s="4">
        <v>0.45200000000000001</v>
      </c>
      <c r="L44" s="12">
        <v>0.46760000000000002</v>
      </c>
    </row>
    <row r="45" spans="5:14" x14ac:dyDescent="0.3">
      <c r="E45" s="11">
        <v>20</v>
      </c>
      <c r="F45" s="4">
        <v>0.58860000000000001</v>
      </c>
      <c r="G45" s="12">
        <v>0.58330000000000004</v>
      </c>
      <c r="H45" s="4">
        <v>0.56689999999999996</v>
      </c>
      <c r="I45" s="12">
        <v>0.58316000000000001</v>
      </c>
      <c r="J45" s="12"/>
      <c r="K45" s="4">
        <v>0.4743</v>
      </c>
      <c r="L45" s="12">
        <v>0.46610000000000001</v>
      </c>
    </row>
    <row r="46" spans="5:14" x14ac:dyDescent="0.3">
      <c r="E46" s="11">
        <v>30</v>
      </c>
      <c r="F46" s="4"/>
      <c r="G46" s="12">
        <v>0.59289999999999998</v>
      </c>
      <c r="H46" s="4"/>
      <c r="I46" s="12">
        <v>0.58479999999999999</v>
      </c>
      <c r="J46" s="12"/>
      <c r="K46" s="4">
        <v>0.46250000000000002</v>
      </c>
      <c r="L46" s="12">
        <v>0.46589999999999998</v>
      </c>
    </row>
    <row r="47" spans="5:14" x14ac:dyDescent="0.3">
      <c r="E47" s="11">
        <v>50</v>
      </c>
      <c r="F47" s="4"/>
      <c r="G47" s="12">
        <v>0.59440000000000004</v>
      </c>
      <c r="H47" s="4"/>
      <c r="I47" s="12">
        <v>0.58160000000000001</v>
      </c>
      <c r="J47" s="12"/>
      <c r="K47" s="4"/>
      <c r="L47" s="12">
        <v>0.46250000000000002</v>
      </c>
    </row>
    <row r="48" spans="5:14" x14ac:dyDescent="0.3">
      <c r="E48" s="11">
        <v>100</v>
      </c>
      <c r="F48" s="4"/>
      <c r="G48" s="12">
        <v>0.57840000000000003</v>
      </c>
      <c r="H48" s="4"/>
      <c r="I48" s="12">
        <v>0.59140000000000004</v>
      </c>
      <c r="J48" s="12"/>
      <c r="K48" s="4">
        <v>0.45889999999999997</v>
      </c>
      <c r="L48" s="12">
        <v>0.46600000000000003</v>
      </c>
    </row>
    <row r="49" spans="5:12" x14ac:dyDescent="0.3">
      <c r="E49" s="2" t="s">
        <v>25</v>
      </c>
      <c r="F49" s="1">
        <v>0.60189999999999999</v>
      </c>
      <c r="G49" s="8">
        <v>0.61699999999999999</v>
      </c>
      <c r="H49" s="1">
        <v>0.50419999999999998</v>
      </c>
      <c r="I49" s="8">
        <v>0.5111</v>
      </c>
      <c r="J49" s="8"/>
      <c r="K49" s="1">
        <v>0.53320000000000001</v>
      </c>
      <c r="L49" s="8">
        <v>0.53720000000000001</v>
      </c>
    </row>
    <row r="50" spans="5:12" x14ac:dyDescent="0.3">
      <c r="E50" s="2" t="s">
        <v>26</v>
      </c>
      <c r="F50" s="1">
        <v>0.63829999999999998</v>
      </c>
      <c r="G50" s="8">
        <v>0.63570000000000004</v>
      </c>
      <c r="H50" s="1">
        <v>0.52359999999999995</v>
      </c>
      <c r="I50" s="8">
        <v>0.53049999999999997</v>
      </c>
      <c r="J50" s="8"/>
      <c r="K50" s="1">
        <v>0.55730000000000002</v>
      </c>
      <c r="L50" s="8">
        <v>0.54959999999999998</v>
      </c>
    </row>
    <row r="51" spans="5:12" x14ac:dyDescent="0.3">
      <c r="E51" s="2" t="s">
        <v>27</v>
      </c>
      <c r="F51" s="1">
        <v>0.62619999999999998</v>
      </c>
      <c r="G51" s="8">
        <v>0.65590000000000004</v>
      </c>
      <c r="H51" s="1">
        <v>0.54100000000000004</v>
      </c>
      <c r="I51" s="8">
        <v>0.55400000000000005</v>
      </c>
      <c r="J51" s="8"/>
      <c r="K51" s="1">
        <v>0.56045999999999996</v>
      </c>
      <c r="L51" s="8">
        <v>0.56230000000000002</v>
      </c>
    </row>
    <row r="52" spans="5:12" x14ac:dyDescent="0.3">
      <c r="E52" s="2" t="s">
        <v>28</v>
      </c>
      <c r="F52" s="1">
        <v>0.66210000000000002</v>
      </c>
      <c r="G52" s="8">
        <v>0.65500000000000003</v>
      </c>
      <c r="H52" s="1">
        <v>0.58579999999999999</v>
      </c>
      <c r="I52" s="8">
        <v>0.56910000000000005</v>
      </c>
      <c r="J52" s="8"/>
      <c r="K52" s="1">
        <v>0.55189999999999995</v>
      </c>
      <c r="L52" s="8">
        <v>0.54930000000000001</v>
      </c>
    </row>
    <row r="53" spans="5:12" x14ac:dyDescent="0.3">
      <c r="E53" s="2">
        <v>15</v>
      </c>
      <c r="F53" s="1">
        <v>0.64459999999999995</v>
      </c>
      <c r="G53" s="8">
        <v>0.65469999999999995</v>
      </c>
      <c r="H53" s="1">
        <v>0.57669999999999999</v>
      </c>
      <c r="I53" s="8">
        <v>0.57665999999999995</v>
      </c>
      <c r="J53" s="8"/>
      <c r="K53" s="1">
        <v>0.5534</v>
      </c>
      <c r="L53" s="8">
        <v>0.54390000000000005</v>
      </c>
    </row>
    <row r="54" spans="5:12" x14ac:dyDescent="0.3">
      <c r="E54" s="2">
        <v>20</v>
      </c>
      <c r="F54" s="1">
        <v>0.64870000000000005</v>
      </c>
      <c r="G54" s="8">
        <v>0.65339999999999998</v>
      </c>
      <c r="H54" s="1">
        <v>0.58599999999999997</v>
      </c>
      <c r="I54" s="2">
        <v>0.59340000000000004</v>
      </c>
      <c r="J54" s="8"/>
      <c r="K54" s="1">
        <v>0.53910000000000002</v>
      </c>
      <c r="L54" s="8">
        <v>0.54920000000000002</v>
      </c>
    </row>
    <row r="55" spans="5:12" x14ac:dyDescent="0.3">
      <c r="E55" s="2">
        <v>30</v>
      </c>
      <c r="F55" s="8"/>
      <c r="G55" s="8">
        <v>0.6542</v>
      </c>
      <c r="H55" s="8"/>
      <c r="I55" s="8">
        <v>0.58409999999999995</v>
      </c>
      <c r="J55" s="8"/>
      <c r="K55" s="1">
        <v>0.54920000000000002</v>
      </c>
      <c r="L55" s="8">
        <v>0.54100000000000004</v>
      </c>
    </row>
    <row r="56" spans="5:12" x14ac:dyDescent="0.3">
      <c r="E56" s="2">
        <v>50</v>
      </c>
      <c r="F56" s="8"/>
      <c r="G56" s="8">
        <v>0.65139999999999998</v>
      </c>
      <c r="H56" s="8"/>
      <c r="I56" s="8">
        <v>0.57569999999999999</v>
      </c>
      <c r="J56" s="8"/>
      <c r="K56" s="1">
        <v>0.55510000000000004</v>
      </c>
      <c r="L56" s="8">
        <v>0.55469999999999997</v>
      </c>
    </row>
    <row r="57" spans="5:12" x14ac:dyDescent="0.3">
      <c r="E57" s="2">
        <v>100</v>
      </c>
      <c r="F57" s="8"/>
      <c r="G57" s="2">
        <v>0.66190000000000004</v>
      </c>
      <c r="H57" s="8"/>
      <c r="I57" s="8">
        <v>0.57450000000000001</v>
      </c>
      <c r="J57" s="8"/>
      <c r="K57" s="8"/>
      <c r="L57" s="8">
        <v>0.54969999999999997</v>
      </c>
    </row>
    <row r="60" spans="5:12" x14ac:dyDescent="0.3">
      <c r="H60" t="s">
        <v>38</v>
      </c>
    </row>
  </sheetData>
  <mergeCells count="1">
    <mergeCell ref="F6:G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Quiroz</dc:creator>
  <cp:lastModifiedBy>Job Quiroz</cp:lastModifiedBy>
  <dcterms:created xsi:type="dcterms:W3CDTF">2019-03-28T18:36:36Z</dcterms:created>
  <dcterms:modified xsi:type="dcterms:W3CDTF">2019-03-29T21:25:15Z</dcterms:modified>
</cp:coreProperties>
</file>