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"/>
    </mc:Choice>
  </mc:AlternateContent>
  <xr:revisionPtr revIDLastSave="0" documentId="13_ncr:1_{E226B94C-1D23-42D5-AD83-1E56E2F15388}" xr6:coauthVersionLast="45" xr6:coauthVersionMax="45" xr10:uidLastSave="{00000000-0000-0000-0000-000000000000}"/>
  <bookViews>
    <workbookView xWindow="35385" yWindow="2175" windowWidth="15375" windowHeight="7875" xr2:uid="{CB5CA5C3-9396-4E15-86A9-2153D2A9A5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25" i="1"/>
  <c r="D18" i="1"/>
  <c r="D11" i="1"/>
  <c r="C25" i="1"/>
  <c r="C24" i="1"/>
  <c r="C23" i="1"/>
  <c r="C22" i="1"/>
  <c r="C21" i="1"/>
  <c r="C18" i="1"/>
  <c r="C17" i="1"/>
  <c r="C16" i="1"/>
  <c r="C15" i="1"/>
  <c r="C14" i="1"/>
  <c r="C11" i="1"/>
  <c r="C9" i="1"/>
  <c r="C8" i="1"/>
  <c r="C7" i="1"/>
  <c r="C10" i="1"/>
  <c r="B4" i="1"/>
  <c r="B3" i="1"/>
  <c r="B2" i="1"/>
</calcChain>
</file>

<file path=xl/sharedStrings.xml><?xml version="1.0" encoding="utf-8"?>
<sst xmlns="http://schemas.openxmlformats.org/spreadsheetml/2006/main" count="30" uniqueCount="17">
  <si>
    <t>Readmission Rate</t>
  </si>
  <si>
    <t>Always predict negative</t>
  </si>
  <si>
    <t>TP</t>
  </si>
  <si>
    <t>TN</t>
  </si>
  <si>
    <t>FP</t>
  </si>
  <si>
    <t>FN</t>
  </si>
  <si>
    <t>Cost</t>
  </si>
  <si>
    <t>Count</t>
  </si>
  <si>
    <t>Always predict positive</t>
  </si>
  <si>
    <t>Random</t>
  </si>
  <si>
    <t>Validation Positives</t>
  </si>
  <si>
    <t>Validation Negatives</t>
  </si>
  <si>
    <t>Validation Total</t>
  </si>
  <si>
    <t>True Positive</t>
  </si>
  <si>
    <t>True Negative</t>
  </si>
  <si>
    <t>False Positive</t>
  </si>
  <si>
    <t>False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</si>
</sst>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1" xfId="1" applyFon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95249</xdr:rowOff>
    </xdr:from>
    <xdr:to>
      <xdr:col>13</xdr:col>
      <xdr:colOff>152400</xdr:colOff>
      <xdr:row>32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2D99A5-4D01-49F1-974D-56C5BCF62FFC}"/>
            </a:ext>
          </a:extLst>
        </xdr:cNvPr>
        <xdr:cNvSpPr txBox="1"/>
      </xdr:nvSpPr>
      <xdr:spPr>
        <a:xfrm>
          <a:off x="6791325" y="285749"/>
          <a:ext cx="3638550" cy="5924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False Positive: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</a:b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Jolene Branch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4:42 PM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non-profit $2653, for-profit $2093.  Average for the two is $2373.  x75% (estimated cost to the hospital) = 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$1780 for an additional hospital day as the cost to the hospital.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I gotta say, that is really rough, but I think there are probably as many ways to estimate that number as there are people who have ever tried to do it!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https://www.statista.com/statistics/630443/inpatient-day-hospital-costs-in-us-by-nonprofit-or-profit/#:~:text=This%20statistic%20depicts%20the%20average%20cost%20of%20an,in%202018%2C%20by%20hospital%20type%20%28in%20U.S.%20dollars%29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 b="1"/>
            <a:t>False</a:t>
          </a:r>
          <a:r>
            <a:rPr lang="en-US" sz="1100" b="1" baseline="0"/>
            <a:t> Negative:</a:t>
          </a:r>
        </a:p>
        <a:p>
          <a:endParaRPr lang="en-US" sz="1100" baseline="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cost for readmission (any diagnosis) in 2016 was $14,400.  Newer data is probably available, but AHRQ is legitimate.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hcup-us.ahrq.gov/reports/statbriefs/sb248-Hospital-Readmissions-2010-2016.jsp#:~:text=The%20highest%20average%20readmission%20cost%20was%20for%20congenital,for%20pregnancy%2Fchildbirth%20%28%247%2C000%29%2C%20followed%20by%20mental%2Fbehavioral%20disorders%20%28%248%2C200%29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cost of 'circulatory system diseases' is actually a little higher ($15,900), so I think we're being fair in using the 14,400.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7F47-C0D9-4BA3-B583-FD242E2D8FC1}">
  <dimension ref="A1:F25"/>
  <sheetViews>
    <sheetView tabSelected="1" workbookViewId="0">
      <selection activeCell="D7" sqref="D7"/>
    </sheetView>
  </sheetViews>
  <sheetFormatPr defaultRowHeight="15" x14ac:dyDescent="0.25"/>
  <cols>
    <col min="1" max="1" width="22.5703125" customWidth="1"/>
    <col min="2" max="2" width="15.42578125" customWidth="1"/>
    <col min="3" max="3" width="15.28515625" bestFit="1" customWidth="1"/>
    <col min="4" max="4" width="10.5703125" bestFit="1" customWidth="1"/>
    <col min="5" max="5" width="16.140625" customWidth="1"/>
    <col min="6" max="6" width="11.5703125" bestFit="1" customWidth="1"/>
  </cols>
  <sheetData>
    <row r="1" spans="1:6" x14ac:dyDescent="0.25">
      <c r="A1" s="2" t="s">
        <v>0</v>
      </c>
      <c r="B1">
        <v>0.117499477315492</v>
      </c>
      <c r="F1" s="2" t="s">
        <v>6</v>
      </c>
    </row>
    <row r="2" spans="1:6" x14ac:dyDescent="0.25">
      <c r="A2" s="2" t="s">
        <v>10</v>
      </c>
      <c r="B2">
        <f>14349*B1</f>
        <v>1685.9999999999948</v>
      </c>
      <c r="E2" s="2" t="s">
        <v>13</v>
      </c>
      <c r="F2" s="1">
        <v>0</v>
      </c>
    </row>
    <row r="3" spans="1:6" x14ac:dyDescent="0.25">
      <c r="A3" s="2" t="s">
        <v>11</v>
      </c>
      <c r="B3">
        <f>14349*(1-B1)</f>
        <v>12663.000000000005</v>
      </c>
      <c r="E3" s="2" t="s">
        <v>14</v>
      </c>
      <c r="F3" s="1">
        <v>0</v>
      </c>
    </row>
    <row r="4" spans="1:6" x14ac:dyDescent="0.25">
      <c r="A4" s="2" t="s">
        <v>12</v>
      </c>
      <c r="B4">
        <f>B2+B3</f>
        <v>14349</v>
      </c>
      <c r="E4" s="2" t="s">
        <v>15</v>
      </c>
      <c r="F4" s="1">
        <v>1780</v>
      </c>
    </row>
    <row r="5" spans="1:6" x14ac:dyDescent="0.25">
      <c r="E5" s="2" t="s">
        <v>16</v>
      </c>
      <c r="F5" s="1">
        <v>14400</v>
      </c>
    </row>
    <row r="6" spans="1:6" x14ac:dyDescent="0.25">
      <c r="A6" s="2" t="s">
        <v>1</v>
      </c>
      <c r="B6" s="2" t="s">
        <v>7</v>
      </c>
      <c r="C6" s="2" t="s">
        <v>6</v>
      </c>
    </row>
    <row r="7" spans="1:6" x14ac:dyDescent="0.25">
      <c r="A7" t="s">
        <v>2</v>
      </c>
      <c r="B7">
        <v>0</v>
      </c>
      <c r="C7" s="1">
        <f>B7*0</f>
        <v>0</v>
      </c>
    </row>
    <row r="8" spans="1:6" x14ac:dyDescent="0.25">
      <c r="A8" t="s">
        <v>3</v>
      </c>
      <c r="B8">
        <v>12663</v>
      </c>
      <c r="C8" s="1">
        <f>B8*0</f>
        <v>0</v>
      </c>
    </row>
    <row r="9" spans="1:6" x14ac:dyDescent="0.25">
      <c r="A9" t="s">
        <v>4</v>
      </c>
      <c r="B9">
        <v>0</v>
      </c>
      <c r="C9" s="1">
        <f>B9*1780</f>
        <v>0</v>
      </c>
    </row>
    <row r="10" spans="1:6" x14ac:dyDescent="0.25">
      <c r="A10" t="s">
        <v>5</v>
      </c>
      <c r="B10">
        <v>1686</v>
      </c>
      <c r="C10" s="1">
        <f>B10*14400</f>
        <v>24278400</v>
      </c>
    </row>
    <row r="11" spans="1:6" x14ac:dyDescent="0.25">
      <c r="C11" s="3">
        <f>SUM(C7:C10)</f>
        <v>24278400</v>
      </c>
      <c r="D11" s="4">
        <f>C11/B4</f>
        <v>1691.9924733430901</v>
      </c>
    </row>
    <row r="13" spans="1:6" x14ac:dyDescent="0.25">
      <c r="A13" s="2" t="s">
        <v>8</v>
      </c>
      <c r="B13" s="2" t="s">
        <v>7</v>
      </c>
      <c r="C13" s="2" t="s">
        <v>6</v>
      </c>
    </row>
    <row r="14" spans="1:6" x14ac:dyDescent="0.25">
      <c r="A14" t="s">
        <v>2</v>
      </c>
      <c r="B14">
        <v>1686</v>
      </c>
      <c r="C14" s="1">
        <f>B14*0</f>
        <v>0</v>
      </c>
    </row>
    <row r="15" spans="1:6" x14ac:dyDescent="0.25">
      <c r="A15" t="s">
        <v>3</v>
      </c>
      <c r="B15">
        <v>0</v>
      </c>
      <c r="C15" s="1">
        <f>B15*0</f>
        <v>0</v>
      </c>
    </row>
    <row r="16" spans="1:6" x14ac:dyDescent="0.25">
      <c r="A16" t="s">
        <v>4</v>
      </c>
      <c r="B16">
        <v>12663</v>
      </c>
      <c r="C16" s="1">
        <f>B16*1780</f>
        <v>22540140</v>
      </c>
    </row>
    <row r="17" spans="1:6" x14ac:dyDescent="0.25">
      <c r="A17" t="s">
        <v>5</v>
      </c>
      <c r="B17">
        <v>0</v>
      </c>
      <c r="C17" s="1">
        <f>B17*14400</f>
        <v>0</v>
      </c>
    </row>
    <row r="18" spans="1:6" x14ac:dyDescent="0.25">
      <c r="C18" s="3">
        <f>SUM(C14:C17)</f>
        <v>22540140</v>
      </c>
      <c r="D18" s="4">
        <f>C18/B4</f>
        <v>1570.8509303784235</v>
      </c>
      <c r="F18" s="4">
        <f>D18-1235.35</f>
        <v>335.50093037842362</v>
      </c>
    </row>
    <row r="20" spans="1:6" x14ac:dyDescent="0.25">
      <c r="A20" s="2" t="s">
        <v>9</v>
      </c>
      <c r="B20" s="2" t="s">
        <v>7</v>
      </c>
      <c r="C20" s="2" t="s">
        <v>6</v>
      </c>
    </row>
    <row r="21" spans="1:6" x14ac:dyDescent="0.25">
      <c r="A21" t="s">
        <v>2</v>
      </c>
      <c r="B21">
        <v>843</v>
      </c>
      <c r="C21" s="1">
        <f>B21*0</f>
        <v>0</v>
      </c>
    </row>
    <row r="22" spans="1:6" x14ac:dyDescent="0.25">
      <c r="A22" t="s">
        <v>3</v>
      </c>
      <c r="B22">
        <v>6331.5</v>
      </c>
      <c r="C22" s="1">
        <f>B22*0</f>
        <v>0</v>
      </c>
    </row>
    <row r="23" spans="1:6" x14ac:dyDescent="0.25">
      <c r="A23" t="s">
        <v>4</v>
      </c>
      <c r="B23">
        <v>6331.5</v>
      </c>
      <c r="C23" s="1">
        <f>B23*1780</f>
        <v>11270070</v>
      </c>
    </row>
    <row r="24" spans="1:6" x14ac:dyDescent="0.25">
      <c r="A24" t="s">
        <v>5</v>
      </c>
      <c r="B24">
        <v>843</v>
      </c>
      <c r="C24" s="1">
        <f>B24*14400</f>
        <v>12139200</v>
      </c>
    </row>
    <row r="25" spans="1:6" x14ac:dyDescent="0.25">
      <c r="C25" s="3">
        <f>SUM(C21:C24)</f>
        <v>23409270</v>
      </c>
      <c r="D25" s="4">
        <f>C25/B4</f>
        <v>1631.4217018607569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2020-10-25T23:46:00Z</dcterms:created>
  <dcterms:modified xsi:type="dcterms:W3CDTF">2020-10-28T01:03:08Z</dcterms:modified>
</cp:coreProperties>
</file>