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88346F02-1464-426E-88AE-7A9780213726}" xr6:coauthVersionLast="47" xr6:coauthVersionMax="47" xr10:uidLastSave="{00000000-0000-0000-0000-000000000000}"/>
  <bookViews>
    <workbookView xWindow="3420" yWindow="2715" windowWidth="21600" windowHeight="117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" l="1"/>
  <c r="E13" i="1"/>
  <c r="F13" i="1"/>
  <c r="G13" i="1"/>
  <c r="G14" i="1" s="1"/>
  <c r="H13" i="1"/>
  <c r="H14" i="1" s="1"/>
  <c r="C13" i="1"/>
  <c r="C14" i="1" s="1"/>
  <c r="D9" i="1"/>
  <c r="D10" i="1" s="1"/>
  <c r="E9" i="1"/>
  <c r="E10" i="1" s="1"/>
  <c r="F9" i="1"/>
  <c r="G9" i="1"/>
  <c r="G10" i="1" s="1"/>
  <c r="H9" i="1"/>
  <c r="H10" i="1" s="1"/>
  <c r="C9" i="1"/>
  <c r="C10" i="1" s="1"/>
  <c r="D5" i="1"/>
  <c r="D6" i="1" s="1"/>
  <c r="E5" i="1"/>
  <c r="E6" i="1" s="1"/>
  <c r="F5" i="1"/>
  <c r="F6" i="1" s="1"/>
  <c r="G5" i="1"/>
  <c r="G6" i="1" s="1"/>
  <c r="H5" i="1"/>
  <c r="H6" i="1" s="1"/>
  <c r="C5" i="1"/>
  <c r="C6" i="1" s="1"/>
  <c r="D30" i="1"/>
  <c r="E30" i="1"/>
  <c r="F30" i="1"/>
  <c r="G30" i="1"/>
  <c r="H30" i="1"/>
  <c r="D22" i="1"/>
  <c r="E22" i="1"/>
  <c r="F22" i="1"/>
  <c r="G22" i="1"/>
  <c r="H22" i="1"/>
  <c r="C22" i="1"/>
  <c r="D25" i="1"/>
  <c r="E25" i="1"/>
  <c r="F25" i="1"/>
  <c r="G25" i="1"/>
  <c r="H25" i="1"/>
  <c r="D14" i="1"/>
  <c r="E14" i="1"/>
  <c r="F14" i="1"/>
  <c r="D29" i="1"/>
  <c r="E29" i="1"/>
  <c r="F29" i="1"/>
  <c r="G29" i="1"/>
  <c r="H29" i="1"/>
  <c r="F10" i="1"/>
  <c r="C25" i="1"/>
  <c r="C30" i="1"/>
  <c r="C29" i="1"/>
  <c r="E28" i="1"/>
  <c r="F28" i="1"/>
  <c r="G28" i="1"/>
  <c r="H28" i="1"/>
  <c r="D28" i="1"/>
  <c r="D19" i="1"/>
  <c r="C19" i="1"/>
  <c r="C28" i="1"/>
  <c r="E19" i="1"/>
  <c r="F19" i="1"/>
  <c r="G19" i="1"/>
  <c r="H19" i="1"/>
</calcChain>
</file>

<file path=xl/sharedStrings.xml><?xml version="1.0" encoding="utf-8"?>
<sst xmlns="http://schemas.openxmlformats.org/spreadsheetml/2006/main" count="70" uniqueCount="46">
  <si>
    <t>Total pickup distance</t>
    <phoneticPr fontId="1" type="noConversion"/>
  </si>
  <si>
    <t>Number of tasks
 (Number of workers)</t>
    <phoneticPr fontId="1" type="noConversion"/>
  </si>
  <si>
    <t>Algorithm 1-Baseline</t>
    <phoneticPr fontId="1" type="noConversion"/>
  </si>
  <si>
    <t>Algorithm 2/Algorithm 1</t>
    <phoneticPr fontId="1" type="noConversion"/>
  </si>
  <si>
    <t>Range optimization ratio</t>
    <phoneticPr fontId="1" type="noConversion"/>
  </si>
  <si>
    <t xml:space="preserve"> Spend time for Calculation (S)</t>
    <phoneticPr fontId="1" type="noConversion"/>
  </si>
  <si>
    <t>Stable matching ratio</t>
    <phoneticPr fontId="1" type="noConversion"/>
  </si>
  <si>
    <t>Algorithm 2-Annealing</t>
    <phoneticPr fontId="1" type="noConversion"/>
  </si>
  <si>
    <t>percent</t>
    <phoneticPr fontId="1" type="noConversion"/>
  </si>
  <si>
    <t>00.089230</t>
  </si>
  <si>
    <t>00.327443</t>
  </si>
  <si>
    <t>00.755629</t>
  </si>
  <si>
    <t>01.313646</t>
  </si>
  <si>
    <t>02.020653</t>
  </si>
  <si>
    <t>03.144434</t>
  </si>
  <si>
    <t>10.351508</t>
  </si>
  <si>
    <t>10.023297</t>
  </si>
  <si>
    <t>10.128567</t>
  </si>
  <si>
    <t>10.277400</t>
  </si>
  <si>
    <t>10.435043</t>
  </si>
  <si>
    <t>10.911999</t>
  </si>
  <si>
    <t>Unstable number</t>
    <phoneticPr fontId="1" type="noConversion"/>
  </si>
  <si>
    <t>00.074715</t>
  </si>
  <si>
    <t>00.320809</t>
  </si>
  <si>
    <t>00.719328</t>
  </si>
  <si>
    <t>01.337774</t>
  </si>
  <si>
    <t>01.985471</t>
  </si>
  <si>
    <t>02.875439</t>
  </si>
  <si>
    <t>10.648462</t>
  </si>
  <si>
    <t>10.328843</t>
  </si>
  <si>
    <t>10.209348</t>
  </si>
  <si>
    <t>10.448538</t>
  </si>
  <si>
    <t>10.271030</t>
  </si>
  <si>
    <t>10.133802</t>
  </si>
  <si>
    <t>00.082129</t>
  </si>
  <si>
    <t>00.325707</t>
  </si>
  <si>
    <t>00.715508</t>
  </si>
  <si>
    <t>01.288881</t>
  </si>
  <si>
    <t>02.001934</t>
  </si>
  <si>
    <t>02.874303</t>
  </si>
  <si>
    <t>10.130132</t>
  </si>
  <si>
    <t>10.316959</t>
  </si>
  <si>
    <t>10.952162</t>
  </si>
  <si>
    <t>10.233372</t>
  </si>
  <si>
    <t>10.432442</t>
  </si>
  <si>
    <t>10.148269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</si>
</sst>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_);[Red]\(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b/>
      <sz val="18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10" fontId="3" fillId="3" borderId="1" xfId="0" applyNumberFormat="1" applyFont="1" applyFill="1" applyBorder="1" applyAlignment="1">
      <alignment horizontal="center" vertical="center"/>
    </xf>
    <xf numFmtId="0" fontId="0" fillId="0" borderId="0" xfId="0" applyFont="1"/>
    <xf numFmtId="10" fontId="4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6"/>
  <sheetViews>
    <sheetView tabSelected="1" topLeftCell="B1" zoomScale="70" zoomScaleNormal="70" workbookViewId="0">
      <selection activeCell="D9" sqref="D9"/>
    </sheetView>
  </sheetViews>
  <sheetFormatPr defaultRowHeight="14.25" x14ac:dyDescent="0.2"/>
  <cols>
    <col min="1" max="1" width="24.875" customWidth="1"/>
    <col min="2" max="2" width="38.25" style="1" customWidth="1"/>
    <col min="3" max="8" width="19.5" style="1" customWidth="1"/>
  </cols>
  <sheetData>
    <row r="1" spans="1:8" ht="44.25" customHeight="1" x14ac:dyDescent="0.2">
      <c r="A1" s="15" t="s">
        <v>5</v>
      </c>
      <c r="B1" s="15"/>
      <c r="C1" s="15"/>
      <c r="D1" s="15"/>
      <c r="E1" s="15"/>
      <c r="F1" s="15"/>
      <c r="G1" s="15"/>
      <c r="H1" s="15"/>
    </row>
    <row r="2" spans="1:8" ht="48.6" customHeight="1" x14ac:dyDescent="0.2">
      <c r="A2" s="2" t="s">
        <v>8</v>
      </c>
      <c r="B2" s="2" t="s">
        <v>1</v>
      </c>
      <c r="C2" s="3">
        <v>500</v>
      </c>
      <c r="D2" s="3">
        <v>1000</v>
      </c>
      <c r="E2" s="3">
        <v>1500</v>
      </c>
      <c r="F2" s="3">
        <v>2000</v>
      </c>
      <c r="G2" s="3">
        <v>2500</v>
      </c>
      <c r="H2" s="3">
        <v>3000</v>
      </c>
    </row>
    <row r="3" spans="1:8" ht="36.75" customHeight="1" x14ac:dyDescent="0.2">
      <c r="A3" s="16">
        <v>0.9</v>
      </c>
      <c r="B3" s="4" t="s">
        <v>2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27</v>
      </c>
    </row>
    <row r="4" spans="1:8" ht="36.75" hidden="1" customHeight="1" x14ac:dyDescent="0.2">
      <c r="A4" s="17"/>
      <c r="B4" s="4"/>
      <c r="C4" s="5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33</v>
      </c>
    </row>
    <row r="5" spans="1:8" ht="36.75" customHeight="1" x14ac:dyDescent="0.2">
      <c r="A5" s="17"/>
      <c r="B5" s="4" t="s">
        <v>7</v>
      </c>
      <c r="C5" s="5">
        <f>C4+C3</f>
        <v>10.723177</v>
      </c>
      <c r="D5" s="5">
        <f t="shared" ref="D5:H5" si="0">D4+D3</f>
        <v>10.649652000000001</v>
      </c>
      <c r="E5" s="5">
        <f t="shared" si="0"/>
        <v>10.928675999999999</v>
      </c>
      <c r="F5" s="5">
        <f t="shared" si="0"/>
        <v>11.786311999999999</v>
      </c>
      <c r="G5" s="5">
        <f t="shared" si="0"/>
        <v>12.256501</v>
      </c>
      <c r="H5" s="5">
        <f t="shared" si="0"/>
        <v>13.009240999999999</v>
      </c>
    </row>
    <row r="6" spans="1:8" ht="36.75" customHeight="1" x14ac:dyDescent="0.2">
      <c r="A6" s="18"/>
      <c r="B6" s="6" t="s">
        <v>3</v>
      </c>
      <c r="C6" s="12">
        <f>C5/C3</f>
        <v>143.52107341230007</v>
      </c>
      <c r="D6" s="12">
        <f>D5/D3</f>
        <v>33.196238260148569</v>
      </c>
      <c r="E6" s="12">
        <f>E5/E3</f>
        <v>15.192896703590018</v>
      </c>
      <c r="F6" s="12">
        <f>F5/F3</f>
        <v>8.8103909927984834</v>
      </c>
      <c r="G6" s="12">
        <f>G5/G3</f>
        <v>6.173094948251574</v>
      </c>
      <c r="H6" s="12">
        <f>H5/H3</f>
        <v>4.5242625560827401</v>
      </c>
    </row>
    <row r="7" spans="1:8" ht="36.75" customHeight="1" x14ac:dyDescent="0.2">
      <c r="A7" s="16">
        <v>0.95</v>
      </c>
      <c r="B7" s="4" t="s">
        <v>2</v>
      </c>
      <c r="C7" s="8" t="s">
        <v>34</v>
      </c>
      <c r="D7" s="8" t="s">
        <v>35</v>
      </c>
      <c r="E7" s="8" t="s">
        <v>36</v>
      </c>
      <c r="F7" s="8" t="s">
        <v>37</v>
      </c>
      <c r="G7" s="8" t="s">
        <v>38</v>
      </c>
      <c r="H7" s="8" t="s">
        <v>39</v>
      </c>
    </row>
    <row r="8" spans="1:8" ht="36.75" hidden="1" customHeight="1" x14ac:dyDescent="0.2">
      <c r="A8" s="17"/>
      <c r="B8" s="4"/>
      <c r="C8" s="8" t="s">
        <v>40</v>
      </c>
      <c r="D8" s="8" t="s">
        <v>41</v>
      </c>
      <c r="E8" s="8" t="s">
        <v>42</v>
      </c>
      <c r="F8" s="8" t="s">
        <v>43</v>
      </c>
      <c r="G8" s="8" t="s">
        <v>44</v>
      </c>
      <c r="H8" s="8" t="s">
        <v>45</v>
      </c>
    </row>
    <row r="9" spans="1:8" ht="36.75" customHeight="1" x14ac:dyDescent="0.2">
      <c r="A9" s="17"/>
      <c r="B9" s="4" t="s">
        <v>7</v>
      </c>
      <c r="C9" s="8">
        <f>C8+C7</f>
        <v>10.212261</v>
      </c>
      <c r="D9" s="8">
        <f t="shared" ref="D9:H9" si="1">D8+D7</f>
        <v>10.642666</v>
      </c>
      <c r="E9" s="8">
        <f t="shared" si="1"/>
        <v>11.667669999999999</v>
      </c>
      <c r="F9" s="8">
        <f t="shared" si="1"/>
        <v>11.522252999999999</v>
      </c>
      <c r="G9" s="8">
        <f t="shared" si="1"/>
        <v>12.434376</v>
      </c>
      <c r="H9" s="8">
        <f t="shared" si="1"/>
        <v>13.022572</v>
      </c>
    </row>
    <row r="10" spans="1:8" ht="36.75" customHeight="1" x14ac:dyDescent="0.2">
      <c r="A10" s="18"/>
      <c r="B10" s="6" t="s">
        <v>3</v>
      </c>
      <c r="C10" s="12">
        <f>C9/C7</f>
        <v>124.34415370940837</v>
      </c>
      <c r="D10" s="12">
        <f t="shared" ref="D10:H10" si="2">D9/D7</f>
        <v>32.675582655576946</v>
      </c>
      <c r="E10" s="12">
        <f t="shared" si="2"/>
        <v>16.306833746093684</v>
      </c>
      <c r="F10" s="12">
        <f t="shared" si="2"/>
        <v>8.9397337690601386</v>
      </c>
      <c r="G10" s="12">
        <f t="shared" si="2"/>
        <v>6.2111817872117667</v>
      </c>
      <c r="H10" s="12">
        <f t="shared" si="2"/>
        <v>4.5306886573892875</v>
      </c>
    </row>
    <row r="11" spans="1:8" ht="36.75" customHeight="1" x14ac:dyDescent="0.2">
      <c r="A11" s="16">
        <v>0.99</v>
      </c>
      <c r="B11" s="4" t="s">
        <v>2</v>
      </c>
      <c r="C11" s="5" t="s">
        <v>9</v>
      </c>
      <c r="D11" s="5" t="s">
        <v>10</v>
      </c>
      <c r="E11" s="5" t="s">
        <v>11</v>
      </c>
      <c r="F11" s="5" t="s">
        <v>12</v>
      </c>
      <c r="G11" s="5" t="s">
        <v>13</v>
      </c>
      <c r="H11" s="5" t="s">
        <v>14</v>
      </c>
    </row>
    <row r="12" spans="1:8" ht="36.75" hidden="1" customHeight="1" x14ac:dyDescent="0.2">
      <c r="A12" s="17"/>
      <c r="B12" s="4"/>
      <c r="C12" s="5" t="s">
        <v>15</v>
      </c>
      <c r="D12" s="5" t="s">
        <v>16</v>
      </c>
      <c r="E12" s="5" t="s">
        <v>17</v>
      </c>
      <c r="F12" s="5" t="s">
        <v>18</v>
      </c>
      <c r="G12" s="5" t="s">
        <v>19</v>
      </c>
      <c r="H12" s="5" t="s">
        <v>20</v>
      </c>
    </row>
    <row r="13" spans="1:8" ht="36.75" customHeight="1" x14ac:dyDescent="0.2">
      <c r="A13" s="17"/>
      <c r="B13" s="4" t="s">
        <v>7</v>
      </c>
      <c r="C13" s="5">
        <f>C12+C11</f>
        <v>10.440738000000001</v>
      </c>
      <c r="D13" s="5">
        <f>D12+D11</f>
        <v>10.35074</v>
      </c>
      <c r="E13" s="5">
        <f>E12+E11</f>
        <v>10.884196000000001</v>
      </c>
      <c r="F13" s="5">
        <f>F12+F11</f>
        <v>11.591046</v>
      </c>
      <c r="G13" s="5">
        <f>G12+G11</f>
        <v>12.455696</v>
      </c>
      <c r="H13" s="5">
        <f>H12+H11</f>
        <v>14.056433</v>
      </c>
    </row>
    <row r="14" spans="1:8" s="10" customFormat="1" ht="36.75" customHeight="1" x14ac:dyDescent="0.2">
      <c r="A14" s="18"/>
      <c r="B14" s="6" t="s">
        <v>3</v>
      </c>
      <c r="C14" s="12">
        <f>C13/C11</f>
        <v>117.00927939033959</v>
      </c>
      <c r="D14" s="12">
        <f>D13/D11</f>
        <v>31.610814706681776</v>
      </c>
      <c r="E14" s="12">
        <f>E13/E11</f>
        <v>14.404153360974766</v>
      </c>
      <c r="F14" s="12">
        <f>F13/F11</f>
        <v>8.8235689066917562</v>
      </c>
      <c r="G14" s="12">
        <f>G13/G11</f>
        <v>6.1641934562737895</v>
      </c>
      <c r="H14" s="12">
        <f>H13/H11</f>
        <v>4.4702585584559893</v>
      </c>
    </row>
    <row r="15" spans="1:8" ht="46.5" customHeight="1" x14ac:dyDescent="0.2">
      <c r="A15" s="14" t="s">
        <v>0</v>
      </c>
      <c r="B15" s="14"/>
      <c r="C15" s="14"/>
      <c r="D15" s="14"/>
      <c r="E15" s="14"/>
      <c r="F15" s="14"/>
      <c r="G15" s="14"/>
      <c r="H15" s="14"/>
    </row>
    <row r="16" spans="1:8" ht="50.25" customHeight="1" x14ac:dyDescent="0.2">
      <c r="A16" s="2" t="s">
        <v>8</v>
      </c>
      <c r="B16" s="2" t="s">
        <v>1</v>
      </c>
      <c r="C16" s="3">
        <v>500</v>
      </c>
      <c r="D16" s="3">
        <v>1000</v>
      </c>
      <c r="E16" s="3">
        <v>1500</v>
      </c>
      <c r="F16" s="3">
        <v>2000</v>
      </c>
      <c r="G16" s="3">
        <v>2500</v>
      </c>
      <c r="H16" s="3">
        <v>3000</v>
      </c>
    </row>
    <row r="17" spans="1:9" ht="36.75" customHeight="1" x14ac:dyDescent="0.2">
      <c r="A17" s="16">
        <v>0.9</v>
      </c>
      <c r="B17" s="4" t="s">
        <v>2</v>
      </c>
      <c r="C17" s="8">
        <v>14908.450051136901</v>
      </c>
      <c r="D17" s="8">
        <v>27639.308844782801</v>
      </c>
      <c r="E17" s="8">
        <v>29761.519603806701</v>
      </c>
      <c r="F17" s="8">
        <v>37947.394</v>
      </c>
      <c r="G17" s="8">
        <v>51153.06</v>
      </c>
      <c r="H17" s="8">
        <v>55997.682000000001</v>
      </c>
    </row>
    <row r="18" spans="1:9" ht="36.75" customHeight="1" x14ac:dyDescent="0.2">
      <c r="A18" s="17"/>
      <c r="B18" s="4" t="s">
        <v>7</v>
      </c>
      <c r="C18" s="8">
        <v>11108.335457242511</v>
      </c>
      <c r="D18" s="8">
        <v>20565.902218256859</v>
      </c>
      <c r="E18" s="8">
        <v>24950.28113073932</v>
      </c>
      <c r="F18" s="8">
        <v>32479.4388118594</v>
      </c>
      <c r="G18" s="8">
        <v>44313.791708804907</v>
      </c>
      <c r="H18" s="8">
        <v>49327.103686168499</v>
      </c>
    </row>
    <row r="19" spans="1:9" ht="37.5" customHeight="1" x14ac:dyDescent="0.2">
      <c r="A19" s="18"/>
      <c r="B19" s="4" t="s">
        <v>4</v>
      </c>
      <c r="C19" s="11">
        <f>(C17-C18)/C17</f>
        <v>0.2548966915312969</v>
      </c>
      <c r="D19" s="11">
        <f>(D17-D18)/D17</f>
        <v>0.25591836128207379</v>
      </c>
      <c r="E19" s="11">
        <f t="shared" ref="E19:H19" si="3">(E17-E18)/E17</f>
        <v>0.16165970478375674</v>
      </c>
      <c r="F19" s="11">
        <f t="shared" si="3"/>
        <v>0.1440930354305911</v>
      </c>
      <c r="G19" s="11">
        <f t="shared" si="3"/>
        <v>0.13370203642157655</v>
      </c>
      <c r="H19" s="11">
        <f t="shared" si="3"/>
        <v>0.11912240070636319</v>
      </c>
    </row>
    <row r="20" spans="1:9" ht="37.5" customHeight="1" x14ac:dyDescent="0.2">
      <c r="A20" s="16">
        <v>0.95</v>
      </c>
      <c r="B20" s="4" t="s">
        <v>2</v>
      </c>
      <c r="C20" s="8">
        <v>14908.45005113699</v>
      </c>
      <c r="D20" s="8">
        <v>27639.30884478283</v>
      </c>
      <c r="E20" s="8">
        <v>29761.51960380673</v>
      </c>
      <c r="F20" s="8">
        <v>37947.394289218719</v>
      </c>
      <c r="G20" s="8">
        <v>51153.061137585493</v>
      </c>
      <c r="H20" s="8">
        <v>55997.682796754147</v>
      </c>
    </row>
    <row r="21" spans="1:9" ht="37.5" customHeight="1" x14ac:dyDescent="0.2">
      <c r="A21" s="17"/>
      <c r="B21" s="4" t="s">
        <v>7</v>
      </c>
      <c r="C21" s="8">
        <v>11289.555989044589</v>
      </c>
      <c r="D21" s="8">
        <v>20850.242411163352</v>
      </c>
      <c r="E21" s="8">
        <v>25454.367471894519</v>
      </c>
      <c r="F21" s="8">
        <v>32829.697604591958</v>
      </c>
      <c r="G21" s="8">
        <v>44992.132474491911</v>
      </c>
      <c r="H21" s="8">
        <v>50420.515239772278</v>
      </c>
    </row>
    <row r="22" spans="1:9" ht="37.5" customHeight="1" x14ac:dyDescent="0.2">
      <c r="A22" s="18"/>
      <c r="B22" s="4" t="s">
        <v>4</v>
      </c>
      <c r="C22" s="11">
        <f>1-C21/C20</f>
        <v>0.24274113336257963</v>
      </c>
      <c r="D22" s="11">
        <f t="shared" ref="D22:H22" si="4">1-D21/D20</f>
        <v>0.24563083222325133</v>
      </c>
      <c r="E22" s="11">
        <f t="shared" si="4"/>
        <v>0.1447221845272072</v>
      </c>
      <c r="F22" s="11">
        <f t="shared" si="4"/>
        <v>0.13486292749435913</v>
      </c>
      <c r="G22" s="11">
        <f t="shared" si="4"/>
        <v>0.12044105525811333</v>
      </c>
      <c r="H22" s="11">
        <f t="shared" si="4"/>
        <v>9.9596398965729027E-2</v>
      </c>
    </row>
    <row r="23" spans="1:9" ht="37.5" customHeight="1" x14ac:dyDescent="0.2">
      <c r="A23" s="16">
        <v>0.99</v>
      </c>
      <c r="B23" s="4" t="s">
        <v>2</v>
      </c>
      <c r="C23" s="8">
        <v>14908.45005113699</v>
      </c>
      <c r="D23" s="8">
        <v>27639.30884478283</v>
      </c>
      <c r="E23" s="8">
        <v>29761.51960380673</v>
      </c>
      <c r="F23" s="8">
        <v>37947.394289218719</v>
      </c>
      <c r="G23" s="8">
        <v>51153.061137585493</v>
      </c>
      <c r="H23" s="8">
        <v>55997.682796754147</v>
      </c>
    </row>
    <row r="24" spans="1:9" ht="37.5" customHeight="1" x14ac:dyDescent="0.2">
      <c r="A24" s="17"/>
      <c r="B24" s="4" t="s">
        <v>7</v>
      </c>
      <c r="C24" s="8">
        <v>11596.02618980664</v>
      </c>
      <c r="D24" s="8">
        <v>21173.351612785082</v>
      </c>
      <c r="E24" s="8">
        <v>26101.840963040111</v>
      </c>
      <c r="F24" s="8">
        <v>33478.934768162573</v>
      </c>
      <c r="G24" s="8">
        <v>45713.232804915693</v>
      </c>
      <c r="H24" s="8">
        <v>51814.438983871638</v>
      </c>
    </row>
    <row r="25" spans="1:9" ht="37.5" customHeight="1" x14ac:dyDescent="0.2">
      <c r="A25" s="18"/>
      <c r="B25" s="4" t="s">
        <v>4</v>
      </c>
      <c r="C25" s="11">
        <f>1-C24/C23</f>
        <v>0.2221843216409829</v>
      </c>
      <c r="D25" s="11">
        <f t="shared" ref="D25:H25" si="5">1-D24/D23</f>
        <v>0.23394062667447113</v>
      </c>
      <c r="E25" s="11">
        <f t="shared" si="5"/>
        <v>0.12296679368141261</v>
      </c>
      <c r="F25" s="11">
        <f t="shared" si="5"/>
        <v>0.11775405412554729</v>
      </c>
      <c r="G25" s="11">
        <f t="shared" si="5"/>
        <v>0.1063441407355542</v>
      </c>
      <c r="H25" s="11">
        <f t="shared" si="5"/>
        <v>7.4703873516798192E-2</v>
      </c>
    </row>
    <row r="26" spans="1:9" ht="42.75" customHeight="1" x14ac:dyDescent="0.2">
      <c r="A26" s="14" t="s">
        <v>6</v>
      </c>
      <c r="B26" s="14"/>
      <c r="C26" s="14"/>
      <c r="D26" s="14"/>
      <c r="E26" s="14"/>
      <c r="F26" s="14"/>
      <c r="G26" s="14"/>
      <c r="H26" s="14"/>
    </row>
    <row r="27" spans="1:9" ht="50.25" customHeight="1" x14ac:dyDescent="0.2">
      <c r="A27" s="2" t="s">
        <v>8</v>
      </c>
      <c r="B27" s="2" t="s">
        <v>1</v>
      </c>
      <c r="C27" s="3">
        <v>500</v>
      </c>
      <c r="D27" s="3">
        <v>1000</v>
      </c>
      <c r="E27" s="3">
        <v>1500</v>
      </c>
      <c r="F27" s="3">
        <v>2000</v>
      </c>
      <c r="G27" s="3">
        <v>2500</v>
      </c>
      <c r="H27" s="3">
        <v>3000</v>
      </c>
    </row>
    <row r="28" spans="1:9" ht="36.75" customHeight="1" x14ac:dyDescent="0.2">
      <c r="A28" s="4">
        <v>0.9</v>
      </c>
      <c r="B28" s="4" t="s">
        <v>7</v>
      </c>
      <c r="C28" s="9">
        <f>1-C32/C27</f>
        <v>0.62</v>
      </c>
      <c r="D28" s="9">
        <f>1-D32/D27</f>
        <v>0.52500000000000002</v>
      </c>
      <c r="E28" s="9">
        <f t="shared" ref="E28:H28" si="6">1-E32/E27</f>
        <v>0.6</v>
      </c>
      <c r="F28" s="9">
        <f t="shared" si="6"/>
        <v>0.58750000000000002</v>
      </c>
      <c r="G28" s="9">
        <f t="shared" si="6"/>
        <v>0.52960000000000007</v>
      </c>
      <c r="H28" s="9">
        <f t="shared" si="6"/>
        <v>0.58266666666666667</v>
      </c>
    </row>
    <row r="29" spans="1:9" ht="36.75" customHeight="1" x14ac:dyDescent="0.2">
      <c r="A29" s="4">
        <v>0.95</v>
      </c>
      <c r="B29" s="4" t="s">
        <v>7</v>
      </c>
      <c r="C29" s="9">
        <f>1-C33/C27</f>
        <v>0.62</v>
      </c>
      <c r="D29" s="9">
        <f t="shared" ref="D29:H29" si="7">1-D33/D27</f>
        <v>0.56899999999999995</v>
      </c>
      <c r="E29" s="9">
        <f t="shared" si="7"/>
        <v>0.63200000000000001</v>
      </c>
      <c r="F29" s="9">
        <f t="shared" si="7"/>
        <v>0.59350000000000003</v>
      </c>
      <c r="G29" s="9">
        <f t="shared" si="7"/>
        <v>0.55919999999999992</v>
      </c>
      <c r="H29" s="9">
        <f t="shared" si="7"/>
        <v>0.60566666666666669</v>
      </c>
    </row>
    <row r="30" spans="1:9" ht="36.75" customHeight="1" x14ac:dyDescent="0.2">
      <c r="A30" s="4">
        <v>0.99</v>
      </c>
      <c r="B30" s="4" t="s">
        <v>7</v>
      </c>
      <c r="C30" s="9">
        <f>1-C34/C27</f>
        <v>0.66599999999999993</v>
      </c>
      <c r="D30" s="9">
        <f t="shared" ref="D30:H30" si="8">1-D34/D27</f>
        <v>0.57899999999999996</v>
      </c>
      <c r="E30" s="9">
        <f t="shared" si="8"/>
        <v>0.64400000000000002</v>
      </c>
      <c r="F30" s="9">
        <f t="shared" si="8"/>
        <v>0.64400000000000002</v>
      </c>
      <c r="G30" s="9">
        <f t="shared" si="8"/>
        <v>0.59240000000000004</v>
      </c>
      <c r="H30" s="9">
        <f t="shared" si="8"/>
        <v>0.621</v>
      </c>
    </row>
    <row r="31" spans="1:9" ht="36.75" hidden="1" customHeight="1" x14ac:dyDescent="0.2">
      <c r="B31" s="13" t="s">
        <v>21</v>
      </c>
      <c r="C31" s="13"/>
      <c r="D31" s="13"/>
      <c r="E31" s="13"/>
      <c r="F31" s="13"/>
      <c r="G31" s="13"/>
      <c r="H31" s="13"/>
    </row>
    <row r="32" spans="1:9" ht="31.5" hidden="1" customHeight="1" x14ac:dyDescent="0.2">
      <c r="A32" s="4">
        <v>0.9</v>
      </c>
      <c r="B32" s="4" t="s">
        <v>7</v>
      </c>
      <c r="C32" s="8">
        <v>190</v>
      </c>
      <c r="D32" s="8">
        <v>475</v>
      </c>
      <c r="E32" s="8">
        <v>600</v>
      </c>
      <c r="F32" s="8">
        <v>825</v>
      </c>
      <c r="G32" s="8">
        <v>1176</v>
      </c>
      <c r="H32" s="8">
        <v>1252</v>
      </c>
      <c r="I32" s="8"/>
    </row>
    <row r="33" spans="1:9" ht="27" hidden="1" customHeight="1" x14ac:dyDescent="0.2">
      <c r="A33" s="4">
        <v>0.95</v>
      </c>
      <c r="B33" s="4" t="s">
        <v>7</v>
      </c>
      <c r="C33" s="8">
        <v>190</v>
      </c>
      <c r="D33" s="8">
        <v>431</v>
      </c>
      <c r="E33" s="8">
        <v>552</v>
      </c>
      <c r="F33" s="8">
        <v>813</v>
      </c>
      <c r="G33" s="8">
        <v>1102</v>
      </c>
      <c r="H33" s="8">
        <v>1183</v>
      </c>
      <c r="I33" s="8"/>
    </row>
    <row r="34" spans="1:9" ht="26.25" hidden="1" customHeight="1" x14ac:dyDescent="0.2">
      <c r="A34" s="4">
        <v>0.99</v>
      </c>
      <c r="B34" s="4" t="s">
        <v>7</v>
      </c>
      <c r="C34" s="8">
        <v>167</v>
      </c>
      <c r="D34" s="8">
        <v>421</v>
      </c>
      <c r="E34" s="8">
        <v>534</v>
      </c>
      <c r="F34" s="8">
        <v>712</v>
      </c>
      <c r="G34" s="8">
        <v>1019</v>
      </c>
      <c r="H34" s="8">
        <v>1137</v>
      </c>
      <c r="I34" s="8"/>
    </row>
    <row r="35" spans="1:9" ht="14.25" customHeight="1" x14ac:dyDescent="0.2">
      <c r="A35" s="7"/>
    </row>
    <row r="36" spans="1:9" ht="14.25" customHeight="1" x14ac:dyDescent="0.2">
      <c r="A36" s="7"/>
    </row>
  </sheetData>
  <mergeCells count="10">
    <mergeCell ref="B31:H31"/>
    <mergeCell ref="A15:H15"/>
    <mergeCell ref="A1:H1"/>
    <mergeCell ref="A26:H26"/>
    <mergeCell ref="A3:A6"/>
    <mergeCell ref="A7:A10"/>
    <mergeCell ref="A11:A14"/>
    <mergeCell ref="A17:A19"/>
    <mergeCell ref="A20:A22"/>
    <mergeCell ref="A23:A25"/>
  </mergeCells>
  <phoneticPr fontId="1" type="noConversion"/>
  <printOptions horizontalCentered="1"/>
  <pageMargins left="0.31496062992125984" right="0.31496062992125984" top="0.74803149606299213" bottom="0.74803149606299213" header="0.31496062992125984" footer="0.31496062992125984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2022-02-08T02:52:51Z</dcterms:modified>
</cp:coreProperties>
</file>