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iniBot\CAD\cycloidal gear\source\"/>
    </mc:Choice>
  </mc:AlternateContent>
  <xr:revisionPtr revIDLastSave="0" documentId="13_ncr:1_{4C0AB88C-FC52-49FE-AE02-22EC3135875F}" xr6:coauthVersionLast="45" xr6:coauthVersionMax="45" xr10:uidLastSave="{00000000-0000-0000-0000-000000000000}"/>
  <bookViews>
    <workbookView xWindow="-120" yWindow="-120" windowWidth="29040" windowHeight="15840" xr2:uid="{9994CB13-6F4B-48CB-98A1-23C28BB796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K4" i="1" l="1"/>
  <c r="L4" i="1" s="1"/>
  <c r="B4" i="1" s="1"/>
  <c r="B5" i="1" l="1"/>
  <c r="B6" i="1" s="1"/>
  <c r="B7" i="1" s="1"/>
  <c r="B8" i="1"/>
</calcChain>
</file>

<file path=xl/sharedStrings.xml><?xml version="1.0" encoding="utf-8"?>
<sst xmlns="http://schemas.openxmlformats.org/spreadsheetml/2006/main" count="46" uniqueCount="32">
  <si>
    <t>R_</t>
  </si>
  <si>
    <t>N_</t>
  </si>
  <si>
    <t>E_</t>
  </si>
  <si>
    <t>Rr_</t>
  </si>
  <si>
    <t>ul</t>
  </si>
  <si>
    <t>mm</t>
  </si>
  <si>
    <t>Ri</t>
  </si>
  <si>
    <t>Radius der Aussenstifte</t>
  </si>
  <si>
    <t>Anordnungsradius der Innenstifte</t>
  </si>
  <si>
    <t>Anzahl Zaehne</t>
  </si>
  <si>
    <t>Innenradius Aussenlager</t>
  </si>
  <si>
    <t>Aussenradius Aussenager</t>
  </si>
  <si>
    <t>Rla</t>
  </si>
  <si>
    <t>Rli</t>
  </si>
  <si>
    <t>Anordnungsradius der Aussenstifte, muss kleiner sein als N_*Rr*2/PI</t>
  </si>
  <si>
    <t>Ra</t>
  </si>
  <si>
    <t>Aussenradius Gehaeuse</t>
  </si>
  <si>
    <t>Innenradius Lager Shaft Exzenter</t>
  </si>
  <si>
    <t>Rsi</t>
  </si>
  <si>
    <t>Rsa</t>
  </si>
  <si>
    <t>Ausssenradius Lager Shaft Exzenter</t>
  </si>
  <si>
    <t>Rci</t>
  </si>
  <si>
    <t>Aussenradius Stifte lager</t>
  </si>
  <si>
    <t>Rca</t>
  </si>
  <si>
    <t>Innenradius Stifte lager</t>
  </si>
  <si>
    <t>Ras</t>
  </si>
  <si>
    <t>Exzenter</t>
  </si>
  <si>
    <t>Innenradius der Exzenter lager</t>
  </si>
  <si>
    <t>Rei</t>
  </si>
  <si>
    <t>Rea</t>
  </si>
  <si>
    <t>Aussenradius der Exzenter lager</t>
  </si>
  <si>
    <t>30x37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</si>
</sst>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CD63-841C-43CF-9B6A-BA54A1472AE6}">
  <dimension ref="A1:L15"/>
  <sheetViews>
    <sheetView tabSelected="1" workbookViewId="0">
      <selection activeCell="J11" sqref="J11"/>
    </sheetView>
  </sheetViews>
  <sheetFormatPr baseColWidth="10" defaultColWidth="9" defaultRowHeight="15" x14ac:dyDescent="0.25"/>
  <sheetData>
    <row r="1" spans="1:12" x14ac:dyDescent="0.25">
      <c r="A1" t="s">
        <v>1</v>
      </c>
      <c r="B1">
        <v>15</v>
      </c>
      <c r="C1" t="s">
        <v>4</v>
      </c>
      <c r="D1" s="1" t="s">
        <v>9</v>
      </c>
    </row>
    <row r="2" spans="1:12" x14ac:dyDescent="0.25">
      <c r="A2" t="s">
        <v>2</v>
      </c>
      <c r="B2">
        <v>1</v>
      </c>
      <c r="C2" t="s">
        <v>5</v>
      </c>
      <c r="D2" t="s">
        <v>26</v>
      </c>
    </row>
    <row r="3" spans="1:12" x14ac:dyDescent="0.25">
      <c r="A3" t="s">
        <v>3</v>
      </c>
      <c r="B3">
        <v>2</v>
      </c>
      <c r="C3" t="s">
        <v>5</v>
      </c>
      <c r="D3" s="1" t="s">
        <v>7</v>
      </c>
    </row>
    <row r="4" spans="1:12" x14ac:dyDescent="0.25">
      <c r="A4" t="s">
        <v>0</v>
      </c>
      <c r="B4">
        <f>L4</f>
        <v>19</v>
      </c>
      <c r="C4" t="s">
        <v>5</v>
      </c>
      <c r="D4" s="1" t="s">
        <v>14</v>
      </c>
      <c r="K4">
        <f>B1*B3*2/3.1415927</f>
        <v>19.098592888887222</v>
      </c>
      <c r="L4">
        <f>ROUNDDOWN(K4,0)</f>
        <v>19</v>
      </c>
    </row>
    <row r="5" spans="1:12" x14ac:dyDescent="0.25">
      <c r="A5" t="s">
        <v>6</v>
      </c>
      <c r="B5">
        <f>(B4+B10-B2-B3)/2</f>
        <v>11.75</v>
      </c>
      <c r="C5" t="s">
        <v>5</v>
      </c>
      <c r="D5" s="1" t="s">
        <v>8</v>
      </c>
    </row>
    <row r="6" spans="1:12" x14ac:dyDescent="0.25">
      <c r="A6" t="s">
        <v>13</v>
      </c>
      <c r="B6">
        <f>ROUNDUP(B5+B13+2,0)</f>
        <v>15</v>
      </c>
      <c r="C6" t="s">
        <v>5</v>
      </c>
      <c r="D6" s="1" t="s">
        <v>10</v>
      </c>
      <c r="G6" t="s">
        <v>31</v>
      </c>
    </row>
    <row r="7" spans="1:12" x14ac:dyDescent="0.25">
      <c r="A7" t="s">
        <v>12</v>
      </c>
      <c r="B7">
        <f>B6+3.5</f>
        <v>18.5</v>
      </c>
      <c r="C7" t="s">
        <v>5</v>
      </c>
      <c r="D7" s="1" t="s">
        <v>11</v>
      </c>
    </row>
    <row r="8" spans="1:12" x14ac:dyDescent="0.25">
      <c r="A8" t="s">
        <v>15</v>
      </c>
      <c r="B8">
        <f>B4+B3+B2/2</f>
        <v>21.5</v>
      </c>
      <c r="C8" t="s">
        <v>5</v>
      </c>
      <c r="D8" s="1" t="s">
        <v>16</v>
      </c>
    </row>
    <row r="9" spans="1:12" x14ac:dyDescent="0.25">
      <c r="A9" t="s">
        <v>18</v>
      </c>
      <c r="B9">
        <v>5</v>
      </c>
      <c r="C9" t="s">
        <v>5</v>
      </c>
      <c r="D9" s="1" t="s">
        <v>17</v>
      </c>
    </row>
    <row r="10" spans="1:12" x14ac:dyDescent="0.25">
      <c r="A10" t="s">
        <v>19</v>
      </c>
      <c r="B10">
        <v>7.5</v>
      </c>
      <c r="C10" t="s">
        <v>5</v>
      </c>
      <c r="D10" s="1" t="s">
        <v>20</v>
      </c>
    </row>
    <row r="11" spans="1:12" x14ac:dyDescent="0.25">
      <c r="A11" t="s">
        <v>21</v>
      </c>
      <c r="B11">
        <v>5</v>
      </c>
      <c r="C11" t="s">
        <v>5</v>
      </c>
      <c r="D11" s="1" t="s">
        <v>24</v>
      </c>
    </row>
    <row r="12" spans="1:12" x14ac:dyDescent="0.25">
      <c r="A12" t="s">
        <v>23</v>
      </c>
      <c r="B12">
        <v>7</v>
      </c>
      <c r="C12" t="s">
        <v>5</v>
      </c>
      <c r="D12" s="1" t="s">
        <v>22</v>
      </c>
    </row>
    <row r="13" spans="1:12" x14ac:dyDescent="0.25">
      <c r="A13" t="s">
        <v>25</v>
      </c>
      <c r="B13">
        <v>1</v>
      </c>
      <c r="C13" t="s">
        <v>5</v>
      </c>
      <c r="D13" s="1" t="s">
        <v>7</v>
      </c>
    </row>
    <row r="14" spans="1:12" x14ac:dyDescent="0.25">
      <c r="A14" t="s">
        <v>28</v>
      </c>
      <c r="B14">
        <f>B13+B2</f>
        <v>2</v>
      </c>
      <c r="C14" t="s">
        <v>5</v>
      </c>
      <c r="D14" s="1" t="s">
        <v>27</v>
      </c>
    </row>
    <row r="15" spans="1:12" x14ac:dyDescent="0.25">
      <c r="A15" t="s">
        <v>29</v>
      </c>
      <c r="B15">
        <f>B14+1.5</f>
        <v>3.5</v>
      </c>
      <c r="C15" t="s">
        <v>5</v>
      </c>
      <c r="D15" s="1" t="s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Gould</dc:creator>
  <cp:lastModifiedBy>JochenAlt</cp:lastModifiedBy>
  <dcterms:created xsi:type="dcterms:W3CDTF">2018-11-04T11:16:12Z</dcterms:created>
  <dcterms:modified xsi:type="dcterms:W3CDTF">2020-04-13T15:09:41Z</dcterms:modified>
</cp:coreProperties>
</file>