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low\Paper FOMSy (2023)\sup files\"/>
    </mc:Choice>
  </mc:AlternateContent>
  <xr:revisionPtr revIDLastSave="0" documentId="13_ncr:1_{B8C2F861-70FA-476D-8406-B93F9077CFD2}" xr6:coauthVersionLast="36" xr6:coauthVersionMax="47" xr10:uidLastSave="{00000000-0000-0000-0000-000000000000}"/>
  <bookViews>
    <workbookView xWindow="0" yWindow="0" windowWidth="28800" windowHeight="12225" xr2:uid="{43D93060-ED10-8746-8238-471A8D98D64B}"/>
  </bookViews>
  <sheets>
    <sheet name="Fitting" sheetId="2" r:id="rId1"/>
    <sheet name="switch case - one line" sheetId="5" r:id="rId2"/>
  </sheets>
  <definedNames>
    <definedName name="ec_50" localSheetId="0">Fitting!$B$5</definedName>
    <definedName name="ec_50">#REF!</definedName>
    <definedName name="max" localSheetId="0">Fitting!$B$3</definedName>
    <definedName name="max">#REF!</definedName>
    <definedName name="min" localSheetId="0">Fitting!$B$2</definedName>
    <definedName name="min">#REF!</definedName>
    <definedName name="n" localSheetId="0">Fitting!$B$4</definedName>
    <definedName name="n">#REF!</definedName>
    <definedName name="solver_adj" localSheetId="0" hidden="1">Fitting!$B$2:$B$5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Fitting!$B$5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Fitting!$B$7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4" i="2"/>
  <c r="I25" i="2"/>
  <c r="I26" i="2"/>
  <c r="I27" i="2"/>
  <c r="I2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L2" i="2" l="1"/>
  <c r="M2" i="2" l="1"/>
  <c r="N2" i="2" s="1"/>
  <c r="L3" i="2"/>
  <c r="M3" i="2" s="1"/>
  <c r="L4" i="2"/>
  <c r="M4" i="2" s="1"/>
  <c r="L5" i="2"/>
  <c r="M5" i="2" s="1"/>
  <c r="L6" i="2"/>
  <c r="M6" i="2" s="1"/>
  <c r="L7" i="2"/>
  <c r="M7" i="2" s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M995" i="2" l="1"/>
  <c r="M965" i="2"/>
  <c r="M935" i="2"/>
  <c r="M905" i="2"/>
  <c r="M875" i="2"/>
  <c r="M845" i="2"/>
  <c r="M815" i="2"/>
  <c r="M785" i="2"/>
  <c r="M755" i="2"/>
  <c r="M725" i="2"/>
  <c r="M695" i="2"/>
  <c r="M665" i="2"/>
  <c r="M635" i="2"/>
  <c r="M605" i="2"/>
  <c r="M569" i="2"/>
  <c r="M539" i="2"/>
  <c r="M509" i="2"/>
  <c r="M479" i="2"/>
  <c r="M449" i="2"/>
  <c r="M419" i="2"/>
  <c r="M389" i="2"/>
  <c r="M359" i="2"/>
  <c r="M329" i="2"/>
  <c r="M299" i="2"/>
  <c r="M269" i="2"/>
  <c r="M239" i="2"/>
  <c r="M209" i="2"/>
  <c r="M179" i="2"/>
  <c r="M149" i="2"/>
  <c r="M119" i="2"/>
  <c r="M89" i="2"/>
  <c r="M29" i="2"/>
  <c r="M985" i="2"/>
  <c r="M979" i="2"/>
  <c r="M973" i="2"/>
  <c r="M967" i="2"/>
  <c r="M961" i="2"/>
  <c r="M955" i="2"/>
  <c r="M949" i="2"/>
  <c r="M943" i="2"/>
  <c r="M937" i="2"/>
  <c r="M931" i="2"/>
  <c r="M925" i="2"/>
  <c r="M919" i="2"/>
  <c r="M913" i="2"/>
  <c r="M907" i="2"/>
  <c r="M901" i="2"/>
  <c r="M895" i="2"/>
  <c r="M889" i="2"/>
  <c r="M883" i="2"/>
  <c r="M877" i="2"/>
  <c r="M871" i="2"/>
  <c r="M865" i="2"/>
  <c r="M859" i="2"/>
  <c r="M853" i="2"/>
  <c r="M847" i="2"/>
  <c r="M841" i="2"/>
  <c r="M835" i="2"/>
  <c r="M829" i="2"/>
  <c r="M823" i="2"/>
  <c r="M817" i="2"/>
  <c r="M811" i="2"/>
  <c r="M805" i="2"/>
  <c r="M799" i="2"/>
  <c r="M793" i="2"/>
  <c r="M787" i="2"/>
  <c r="M781" i="2"/>
  <c r="M775" i="2"/>
  <c r="M769" i="2"/>
  <c r="M763" i="2"/>
  <c r="M757" i="2"/>
  <c r="M751" i="2"/>
  <c r="M745" i="2"/>
  <c r="M739" i="2"/>
  <c r="M733" i="2"/>
  <c r="M727" i="2"/>
  <c r="M721" i="2"/>
  <c r="M715" i="2"/>
  <c r="M709" i="2"/>
  <c r="M703" i="2"/>
  <c r="M697" i="2"/>
  <c r="M691" i="2"/>
  <c r="M685" i="2"/>
  <c r="M679" i="2"/>
  <c r="M673" i="2"/>
  <c r="M667" i="2"/>
  <c r="M661" i="2"/>
  <c r="M655" i="2"/>
  <c r="M649" i="2"/>
  <c r="M643" i="2"/>
  <c r="M637" i="2"/>
  <c r="M631" i="2"/>
  <c r="M625" i="2"/>
  <c r="M619" i="2"/>
  <c r="M613" i="2"/>
  <c r="M607" i="2"/>
  <c r="M601" i="2"/>
  <c r="M595" i="2"/>
  <c r="M589" i="2"/>
  <c r="M583" i="2"/>
  <c r="M577" i="2"/>
  <c r="M571" i="2"/>
  <c r="M565" i="2"/>
  <c r="M559" i="2"/>
  <c r="M553" i="2"/>
  <c r="M547" i="2"/>
  <c r="M541" i="2"/>
  <c r="M535" i="2"/>
  <c r="M529" i="2"/>
  <c r="M523" i="2"/>
  <c r="M517" i="2"/>
  <c r="M511" i="2"/>
  <c r="M505" i="2"/>
  <c r="M499" i="2"/>
  <c r="M493" i="2"/>
  <c r="M487" i="2"/>
  <c r="M481" i="2"/>
  <c r="M475" i="2"/>
  <c r="M469" i="2"/>
  <c r="M463" i="2"/>
  <c r="M457" i="2"/>
  <c r="M451" i="2"/>
  <c r="M445" i="2"/>
  <c r="M439" i="2"/>
  <c r="M433" i="2"/>
  <c r="M427" i="2"/>
  <c r="M421" i="2"/>
  <c r="M415" i="2"/>
  <c r="M409" i="2"/>
  <c r="M403" i="2"/>
  <c r="M397" i="2"/>
  <c r="M391" i="2"/>
  <c r="M385" i="2"/>
  <c r="M379" i="2"/>
  <c r="M373" i="2"/>
  <c r="M367" i="2"/>
  <c r="M361" i="2"/>
  <c r="M355" i="2"/>
  <c r="M349" i="2"/>
  <c r="M343" i="2"/>
  <c r="M337" i="2"/>
  <c r="M331" i="2"/>
  <c r="M325" i="2"/>
  <c r="M319" i="2"/>
  <c r="M313" i="2"/>
  <c r="M307" i="2"/>
  <c r="M301" i="2"/>
  <c r="M295" i="2"/>
  <c r="M289" i="2"/>
  <c r="M283" i="2"/>
  <c r="M277" i="2"/>
  <c r="M271" i="2"/>
  <c r="M265" i="2"/>
  <c r="M259" i="2"/>
  <c r="M253" i="2"/>
  <c r="M247" i="2"/>
  <c r="M241" i="2"/>
  <c r="M235" i="2"/>
  <c r="M229" i="2"/>
  <c r="M223" i="2"/>
  <c r="M217" i="2"/>
  <c r="M211" i="2"/>
  <c r="M205" i="2"/>
  <c r="M199" i="2"/>
  <c r="M193" i="2"/>
  <c r="M187" i="2"/>
  <c r="M181" i="2"/>
  <c r="M175" i="2"/>
  <c r="M169" i="2"/>
  <c r="M163" i="2"/>
  <c r="M157" i="2"/>
  <c r="M151" i="2"/>
  <c r="M145" i="2"/>
  <c r="M139" i="2"/>
  <c r="M133" i="2"/>
  <c r="M127" i="2"/>
  <c r="M121" i="2"/>
  <c r="M115" i="2"/>
  <c r="M109" i="2"/>
  <c r="M103" i="2"/>
  <c r="M97" i="2"/>
  <c r="M91" i="2"/>
  <c r="M85" i="2"/>
  <c r="M79" i="2"/>
  <c r="M73" i="2"/>
  <c r="M67" i="2"/>
  <c r="M61" i="2"/>
  <c r="M55" i="2"/>
  <c r="M49" i="2"/>
  <c r="M43" i="2"/>
  <c r="M37" i="2"/>
  <c r="M31" i="2"/>
  <c r="M25" i="2"/>
  <c r="M19" i="2"/>
  <c r="M13" i="2"/>
  <c r="M1019" i="2"/>
  <c r="M989" i="2"/>
  <c r="M959" i="2"/>
  <c r="M929" i="2"/>
  <c r="M899" i="2"/>
  <c r="M869" i="2"/>
  <c r="M839" i="2"/>
  <c r="M809" i="2"/>
  <c r="M779" i="2"/>
  <c r="M749" i="2"/>
  <c r="M719" i="2"/>
  <c r="M683" i="2"/>
  <c r="M647" i="2"/>
  <c r="M623" i="2"/>
  <c r="M593" i="2"/>
  <c r="M563" i="2"/>
  <c r="M533" i="2"/>
  <c r="M503" i="2"/>
  <c r="M473" i="2"/>
  <c r="M443" i="2"/>
  <c r="M413" i="2"/>
  <c r="M383" i="2"/>
  <c r="M353" i="2"/>
  <c r="M323" i="2"/>
  <c r="M293" i="2"/>
  <c r="M257" i="2"/>
  <c r="M233" i="2"/>
  <c r="M203" i="2"/>
  <c r="M173" i="2"/>
  <c r="M143" i="2"/>
  <c r="M113" i="2"/>
  <c r="M83" i="2"/>
  <c r="M59" i="2"/>
  <c r="M23" i="2"/>
  <c r="M1024" i="2"/>
  <c r="M1000" i="2"/>
  <c r="M976" i="2"/>
  <c r="M952" i="2"/>
  <c r="M934" i="2"/>
  <c r="M910" i="2"/>
  <c r="M886" i="2"/>
  <c r="M862" i="2"/>
  <c r="M838" i="2"/>
  <c r="M814" i="2"/>
  <c r="M790" i="2"/>
  <c r="M766" i="2"/>
  <c r="M730" i="2"/>
  <c r="M676" i="2"/>
  <c r="M1021" i="2"/>
  <c r="M1015" i="2"/>
  <c r="M1009" i="2"/>
  <c r="M1003" i="2"/>
  <c r="M997" i="2"/>
  <c r="M991" i="2"/>
  <c r="M1020" i="2"/>
  <c r="M1014" i="2"/>
  <c r="M1008" i="2"/>
  <c r="M1002" i="2"/>
  <c r="M996" i="2"/>
  <c r="M990" i="2"/>
  <c r="M984" i="2"/>
  <c r="M978" i="2"/>
  <c r="M972" i="2"/>
  <c r="M966" i="2"/>
  <c r="M960" i="2"/>
  <c r="M954" i="2"/>
  <c r="M948" i="2"/>
  <c r="M942" i="2"/>
  <c r="M936" i="2"/>
  <c r="M930" i="2"/>
  <c r="M924" i="2"/>
  <c r="M918" i="2"/>
  <c r="M912" i="2"/>
  <c r="M906" i="2"/>
  <c r="M900" i="2"/>
  <c r="M894" i="2"/>
  <c r="M888" i="2"/>
  <c r="M882" i="2"/>
  <c r="M876" i="2"/>
  <c r="M870" i="2"/>
  <c r="M864" i="2"/>
  <c r="M858" i="2"/>
  <c r="M852" i="2"/>
  <c r="M846" i="2"/>
  <c r="M840" i="2"/>
  <c r="M834" i="2"/>
  <c r="M828" i="2"/>
  <c r="M822" i="2"/>
  <c r="M816" i="2"/>
  <c r="M810" i="2"/>
  <c r="M804" i="2"/>
  <c r="M798" i="2"/>
  <c r="M792" i="2"/>
  <c r="M786" i="2"/>
  <c r="M780" i="2"/>
  <c r="M774" i="2"/>
  <c r="M768" i="2"/>
  <c r="M762" i="2"/>
  <c r="M756" i="2"/>
  <c r="M750" i="2"/>
  <c r="M744" i="2"/>
  <c r="M738" i="2"/>
  <c r="M732" i="2"/>
  <c r="M726" i="2"/>
  <c r="M720" i="2"/>
  <c r="M714" i="2"/>
  <c r="M708" i="2"/>
  <c r="M702" i="2"/>
  <c r="M696" i="2"/>
  <c r="M690" i="2"/>
  <c r="M684" i="2"/>
  <c r="M678" i="2"/>
  <c r="M672" i="2"/>
  <c r="M666" i="2"/>
  <c r="M660" i="2"/>
  <c r="M654" i="2"/>
  <c r="M648" i="2"/>
  <c r="M642" i="2"/>
  <c r="M636" i="2"/>
  <c r="M630" i="2"/>
  <c r="M624" i="2"/>
  <c r="M618" i="2"/>
  <c r="M612" i="2"/>
  <c r="M606" i="2"/>
  <c r="M600" i="2"/>
  <c r="M594" i="2"/>
  <c r="M588" i="2"/>
  <c r="M582" i="2"/>
  <c r="M576" i="2"/>
  <c r="M570" i="2"/>
  <c r="M564" i="2"/>
  <c r="M558" i="2"/>
  <c r="M552" i="2"/>
  <c r="M546" i="2"/>
  <c r="M540" i="2"/>
  <c r="M534" i="2"/>
  <c r="M528" i="2"/>
  <c r="M522" i="2"/>
  <c r="M516" i="2"/>
  <c r="M510" i="2"/>
  <c r="M504" i="2"/>
  <c r="M498" i="2"/>
  <c r="M492" i="2"/>
  <c r="M486" i="2"/>
  <c r="M480" i="2"/>
  <c r="M474" i="2"/>
  <c r="M468" i="2"/>
  <c r="M462" i="2"/>
  <c r="M456" i="2"/>
  <c r="M450" i="2"/>
  <c r="M444" i="2"/>
  <c r="M438" i="2"/>
  <c r="M432" i="2"/>
  <c r="M426" i="2"/>
  <c r="M420" i="2"/>
  <c r="M414" i="2"/>
  <c r="M408" i="2"/>
  <c r="M402" i="2"/>
  <c r="M396" i="2"/>
  <c r="M390" i="2"/>
  <c r="M384" i="2"/>
  <c r="M378" i="2"/>
  <c r="M372" i="2"/>
  <c r="M366" i="2"/>
  <c r="M360" i="2"/>
  <c r="M354" i="2"/>
  <c r="M348" i="2"/>
  <c r="M342" i="2"/>
  <c r="M336" i="2"/>
  <c r="M330" i="2"/>
  <c r="M324" i="2"/>
  <c r="M318" i="2"/>
  <c r="M312" i="2"/>
  <c r="M306" i="2"/>
  <c r="M300" i="2"/>
  <c r="M294" i="2"/>
  <c r="M288" i="2"/>
  <c r="M282" i="2"/>
  <c r="M276" i="2"/>
  <c r="M270" i="2"/>
  <c r="M264" i="2"/>
  <c r="M258" i="2"/>
  <c r="M252" i="2"/>
  <c r="M246" i="2"/>
  <c r="M240" i="2"/>
  <c r="M234" i="2"/>
  <c r="M228" i="2"/>
  <c r="M222" i="2"/>
  <c r="M216" i="2"/>
  <c r="M210" i="2"/>
  <c r="M204" i="2"/>
  <c r="M198" i="2"/>
  <c r="M192" i="2"/>
  <c r="M186" i="2"/>
  <c r="M180" i="2"/>
  <c r="M174" i="2"/>
  <c r="M168" i="2"/>
  <c r="M162" i="2"/>
  <c r="M156" i="2"/>
  <c r="M150" i="2"/>
  <c r="M144" i="2"/>
  <c r="M138" i="2"/>
  <c r="M132" i="2"/>
  <c r="M126" i="2"/>
  <c r="M120" i="2"/>
  <c r="M114" i="2"/>
  <c r="M108" i="2"/>
  <c r="M102" i="2"/>
  <c r="M96" i="2"/>
  <c r="M90" i="2"/>
  <c r="M84" i="2"/>
  <c r="M78" i="2"/>
  <c r="M72" i="2"/>
  <c r="M66" i="2"/>
  <c r="M60" i="2"/>
  <c r="M54" i="2"/>
  <c r="M48" i="2"/>
  <c r="M42" i="2"/>
  <c r="M36" i="2"/>
  <c r="M30" i="2"/>
  <c r="M24" i="2"/>
  <c r="M18" i="2"/>
  <c r="M12" i="2"/>
  <c r="M1013" i="2"/>
  <c r="M983" i="2"/>
  <c r="M953" i="2"/>
  <c r="M917" i="2"/>
  <c r="M881" i="2"/>
  <c r="M851" i="2"/>
  <c r="M821" i="2"/>
  <c r="M791" i="2"/>
  <c r="M761" i="2"/>
  <c r="M731" i="2"/>
  <c r="M701" i="2"/>
  <c r="M671" i="2"/>
  <c r="M641" i="2"/>
  <c r="M611" i="2"/>
  <c r="M581" i="2"/>
  <c r="M551" i="2"/>
  <c r="M527" i="2"/>
  <c r="M497" i="2"/>
  <c r="M467" i="2"/>
  <c r="M437" i="2"/>
  <c r="M407" i="2"/>
  <c r="M377" i="2"/>
  <c r="M347" i="2"/>
  <c r="M317" i="2"/>
  <c r="M287" i="2"/>
  <c r="M263" i="2"/>
  <c r="M227" i="2"/>
  <c r="M197" i="2"/>
  <c r="M167" i="2"/>
  <c r="M137" i="2"/>
  <c r="M107" i="2"/>
  <c r="M77" i="2"/>
  <c r="M53" i="2"/>
  <c r="M35" i="2"/>
  <c r="M1006" i="2"/>
  <c r="M982" i="2"/>
  <c r="M958" i="2"/>
  <c r="M928" i="2"/>
  <c r="M904" i="2"/>
  <c r="M874" i="2"/>
  <c r="M850" i="2"/>
  <c r="M820" i="2"/>
  <c r="M784" i="2"/>
  <c r="M760" i="2"/>
  <c r="M742" i="2"/>
  <c r="M712" i="2"/>
  <c r="M694" i="2"/>
  <c r="M670" i="2"/>
  <c r="M652" i="2"/>
  <c r="M634" i="2"/>
  <c r="M604" i="2"/>
  <c r="M586" i="2"/>
  <c r="M568" i="2"/>
  <c r="M562" i="2"/>
  <c r="M556" i="2"/>
  <c r="M550" i="2"/>
  <c r="M544" i="2"/>
  <c r="M526" i="2"/>
  <c r="M520" i="2"/>
  <c r="M514" i="2"/>
  <c r="M508" i="2"/>
  <c r="M502" i="2"/>
  <c r="M496" i="2"/>
  <c r="M490" i="2"/>
  <c r="M484" i="2"/>
  <c r="M478" i="2"/>
  <c r="M472" i="2"/>
  <c r="M466" i="2"/>
  <c r="M460" i="2"/>
  <c r="M454" i="2"/>
  <c r="M448" i="2"/>
  <c r="M442" i="2"/>
  <c r="M436" i="2"/>
  <c r="M430" i="2"/>
  <c r="M424" i="2"/>
  <c r="M418" i="2"/>
  <c r="M412" i="2"/>
  <c r="M406" i="2"/>
  <c r="M400" i="2"/>
  <c r="M394" i="2"/>
  <c r="M388" i="2"/>
  <c r="M382" i="2"/>
  <c r="M376" i="2"/>
  <c r="M370" i="2"/>
  <c r="M364" i="2"/>
  <c r="M358" i="2"/>
  <c r="M352" i="2"/>
  <c r="M346" i="2"/>
  <c r="M340" i="2"/>
  <c r="M334" i="2"/>
  <c r="M328" i="2"/>
  <c r="M322" i="2"/>
  <c r="M316" i="2"/>
  <c r="M310" i="2"/>
  <c r="M304" i="2"/>
  <c r="M298" i="2"/>
  <c r="M292" i="2"/>
  <c r="M286" i="2"/>
  <c r="M280" i="2"/>
  <c r="M274" i="2"/>
  <c r="M268" i="2"/>
  <c r="M262" i="2"/>
  <c r="M256" i="2"/>
  <c r="M250" i="2"/>
  <c r="M244" i="2"/>
  <c r="M238" i="2"/>
  <c r="M232" i="2"/>
  <c r="M226" i="2"/>
  <c r="M220" i="2"/>
  <c r="M214" i="2"/>
  <c r="M208" i="2"/>
  <c r="M202" i="2"/>
  <c r="M196" i="2"/>
  <c r="M190" i="2"/>
  <c r="M184" i="2"/>
  <c r="M178" i="2"/>
  <c r="M172" i="2"/>
  <c r="M166" i="2"/>
  <c r="M160" i="2"/>
  <c r="M154" i="2"/>
  <c r="M148" i="2"/>
  <c r="M142" i="2"/>
  <c r="M136" i="2"/>
  <c r="M130" i="2"/>
  <c r="M124" i="2"/>
  <c r="M118" i="2"/>
  <c r="M112" i="2"/>
  <c r="M106" i="2"/>
  <c r="M100" i="2"/>
  <c r="M94" i="2"/>
  <c r="M88" i="2"/>
  <c r="M82" i="2"/>
  <c r="M76" i="2"/>
  <c r="M70" i="2"/>
  <c r="M64" i="2"/>
  <c r="M58" i="2"/>
  <c r="M52" i="2"/>
  <c r="M46" i="2"/>
  <c r="M40" i="2"/>
  <c r="M34" i="2"/>
  <c r="M28" i="2"/>
  <c r="M22" i="2"/>
  <c r="M16" i="2"/>
  <c r="M10" i="2"/>
  <c r="M1007" i="2"/>
  <c r="M977" i="2"/>
  <c r="M947" i="2"/>
  <c r="M923" i="2"/>
  <c r="M893" i="2"/>
  <c r="M863" i="2"/>
  <c r="M833" i="2"/>
  <c r="M797" i="2"/>
  <c r="M767" i="2"/>
  <c r="M737" i="2"/>
  <c r="M707" i="2"/>
  <c r="M677" i="2"/>
  <c r="M653" i="2"/>
  <c r="M617" i="2"/>
  <c r="M587" i="2"/>
  <c r="M557" i="2"/>
  <c r="M521" i="2"/>
  <c r="M491" i="2"/>
  <c r="M461" i="2"/>
  <c r="M431" i="2"/>
  <c r="M395" i="2"/>
  <c r="M365" i="2"/>
  <c r="M335" i="2"/>
  <c r="M305" i="2"/>
  <c r="M275" i="2"/>
  <c r="M245" i="2"/>
  <c r="M215" i="2"/>
  <c r="M185" i="2"/>
  <c r="M155" i="2"/>
  <c r="M125" i="2"/>
  <c r="M101" i="2"/>
  <c r="M71" i="2"/>
  <c r="M41" i="2"/>
  <c r="M11" i="2"/>
  <c r="M1012" i="2"/>
  <c r="M994" i="2"/>
  <c r="M970" i="2"/>
  <c r="M946" i="2"/>
  <c r="M922" i="2"/>
  <c r="M898" i="2"/>
  <c r="M880" i="2"/>
  <c r="M856" i="2"/>
  <c r="M832" i="2"/>
  <c r="M808" i="2"/>
  <c r="M796" i="2"/>
  <c r="M772" i="2"/>
  <c r="M748" i="2"/>
  <c r="M724" i="2"/>
  <c r="M706" i="2"/>
  <c r="M688" i="2"/>
  <c r="M664" i="2"/>
  <c r="M646" i="2"/>
  <c r="M628" i="2"/>
  <c r="M616" i="2"/>
  <c r="M598" i="2"/>
  <c r="M580" i="2"/>
  <c r="M532" i="2"/>
  <c r="M1023" i="2"/>
  <c r="M1017" i="2"/>
  <c r="M1011" i="2"/>
  <c r="M1005" i="2"/>
  <c r="M999" i="2"/>
  <c r="M993" i="2"/>
  <c r="M987" i="2"/>
  <c r="M981" i="2"/>
  <c r="M975" i="2"/>
  <c r="M969" i="2"/>
  <c r="M963" i="2"/>
  <c r="M957" i="2"/>
  <c r="M951" i="2"/>
  <c r="M945" i="2"/>
  <c r="M939" i="2"/>
  <c r="M933" i="2"/>
  <c r="M927" i="2"/>
  <c r="M921" i="2"/>
  <c r="M915" i="2"/>
  <c r="M909" i="2"/>
  <c r="M903" i="2"/>
  <c r="M897" i="2"/>
  <c r="M891" i="2"/>
  <c r="M885" i="2"/>
  <c r="M879" i="2"/>
  <c r="M873" i="2"/>
  <c r="M867" i="2"/>
  <c r="M861" i="2"/>
  <c r="M855" i="2"/>
  <c r="M849" i="2"/>
  <c r="M843" i="2"/>
  <c r="M837" i="2"/>
  <c r="M831" i="2"/>
  <c r="M825" i="2"/>
  <c r="M819" i="2"/>
  <c r="M813" i="2"/>
  <c r="M807" i="2"/>
  <c r="M801" i="2"/>
  <c r="M795" i="2"/>
  <c r="M789" i="2"/>
  <c r="M783" i="2"/>
  <c r="M777" i="2"/>
  <c r="M771" i="2"/>
  <c r="M765" i="2"/>
  <c r="M759" i="2"/>
  <c r="M753" i="2"/>
  <c r="M747" i="2"/>
  <c r="M741" i="2"/>
  <c r="M735" i="2"/>
  <c r="M729" i="2"/>
  <c r="M723" i="2"/>
  <c r="M717" i="2"/>
  <c r="M711" i="2"/>
  <c r="M705" i="2"/>
  <c r="M699" i="2"/>
  <c r="M693" i="2"/>
  <c r="M687" i="2"/>
  <c r="M681" i="2"/>
  <c r="M675" i="2"/>
  <c r="M669" i="2"/>
  <c r="M663" i="2"/>
  <c r="M657" i="2"/>
  <c r="M651" i="2"/>
  <c r="M645" i="2"/>
  <c r="M639" i="2"/>
  <c r="M633" i="2"/>
  <c r="M627" i="2"/>
  <c r="M621" i="2"/>
  <c r="M615" i="2"/>
  <c r="M609" i="2"/>
  <c r="M603" i="2"/>
  <c r="M597" i="2"/>
  <c r="M591" i="2"/>
  <c r="M585" i="2"/>
  <c r="M579" i="2"/>
  <c r="M573" i="2"/>
  <c r="M567" i="2"/>
  <c r="M561" i="2"/>
  <c r="M555" i="2"/>
  <c r="M549" i="2"/>
  <c r="M543" i="2"/>
  <c r="M537" i="2"/>
  <c r="M531" i="2"/>
  <c r="M525" i="2"/>
  <c r="M519" i="2"/>
  <c r="M513" i="2"/>
  <c r="M507" i="2"/>
  <c r="M501" i="2"/>
  <c r="M495" i="2"/>
  <c r="M489" i="2"/>
  <c r="M483" i="2"/>
  <c r="M477" i="2"/>
  <c r="M471" i="2"/>
  <c r="M465" i="2"/>
  <c r="M459" i="2"/>
  <c r="M453" i="2"/>
  <c r="M447" i="2"/>
  <c r="M441" i="2"/>
  <c r="M435" i="2"/>
  <c r="M429" i="2"/>
  <c r="M423" i="2"/>
  <c r="M417" i="2"/>
  <c r="M411" i="2"/>
  <c r="M405" i="2"/>
  <c r="M399" i="2"/>
  <c r="M393" i="2"/>
  <c r="M387" i="2"/>
  <c r="M381" i="2"/>
  <c r="M375" i="2"/>
  <c r="M369" i="2"/>
  <c r="M363" i="2"/>
  <c r="M357" i="2"/>
  <c r="M351" i="2"/>
  <c r="M345" i="2"/>
  <c r="M339" i="2"/>
  <c r="M333" i="2"/>
  <c r="M327" i="2"/>
  <c r="M321" i="2"/>
  <c r="M315" i="2"/>
  <c r="M309" i="2"/>
  <c r="M303" i="2"/>
  <c r="M297" i="2"/>
  <c r="M291" i="2"/>
  <c r="M285" i="2"/>
  <c r="M279" i="2"/>
  <c r="M273" i="2"/>
  <c r="M267" i="2"/>
  <c r="M261" i="2"/>
  <c r="M255" i="2"/>
  <c r="M249" i="2"/>
  <c r="M243" i="2"/>
  <c r="M237" i="2"/>
  <c r="M231" i="2"/>
  <c r="M225" i="2"/>
  <c r="M219" i="2"/>
  <c r="M213" i="2"/>
  <c r="M207" i="2"/>
  <c r="M201" i="2"/>
  <c r="M195" i="2"/>
  <c r="M189" i="2"/>
  <c r="M183" i="2"/>
  <c r="M177" i="2"/>
  <c r="M171" i="2"/>
  <c r="M165" i="2"/>
  <c r="M159" i="2"/>
  <c r="M153" i="2"/>
  <c r="M147" i="2"/>
  <c r="M141" i="2"/>
  <c r="M135" i="2"/>
  <c r="M129" i="2"/>
  <c r="M123" i="2"/>
  <c r="M117" i="2"/>
  <c r="M111" i="2"/>
  <c r="M105" i="2"/>
  <c r="M99" i="2"/>
  <c r="M93" i="2"/>
  <c r="M87" i="2"/>
  <c r="M81" i="2"/>
  <c r="M75" i="2"/>
  <c r="M69" i="2"/>
  <c r="M63" i="2"/>
  <c r="M57" i="2"/>
  <c r="M51" i="2"/>
  <c r="M45" i="2"/>
  <c r="M39" i="2"/>
  <c r="M33" i="2"/>
  <c r="M27" i="2"/>
  <c r="M21" i="2"/>
  <c r="M15" i="2"/>
  <c r="M9" i="2"/>
  <c r="M1001" i="2"/>
  <c r="M971" i="2"/>
  <c r="M941" i="2"/>
  <c r="M911" i="2"/>
  <c r="M887" i="2"/>
  <c r="M857" i="2"/>
  <c r="M827" i="2"/>
  <c r="M803" i="2"/>
  <c r="M773" i="2"/>
  <c r="M743" i="2"/>
  <c r="M713" i="2"/>
  <c r="M689" i="2"/>
  <c r="M659" i="2"/>
  <c r="M629" i="2"/>
  <c r="M599" i="2"/>
  <c r="M575" i="2"/>
  <c r="M545" i="2"/>
  <c r="M515" i="2"/>
  <c r="M485" i="2"/>
  <c r="M455" i="2"/>
  <c r="M425" i="2"/>
  <c r="M401" i="2"/>
  <c r="M371" i="2"/>
  <c r="M341" i="2"/>
  <c r="M311" i="2"/>
  <c r="M281" i="2"/>
  <c r="M251" i="2"/>
  <c r="M221" i="2"/>
  <c r="M191" i="2"/>
  <c r="M161" i="2"/>
  <c r="M131" i="2"/>
  <c r="M95" i="2"/>
  <c r="M65" i="2"/>
  <c r="M47" i="2"/>
  <c r="M17" i="2"/>
  <c r="M1018" i="2"/>
  <c r="M988" i="2"/>
  <c r="M964" i="2"/>
  <c r="M940" i="2"/>
  <c r="M916" i="2"/>
  <c r="M892" i="2"/>
  <c r="M868" i="2"/>
  <c r="M844" i="2"/>
  <c r="M826" i="2"/>
  <c r="M802" i="2"/>
  <c r="M778" i="2"/>
  <c r="M754" i="2"/>
  <c r="M736" i="2"/>
  <c r="M718" i="2"/>
  <c r="M700" i="2"/>
  <c r="M682" i="2"/>
  <c r="M658" i="2"/>
  <c r="M640" i="2"/>
  <c r="M622" i="2"/>
  <c r="M610" i="2"/>
  <c r="M592" i="2"/>
  <c r="M574" i="2"/>
  <c r="M538" i="2"/>
  <c r="M1022" i="2"/>
  <c r="M1016" i="2"/>
  <c r="M1010" i="2"/>
  <c r="M1004" i="2"/>
  <c r="M998" i="2"/>
  <c r="M992" i="2"/>
  <c r="M986" i="2"/>
  <c r="M980" i="2"/>
  <c r="M974" i="2"/>
  <c r="M968" i="2"/>
  <c r="M962" i="2"/>
  <c r="M956" i="2"/>
  <c r="M950" i="2"/>
  <c r="M944" i="2"/>
  <c r="M938" i="2"/>
  <c r="M932" i="2"/>
  <c r="M926" i="2"/>
  <c r="M920" i="2"/>
  <c r="M914" i="2"/>
  <c r="M908" i="2"/>
  <c r="M902" i="2"/>
  <c r="M896" i="2"/>
  <c r="M890" i="2"/>
  <c r="M884" i="2"/>
  <c r="M878" i="2"/>
  <c r="M872" i="2"/>
  <c r="M866" i="2"/>
  <c r="M860" i="2"/>
  <c r="M854" i="2"/>
  <c r="M848" i="2"/>
  <c r="M842" i="2"/>
  <c r="M836" i="2"/>
  <c r="M830" i="2"/>
  <c r="M824" i="2"/>
  <c r="M818" i="2"/>
  <c r="M812" i="2"/>
  <c r="M806" i="2"/>
  <c r="M800" i="2"/>
  <c r="M794" i="2"/>
  <c r="M788" i="2"/>
  <c r="M782" i="2"/>
  <c r="M776" i="2"/>
  <c r="M770" i="2"/>
  <c r="M764" i="2"/>
  <c r="M758" i="2"/>
  <c r="M752" i="2"/>
  <c r="M746" i="2"/>
  <c r="M740" i="2"/>
  <c r="M734" i="2"/>
  <c r="M728" i="2"/>
  <c r="M722" i="2"/>
  <c r="M716" i="2"/>
  <c r="M710" i="2"/>
  <c r="M704" i="2"/>
  <c r="M698" i="2"/>
  <c r="M692" i="2"/>
  <c r="M686" i="2"/>
  <c r="M680" i="2"/>
  <c r="M674" i="2"/>
  <c r="M668" i="2"/>
  <c r="M662" i="2"/>
  <c r="M656" i="2"/>
  <c r="M650" i="2"/>
  <c r="M644" i="2"/>
  <c r="M638" i="2"/>
  <c r="M632" i="2"/>
  <c r="M626" i="2"/>
  <c r="M620" i="2"/>
  <c r="M614" i="2"/>
  <c r="M608" i="2"/>
  <c r="M602" i="2"/>
  <c r="M596" i="2"/>
  <c r="M590" i="2"/>
  <c r="M584" i="2"/>
  <c r="M578" i="2"/>
  <c r="M572" i="2"/>
  <c r="M566" i="2"/>
  <c r="M560" i="2"/>
  <c r="M554" i="2"/>
  <c r="M548" i="2"/>
  <c r="M542" i="2"/>
  <c r="M536" i="2"/>
  <c r="M530" i="2"/>
  <c r="M524" i="2"/>
  <c r="M518" i="2"/>
  <c r="M512" i="2"/>
  <c r="M506" i="2"/>
  <c r="M500" i="2"/>
  <c r="M494" i="2"/>
  <c r="M488" i="2"/>
  <c r="M482" i="2"/>
  <c r="M476" i="2"/>
  <c r="M470" i="2"/>
  <c r="M464" i="2"/>
  <c r="M458" i="2"/>
  <c r="M452" i="2"/>
  <c r="M446" i="2"/>
  <c r="M440" i="2"/>
  <c r="M434" i="2"/>
  <c r="M428" i="2"/>
  <c r="M422" i="2"/>
  <c r="M416" i="2"/>
  <c r="M410" i="2"/>
  <c r="M404" i="2"/>
  <c r="M398" i="2"/>
  <c r="M392" i="2"/>
  <c r="M386" i="2"/>
  <c r="M380" i="2"/>
  <c r="M374" i="2"/>
  <c r="M368" i="2"/>
  <c r="M362" i="2"/>
  <c r="M356" i="2"/>
  <c r="M350" i="2"/>
  <c r="M344" i="2"/>
  <c r="M338" i="2"/>
  <c r="M332" i="2"/>
  <c r="M326" i="2"/>
  <c r="M320" i="2"/>
  <c r="M314" i="2"/>
  <c r="M308" i="2"/>
  <c r="M302" i="2"/>
  <c r="M296" i="2"/>
  <c r="M290" i="2"/>
  <c r="M284" i="2"/>
  <c r="M278" i="2"/>
  <c r="M272" i="2"/>
  <c r="M266" i="2"/>
  <c r="M260" i="2"/>
  <c r="M254" i="2"/>
  <c r="M248" i="2"/>
  <c r="M242" i="2"/>
  <c r="M236" i="2"/>
  <c r="M230" i="2"/>
  <c r="M224" i="2"/>
  <c r="M218" i="2"/>
  <c r="M212" i="2"/>
  <c r="M206" i="2"/>
  <c r="M200" i="2"/>
  <c r="M194" i="2"/>
  <c r="M188" i="2"/>
  <c r="M182" i="2"/>
  <c r="M176" i="2"/>
  <c r="M170" i="2"/>
  <c r="M164" i="2"/>
  <c r="M158" i="2"/>
  <c r="M152" i="2"/>
  <c r="M146" i="2"/>
  <c r="M140" i="2"/>
  <c r="M134" i="2"/>
  <c r="M128" i="2"/>
  <c r="M122" i="2"/>
  <c r="M116" i="2"/>
  <c r="M110" i="2"/>
  <c r="M104" i="2"/>
  <c r="M98" i="2"/>
  <c r="M92" i="2"/>
  <c r="M86" i="2"/>
  <c r="M80" i="2"/>
  <c r="M74" i="2"/>
  <c r="M68" i="2"/>
  <c r="M62" i="2"/>
  <c r="M56" i="2"/>
  <c r="M50" i="2"/>
  <c r="M44" i="2"/>
  <c r="M38" i="2"/>
  <c r="M32" i="2"/>
  <c r="M26" i="2"/>
  <c r="M20" i="2"/>
  <c r="M14" i="2"/>
  <c r="M8" i="2"/>
  <c r="M1025" i="2"/>
  <c r="N62" i="2" l="1"/>
  <c r="A62" i="5" s="1"/>
  <c r="N242" i="2"/>
  <c r="A242" i="5" s="1"/>
  <c r="N458" i="2"/>
  <c r="A458" i="5" s="1"/>
  <c r="N638" i="2"/>
  <c r="A638" i="5" s="1"/>
  <c r="N782" i="2"/>
  <c r="A782" i="5" s="1"/>
  <c r="N962" i="2"/>
  <c r="A962" i="5" s="1"/>
  <c r="N65" i="2"/>
  <c r="A65" i="5" s="1"/>
  <c r="N941" i="2"/>
  <c r="A941" i="5" s="1"/>
  <c r="N273" i="2"/>
  <c r="A273" i="5" s="1"/>
  <c r="N140" i="2"/>
  <c r="A140" i="5" s="1"/>
  <c r="N320" i="2"/>
  <c r="A320" i="5" s="1"/>
  <c r="N500" i="2"/>
  <c r="A500" i="5" s="1"/>
  <c r="N680" i="2"/>
  <c r="A680" i="5" s="1"/>
  <c r="N860" i="2"/>
  <c r="A860" i="5" s="1"/>
  <c r="N1004" i="2"/>
  <c r="A1004" i="5" s="1"/>
  <c r="N95" i="2"/>
  <c r="A95" i="5" s="1"/>
  <c r="N971" i="2"/>
  <c r="A971" i="5" s="1"/>
  <c r="N99" i="2"/>
  <c r="A99" i="5" s="1"/>
  <c r="N279" i="2"/>
  <c r="A279" i="5" s="1"/>
  <c r="N423" i="2"/>
  <c r="A423" i="5" s="1"/>
  <c r="N603" i="2"/>
  <c r="A603" i="5" s="1"/>
  <c r="N783" i="2"/>
  <c r="A783" i="5" s="1"/>
  <c r="N999" i="2"/>
  <c r="A999" i="5" s="1"/>
  <c r="N172" i="2"/>
  <c r="A172" i="5" s="1"/>
  <c r="N20" i="2"/>
  <c r="A20" i="5" s="1"/>
  <c r="N56" i="2"/>
  <c r="A56" i="5" s="1"/>
  <c r="N92" i="2"/>
  <c r="A92" i="5" s="1"/>
  <c r="N128" i="2"/>
  <c r="A128" i="5" s="1"/>
  <c r="N164" i="2"/>
  <c r="A164" i="5" s="1"/>
  <c r="N200" i="2"/>
  <c r="A200" i="5" s="1"/>
  <c r="N236" i="2"/>
  <c r="A236" i="5" s="1"/>
  <c r="N272" i="2"/>
  <c r="A272" i="5" s="1"/>
  <c r="N308" i="2"/>
  <c r="A308" i="5" s="1"/>
  <c r="N344" i="2"/>
  <c r="A344" i="5" s="1"/>
  <c r="N380" i="2"/>
  <c r="A380" i="5" s="1"/>
  <c r="N416" i="2"/>
  <c r="A416" i="5" s="1"/>
  <c r="N452" i="2"/>
  <c r="A452" i="5" s="1"/>
  <c r="N488" i="2"/>
  <c r="A488" i="5" s="1"/>
  <c r="N524" i="2"/>
  <c r="A524" i="5" s="1"/>
  <c r="N560" i="2"/>
  <c r="A560" i="5" s="1"/>
  <c r="N596" i="2"/>
  <c r="A596" i="5" s="1"/>
  <c r="N632" i="2"/>
  <c r="A632" i="5" s="1"/>
  <c r="N668" i="2"/>
  <c r="A668" i="5" s="1"/>
  <c r="N704" i="2"/>
  <c r="A704" i="5" s="1"/>
  <c r="N740" i="2"/>
  <c r="A740" i="5" s="1"/>
  <c r="N776" i="2"/>
  <c r="A776" i="5" s="1"/>
  <c r="N812" i="2"/>
  <c r="A812" i="5" s="1"/>
  <c r="N848" i="2"/>
  <c r="A848" i="5" s="1"/>
  <c r="N884" i="2"/>
  <c r="A884" i="5" s="1"/>
  <c r="N920" i="2"/>
  <c r="A920" i="5" s="1"/>
  <c r="N956" i="2"/>
  <c r="A956" i="5" s="1"/>
  <c r="N992" i="2"/>
  <c r="A992" i="5" s="1"/>
  <c r="N538" i="2"/>
  <c r="A538" i="5" s="1"/>
  <c r="N658" i="2"/>
  <c r="A658" i="5" s="1"/>
  <c r="N778" i="2"/>
  <c r="A778" i="5" s="1"/>
  <c r="N916" i="2"/>
  <c r="A916" i="5" s="1"/>
  <c r="N47" i="2"/>
  <c r="A47" i="5" s="1"/>
  <c r="N221" i="2"/>
  <c r="A221" i="5" s="1"/>
  <c r="N401" i="2"/>
  <c r="A401" i="5" s="1"/>
  <c r="N575" i="2"/>
  <c r="A575" i="5" s="1"/>
  <c r="N743" i="2"/>
  <c r="A743" i="5" s="1"/>
  <c r="N911" i="2"/>
  <c r="A911" i="5" s="1"/>
  <c r="N15" i="2"/>
  <c r="A15" i="5" s="1"/>
  <c r="N51" i="2"/>
  <c r="A51" i="5" s="1"/>
  <c r="N87" i="2"/>
  <c r="A87" i="5" s="1"/>
  <c r="N123" i="2"/>
  <c r="A123" i="5" s="1"/>
  <c r="N159" i="2"/>
  <c r="A159" i="5" s="1"/>
  <c r="N195" i="2"/>
  <c r="A195" i="5" s="1"/>
  <c r="N231" i="2"/>
  <c r="A231" i="5" s="1"/>
  <c r="N267" i="2"/>
  <c r="A267" i="5" s="1"/>
  <c r="N303" i="2"/>
  <c r="A303" i="5" s="1"/>
  <c r="N339" i="2"/>
  <c r="A339" i="5" s="1"/>
  <c r="N375" i="2"/>
  <c r="A375" i="5" s="1"/>
  <c r="N411" i="2"/>
  <c r="A411" i="5" s="1"/>
  <c r="N447" i="2"/>
  <c r="A447" i="5" s="1"/>
  <c r="N483" i="2"/>
  <c r="A483" i="5" s="1"/>
  <c r="N519" i="2"/>
  <c r="A519" i="5" s="1"/>
  <c r="N555" i="2"/>
  <c r="A555" i="5" s="1"/>
  <c r="N591" i="2"/>
  <c r="A591" i="5" s="1"/>
  <c r="N627" i="2"/>
  <c r="A627" i="5" s="1"/>
  <c r="N663" i="2"/>
  <c r="A663" i="5" s="1"/>
  <c r="N699" i="2"/>
  <c r="A699" i="5" s="1"/>
  <c r="N735" i="2"/>
  <c r="A735" i="5" s="1"/>
  <c r="N771" i="2"/>
  <c r="A771" i="5" s="1"/>
  <c r="N807" i="2"/>
  <c r="A807" i="5" s="1"/>
  <c r="N843" i="2"/>
  <c r="A843" i="5" s="1"/>
  <c r="N879" i="2"/>
  <c r="A879" i="5" s="1"/>
  <c r="N915" i="2"/>
  <c r="A915" i="5" s="1"/>
  <c r="N951" i="2"/>
  <c r="A951" i="5" s="1"/>
  <c r="N987" i="2"/>
  <c r="A987" i="5" s="1"/>
  <c r="N1023" i="2"/>
  <c r="A1023" i="5" s="1"/>
  <c r="N646" i="2"/>
  <c r="A646" i="5" s="1"/>
  <c r="N772" i="2"/>
  <c r="A772" i="5" s="1"/>
  <c r="N898" i="2"/>
  <c r="A898" i="5" s="1"/>
  <c r="N11" i="2"/>
  <c r="A11" i="5" s="1"/>
  <c r="N185" i="2"/>
  <c r="A185" i="5" s="1"/>
  <c r="N365" i="2"/>
  <c r="A365" i="5" s="1"/>
  <c r="N557" i="2"/>
  <c r="A557" i="5" s="1"/>
  <c r="N737" i="2"/>
  <c r="A737" i="5" s="1"/>
  <c r="N923" i="2"/>
  <c r="A923" i="5" s="1"/>
  <c r="N16" i="2"/>
  <c r="A16" i="5" s="1"/>
  <c r="N52" i="2"/>
  <c r="A52" i="5" s="1"/>
  <c r="N88" i="2"/>
  <c r="A88" i="5" s="1"/>
  <c r="N124" i="2"/>
  <c r="A124" i="5" s="1"/>
  <c r="N160" i="2"/>
  <c r="A160" i="5" s="1"/>
  <c r="N196" i="2"/>
  <c r="A196" i="5" s="1"/>
  <c r="N232" i="2"/>
  <c r="A232" i="5" s="1"/>
  <c r="N268" i="2"/>
  <c r="A268" i="5" s="1"/>
  <c r="N304" i="2"/>
  <c r="A304" i="5" s="1"/>
  <c r="N340" i="2"/>
  <c r="A340" i="5" s="1"/>
  <c r="N376" i="2"/>
  <c r="A376" i="5" s="1"/>
  <c r="N412" i="2"/>
  <c r="A412" i="5" s="1"/>
  <c r="N448" i="2"/>
  <c r="A448" i="5" s="1"/>
  <c r="N484" i="2"/>
  <c r="A484" i="5" s="1"/>
  <c r="N520" i="2"/>
  <c r="A520" i="5" s="1"/>
  <c r="N568" i="2"/>
  <c r="A568" i="5" s="1"/>
  <c r="N694" i="2"/>
  <c r="A694" i="5" s="1"/>
  <c r="N850" i="2"/>
  <c r="A850" i="5" s="1"/>
  <c r="N1006" i="2"/>
  <c r="A1006" i="5" s="1"/>
  <c r="N137" i="2"/>
  <c r="A137" i="5" s="1"/>
  <c r="N317" i="2"/>
  <c r="A317" i="5" s="1"/>
  <c r="N497" i="2"/>
  <c r="A497" i="5" s="1"/>
  <c r="N671" i="2"/>
  <c r="A671" i="5" s="1"/>
  <c r="N851" i="2"/>
  <c r="A851" i="5" s="1"/>
  <c r="N6" i="2"/>
  <c r="A6" i="5" s="1"/>
  <c r="N42" i="2"/>
  <c r="A42" i="5" s="1"/>
  <c r="N78" i="2"/>
  <c r="A78" i="5" s="1"/>
  <c r="N114" i="2"/>
  <c r="A114" i="5" s="1"/>
  <c r="N150" i="2"/>
  <c r="A150" i="5" s="1"/>
  <c r="N186" i="2"/>
  <c r="A186" i="5" s="1"/>
  <c r="N222" i="2"/>
  <c r="A222" i="5" s="1"/>
  <c r="N258" i="2"/>
  <c r="A258" i="5" s="1"/>
  <c r="N294" i="2"/>
  <c r="A294" i="5" s="1"/>
  <c r="N330" i="2"/>
  <c r="A330" i="5" s="1"/>
  <c r="N366" i="2"/>
  <c r="A366" i="5" s="1"/>
  <c r="N402" i="2"/>
  <c r="A402" i="5" s="1"/>
  <c r="N438" i="2"/>
  <c r="A438" i="5" s="1"/>
  <c r="N474" i="2"/>
  <c r="A474" i="5" s="1"/>
  <c r="N510" i="2"/>
  <c r="A510" i="5" s="1"/>
  <c r="N546" i="2"/>
  <c r="A546" i="5" s="1"/>
  <c r="N582" i="2"/>
  <c r="A582" i="5" s="1"/>
  <c r="N618" i="2"/>
  <c r="A618" i="5" s="1"/>
  <c r="N654" i="2"/>
  <c r="A654" i="5" s="1"/>
  <c r="N690" i="2"/>
  <c r="A690" i="5" s="1"/>
  <c r="N726" i="2"/>
  <c r="A726" i="5" s="1"/>
  <c r="N762" i="2"/>
  <c r="A762" i="5" s="1"/>
  <c r="N798" i="2"/>
  <c r="A798" i="5" s="1"/>
  <c r="N834" i="2"/>
  <c r="A834" i="5" s="1"/>
  <c r="N870" i="2"/>
  <c r="A870" i="5" s="1"/>
  <c r="N906" i="2"/>
  <c r="A906" i="5" s="1"/>
  <c r="N942" i="2"/>
  <c r="A942" i="5" s="1"/>
  <c r="N978" i="2"/>
  <c r="A978" i="5" s="1"/>
  <c r="N1014" i="2"/>
  <c r="A1014" i="5" s="1"/>
  <c r="N1015" i="2"/>
  <c r="A1015" i="5" s="1"/>
  <c r="N814" i="2"/>
  <c r="A814" i="5" s="1"/>
  <c r="N952" i="2"/>
  <c r="A952" i="5" s="1"/>
  <c r="N83" i="2"/>
  <c r="A83" i="5" s="1"/>
  <c r="N257" i="2"/>
  <c r="A257" i="5" s="1"/>
  <c r="N443" i="2"/>
  <c r="A443" i="5" s="1"/>
  <c r="N623" i="2"/>
  <c r="A623" i="5" s="1"/>
  <c r="N809" i="2"/>
  <c r="A809" i="5" s="1"/>
  <c r="N989" i="2"/>
  <c r="A989" i="5" s="1"/>
  <c r="N31" i="2"/>
  <c r="A31" i="5" s="1"/>
  <c r="N67" i="2"/>
  <c r="A67" i="5" s="1"/>
  <c r="N103" i="2"/>
  <c r="A103" i="5" s="1"/>
  <c r="N139" i="2"/>
  <c r="A139" i="5" s="1"/>
  <c r="N175" i="2"/>
  <c r="A175" i="5" s="1"/>
  <c r="N211" i="2"/>
  <c r="A211" i="5" s="1"/>
  <c r="N247" i="2"/>
  <c r="A247" i="5" s="1"/>
  <c r="N283" i="2"/>
  <c r="A283" i="5" s="1"/>
  <c r="N319" i="2"/>
  <c r="A319" i="5" s="1"/>
  <c r="N355" i="2"/>
  <c r="A355" i="5" s="1"/>
  <c r="N391" i="2"/>
  <c r="A391" i="5" s="1"/>
  <c r="N427" i="2"/>
  <c r="A427" i="5" s="1"/>
  <c r="N463" i="2"/>
  <c r="A463" i="5" s="1"/>
  <c r="N499" i="2"/>
  <c r="A499" i="5" s="1"/>
  <c r="N535" i="2"/>
  <c r="A535" i="5" s="1"/>
  <c r="N571" i="2"/>
  <c r="A571" i="5" s="1"/>
  <c r="N607" i="2"/>
  <c r="A607" i="5" s="1"/>
  <c r="N643" i="2"/>
  <c r="A643" i="5" s="1"/>
  <c r="N679" i="2"/>
  <c r="A679" i="5" s="1"/>
  <c r="N715" i="2"/>
  <c r="A715" i="5" s="1"/>
  <c r="N751" i="2"/>
  <c r="A751" i="5" s="1"/>
  <c r="N787" i="2"/>
  <c r="A787" i="5" s="1"/>
  <c r="N823" i="2"/>
  <c r="A823" i="5" s="1"/>
  <c r="N859" i="2"/>
  <c r="A859" i="5" s="1"/>
  <c r="N895" i="2"/>
  <c r="A895" i="5" s="1"/>
  <c r="N931" i="2"/>
  <c r="A931" i="5" s="1"/>
  <c r="N967" i="2"/>
  <c r="A967" i="5" s="1"/>
  <c r="N119" i="2"/>
  <c r="A119" i="5" s="1"/>
  <c r="N299" i="2"/>
  <c r="A299" i="5" s="1"/>
  <c r="N479" i="2"/>
  <c r="A479" i="5" s="1"/>
  <c r="N665" i="2"/>
  <c r="A665" i="5" s="1"/>
  <c r="N845" i="2"/>
  <c r="A845" i="5" s="1"/>
  <c r="N350" i="2"/>
  <c r="A350" i="5" s="1"/>
  <c r="N710" i="2"/>
  <c r="A710" i="5" s="1"/>
  <c r="N574" i="2"/>
  <c r="A574" i="5" s="1"/>
  <c r="N599" i="2"/>
  <c r="A599" i="5" s="1"/>
  <c r="N129" i="2"/>
  <c r="A129" i="5" s="1"/>
  <c r="N201" i="2"/>
  <c r="A201" i="5" s="1"/>
  <c r="N237" i="2"/>
  <c r="A237" i="5" s="1"/>
  <c r="N345" i="2"/>
  <c r="A345" i="5" s="1"/>
  <c r="N453" i="2"/>
  <c r="A453" i="5" s="1"/>
  <c r="N489" i="2"/>
  <c r="A489" i="5" s="1"/>
  <c r="N525" i="2"/>
  <c r="A525" i="5" s="1"/>
  <c r="N561" i="2"/>
  <c r="A561" i="5" s="1"/>
  <c r="N597" i="2"/>
  <c r="A597" i="5" s="1"/>
  <c r="N633" i="2"/>
  <c r="A633" i="5" s="1"/>
  <c r="N669" i="2"/>
  <c r="A669" i="5" s="1"/>
  <c r="N705" i="2"/>
  <c r="A705" i="5" s="1"/>
  <c r="N741" i="2"/>
  <c r="A741" i="5" s="1"/>
  <c r="N777" i="2"/>
  <c r="A777" i="5" s="1"/>
  <c r="N813" i="2"/>
  <c r="A813" i="5" s="1"/>
  <c r="N849" i="2"/>
  <c r="A849" i="5" s="1"/>
  <c r="N885" i="2"/>
  <c r="A885" i="5" s="1"/>
  <c r="N921" i="2"/>
  <c r="A921" i="5" s="1"/>
  <c r="N957" i="2"/>
  <c r="A957" i="5" s="1"/>
  <c r="N993" i="2"/>
  <c r="A993" i="5" s="1"/>
  <c r="N532" i="2"/>
  <c r="A532" i="5" s="1"/>
  <c r="N664" i="2"/>
  <c r="A664" i="5" s="1"/>
  <c r="N796" i="2"/>
  <c r="A796" i="5" s="1"/>
  <c r="N922" i="2"/>
  <c r="A922" i="5" s="1"/>
  <c r="N41" i="2"/>
  <c r="A41" i="5" s="1"/>
  <c r="N215" i="2"/>
  <c r="A215" i="5" s="1"/>
  <c r="N395" i="2"/>
  <c r="A395" i="5" s="1"/>
  <c r="N587" i="2"/>
  <c r="A587" i="5" s="1"/>
  <c r="N767" i="2"/>
  <c r="A767" i="5" s="1"/>
  <c r="N947" i="2"/>
  <c r="A947" i="5" s="1"/>
  <c r="N22" i="2"/>
  <c r="A22" i="5" s="1"/>
  <c r="N58" i="2"/>
  <c r="A58" i="5" s="1"/>
  <c r="N94" i="2"/>
  <c r="A94" i="5" s="1"/>
  <c r="N130" i="2"/>
  <c r="A130" i="5" s="1"/>
  <c r="N166" i="2"/>
  <c r="A166" i="5" s="1"/>
  <c r="N202" i="2"/>
  <c r="A202" i="5" s="1"/>
  <c r="N238" i="2"/>
  <c r="A238" i="5" s="1"/>
  <c r="N274" i="2"/>
  <c r="A274" i="5" s="1"/>
  <c r="N310" i="2"/>
  <c r="A310" i="5" s="1"/>
  <c r="N346" i="2"/>
  <c r="A346" i="5" s="1"/>
  <c r="N382" i="2"/>
  <c r="A382" i="5" s="1"/>
  <c r="N418" i="2"/>
  <c r="A418" i="5" s="1"/>
  <c r="N454" i="2"/>
  <c r="A454" i="5" s="1"/>
  <c r="N490" i="2"/>
  <c r="A490" i="5" s="1"/>
  <c r="N526" i="2"/>
  <c r="A526" i="5" s="1"/>
  <c r="N586" i="2"/>
  <c r="A586" i="5" s="1"/>
  <c r="N712" i="2"/>
  <c r="A712" i="5" s="1"/>
  <c r="N874" i="2"/>
  <c r="A874" i="5" s="1"/>
  <c r="N5" i="2"/>
  <c r="A5" i="5" s="1"/>
  <c r="N167" i="2"/>
  <c r="A167" i="5" s="1"/>
  <c r="N347" i="2"/>
  <c r="A347" i="5" s="1"/>
  <c r="N527" i="2"/>
  <c r="A527" i="5" s="1"/>
  <c r="N701" i="2"/>
  <c r="A701" i="5" s="1"/>
  <c r="N881" i="2"/>
  <c r="A881" i="5" s="1"/>
  <c r="N12" i="2"/>
  <c r="A12" i="5" s="1"/>
  <c r="N48" i="2"/>
  <c r="A48" i="5" s="1"/>
  <c r="N84" i="2"/>
  <c r="A84" i="5" s="1"/>
  <c r="N120" i="2"/>
  <c r="A120" i="5" s="1"/>
  <c r="N156" i="2"/>
  <c r="A156" i="5" s="1"/>
  <c r="N192" i="2"/>
  <c r="A192" i="5" s="1"/>
  <c r="N228" i="2"/>
  <c r="A228" i="5" s="1"/>
  <c r="N264" i="2"/>
  <c r="A264" i="5" s="1"/>
  <c r="N300" i="2"/>
  <c r="A300" i="5" s="1"/>
  <c r="N336" i="2"/>
  <c r="A336" i="5" s="1"/>
  <c r="N372" i="2"/>
  <c r="A372" i="5" s="1"/>
  <c r="N408" i="2"/>
  <c r="A408" i="5" s="1"/>
  <c r="N444" i="2"/>
  <c r="A444" i="5" s="1"/>
  <c r="N480" i="2"/>
  <c r="A480" i="5" s="1"/>
  <c r="N516" i="2"/>
  <c r="A516" i="5" s="1"/>
  <c r="N552" i="2"/>
  <c r="A552" i="5" s="1"/>
  <c r="N588" i="2"/>
  <c r="A588" i="5" s="1"/>
  <c r="N624" i="2"/>
  <c r="A624" i="5" s="1"/>
  <c r="N660" i="2"/>
  <c r="A660" i="5" s="1"/>
  <c r="N696" i="2"/>
  <c r="A696" i="5" s="1"/>
  <c r="N732" i="2"/>
  <c r="A732" i="5" s="1"/>
  <c r="N768" i="2"/>
  <c r="A768" i="5" s="1"/>
  <c r="N804" i="2"/>
  <c r="A804" i="5" s="1"/>
  <c r="N840" i="2"/>
  <c r="A840" i="5" s="1"/>
  <c r="N876" i="2"/>
  <c r="A876" i="5" s="1"/>
  <c r="N912" i="2"/>
  <c r="A912" i="5" s="1"/>
  <c r="N948" i="2"/>
  <c r="A948" i="5" s="1"/>
  <c r="N984" i="2"/>
  <c r="A984" i="5" s="1"/>
  <c r="N1020" i="2"/>
  <c r="A1020" i="5" s="1"/>
  <c r="N1021" i="2"/>
  <c r="A1021" i="5" s="1"/>
  <c r="N838" i="2"/>
  <c r="A838" i="5" s="1"/>
  <c r="N976" i="2"/>
  <c r="A976" i="5" s="1"/>
  <c r="N113" i="2"/>
  <c r="A113" i="5" s="1"/>
  <c r="N293" i="2"/>
  <c r="A293" i="5" s="1"/>
  <c r="N473" i="2"/>
  <c r="A473" i="5" s="1"/>
  <c r="N647" i="2"/>
  <c r="A647" i="5" s="1"/>
  <c r="N839" i="2"/>
  <c r="A839" i="5" s="1"/>
  <c r="N1019" i="2"/>
  <c r="A1019" i="5" s="1"/>
  <c r="N37" i="2"/>
  <c r="A37" i="5" s="1"/>
  <c r="N73" i="2"/>
  <c r="A73" i="5" s="1"/>
  <c r="N109" i="2"/>
  <c r="A109" i="5" s="1"/>
  <c r="N145" i="2"/>
  <c r="A145" i="5" s="1"/>
  <c r="N181" i="2"/>
  <c r="A181" i="5" s="1"/>
  <c r="N217" i="2"/>
  <c r="A217" i="5" s="1"/>
  <c r="N253" i="2"/>
  <c r="A253" i="5" s="1"/>
  <c r="N289" i="2"/>
  <c r="A289" i="5" s="1"/>
  <c r="N325" i="2"/>
  <c r="A325" i="5" s="1"/>
  <c r="N361" i="2"/>
  <c r="A361" i="5" s="1"/>
  <c r="N397" i="2"/>
  <c r="A397" i="5" s="1"/>
  <c r="N433" i="2"/>
  <c r="A433" i="5" s="1"/>
  <c r="N469" i="2"/>
  <c r="A469" i="5" s="1"/>
  <c r="N505" i="2"/>
  <c r="A505" i="5" s="1"/>
  <c r="N541" i="2"/>
  <c r="A541" i="5" s="1"/>
  <c r="N577" i="2"/>
  <c r="A577" i="5" s="1"/>
  <c r="N613" i="2"/>
  <c r="A613" i="5" s="1"/>
  <c r="N649" i="2"/>
  <c r="A649" i="5" s="1"/>
  <c r="N685" i="2"/>
  <c r="A685" i="5" s="1"/>
  <c r="N721" i="2"/>
  <c r="A721" i="5" s="1"/>
  <c r="N757" i="2"/>
  <c r="A757" i="5" s="1"/>
  <c r="N793" i="2"/>
  <c r="A793" i="5" s="1"/>
  <c r="N829" i="2"/>
  <c r="A829" i="5" s="1"/>
  <c r="N865" i="2"/>
  <c r="A865" i="5" s="1"/>
  <c r="N901" i="2"/>
  <c r="A901" i="5" s="1"/>
  <c r="N937" i="2"/>
  <c r="A937" i="5" s="1"/>
  <c r="N973" i="2"/>
  <c r="A973" i="5" s="1"/>
  <c r="N149" i="2"/>
  <c r="A149" i="5" s="1"/>
  <c r="N329" i="2"/>
  <c r="A329" i="5" s="1"/>
  <c r="N509" i="2"/>
  <c r="A509" i="5" s="1"/>
  <c r="N695" i="2"/>
  <c r="A695" i="5" s="1"/>
  <c r="N875" i="2"/>
  <c r="A875" i="5" s="1"/>
  <c r="N98" i="2"/>
  <c r="A98" i="5" s="1"/>
  <c r="N278" i="2"/>
  <c r="A278" i="5" s="1"/>
  <c r="N530" i="2"/>
  <c r="A530" i="5" s="1"/>
  <c r="N818" i="2"/>
  <c r="A818" i="5" s="1"/>
  <c r="N21" i="2"/>
  <c r="A21" i="5" s="1"/>
  <c r="N212" i="2"/>
  <c r="A212" i="5" s="1"/>
  <c r="N428" i="2"/>
  <c r="A428" i="5" s="1"/>
  <c r="N716" i="2"/>
  <c r="A716" i="5" s="1"/>
  <c r="N592" i="2"/>
  <c r="A592" i="5" s="1"/>
  <c r="N629" i="2"/>
  <c r="A629" i="5" s="1"/>
  <c r="N171" i="2"/>
  <c r="A171" i="5" s="1"/>
  <c r="N459" i="2"/>
  <c r="A459" i="5" s="1"/>
  <c r="N675" i="2"/>
  <c r="A675" i="5" s="1"/>
  <c r="N927" i="2"/>
  <c r="A927" i="5" s="1"/>
  <c r="N808" i="2"/>
  <c r="A808" i="5" s="1"/>
  <c r="N946" i="2"/>
  <c r="A946" i="5" s="1"/>
  <c r="N71" i="2"/>
  <c r="A71" i="5" s="1"/>
  <c r="N245" i="2"/>
  <c r="A245" i="5" s="1"/>
  <c r="N431" i="2"/>
  <c r="A431" i="5" s="1"/>
  <c r="N617" i="2"/>
  <c r="A617" i="5" s="1"/>
  <c r="N797" i="2"/>
  <c r="A797" i="5" s="1"/>
  <c r="N977" i="2"/>
  <c r="A977" i="5" s="1"/>
  <c r="N28" i="2"/>
  <c r="A28" i="5" s="1"/>
  <c r="N136" i="2"/>
  <c r="A136" i="5" s="1"/>
  <c r="N244" i="2"/>
  <c r="A244" i="5" s="1"/>
  <c r="N280" i="2"/>
  <c r="A280" i="5" s="1"/>
  <c r="N316" i="2"/>
  <c r="A316" i="5" s="1"/>
  <c r="N352" i="2"/>
  <c r="A352" i="5" s="1"/>
  <c r="N388" i="2"/>
  <c r="A388" i="5" s="1"/>
  <c r="N424" i="2"/>
  <c r="A424" i="5" s="1"/>
  <c r="N460" i="2"/>
  <c r="A460" i="5" s="1"/>
  <c r="N496" i="2"/>
  <c r="A496" i="5" s="1"/>
  <c r="N544" i="2"/>
  <c r="A544" i="5" s="1"/>
  <c r="N604" i="2"/>
  <c r="A604" i="5" s="1"/>
  <c r="N742" i="2"/>
  <c r="A742" i="5" s="1"/>
  <c r="N904" i="2"/>
  <c r="A904" i="5" s="1"/>
  <c r="N35" i="2"/>
  <c r="A35" i="5" s="1"/>
  <c r="N197" i="2"/>
  <c r="A197" i="5" s="1"/>
  <c r="N377" i="2"/>
  <c r="A377" i="5" s="1"/>
  <c r="N551" i="2"/>
  <c r="A551" i="5" s="1"/>
  <c r="N731" i="2"/>
  <c r="A731" i="5" s="1"/>
  <c r="N917" i="2"/>
  <c r="A917" i="5" s="1"/>
  <c r="N18" i="2"/>
  <c r="A18" i="5" s="1"/>
  <c r="N54" i="2"/>
  <c r="A54" i="5" s="1"/>
  <c r="N90" i="2"/>
  <c r="A90" i="5" s="1"/>
  <c r="N126" i="2"/>
  <c r="A126" i="5" s="1"/>
  <c r="N162" i="2"/>
  <c r="A162" i="5" s="1"/>
  <c r="N198" i="2"/>
  <c r="A198" i="5" s="1"/>
  <c r="N234" i="2"/>
  <c r="A234" i="5" s="1"/>
  <c r="N270" i="2"/>
  <c r="A270" i="5" s="1"/>
  <c r="N306" i="2"/>
  <c r="A306" i="5" s="1"/>
  <c r="N342" i="2"/>
  <c r="A342" i="5" s="1"/>
  <c r="N378" i="2"/>
  <c r="A378" i="5" s="1"/>
  <c r="N414" i="2"/>
  <c r="A414" i="5" s="1"/>
  <c r="N450" i="2"/>
  <c r="A450" i="5" s="1"/>
  <c r="N486" i="2"/>
  <c r="A486" i="5" s="1"/>
  <c r="N522" i="2"/>
  <c r="A522" i="5" s="1"/>
  <c r="N558" i="2"/>
  <c r="A558" i="5" s="1"/>
  <c r="N594" i="2"/>
  <c r="A594" i="5" s="1"/>
  <c r="N630" i="2"/>
  <c r="A630" i="5" s="1"/>
  <c r="N666" i="2"/>
  <c r="A666" i="5" s="1"/>
  <c r="N702" i="2"/>
  <c r="A702" i="5" s="1"/>
  <c r="N738" i="2"/>
  <c r="A738" i="5" s="1"/>
  <c r="N774" i="2"/>
  <c r="A774" i="5" s="1"/>
  <c r="N810" i="2"/>
  <c r="A810" i="5" s="1"/>
  <c r="N846" i="2"/>
  <c r="A846" i="5" s="1"/>
  <c r="N882" i="2"/>
  <c r="A882" i="5" s="1"/>
  <c r="N918" i="2"/>
  <c r="A918" i="5" s="1"/>
  <c r="N954" i="2"/>
  <c r="A954" i="5" s="1"/>
  <c r="N990" i="2"/>
  <c r="A990" i="5" s="1"/>
  <c r="N991" i="2"/>
  <c r="A991" i="5" s="1"/>
  <c r="N676" i="2"/>
  <c r="A676" i="5" s="1"/>
  <c r="N862" i="2"/>
  <c r="A862" i="5" s="1"/>
  <c r="N1000" i="2"/>
  <c r="A1000" i="5" s="1"/>
  <c r="N143" i="2"/>
  <c r="A143" i="5" s="1"/>
  <c r="N323" i="2"/>
  <c r="A323" i="5" s="1"/>
  <c r="N503" i="2"/>
  <c r="A503" i="5" s="1"/>
  <c r="N683" i="2"/>
  <c r="A683" i="5" s="1"/>
  <c r="N869" i="2"/>
  <c r="A869" i="5" s="1"/>
  <c r="N7" i="2"/>
  <c r="A7" i="5" s="1"/>
  <c r="N43" i="2"/>
  <c r="A43" i="5" s="1"/>
  <c r="N79" i="2"/>
  <c r="A79" i="5" s="1"/>
  <c r="N115" i="2"/>
  <c r="A115" i="5" s="1"/>
  <c r="N151" i="2"/>
  <c r="A151" i="5" s="1"/>
  <c r="N187" i="2"/>
  <c r="A187" i="5" s="1"/>
  <c r="N223" i="2"/>
  <c r="A223" i="5" s="1"/>
  <c r="N259" i="2"/>
  <c r="A259" i="5" s="1"/>
  <c r="N295" i="2"/>
  <c r="A295" i="5" s="1"/>
  <c r="N331" i="2"/>
  <c r="A331" i="5" s="1"/>
  <c r="N367" i="2"/>
  <c r="A367" i="5" s="1"/>
  <c r="N403" i="2"/>
  <c r="A403" i="5" s="1"/>
  <c r="N439" i="2"/>
  <c r="A439" i="5" s="1"/>
  <c r="N475" i="2"/>
  <c r="A475" i="5" s="1"/>
  <c r="N511" i="2"/>
  <c r="A511" i="5" s="1"/>
  <c r="N547" i="2"/>
  <c r="A547" i="5" s="1"/>
  <c r="N583" i="2"/>
  <c r="A583" i="5" s="1"/>
  <c r="N619" i="2"/>
  <c r="A619" i="5" s="1"/>
  <c r="N655" i="2"/>
  <c r="A655" i="5" s="1"/>
  <c r="N691" i="2"/>
  <c r="A691" i="5" s="1"/>
  <c r="N727" i="2"/>
  <c r="A727" i="5" s="1"/>
  <c r="N763" i="2"/>
  <c r="A763" i="5" s="1"/>
  <c r="N799" i="2"/>
  <c r="A799" i="5" s="1"/>
  <c r="N835" i="2"/>
  <c r="A835" i="5" s="1"/>
  <c r="N871" i="2"/>
  <c r="A871" i="5" s="1"/>
  <c r="N907" i="2"/>
  <c r="A907" i="5" s="1"/>
  <c r="N943" i="2"/>
  <c r="A943" i="5" s="1"/>
  <c r="N979" i="2"/>
  <c r="A979" i="5" s="1"/>
  <c r="N179" i="2"/>
  <c r="A179" i="5" s="1"/>
  <c r="N359" i="2"/>
  <c r="A359" i="5" s="1"/>
  <c r="N539" i="2"/>
  <c r="A539" i="5" s="1"/>
  <c r="N725" i="2"/>
  <c r="A725" i="5" s="1"/>
  <c r="N905" i="2"/>
  <c r="A905" i="5" s="1"/>
  <c r="N170" i="2"/>
  <c r="A170" i="5" s="1"/>
  <c r="N386" i="2"/>
  <c r="A386" i="5" s="1"/>
  <c r="N566" i="2"/>
  <c r="A566" i="5" s="1"/>
  <c r="N746" i="2"/>
  <c r="A746" i="5" s="1"/>
  <c r="N926" i="2"/>
  <c r="A926" i="5" s="1"/>
  <c r="N682" i="2"/>
  <c r="A682" i="5" s="1"/>
  <c r="N251" i="2"/>
  <c r="A251" i="5" s="1"/>
  <c r="N57" i="2"/>
  <c r="A57" i="5" s="1"/>
  <c r="N309" i="2"/>
  <c r="A309" i="5" s="1"/>
  <c r="N68" i="2"/>
  <c r="A68" i="5" s="1"/>
  <c r="N284" i="2"/>
  <c r="A284" i="5" s="1"/>
  <c r="N464" i="2"/>
  <c r="A464" i="5" s="1"/>
  <c r="N608" i="2"/>
  <c r="A608" i="5" s="1"/>
  <c r="N788" i="2"/>
  <c r="A788" i="5" s="1"/>
  <c r="N932" i="2"/>
  <c r="A932" i="5" s="1"/>
  <c r="N964" i="2"/>
  <c r="A964" i="5" s="1"/>
  <c r="N803" i="2"/>
  <c r="A803" i="5" s="1"/>
  <c r="N135" i="2"/>
  <c r="A135" i="5" s="1"/>
  <c r="N315" i="2"/>
  <c r="A315" i="5" s="1"/>
  <c r="N495" i="2"/>
  <c r="A495" i="5" s="1"/>
  <c r="N639" i="2"/>
  <c r="A639" i="5" s="1"/>
  <c r="N819" i="2"/>
  <c r="A819" i="5" s="1"/>
  <c r="N963" i="2"/>
  <c r="A963" i="5" s="1"/>
  <c r="N208" i="2"/>
  <c r="A208" i="5" s="1"/>
  <c r="N1025" i="2"/>
  <c r="A1025" i="5" s="1"/>
  <c r="C1025" i="5" s="1"/>
  <c r="N38" i="2"/>
  <c r="A38" i="5" s="1"/>
  <c r="N74" i="2"/>
  <c r="A74" i="5" s="1"/>
  <c r="N110" i="2"/>
  <c r="A110" i="5" s="1"/>
  <c r="N146" i="2"/>
  <c r="A146" i="5" s="1"/>
  <c r="N182" i="2"/>
  <c r="A182" i="5" s="1"/>
  <c r="N218" i="2"/>
  <c r="A218" i="5" s="1"/>
  <c r="N254" i="2"/>
  <c r="A254" i="5" s="1"/>
  <c r="N290" i="2"/>
  <c r="A290" i="5" s="1"/>
  <c r="N326" i="2"/>
  <c r="A326" i="5" s="1"/>
  <c r="N362" i="2"/>
  <c r="A362" i="5" s="1"/>
  <c r="N398" i="2"/>
  <c r="A398" i="5" s="1"/>
  <c r="N434" i="2"/>
  <c r="A434" i="5" s="1"/>
  <c r="N470" i="2"/>
  <c r="A470" i="5" s="1"/>
  <c r="N506" i="2"/>
  <c r="A506" i="5" s="1"/>
  <c r="N542" i="2"/>
  <c r="A542" i="5" s="1"/>
  <c r="N578" i="2"/>
  <c r="A578" i="5" s="1"/>
  <c r="N614" i="2"/>
  <c r="A614" i="5" s="1"/>
  <c r="N650" i="2"/>
  <c r="A650" i="5" s="1"/>
  <c r="N686" i="2"/>
  <c r="A686" i="5" s="1"/>
  <c r="N722" i="2"/>
  <c r="A722" i="5" s="1"/>
  <c r="N758" i="2"/>
  <c r="A758" i="5" s="1"/>
  <c r="N794" i="2"/>
  <c r="A794" i="5" s="1"/>
  <c r="N830" i="2"/>
  <c r="A830" i="5" s="1"/>
  <c r="N866" i="2"/>
  <c r="A866" i="5" s="1"/>
  <c r="N902" i="2"/>
  <c r="A902" i="5" s="1"/>
  <c r="N938" i="2"/>
  <c r="A938" i="5" s="1"/>
  <c r="N974" i="2"/>
  <c r="A974" i="5" s="1"/>
  <c r="N1010" i="2"/>
  <c r="A1010" i="5" s="1"/>
  <c r="N610" i="2"/>
  <c r="A610" i="5" s="1"/>
  <c r="N718" i="2"/>
  <c r="A718" i="5" s="1"/>
  <c r="N844" i="2"/>
  <c r="A844" i="5" s="1"/>
  <c r="N988" i="2"/>
  <c r="A988" i="5" s="1"/>
  <c r="N131" i="2"/>
  <c r="A131" i="5" s="1"/>
  <c r="N311" i="2"/>
  <c r="A311" i="5" s="1"/>
  <c r="N485" i="2"/>
  <c r="A485" i="5" s="1"/>
  <c r="N659" i="2"/>
  <c r="A659" i="5" s="1"/>
  <c r="N827" i="2"/>
  <c r="A827" i="5" s="1"/>
  <c r="N1001" i="2"/>
  <c r="A1001" i="5" s="1"/>
  <c r="N33" i="2"/>
  <c r="A33" i="5" s="1"/>
  <c r="N69" i="2"/>
  <c r="A69" i="5" s="1"/>
  <c r="N105" i="2"/>
  <c r="A105" i="5" s="1"/>
  <c r="N141" i="2"/>
  <c r="A141" i="5" s="1"/>
  <c r="N177" i="2"/>
  <c r="A177" i="5" s="1"/>
  <c r="N213" i="2"/>
  <c r="A213" i="5" s="1"/>
  <c r="N249" i="2"/>
  <c r="A249" i="5" s="1"/>
  <c r="N285" i="2"/>
  <c r="A285" i="5" s="1"/>
  <c r="N321" i="2"/>
  <c r="A321" i="5" s="1"/>
  <c r="N357" i="2"/>
  <c r="A357" i="5" s="1"/>
  <c r="N393" i="2"/>
  <c r="A393" i="5" s="1"/>
  <c r="N429" i="2"/>
  <c r="A429" i="5" s="1"/>
  <c r="N465" i="2"/>
  <c r="A465" i="5" s="1"/>
  <c r="N501" i="2"/>
  <c r="A501" i="5" s="1"/>
  <c r="N537" i="2"/>
  <c r="A537" i="5" s="1"/>
  <c r="N573" i="2"/>
  <c r="A573" i="5" s="1"/>
  <c r="N609" i="2"/>
  <c r="A609" i="5" s="1"/>
  <c r="N645" i="2"/>
  <c r="A645" i="5" s="1"/>
  <c r="N681" i="2"/>
  <c r="A681" i="5" s="1"/>
  <c r="N717" i="2"/>
  <c r="A717" i="5" s="1"/>
  <c r="N753" i="2"/>
  <c r="A753" i="5" s="1"/>
  <c r="N789" i="2"/>
  <c r="A789" i="5" s="1"/>
  <c r="N825" i="2"/>
  <c r="A825" i="5" s="1"/>
  <c r="N861" i="2"/>
  <c r="A861" i="5" s="1"/>
  <c r="N897" i="2"/>
  <c r="A897" i="5" s="1"/>
  <c r="N933" i="2"/>
  <c r="A933" i="5" s="1"/>
  <c r="N969" i="2"/>
  <c r="A969" i="5" s="1"/>
  <c r="N1005" i="2"/>
  <c r="A1005" i="5" s="1"/>
  <c r="N598" i="2"/>
  <c r="A598" i="5" s="1"/>
  <c r="N706" i="2"/>
  <c r="A706" i="5" s="1"/>
  <c r="N832" i="2"/>
  <c r="A832" i="5" s="1"/>
  <c r="N970" i="2"/>
  <c r="A970" i="5" s="1"/>
  <c r="N101" i="2"/>
  <c r="A101" i="5" s="1"/>
  <c r="N275" i="2"/>
  <c r="A275" i="5" s="1"/>
  <c r="N461" i="2"/>
  <c r="A461" i="5" s="1"/>
  <c r="N653" i="2"/>
  <c r="A653" i="5" s="1"/>
  <c r="N833" i="2"/>
  <c r="A833" i="5" s="1"/>
  <c r="N1007" i="2"/>
  <c r="A1007" i="5" s="1"/>
  <c r="N34" i="2"/>
  <c r="A34" i="5" s="1"/>
  <c r="N70" i="2"/>
  <c r="A70" i="5" s="1"/>
  <c r="N106" i="2"/>
  <c r="A106" i="5" s="1"/>
  <c r="N142" i="2"/>
  <c r="A142" i="5" s="1"/>
  <c r="N178" i="2"/>
  <c r="A178" i="5" s="1"/>
  <c r="N214" i="2"/>
  <c r="A214" i="5" s="1"/>
  <c r="N250" i="2"/>
  <c r="A250" i="5" s="1"/>
  <c r="N286" i="2"/>
  <c r="A286" i="5" s="1"/>
  <c r="N322" i="2"/>
  <c r="A322" i="5" s="1"/>
  <c r="N358" i="2"/>
  <c r="A358" i="5" s="1"/>
  <c r="N394" i="2"/>
  <c r="A394" i="5" s="1"/>
  <c r="N430" i="2"/>
  <c r="A430" i="5" s="1"/>
  <c r="N466" i="2"/>
  <c r="A466" i="5" s="1"/>
  <c r="N502" i="2"/>
  <c r="A502" i="5" s="1"/>
  <c r="N550" i="2"/>
  <c r="A550" i="5" s="1"/>
  <c r="N634" i="2"/>
  <c r="A634" i="5" s="1"/>
  <c r="N760" i="2"/>
  <c r="A760" i="5" s="1"/>
  <c r="N928" i="2"/>
  <c r="A928" i="5" s="1"/>
  <c r="N53" i="2"/>
  <c r="A53" i="5" s="1"/>
  <c r="N227" i="2"/>
  <c r="A227" i="5" s="1"/>
  <c r="N407" i="2"/>
  <c r="A407" i="5" s="1"/>
  <c r="N581" i="2"/>
  <c r="A581" i="5" s="1"/>
  <c r="N761" i="2"/>
  <c r="A761" i="5" s="1"/>
  <c r="N953" i="2"/>
  <c r="A953" i="5" s="1"/>
  <c r="N24" i="2"/>
  <c r="A24" i="5" s="1"/>
  <c r="N60" i="2"/>
  <c r="A60" i="5" s="1"/>
  <c r="N96" i="2"/>
  <c r="A96" i="5" s="1"/>
  <c r="N132" i="2"/>
  <c r="A132" i="5" s="1"/>
  <c r="N168" i="2"/>
  <c r="A168" i="5" s="1"/>
  <c r="N204" i="2"/>
  <c r="A204" i="5" s="1"/>
  <c r="N240" i="2"/>
  <c r="A240" i="5" s="1"/>
  <c r="N276" i="2"/>
  <c r="A276" i="5" s="1"/>
  <c r="N312" i="2"/>
  <c r="A312" i="5" s="1"/>
  <c r="N348" i="2"/>
  <c r="A348" i="5" s="1"/>
  <c r="N384" i="2"/>
  <c r="A384" i="5" s="1"/>
  <c r="N420" i="2"/>
  <c r="A420" i="5" s="1"/>
  <c r="N456" i="2"/>
  <c r="A456" i="5" s="1"/>
  <c r="N492" i="2"/>
  <c r="A492" i="5" s="1"/>
  <c r="N528" i="2"/>
  <c r="A528" i="5" s="1"/>
  <c r="N564" i="2"/>
  <c r="A564" i="5" s="1"/>
  <c r="N600" i="2"/>
  <c r="A600" i="5" s="1"/>
  <c r="N636" i="2"/>
  <c r="A636" i="5" s="1"/>
  <c r="N672" i="2"/>
  <c r="A672" i="5" s="1"/>
  <c r="N708" i="2"/>
  <c r="A708" i="5" s="1"/>
  <c r="N744" i="2"/>
  <c r="A744" i="5" s="1"/>
  <c r="N780" i="2"/>
  <c r="A780" i="5" s="1"/>
  <c r="N816" i="2"/>
  <c r="A816" i="5" s="1"/>
  <c r="N852" i="2"/>
  <c r="A852" i="5" s="1"/>
  <c r="N888" i="2"/>
  <c r="A888" i="5" s="1"/>
  <c r="N924" i="2"/>
  <c r="A924" i="5" s="1"/>
  <c r="N960" i="2"/>
  <c r="A960" i="5" s="1"/>
  <c r="N996" i="2"/>
  <c r="A996" i="5" s="1"/>
  <c r="N997" i="2"/>
  <c r="A997" i="5" s="1"/>
  <c r="N730" i="2"/>
  <c r="A730" i="5" s="1"/>
  <c r="N886" i="2"/>
  <c r="A886" i="5" s="1"/>
  <c r="N1024" i="2"/>
  <c r="A1024" i="5" s="1"/>
  <c r="N173" i="2"/>
  <c r="A173" i="5" s="1"/>
  <c r="N353" i="2"/>
  <c r="A353" i="5" s="1"/>
  <c r="N533" i="2"/>
  <c r="A533" i="5" s="1"/>
  <c r="N719" i="2"/>
  <c r="A719" i="5" s="1"/>
  <c r="N899" i="2"/>
  <c r="A899" i="5" s="1"/>
  <c r="N13" i="2"/>
  <c r="A13" i="5" s="1"/>
  <c r="N49" i="2"/>
  <c r="A49" i="5" s="1"/>
  <c r="N85" i="2"/>
  <c r="A85" i="5" s="1"/>
  <c r="N121" i="2"/>
  <c r="A121" i="5" s="1"/>
  <c r="N157" i="2"/>
  <c r="A157" i="5" s="1"/>
  <c r="N193" i="2"/>
  <c r="A193" i="5" s="1"/>
  <c r="N229" i="2"/>
  <c r="A229" i="5" s="1"/>
  <c r="N265" i="2"/>
  <c r="A265" i="5" s="1"/>
  <c r="N301" i="2"/>
  <c r="A301" i="5" s="1"/>
  <c r="N337" i="2"/>
  <c r="A337" i="5" s="1"/>
  <c r="N373" i="2"/>
  <c r="A373" i="5" s="1"/>
  <c r="N409" i="2"/>
  <c r="A409" i="5" s="1"/>
  <c r="N445" i="2"/>
  <c r="A445" i="5" s="1"/>
  <c r="N481" i="2"/>
  <c r="A481" i="5" s="1"/>
  <c r="N517" i="2"/>
  <c r="A517" i="5" s="1"/>
  <c r="N553" i="2"/>
  <c r="A553" i="5" s="1"/>
  <c r="N589" i="2"/>
  <c r="A589" i="5" s="1"/>
  <c r="N625" i="2"/>
  <c r="A625" i="5" s="1"/>
  <c r="N661" i="2"/>
  <c r="A661" i="5" s="1"/>
  <c r="N697" i="2"/>
  <c r="A697" i="5" s="1"/>
  <c r="N733" i="2"/>
  <c r="A733" i="5" s="1"/>
  <c r="N769" i="2"/>
  <c r="A769" i="5" s="1"/>
  <c r="N805" i="2"/>
  <c r="A805" i="5" s="1"/>
  <c r="N841" i="2"/>
  <c r="A841" i="5" s="1"/>
  <c r="N877" i="2"/>
  <c r="A877" i="5" s="1"/>
  <c r="N913" i="2"/>
  <c r="A913" i="5" s="1"/>
  <c r="N949" i="2"/>
  <c r="A949" i="5" s="1"/>
  <c r="N985" i="2"/>
  <c r="A985" i="5" s="1"/>
  <c r="N209" i="2"/>
  <c r="A209" i="5" s="1"/>
  <c r="N389" i="2"/>
  <c r="A389" i="5" s="1"/>
  <c r="N569" i="2"/>
  <c r="A569" i="5" s="1"/>
  <c r="N755" i="2"/>
  <c r="A755" i="5" s="1"/>
  <c r="N935" i="2"/>
  <c r="A935" i="5" s="1"/>
  <c r="N26" i="2"/>
  <c r="A26" i="5" s="1"/>
  <c r="N206" i="2"/>
  <c r="A206" i="5" s="1"/>
  <c r="N422" i="2"/>
  <c r="A422" i="5" s="1"/>
  <c r="N602" i="2"/>
  <c r="A602" i="5" s="1"/>
  <c r="N854" i="2"/>
  <c r="A854" i="5" s="1"/>
  <c r="N802" i="2"/>
  <c r="A802" i="5" s="1"/>
  <c r="N425" i="2"/>
  <c r="A425" i="5" s="1"/>
  <c r="N93" i="2"/>
  <c r="A93" i="5" s="1"/>
  <c r="N381" i="2"/>
  <c r="A381" i="5" s="1"/>
  <c r="N104" i="2"/>
  <c r="A104" i="5" s="1"/>
  <c r="N248" i="2"/>
  <c r="A248" i="5" s="1"/>
  <c r="N392" i="2"/>
  <c r="A392" i="5" s="1"/>
  <c r="N572" i="2"/>
  <c r="A572" i="5" s="1"/>
  <c r="N752" i="2"/>
  <c r="A752" i="5" s="1"/>
  <c r="N896" i="2"/>
  <c r="A896" i="5" s="1"/>
  <c r="N700" i="2"/>
  <c r="A700" i="5" s="1"/>
  <c r="N281" i="2"/>
  <c r="A281" i="5" s="1"/>
  <c r="N27" i="2"/>
  <c r="A27" i="5" s="1"/>
  <c r="N207" i="2"/>
  <c r="A207" i="5" s="1"/>
  <c r="N351" i="2"/>
  <c r="A351" i="5" s="1"/>
  <c r="N531" i="2"/>
  <c r="A531" i="5" s="1"/>
  <c r="N747" i="2"/>
  <c r="A747" i="5" s="1"/>
  <c r="N855" i="2"/>
  <c r="A855" i="5" s="1"/>
  <c r="N580" i="2"/>
  <c r="A580" i="5" s="1"/>
  <c r="N100" i="2"/>
  <c r="A100" i="5" s="1"/>
  <c r="N8" i="2"/>
  <c r="A8" i="5" s="1"/>
  <c r="N44" i="2"/>
  <c r="A44" i="5" s="1"/>
  <c r="N80" i="2"/>
  <c r="A80" i="5" s="1"/>
  <c r="N116" i="2"/>
  <c r="A116" i="5" s="1"/>
  <c r="N152" i="2"/>
  <c r="A152" i="5" s="1"/>
  <c r="N188" i="2"/>
  <c r="A188" i="5" s="1"/>
  <c r="N224" i="2"/>
  <c r="A224" i="5" s="1"/>
  <c r="N260" i="2"/>
  <c r="A260" i="5" s="1"/>
  <c r="N296" i="2"/>
  <c r="A296" i="5" s="1"/>
  <c r="N332" i="2"/>
  <c r="A332" i="5" s="1"/>
  <c r="N368" i="2"/>
  <c r="A368" i="5" s="1"/>
  <c r="N404" i="2"/>
  <c r="A404" i="5" s="1"/>
  <c r="N440" i="2"/>
  <c r="A440" i="5" s="1"/>
  <c r="N476" i="2"/>
  <c r="A476" i="5" s="1"/>
  <c r="N512" i="2"/>
  <c r="A512" i="5" s="1"/>
  <c r="N548" i="2"/>
  <c r="A548" i="5" s="1"/>
  <c r="N584" i="2"/>
  <c r="A584" i="5" s="1"/>
  <c r="N620" i="2"/>
  <c r="A620" i="5" s="1"/>
  <c r="N656" i="2"/>
  <c r="A656" i="5" s="1"/>
  <c r="N692" i="2"/>
  <c r="A692" i="5" s="1"/>
  <c r="N728" i="2"/>
  <c r="A728" i="5" s="1"/>
  <c r="N764" i="2"/>
  <c r="A764" i="5" s="1"/>
  <c r="N800" i="2"/>
  <c r="A800" i="5" s="1"/>
  <c r="N836" i="2"/>
  <c r="A836" i="5" s="1"/>
  <c r="N872" i="2"/>
  <c r="A872" i="5" s="1"/>
  <c r="N908" i="2"/>
  <c r="A908" i="5" s="1"/>
  <c r="N944" i="2"/>
  <c r="A944" i="5" s="1"/>
  <c r="N980" i="2"/>
  <c r="A980" i="5" s="1"/>
  <c r="N1016" i="2"/>
  <c r="A1016" i="5" s="1"/>
  <c r="N622" i="2"/>
  <c r="A622" i="5" s="1"/>
  <c r="N736" i="2"/>
  <c r="A736" i="5" s="1"/>
  <c r="N868" i="2"/>
  <c r="A868" i="5" s="1"/>
  <c r="N1018" i="2"/>
  <c r="A1018" i="5" s="1"/>
  <c r="N161" i="2"/>
  <c r="A161" i="5" s="1"/>
  <c r="N341" i="2"/>
  <c r="A341" i="5" s="1"/>
  <c r="N515" i="2"/>
  <c r="A515" i="5" s="1"/>
  <c r="N689" i="2"/>
  <c r="A689" i="5" s="1"/>
  <c r="N857" i="2"/>
  <c r="A857" i="5" s="1"/>
  <c r="N3" i="2"/>
  <c r="A3" i="5" s="1"/>
  <c r="N39" i="2"/>
  <c r="A39" i="5" s="1"/>
  <c r="N75" i="2"/>
  <c r="A75" i="5" s="1"/>
  <c r="N111" i="2"/>
  <c r="A111" i="5" s="1"/>
  <c r="N147" i="2"/>
  <c r="A147" i="5" s="1"/>
  <c r="N183" i="2"/>
  <c r="A183" i="5" s="1"/>
  <c r="N219" i="2"/>
  <c r="A219" i="5" s="1"/>
  <c r="N255" i="2"/>
  <c r="A255" i="5" s="1"/>
  <c r="N291" i="2"/>
  <c r="A291" i="5" s="1"/>
  <c r="N327" i="2"/>
  <c r="A327" i="5" s="1"/>
  <c r="N363" i="2"/>
  <c r="A363" i="5" s="1"/>
  <c r="N399" i="2"/>
  <c r="A399" i="5" s="1"/>
  <c r="N435" i="2"/>
  <c r="A435" i="5" s="1"/>
  <c r="N471" i="2"/>
  <c r="A471" i="5" s="1"/>
  <c r="N507" i="2"/>
  <c r="A507" i="5" s="1"/>
  <c r="N543" i="2"/>
  <c r="A543" i="5" s="1"/>
  <c r="N579" i="2"/>
  <c r="A579" i="5" s="1"/>
  <c r="N615" i="2"/>
  <c r="A615" i="5" s="1"/>
  <c r="N651" i="2"/>
  <c r="A651" i="5" s="1"/>
  <c r="N687" i="2"/>
  <c r="A687" i="5" s="1"/>
  <c r="N723" i="2"/>
  <c r="A723" i="5" s="1"/>
  <c r="N759" i="2"/>
  <c r="A759" i="5" s="1"/>
  <c r="N795" i="2"/>
  <c r="A795" i="5" s="1"/>
  <c r="N831" i="2"/>
  <c r="A831" i="5" s="1"/>
  <c r="N867" i="2"/>
  <c r="A867" i="5" s="1"/>
  <c r="N903" i="2"/>
  <c r="A903" i="5" s="1"/>
  <c r="N939" i="2"/>
  <c r="A939" i="5" s="1"/>
  <c r="N975" i="2"/>
  <c r="A975" i="5" s="1"/>
  <c r="N1011" i="2"/>
  <c r="A1011" i="5" s="1"/>
  <c r="N616" i="2"/>
  <c r="A616" i="5" s="1"/>
  <c r="N724" i="2"/>
  <c r="A724" i="5" s="1"/>
  <c r="N856" i="2"/>
  <c r="A856" i="5" s="1"/>
  <c r="N994" i="2"/>
  <c r="A994" i="5" s="1"/>
  <c r="N125" i="2"/>
  <c r="A125" i="5" s="1"/>
  <c r="N305" i="2"/>
  <c r="A305" i="5" s="1"/>
  <c r="N491" i="2"/>
  <c r="A491" i="5" s="1"/>
  <c r="N677" i="2"/>
  <c r="A677" i="5" s="1"/>
  <c r="N863" i="2"/>
  <c r="A863" i="5" s="1"/>
  <c r="N4" i="2"/>
  <c r="A4" i="5" s="1"/>
  <c r="N40" i="2"/>
  <c r="A40" i="5" s="1"/>
  <c r="N76" i="2"/>
  <c r="A76" i="5" s="1"/>
  <c r="N112" i="2"/>
  <c r="A112" i="5" s="1"/>
  <c r="N148" i="2"/>
  <c r="A148" i="5" s="1"/>
  <c r="N184" i="2"/>
  <c r="A184" i="5" s="1"/>
  <c r="N220" i="2"/>
  <c r="A220" i="5" s="1"/>
  <c r="N256" i="2"/>
  <c r="A256" i="5" s="1"/>
  <c r="N292" i="2"/>
  <c r="A292" i="5" s="1"/>
  <c r="N328" i="2"/>
  <c r="A328" i="5" s="1"/>
  <c r="N364" i="2"/>
  <c r="A364" i="5" s="1"/>
  <c r="N400" i="2"/>
  <c r="A400" i="5" s="1"/>
  <c r="N436" i="2"/>
  <c r="A436" i="5" s="1"/>
  <c r="N472" i="2"/>
  <c r="A472" i="5" s="1"/>
  <c r="N508" i="2"/>
  <c r="A508" i="5" s="1"/>
  <c r="N556" i="2"/>
  <c r="A556" i="5" s="1"/>
  <c r="N652" i="2"/>
  <c r="A652" i="5" s="1"/>
  <c r="N784" i="2"/>
  <c r="A784" i="5" s="1"/>
  <c r="N958" i="2"/>
  <c r="A958" i="5" s="1"/>
  <c r="N77" i="2"/>
  <c r="A77" i="5" s="1"/>
  <c r="N263" i="2"/>
  <c r="A263" i="5" s="1"/>
  <c r="N437" i="2"/>
  <c r="A437" i="5" s="1"/>
  <c r="N611" i="2"/>
  <c r="A611" i="5" s="1"/>
  <c r="N791" i="2"/>
  <c r="A791" i="5" s="1"/>
  <c r="N983" i="2"/>
  <c r="A983" i="5" s="1"/>
  <c r="N30" i="2"/>
  <c r="A30" i="5" s="1"/>
  <c r="N66" i="2"/>
  <c r="A66" i="5" s="1"/>
  <c r="N102" i="2"/>
  <c r="A102" i="5" s="1"/>
  <c r="N138" i="2"/>
  <c r="A138" i="5" s="1"/>
  <c r="N174" i="2"/>
  <c r="A174" i="5" s="1"/>
  <c r="N210" i="2"/>
  <c r="A210" i="5" s="1"/>
  <c r="N246" i="2"/>
  <c r="A246" i="5" s="1"/>
  <c r="N282" i="2"/>
  <c r="A282" i="5" s="1"/>
  <c r="N318" i="2"/>
  <c r="A318" i="5" s="1"/>
  <c r="N354" i="2"/>
  <c r="A354" i="5" s="1"/>
  <c r="N390" i="2"/>
  <c r="A390" i="5" s="1"/>
  <c r="N426" i="2"/>
  <c r="A426" i="5" s="1"/>
  <c r="N462" i="2"/>
  <c r="A462" i="5" s="1"/>
  <c r="N498" i="2"/>
  <c r="A498" i="5" s="1"/>
  <c r="N534" i="2"/>
  <c r="A534" i="5" s="1"/>
  <c r="N570" i="2"/>
  <c r="A570" i="5" s="1"/>
  <c r="N606" i="2"/>
  <c r="A606" i="5" s="1"/>
  <c r="N642" i="2"/>
  <c r="A642" i="5" s="1"/>
  <c r="N678" i="2"/>
  <c r="A678" i="5" s="1"/>
  <c r="N714" i="2"/>
  <c r="A714" i="5" s="1"/>
  <c r="N750" i="2"/>
  <c r="A750" i="5" s="1"/>
  <c r="N786" i="2"/>
  <c r="A786" i="5" s="1"/>
  <c r="N822" i="2"/>
  <c r="A822" i="5" s="1"/>
  <c r="N858" i="2"/>
  <c r="A858" i="5" s="1"/>
  <c r="N894" i="2"/>
  <c r="A894" i="5" s="1"/>
  <c r="N930" i="2"/>
  <c r="A930" i="5" s="1"/>
  <c r="N966" i="2"/>
  <c r="A966" i="5" s="1"/>
  <c r="N1002" i="2"/>
  <c r="A1002" i="5" s="1"/>
  <c r="N1003" i="2"/>
  <c r="A1003" i="5" s="1"/>
  <c r="N766" i="2"/>
  <c r="A766" i="5" s="1"/>
  <c r="N910" i="2"/>
  <c r="A910" i="5" s="1"/>
  <c r="N23" i="2"/>
  <c r="A23" i="5" s="1"/>
  <c r="N203" i="2"/>
  <c r="A203" i="5" s="1"/>
  <c r="N383" i="2"/>
  <c r="A383" i="5" s="1"/>
  <c r="N563" i="2"/>
  <c r="A563" i="5" s="1"/>
  <c r="N749" i="2"/>
  <c r="A749" i="5" s="1"/>
  <c r="N929" i="2"/>
  <c r="A929" i="5" s="1"/>
  <c r="N19" i="2"/>
  <c r="A19" i="5" s="1"/>
  <c r="N55" i="2"/>
  <c r="A55" i="5" s="1"/>
  <c r="N91" i="2"/>
  <c r="A91" i="5" s="1"/>
  <c r="N127" i="2"/>
  <c r="A127" i="5" s="1"/>
  <c r="N163" i="2"/>
  <c r="A163" i="5" s="1"/>
  <c r="N199" i="2"/>
  <c r="A199" i="5" s="1"/>
  <c r="N235" i="2"/>
  <c r="A235" i="5" s="1"/>
  <c r="N271" i="2"/>
  <c r="A271" i="5" s="1"/>
  <c r="N307" i="2"/>
  <c r="A307" i="5" s="1"/>
  <c r="N343" i="2"/>
  <c r="A343" i="5" s="1"/>
  <c r="N379" i="2"/>
  <c r="A379" i="5" s="1"/>
  <c r="N415" i="2"/>
  <c r="A415" i="5" s="1"/>
  <c r="N451" i="2"/>
  <c r="A451" i="5" s="1"/>
  <c r="N487" i="2"/>
  <c r="A487" i="5" s="1"/>
  <c r="N523" i="2"/>
  <c r="A523" i="5" s="1"/>
  <c r="N559" i="2"/>
  <c r="A559" i="5" s="1"/>
  <c r="N595" i="2"/>
  <c r="A595" i="5" s="1"/>
  <c r="N631" i="2"/>
  <c r="A631" i="5" s="1"/>
  <c r="N667" i="2"/>
  <c r="A667" i="5" s="1"/>
  <c r="N703" i="2"/>
  <c r="A703" i="5" s="1"/>
  <c r="N739" i="2"/>
  <c r="A739" i="5" s="1"/>
  <c r="N775" i="2"/>
  <c r="A775" i="5" s="1"/>
  <c r="N811" i="2"/>
  <c r="A811" i="5" s="1"/>
  <c r="N847" i="2"/>
  <c r="A847" i="5" s="1"/>
  <c r="N883" i="2"/>
  <c r="A883" i="5" s="1"/>
  <c r="N919" i="2"/>
  <c r="A919" i="5" s="1"/>
  <c r="N955" i="2"/>
  <c r="A955" i="5" s="1"/>
  <c r="N29" i="2"/>
  <c r="A29" i="5" s="1"/>
  <c r="N239" i="2"/>
  <c r="A239" i="5" s="1"/>
  <c r="N419" i="2"/>
  <c r="A419" i="5" s="1"/>
  <c r="N605" i="2"/>
  <c r="A605" i="5" s="1"/>
  <c r="N785" i="2"/>
  <c r="A785" i="5" s="1"/>
  <c r="N965" i="2"/>
  <c r="A965" i="5" s="1"/>
  <c r="N134" i="2"/>
  <c r="A134" i="5" s="1"/>
  <c r="N314" i="2"/>
  <c r="A314" i="5" s="1"/>
  <c r="N494" i="2"/>
  <c r="A494" i="5" s="1"/>
  <c r="N674" i="2"/>
  <c r="A674" i="5" s="1"/>
  <c r="N890" i="2"/>
  <c r="A890" i="5" s="1"/>
  <c r="N998" i="2"/>
  <c r="A998" i="5" s="1"/>
  <c r="N940" i="2"/>
  <c r="A940" i="5" s="1"/>
  <c r="N773" i="2"/>
  <c r="A773" i="5" s="1"/>
  <c r="N165" i="2"/>
  <c r="A165" i="5" s="1"/>
  <c r="N417" i="2"/>
  <c r="A417" i="5" s="1"/>
  <c r="N32" i="2"/>
  <c r="A32" i="5" s="1"/>
  <c r="N176" i="2"/>
  <c r="A176" i="5" s="1"/>
  <c r="N356" i="2"/>
  <c r="A356" i="5" s="1"/>
  <c r="N536" i="2"/>
  <c r="A536" i="5" s="1"/>
  <c r="N644" i="2"/>
  <c r="A644" i="5" s="1"/>
  <c r="N824" i="2"/>
  <c r="A824" i="5" s="1"/>
  <c r="N968" i="2"/>
  <c r="A968" i="5" s="1"/>
  <c r="N826" i="2"/>
  <c r="A826" i="5" s="1"/>
  <c r="N455" i="2"/>
  <c r="A455" i="5" s="1"/>
  <c r="N63" i="2"/>
  <c r="A63" i="5" s="1"/>
  <c r="N243" i="2"/>
  <c r="A243" i="5" s="1"/>
  <c r="N387" i="2"/>
  <c r="A387" i="5" s="1"/>
  <c r="N567" i="2"/>
  <c r="A567" i="5" s="1"/>
  <c r="N711" i="2"/>
  <c r="A711" i="5" s="1"/>
  <c r="N891" i="2"/>
  <c r="A891" i="5" s="1"/>
  <c r="N688" i="2"/>
  <c r="A688" i="5" s="1"/>
  <c r="N64" i="2"/>
  <c r="A64" i="5" s="1"/>
  <c r="N14" i="2"/>
  <c r="A14" i="5" s="1"/>
  <c r="N50" i="2"/>
  <c r="A50" i="5" s="1"/>
  <c r="N86" i="2"/>
  <c r="A86" i="5" s="1"/>
  <c r="N122" i="2"/>
  <c r="A122" i="5" s="1"/>
  <c r="N158" i="2"/>
  <c r="A158" i="5" s="1"/>
  <c r="N194" i="2"/>
  <c r="A194" i="5" s="1"/>
  <c r="N230" i="2"/>
  <c r="A230" i="5" s="1"/>
  <c r="N266" i="2"/>
  <c r="A266" i="5" s="1"/>
  <c r="N302" i="2"/>
  <c r="A302" i="5" s="1"/>
  <c r="N338" i="2"/>
  <c r="A338" i="5" s="1"/>
  <c r="N374" i="2"/>
  <c r="A374" i="5" s="1"/>
  <c r="N410" i="2"/>
  <c r="A410" i="5" s="1"/>
  <c r="N446" i="2"/>
  <c r="A446" i="5" s="1"/>
  <c r="N482" i="2"/>
  <c r="A482" i="5" s="1"/>
  <c r="N518" i="2"/>
  <c r="A518" i="5" s="1"/>
  <c r="N554" i="2"/>
  <c r="A554" i="5" s="1"/>
  <c r="N590" i="2"/>
  <c r="A590" i="5" s="1"/>
  <c r="N626" i="2"/>
  <c r="A626" i="5" s="1"/>
  <c r="N662" i="2"/>
  <c r="A662" i="5" s="1"/>
  <c r="N698" i="2"/>
  <c r="A698" i="5" s="1"/>
  <c r="N734" i="2"/>
  <c r="A734" i="5" s="1"/>
  <c r="N770" i="2"/>
  <c r="A770" i="5" s="1"/>
  <c r="N806" i="2"/>
  <c r="A806" i="5" s="1"/>
  <c r="N842" i="2"/>
  <c r="A842" i="5" s="1"/>
  <c r="N878" i="2"/>
  <c r="A878" i="5" s="1"/>
  <c r="N914" i="2"/>
  <c r="A914" i="5" s="1"/>
  <c r="N950" i="2"/>
  <c r="A950" i="5" s="1"/>
  <c r="N986" i="2"/>
  <c r="A986" i="5" s="1"/>
  <c r="N1022" i="2"/>
  <c r="A1022" i="5" s="1"/>
  <c r="N640" i="2"/>
  <c r="A640" i="5" s="1"/>
  <c r="N754" i="2"/>
  <c r="A754" i="5" s="1"/>
  <c r="N892" i="2"/>
  <c r="A892" i="5" s="1"/>
  <c r="N17" i="2"/>
  <c r="A17" i="5" s="1"/>
  <c r="N191" i="2"/>
  <c r="A191" i="5" s="1"/>
  <c r="N371" i="2"/>
  <c r="A371" i="5" s="1"/>
  <c r="N545" i="2"/>
  <c r="A545" i="5" s="1"/>
  <c r="N713" i="2"/>
  <c r="A713" i="5" s="1"/>
  <c r="N887" i="2"/>
  <c r="A887" i="5" s="1"/>
  <c r="N9" i="2"/>
  <c r="A9" i="5" s="1"/>
  <c r="N45" i="2"/>
  <c r="A45" i="5" s="1"/>
  <c r="N81" i="2"/>
  <c r="A81" i="5" s="1"/>
  <c r="N117" i="2"/>
  <c r="A117" i="5" s="1"/>
  <c r="N153" i="2"/>
  <c r="A153" i="5" s="1"/>
  <c r="N189" i="2"/>
  <c r="A189" i="5" s="1"/>
  <c r="N225" i="2"/>
  <c r="A225" i="5" s="1"/>
  <c r="N261" i="2"/>
  <c r="A261" i="5" s="1"/>
  <c r="N297" i="2"/>
  <c r="A297" i="5" s="1"/>
  <c r="N333" i="2"/>
  <c r="A333" i="5" s="1"/>
  <c r="N369" i="2"/>
  <c r="A369" i="5" s="1"/>
  <c r="N405" i="2"/>
  <c r="A405" i="5" s="1"/>
  <c r="N441" i="2"/>
  <c r="A441" i="5" s="1"/>
  <c r="N477" i="2"/>
  <c r="A477" i="5" s="1"/>
  <c r="N513" i="2"/>
  <c r="A513" i="5" s="1"/>
  <c r="N549" i="2"/>
  <c r="A549" i="5" s="1"/>
  <c r="N585" i="2"/>
  <c r="A585" i="5" s="1"/>
  <c r="N621" i="2"/>
  <c r="A621" i="5" s="1"/>
  <c r="N657" i="2"/>
  <c r="A657" i="5" s="1"/>
  <c r="N693" i="2"/>
  <c r="A693" i="5" s="1"/>
  <c r="N729" i="2"/>
  <c r="A729" i="5" s="1"/>
  <c r="N765" i="2"/>
  <c r="A765" i="5" s="1"/>
  <c r="N801" i="2"/>
  <c r="A801" i="5" s="1"/>
  <c r="N837" i="2"/>
  <c r="A837" i="5" s="1"/>
  <c r="N873" i="2"/>
  <c r="A873" i="5" s="1"/>
  <c r="N909" i="2"/>
  <c r="A909" i="5" s="1"/>
  <c r="N945" i="2"/>
  <c r="A945" i="5" s="1"/>
  <c r="N981" i="2"/>
  <c r="A981" i="5" s="1"/>
  <c r="N1017" i="2"/>
  <c r="A1017" i="5" s="1"/>
  <c r="N628" i="2"/>
  <c r="A628" i="5" s="1"/>
  <c r="N748" i="2"/>
  <c r="A748" i="5" s="1"/>
  <c r="N880" i="2"/>
  <c r="A880" i="5" s="1"/>
  <c r="N1012" i="2"/>
  <c r="A1012" i="5" s="1"/>
  <c r="N155" i="2"/>
  <c r="A155" i="5" s="1"/>
  <c r="N335" i="2"/>
  <c r="A335" i="5" s="1"/>
  <c r="N521" i="2"/>
  <c r="A521" i="5" s="1"/>
  <c r="N707" i="2"/>
  <c r="A707" i="5" s="1"/>
  <c r="N893" i="2"/>
  <c r="A893" i="5" s="1"/>
  <c r="N10" i="2"/>
  <c r="A10" i="5" s="1"/>
  <c r="N46" i="2"/>
  <c r="A46" i="5" s="1"/>
  <c r="N82" i="2"/>
  <c r="A82" i="5" s="1"/>
  <c r="N118" i="2"/>
  <c r="A118" i="5" s="1"/>
  <c r="N154" i="2"/>
  <c r="A154" i="5" s="1"/>
  <c r="N190" i="2"/>
  <c r="A190" i="5" s="1"/>
  <c r="N226" i="2"/>
  <c r="A226" i="5" s="1"/>
  <c r="N262" i="2"/>
  <c r="A262" i="5" s="1"/>
  <c r="N298" i="2"/>
  <c r="A298" i="5" s="1"/>
  <c r="N334" i="2"/>
  <c r="A334" i="5" s="1"/>
  <c r="N370" i="2"/>
  <c r="A370" i="5" s="1"/>
  <c r="N406" i="2"/>
  <c r="A406" i="5" s="1"/>
  <c r="N442" i="2"/>
  <c r="A442" i="5" s="1"/>
  <c r="N478" i="2"/>
  <c r="A478" i="5" s="1"/>
  <c r="N514" i="2"/>
  <c r="A514" i="5" s="1"/>
  <c r="N562" i="2"/>
  <c r="A562" i="5" s="1"/>
  <c r="N670" i="2"/>
  <c r="A670" i="5" s="1"/>
  <c r="N820" i="2"/>
  <c r="A820" i="5" s="1"/>
  <c r="N982" i="2"/>
  <c r="A982" i="5" s="1"/>
  <c r="N107" i="2"/>
  <c r="A107" i="5" s="1"/>
  <c r="N287" i="2"/>
  <c r="A287" i="5" s="1"/>
  <c r="N467" i="2"/>
  <c r="A467" i="5" s="1"/>
  <c r="N641" i="2"/>
  <c r="A641" i="5" s="1"/>
  <c r="N821" i="2"/>
  <c r="A821" i="5" s="1"/>
  <c r="N1013" i="2"/>
  <c r="A1013" i="5" s="1"/>
  <c r="N36" i="2"/>
  <c r="A36" i="5" s="1"/>
  <c r="N72" i="2"/>
  <c r="A72" i="5" s="1"/>
  <c r="N108" i="2"/>
  <c r="A108" i="5" s="1"/>
  <c r="N144" i="2"/>
  <c r="A144" i="5" s="1"/>
  <c r="N180" i="2"/>
  <c r="A180" i="5" s="1"/>
  <c r="N216" i="2"/>
  <c r="A216" i="5" s="1"/>
  <c r="N252" i="2"/>
  <c r="A252" i="5" s="1"/>
  <c r="N288" i="2"/>
  <c r="A288" i="5" s="1"/>
  <c r="N324" i="2"/>
  <c r="A324" i="5" s="1"/>
  <c r="N360" i="2"/>
  <c r="A360" i="5" s="1"/>
  <c r="N396" i="2"/>
  <c r="A396" i="5" s="1"/>
  <c r="N432" i="2"/>
  <c r="A432" i="5" s="1"/>
  <c r="N468" i="2"/>
  <c r="A468" i="5" s="1"/>
  <c r="N504" i="2"/>
  <c r="A504" i="5" s="1"/>
  <c r="N540" i="2"/>
  <c r="A540" i="5" s="1"/>
  <c r="N576" i="2"/>
  <c r="A576" i="5" s="1"/>
  <c r="N612" i="2"/>
  <c r="A612" i="5" s="1"/>
  <c r="N648" i="2"/>
  <c r="A648" i="5" s="1"/>
  <c r="N684" i="2"/>
  <c r="A684" i="5" s="1"/>
  <c r="N720" i="2"/>
  <c r="A720" i="5" s="1"/>
  <c r="N756" i="2"/>
  <c r="A756" i="5" s="1"/>
  <c r="N792" i="2"/>
  <c r="A792" i="5" s="1"/>
  <c r="N828" i="2"/>
  <c r="A828" i="5" s="1"/>
  <c r="N864" i="2"/>
  <c r="A864" i="5" s="1"/>
  <c r="N900" i="2"/>
  <c r="A900" i="5" s="1"/>
  <c r="N936" i="2"/>
  <c r="A936" i="5" s="1"/>
  <c r="N972" i="2"/>
  <c r="A972" i="5" s="1"/>
  <c r="N1008" i="2"/>
  <c r="A1008" i="5" s="1"/>
  <c r="N1009" i="2"/>
  <c r="A1009" i="5" s="1"/>
  <c r="N790" i="2"/>
  <c r="A790" i="5" s="1"/>
  <c r="N934" i="2"/>
  <c r="A934" i="5" s="1"/>
  <c r="N59" i="2"/>
  <c r="A59" i="5" s="1"/>
  <c r="N233" i="2"/>
  <c r="A233" i="5" s="1"/>
  <c r="N413" i="2"/>
  <c r="A413" i="5" s="1"/>
  <c r="N593" i="2"/>
  <c r="A593" i="5" s="1"/>
  <c r="N779" i="2"/>
  <c r="A779" i="5" s="1"/>
  <c r="N959" i="2"/>
  <c r="A959" i="5" s="1"/>
  <c r="N25" i="2"/>
  <c r="A25" i="5" s="1"/>
  <c r="N61" i="2"/>
  <c r="A61" i="5" s="1"/>
  <c r="N97" i="2"/>
  <c r="A97" i="5" s="1"/>
  <c r="N133" i="2"/>
  <c r="A133" i="5" s="1"/>
  <c r="N169" i="2"/>
  <c r="A169" i="5" s="1"/>
  <c r="N205" i="2"/>
  <c r="A205" i="5" s="1"/>
  <c r="N241" i="2"/>
  <c r="A241" i="5" s="1"/>
  <c r="N277" i="2"/>
  <c r="A277" i="5" s="1"/>
  <c r="N313" i="2"/>
  <c r="A313" i="5" s="1"/>
  <c r="N349" i="2"/>
  <c r="A349" i="5" s="1"/>
  <c r="N385" i="2"/>
  <c r="A385" i="5" s="1"/>
  <c r="N421" i="2"/>
  <c r="A421" i="5" s="1"/>
  <c r="N457" i="2"/>
  <c r="A457" i="5" s="1"/>
  <c r="N493" i="2"/>
  <c r="A493" i="5" s="1"/>
  <c r="N529" i="2"/>
  <c r="A529" i="5" s="1"/>
  <c r="N565" i="2"/>
  <c r="A565" i="5" s="1"/>
  <c r="N601" i="2"/>
  <c r="A601" i="5" s="1"/>
  <c r="N637" i="2"/>
  <c r="A637" i="5" s="1"/>
  <c r="N673" i="2"/>
  <c r="A673" i="5" s="1"/>
  <c r="N709" i="2"/>
  <c r="A709" i="5" s="1"/>
  <c r="N745" i="2"/>
  <c r="A745" i="5" s="1"/>
  <c r="N781" i="2"/>
  <c r="A781" i="5" s="1"/>
  <c r="N817" i="2"/>
  <c r="A817" i="5" s="1"/>
  <c r="N853" i="2"/>
  <c r="A853" i="5" s="1"/>
  <c r="N889" i="2"/>
  <c r="A889" i="5" s="1"/>
  <c r="N925" i="2"/>
  <c r="A925" i="5" s="1"/>
  <c r="N961" i="2"/>
  <c r="A961" i="5" s="1"/>
  <c r="N89" i="2"/>
  <c r="A89" i="5" s="1"/>
  <c r="N269" i="2"/>
  <c r="A269" i="5" s="1"/>
  <c r="N449" i="2"/>
  <c r="A449" i="5" s="1"/>
  <c r="N635" i="2"/>
  <c r="A635" i="5" s="1"/>
  <c r="N815" i="2"/>
  <c r="A815" i="5" s="1"/>
  <c r="N995" i="2"/>
  <c r="A995" i="5" s="1"/>
  <c r="A2" i="5"/>
  <c r="B7" i="2"/>
  <c r="C1024" i="5" l="1"/>
  <c r="C1023" i="5" s="1"/>
  <c r="C1022" i="5" s="1"/>
  <c r="C1021" i="5" s="1"/>
  <c r="C1020" i="5" s="1"/>
  <c r="C1019" i="5" s="1"/>
  <c r="C1018" i="5" s="1"/>
  <c r="C1017" i="5" s="1"/>
  <c r="C1016" i="5" s="1"/>
  <c r="C1015" i="5" s="1"/>
  <c r="C1014" i="5" s="1"/>
  <c r="C1013" i="5" s="1"/>
  <c r="C1012" i="5" s="1"/>
  <c r="C1011" i="5" s="1"/>
  <c r="C1010" i="5" s="1"/>
  <c r="C1009" i="5" s="1"/>
  <c r="C1008" i="5" s="1"/>
  <c r="C1007" i="5" s="1"/>
  <c r="C1006" i="5" s="1"/>
  <c r="C1005" i="5" s="1"/>
  <c r="C1004" i="5" s="1"/>
  <c r="C1003" i="5" s="1"/>
  <c r="C1002" i="5" s="1"/>
  <c r="C1001" i="5" s="1"/>
  <c r="C1000" i="5" s="1"/>
  <c r="C999" i="5" s="1"/>
  <c r="C998" i="5" s="1"/>
  <c r="C997" i="5" s="1"/>
  <c r="C996" i="5" s="1"/>
  <c r="C995" i="5" s="1"/>
  <c r="C994" i="5" s="1"/>
  <c r="C993" i="5" s="1"/>
  <c r="C992" i="5" s="1"/>
  <c r="C991" i="5" s="1"/>
  <c r="C990" i="5" s="1"/>
  <c r="C989" i="5" s="1"/>
  <c r="C988" i="5" s="1"/>
  <c r="C987" i="5" s="1"/>
  <c r="C986" i="5" s="1"/>
  <c r="C985" i="5" s="1"/>
  <c r="C984" i="5" s="1"/>
  <c r="C983" i="5" s="1"/>
  <c r="C982" i="5" s="1"/>
  <c r="C981" i="5" s="1"/>
  <c r="C980" i="5" s="1"/>
  <c r="C979" i="5" s="1"/>
  <c r="C978" i="5" s="1"/>
  <c r="C977" i="5" s="1"/>
  <c r="C976" i="5" s="1"/>
  <c r="C975" i="5" s="1"/>
  <c r="C974" i="5" s="1"/>
  <c r="C973" i="5" s="1"/>
  <c r="C972" i="5" s="1"/>
  <c r="C971" i="5" s="1"/>
  <c r="C970" i="5" s="1"/>
  <c r="C969" i="5" s="1"/>
  <c r="C968" i="5" s="1"/>
  <c r="C967" i="5" s="1"/>
  <c r="C966" i="5" s="1"/>
  <c r="C965" i="5" s="1"/>
  <c r="C964" i="5" s="1"/>
  <c r="C963" i="5" s="1"/>
  <c r="C962" i="5" s="1"/>
  <c r="C961" i="5" s="1"/>
  <c r="C960" i="5" s="1"/>
  <c r="C959" i="5" s="1"/>
  <c r="C958" i="5" s="1"/>
  <c r="C957" i="5" s="1"/>
  <c r="C956" i="5" s="1"/>
  <c r="C955" i="5" s="1"/>
  <c r="C954" i="5" s="1"/>
  <c r="C953" i="5" s="1"/>
  <c r="C952" i="5" s="1"/>
  <c r="C951" i="5" s="1"/>
  <c r="C950" i="5" s="1"/>
  <c r="C949" i="5" s="1"/>
  <c r="C948" i="5" s="1"/>
  <c r="C947" i="5" s="1"/>
  <c r="C946" i="5" s="1"/>
  <c r="C945" i="5" s="1"/>
  <c r="C944" i="5" s="1"/>
  <c r="C943" i="5" s="1"/>
  <c r="C942" i="5" s="1"/>
  <c r="C941" i="5" s="1"/>
  <c r="C940" i="5" s="1"/>
  <c r="C939" i="5" s="1"/>
  <c r="C938" i="5" s="1"/>
  <c r="C937" i="5" s="1"/>
  <c r="C936" i="5" s="1"/>
  <c r="C935" i="5" s="1"/>
  <c r="C934" i="5" s="1"/>
  <c r="C933" i="5" s="1"/>
  <c r="C932" i="5" s="1"/>
  <c r="C931" i="5" s="1"/>
  <c r="C930" i="5" s="1"/>
  <c r="C929" i="5" s="1"/>
  <c r="C928" i="5" s="1"/>
  <c r="C927" i="5" s="1"/>
  <c r="C926" i="5" s="1"/>
  <c r="C925" i="5" s="1"/>
  <c r="C924" i="5" s="1"/>
  <c r="C923" i="5" s="1"/>
  <c r="C922" i="5" s="1"/>
  <c r="C921" i="5" s="1"/>
  <c r="C920" i="5" s="1"/>
  <c r="C919" i="5" s="1"/>
  <c r="C918" i="5" s="1"/>
  <c r="C917" i="5" s="1"/>
  <c r="C916" i="5" s="1"/>
  <c r="C915" i="5" s="1"/>
  <c r="C914" i="5" s="1"/>
  <c r="C913" i="5" s="1"/>
  <c r="C912" i="5" s="1"/>
  <c r="C911" i="5" s="1"/>
  <c r="C910" i="5" s="1"/>
  <c r="C909" i="5" s="1"/>
  <c r="C908" i="5" s="1"/>
  <c r="C907" i="5" s="1"/>
  <c r="C906" i="5" s="1"/>
  <c r="C905" i="5" s="1"/>
  <c r="C904" i="5" s="1"/>
  <c r="C903" i="5" s="1"/>
  <c r="C902" i="5" s="1"/>
  <c r="C901" i="5" s="1"/>
  <c r="C900" i="5" s="1"/>
  <c r="C899" i="5" s="1"/>
  <c r="C898" i="5" s="1"/>
  <c r="C897" i="5" s="1"/>
  <c r="C896" i="5" s="1"/>
  <c r="C895" i="5" s="1"/>
  <c r="C894" i="5" s="1"/>
  <c r="C893" i="5" s="1"/>
  <c r="C892" i="5" s="1"/>
  <c r="C891" i="5" s="1"/>
  <c r="C890" i="5" s="1"/>
  <c r="C889" i="5" s="1"/>
  <c r="C888" i="5" s="1"/>
  <c r="C887" i="5" s="1"/>
  <c r="C886" i="5" s="1"/>
  <c r="C885" i="5" s="1"/>
  <c r="C884" i="5" s="1"/>
  <c r="C883" i="5" s="1"/>
  <c r="C882" i="5" s="1"/>
  <c r="C881" i="5" s="1"/>
  <c r="C880" i="5" s="1"/>
  <c r="C879" i="5" s="1"/>
  <c r="C878" i="5" s="1"/>
  <c r="C877" i="5" s="1"/>
  <c r="C876" i="5" s="1"/>
  <c r="C875" i="5" s="1"/>
  <c r="C874" i="5" s="1"/>
  <c r="C873" i="5" s="1"/>
  <c r="C872" i="5" s="1"/>
  <c r="C871" i="5" s="1"/>
  <c r="C870" i="5" s="1"/>
  <c r="C869" i="5" s="1"/>
  <c r="C868" i="5" s="1"/>
  <c r="C867" i="5" s="1"/>
  <c r="C866" i="5" s="1"/>
  <c r="C865" i="5" s="1"/>
  <c r="C864" i="5" s="1"/>
  <c r="C863" i="5" s="1"/>
  <c r="C862" i="5" s="1"/>
  <c r="C861" i="5" s="1"/>
  <c r="C860" i="5" s="1"/>
  <c r="C859" i="5" s="1"/>
  <c r="C858" i="5" s="1"/>
  <c r="C857" i="5" s="1"/>
  <c r="C856" i="5" s="1"/>
  <c r="C855" i="5" s="1"/>
  <c r="C854" i="5" s="1"/>
  <c r="C853" i="5" s="1"/>
  <c r="C852" i="5" s="1"/>
  <c r="C851" i="5" s="1"/>
  <c r="C850" i="5" s="1"/>
  <c r="C849" i="5" s="1"/>
  <c r="C848" i="5" s="1"/>
  <c r="C847" i="5" s="1"/>
  <c r="C846" i="5" s="1"/>
  <c r="C845" i="5" s="1"/>
  <c r="C844" i="5" s="1"/>
  <c r="C843" i="5" s="1"/>
  <c r="C842" i="5" s="1"/>
  <c r="C841" i="5" s="1"/>
  <c r="C840" i="5" s="1"/>
  <c r="C839" i="5" s="1"/>
  <c r="C838" i="5" s="1"/>
  <c r="C837" i="5" s="1"/>
  <c r="C836" i="5" s="1"/>
  <c r="C835" i="5" s="1"/>
  <c r="C834" i="5" s="1"/>
  <c r="C833" i="5" s="1"/>
  <c r="C832" i="5" s="1"/>
  <c r="C831" i="5" s="1"/>
  <c r="C830" i="5" s="1"/>
  <c r="C829" i="5" s="1"/>
  <c r="C828" i="5" s="1"/>
  <c r="C827" i="5" s="1"/>
  <c r="C826" i="5" s="1"/>
  <c r="C825" i="5" s="1"/>
  <c r="C824" i="5" s="1"/>
  <c r="C823" i="5" s="1"/>
  <c r="C822" i="5" s="1"/>
  <c r="C821" i="5" s="1"/>
  <c r="C820" i="5" s="1"/>
  <c r="C819" i="5" s="1"/>
  <c r="C818" i="5" s="1"/>
  <c r="C817" i="5" s="1"/>
  <c r="C816" i="5" s="1"/>
  <c r="C815" i="5" s="1"/>
  <c r="C814" i="5" s="1"/>
  <c r="C813" i="5" s="1"/>
  <c r="C812" i="5" s="1"/>
  <c r="C811" i="5" s="1"/>
  <c r="C810" i="5" s="1"/>
  <c r="C809" i="5" s="1"/>
  <c r="C808" i="5" s="1"/>
  <c r="C807" i="5" s="1"/>
  <c r="C806" i="5" s="1"/>
  <c r="C805" i="5" s="1"/>
  <c r="C804" i="5" s="1"/>
  <c r="C803" i="5" s="1"/>
  <c r="C802" i="5" s="1"/>
  <c r="C801" i="5" s="1"/>
  <c r="C800" i="5" s="1"/>
  <c r="C799" i="5" s="1"/>
  <c r="C798" i="5" s="1"/>
  <c r="C797" i="5" s="1"/>
  <c r="C796" i="5" s="1"/>
  <c r="C795" i="5" s="1"/>
  <c r="C794" i="5" s="1"/>
  <c r="C793" i="5" s="1"/>
  <c r="C792" i="5" s="1"/>
  <c r="C791" i="5" s="1"/>
  <c r="C790" i="5" s="1"/>
  <c r="C789" i="5" s="1"/>
  <c r="C788" i="5" s="1"/>
  <c r="C787" i="5" s="1"/>
  <c r="C786" i="5" s="1"/>
  <c r="C785" i="5" s="1"/>
  <c r="C784" i="5" s="1"/>
  <c r="C783" i="5" s="1"/>
  <c r="C782" i="5" s="1"/>
  <c r="C781" i="5" s="1"/>
  <c r="C780" i="5" s="1"/>
  <c r="C779" i="5" s="1"/>
  <c r="C778" i="5" s="1"/>
  <c r="C777" i="5" s="1"/>
  <c r="C776" i="5" s="1"/>
  <c r="C775" i="5" s="1"/>
  <c r="C774" i="5" s="1"/>
  <c r="C773" i="5" s="1"/>
  <c r="C772" i="5" s="1"/>
  <c r="C771" i="5" s="1"/>
  <c r="C770" i="5" s="1"/>
  <c r="C769" i="5" s="1"/>
  <c r="C768" i="5" s="1"/>
  <c r="C767" i="5" s="1"/>
  <c r="C766" i="5" s="1"/>
  <c r="C765" i="5" s="1"/>
  <c r="C764" i="5" s="1"/>
  <c r="C763" i="5" s="1"/>
  <c r="C762" i="5" s="1"/>
  <c r="C761" i="5" s="1"/>
  <c r="C760" i="5" s="1"/>
  <c r="C759" i="5" s="1"/>
  <c r="C758" i="5" s="1"/>
  <c r="C757" i="5" s="1"/>
  <c r="C756" i="5" s="1"/>
  <c r="C755" i="5" s="1"/>
  <c r="C754" i="5" s="1"/>
  <c r="C753" i="5" s="1"/>
  <c r="C752" i="5" s="1"/>
  <c r="C751" i="5" s="1"/>
  <c r="C750" i="5" s="1"/>
  <c r="C749" i="5" s="1"/>
  <c r="C748" i="5" s="1"/>
  <c r="C747" i="5" s="1"/>
  <c r="C746" i="5" s="1"/>
  <c r="C745" i="5" s="1"/>
  <c r="C744" i="5" s="1"/>
  <c r="C743" i="5" s="1"/>
  <c r="C742" i="5" s="1"/>
  <c r="C741" i="5" s="1"/>
  <c r="C740" i="5" s="1"/>
  <c r="C739" i="5" s="1"/>
  <c r="C738" i="5" s="1"/>
  <c r="C737" i="5" s="1"/>
  <c r="C736" i="5" s="1"/>
  <c r="C735" i="5" s="1"/>
  <c r="C734" i="5" s="1"/>
  <c r="C733" i="5" s="1"/>
  <c r="C732" i="5" s="1"/>
  <c r="C731" i="5" s="1"/>
  <c r="C730" i="5" s="1"/>
  <c r="C729" i="5" s="1"/>
  <c r="C728" i="5" s="1"/>
  <c r="C727" i="5" s="1"/>
  <c r="C726" i="5" s="1"/>
  <c r="C725" i="5" s="1"/>
  <c r="C724" i="5" s="1"/>
  <c r="C723" i="5" s="1"/>
  <c r="C722" i="5" s="1"/>
  <c r="C721" i="5" s="1"/>
  <c r="C720" i="5" s="1"/>
  <c r="C719" i="5" s="1"/>
  <c r="C718" i="5" s="1"/>
  <c r="C717" i="5" s="1"/>
  <c r="C716" i="5" s="1"/>
  <c r="C715" i="5" s="1"/>
  <c r="C714" i="5" s="1"/>
  <c r="C713" i="5" s="1"/>
  <c r="C712" i="5" s="1"/>
  <c r="C711" i="5" s="1"/>
  <c r="C710" i="5" s="1"/>
  <c r="C709" i="5" s="1"/>
  <c r="C708" i="5" s="1"/>
  <c r="C707" i="5" s="1"/>
  <c r="C706" i="5" s="1"/>
  <c r="C705" i="5" s="1"/>
  <c r="C704" i="5" s="1"/>
  <c r="C703" i="5" s="1"/>
  <c r="C702" i="5" s="1"/>
  <c r="C701" i="5" s="1"/>
  <c r="C700" i="5" s="1"/>
  <c r="C699" i="5" s="1"/>
  <c r="C698" i="5" s="1"/>
  <c r="C697" i="5" s="1"/>
  <c r="C696" i="5" s="1"/>
  <c r="C695" i="5" s="1"/>
  <c r="C694" i="5" s="1"/>
  <c r="C693" i="5" s="1"/>
  <c r="C692" i="5" s="1"/>
  <c r="C691" i="5" s="1"/>
  <c r="C690" i="5" s="1"/>
  <c r="C689" i="5" s="1"/>
  <c r="C688" i="5" s="1"/>
  <c r="C687" i="5" s="1"/>
  <c r="C686" i="5" s="1"/>
  <c r="C685" i="5" s="1"/>
  <c r="C684" i="5" s="1"/>
  <c r="C683" i="5" s="1"/>
  <c r="C682" i="5" s="1"/>
  <c r="C681" i="5" s="1"/>
  <c r="C680" i="5" s="1"/>
  <c r="C679" i="5" s="1"/>
  <c r="C678" i="5" s="1"/>
  <c r="C677" i="5" s="1"/>
  <c r="C676" i="5" s="1"/>
  <c r="C675" i="5" s="1"/>
  <c r="C674" i="5" s="1"/>
  <c r="C673" i="5" s="1"/>
  <c r="C672" i="5" s="1"/>
  <c r="C671" i="5" s="1"/>
  <c r="C670" i="5" s="1"/>
  <c r="C669" i="5" s="1"/>
  <c r="C668" i="5" s="1"/>
  <c r="C667" i="5" s="1"/>
  <c r="C666" i="5" s="1"/>
  <c r="C665" i="5" s="1"/>
  <c r="C664" i="5" s="1"/>
  <c r="C663" i="5" s="1"/>
  <c r="C662" i="5" s="1"/>
  <c r="C661" i="5" s="1"/>
  <c r="C660" i="5" s="1"/>
  <c r="C659" i="5" s="1"/>
  <c r="C658" i="5" s="1"/>
  <c r="C657" i="5" s="1"/>
  <c r="C656" i="5" s="1"/>
  <c r="C655" i="5" s="1"/>
  <c r="C654" i="5" s="1"/>
  <c r="C653" i="5" s="1"/>
  <c r="C652" i="5" s="1"/>
  <c r="C651" i="5" s="1"/>
  <c r="C650" i="5" s="1"/>
  <c r="C649" i="5" s="1"/>
  <c r="C648" i="5" s="1"/>
  <c r="C647" i="5" s="1"/>
  <c r="C646" i="5" s="1"/>
  <c r="C645" i="5" s="1"/>
  <c r="C644" i="5" s="1"/>
  <c r="C643" i="5" s="1"/>
  <c r="C642" i="5" s="1"/>
  <c r="C641" i="5" s="1"/>
  <c r="C640" i="5" s="1"/>
  <c r="C639" i="5" s="1"/>
  <c r="C638" i="5" s="1"/>
  <c r="C637" i="5" s="1"/>
  <c r="C636" i="5" s="1"/>
  <c r="C635" i="5" s="1"/>
  <c r="C634" i="5" s="1"/>
  <c r="C633" i="5" s="1"/>
  <c r="C632" i="5" s="1"/>
  <c r="C631" i="5" s="1"/>
  <c r="C630" i="5" s="1"/>
  <c r="C629" i="5" s="1"/>
  <c r="C628" i="5" s="1"/>
  <c r="C627" i="5" s="1"/>
  <c r="C626" i="5" s="1"/>
  <c r="C625" i="5" s="1"/>
  <c r="C624" i="5" s="1"/>
  <c r="C623" i="5" s="1"/>
  <c r="C622" i="5" s="1"/>
  <c r="C621" i="5" s="1"/>
  <c r="C620" i="5" s="1"/>
  <c r="C619" i="5" s="1"/>
  <c r="C618" i="5" s="1"/>
  <c r="C617" i="5" s="1"/>
  <c r="C616" i="5" s="1"/>
  <c r="C615" i="5" s="1"/>
  <c r="C614" i="5" s="1"/>
  <c r="C613" i="5" s="1"/>
  <c r="C612" i="5" s="1"/>
  <c r="C611" i="5" s="1"/>
  <c r="C610" i="5" s="1"/>
  <c r="C609" i="5" s="1"/>
  <c r="C608" i="5" s="1"/>
  <c r="C607" i="5" s="1"/>
  <c r="C606" i="5" s="1"/>
  <c r="C605" i="5" s="1"/>
  <c r="C604" i="5" s="1"/>
  <c r="C603" i="5" s="1"/>
  <c r="C602" i="5" s="1"/>
  <c r="C601" i="5" s="1"/>
  <c r="C600" i="5" s="1"/>
  <c r="C599" i="5" s="1"/>
  <c r="C598" i="5" s="1"/>
  <c r="C597" i="5" s="1"/>
  <c r="C596" i="5" s="1"/>
  <c r="C595" i="5" s="1"/>
  <c r="C594" i="5" s="1"/>
  <c r="C593" i="5" s="1"/>
  <c r="C592" i="5" s="1"/>
  <c r="C591" i="5" s="1"/>
  <c r="C590" i="5" s="1"/>
  <c r="C589" i="5" s="1"/>
  <c r="C588" i="5" s="1"/>
  <c r="C587" i="5" s="1"/>
  <c r="C586" i="5" s="1"/>
  <c r="C585" i="5" s="1"/>
  <c r="C584" i="5" s="1"/>
  <c r="C583" i="5" s="1"/>
  <c r="C582" i="5" s="1"/>
  <c r="C581" i="5" s="1"/>
  <c r="C580" i="5" s="1"/>
  <c r="C579" i="5" s="1"/>
  <c r="C578" i="5" s="1"/>
  <c r="C577" i="5" s="1"/>
  <c r="C576" i="5" s="1"/>
  <c r="C575" i="5" s="1"/>
  <c r="C574" i="5" s="1"/>
  <c r="C573" i="5" s="1"/>
  <c r="C572" i="5" s="1"/>
  <c r="C571" i="5" s="1"/>
  <c r="C570" i="5" s="1"/>
  <c r="C569" i="5" s="1"/>
  <c r="C568" i="5" s="1"/>
  <c r="C567" i="5" s="1"/>
  <c r="C566" i="5" s="1"/>
  <c r="C565" i="5" s="1"/>
  <c r="C564" i="5" s="1"/>
  <c r="C563" i="5" s="1"/>
  <c r="C562" i="5" s="1"/>
  <c r="C561" i="5" s="1"/>
  <c r="C560" i="5" s="1"/>
  <c r="C559" i="5" s="1"/>
  <c r="C558" i="5" s="1"/>
  <c r="C557" i="5" s="1"/>
  <c r="C556" i="5" s="1"/>
  <c r="C555" i="5" s="1"/>
  <c r="C554" i="5" s="1"/>
  <c r="C553" i="5" s="1"/>
  <c r="C552" i="5" s="1"/>
  <c r="C551" i="5" s="1"/>
  <c r="C550" i="5" s="1"/>
  <c r="C549" i="5" s="1"/>
  <c r="C548" i="5" s="1"/>
  <c r="C547" i="5" s="1"/>
  <c r="C546" i="5" s="1"/>
  <c r="C545" i="5" s="1"/>
  <c r="C544" i="5" s="1"/>
  <c r="C543" i="5" s="1"/>
  <c r="C542" i="5" s="1"/>
  <c r="C541" i="5" s="1"/>
  <c r="C540" i="5" s="1"/>
  <c r="C539" i="5" s="1"/>
  <c r="C538" i="5" s="1"/>
  <c r="C537" i="5" s="1"/>
  <c r="C536" i="5" s="1"/>
  <c r="C535" i="5" s="1"/>
  <c r="C534" i="5" s="1"/>
  <c r="C533" i="5" s="1"/>
  <c r="C532" i="5" s="1"/>
  <c r="C531" i="5" s="1"/>
  <c r="C530" i="5" s="1"/>
  <c r="C529" i="5" s="1"/>
  <c r="C528" i="5" s="1"/>
  <c r="C527" i="5" s="1"/>
  <c r="C526" i="5" s="1"/>
  <c r="C525" i="5" s="1"/>
  <c r="C524" i="5" s="1"/>
  <c r="C523" i="5" s="1"/>
  <c r="C522" i="5" s="1"/>
  <c r="C521" i="5" s="1"/>
  <c r="C520" i="5" s="1"/>
  <c r="C519" i="5" s="1"/>
  <c r="C518" i="5" s="1"/>
  <c r="C517" i="5" s="1"/>
  <c r="C516" i="5" s="1"/>
  <c r="C515" i="5" s="1"/>
  <c r="C514" i="5" s="1"/>
  <c r="C513" i="5" s="1"/>
  <c r="C512" i="5" s="1"/>
  <c r="C511" i="5" s="1"/>
  <c r="C510" i="5" s="1"/>
  <c r="C509" i="5" s="1"/>
  <c r="C508" i="5" s="1"/>
  <c r="C507" i="5" s="1"/>
  <c r="C506" i="5" s="1"/>
  <c r="C505" i="5" s="1"/>
  <c r="C504" i="5" s="1"/>
  <c r="C503" i="5" s="1"/>
  <c r="C502" i="5" s="1"/>
  <c r="C501" i="5" s="1"/>
  <c r="C500" i="5" s="1"/>
  <c r="C499" i="5" s="1"/>
  <c r="C498" i="5" s="1"/>
  <c r="C497" i="5" s="1"/>
  <c r="C496" i="5" s="1"/>
  <c r="C495" i="5" s="1"/>
  <c r="C494" i="5" s="1"/>
  <c r="C493" i="5" s="1"/>
  <c r="C492" i="5" s="1"/>
  <c r="C491" i="5" s="1"/>
  <c r="C490" i="5" s="1"/>
  <c r="C489" i="5" s="1"/>
  <c r="C488" i="5" s="1"/>
  <c r="C487" i="5" s="1"/>
  <c r="C486" i="5" s="1"/>
  <c r="C485" i="5" s="1"/>
  <c r="C484" i="5" s="1"/>
  <c r="C483" i="5" s="1"/>
  <c r="C482" i="5" s="1"/>
  <c r="C481" i="5" s="1"/>
  <c r="C480" i="5" s="1"/>
  <c r="C479" i="5" s="1"/>
  <c r="C478" i="5" s="1"/>
  <c r="C477" i="5" s="1"/>
  <c r="C476" i="5" s="1"/>
  <c r="C475" i="5" s="1"/>
  <c r="C474" i="5" s="1"/>
  <c r="C473" i="5" s="1"/>
  <c r="C472" i="5" s="1"/>
  <c r="C471" i="5" s="1"/>
  <c r="C470" i="5" s="1"/>
  <c r="C469" i="5" s="1"/>
  <c r="C468" i="5" s="1"/>
  <c r="C467" i="5" s="1"/>
  <c r="C466" i="5" s="1"/>
  <c r="C465" i="5" s="1"/>
  <c r="C464" i="5" s="1"/>
  <c r="C463" i="5" s="1"/>
  <c r="C462" i="5" s="1"/>
  <c r="C461" i="5" s="1"/>
  <c r="C460" i="5" s="1"/>
  <c r="C459" i="5" s="1"/>
  <c r="C458" i="5" s="1"/>
  <c r="C457" i="5" s="1"/>
  <c r="C456" i="5" s="1"/>
  <c r="C455" i="5" s="1"/>
  <c r="C454" i="5" s="1"/>
  <c r="C453" i="5" s="1"/>
  <c r="C452" i="5" s="1"/>
  <c r="C451" i="5" s="1"/>
  <c r="C450" i="5" s="1"/>
  <c r="C449" i="5" s="1"/>
  <c r="C448" i="5" s="1"/>
  <c r="C447" i="5" s="1"/>
  <c r="C446" i="5" s="1"/>
  <c r="C445" i="5" s="1"/>
  <c r="C444" i="5" s="1"/>
  <c r="C443" i="5" s="1"/>
  <c r="C442" i="5" s="1"/>
  <c r="C441" i="5" s="1"/>
  <c r="C440" i="5" s="1"/>
  <c r="C439" i="5" s="1"/>
  <c r="C438" i="5" s="1"/>
  <c r="C437" i="5" s="1"/>
  <c r="C436" i="5" s="1"/>
  <c r="C435" i="5" s="1"/>
  <c r="C434" i="5" s="1"/>
  <c r="C433" i="5" s="1"/>
  <c r="C432" i="5" s="1"/>
  <c r="C431" i="5" s="1"/>
  <c r="C430" i="5" s="1"/>
  <c r="C429" i="5" s="1"/>
  <c r="C428" i="5" s="1"/>
  <c r="C427" i="5" s="1"/>
  <c r="C426" i="5" s="1"/>
  <c r="C425" i="5" s="1"/>
  <c r="C424" i="5" s="1"/>
  <c r="C423" i="5" s="1"/>
  <c r="C422" i="5" s="1"/>
  <c r="C421" i="5" s="1"/>
  <c r="C420" i="5" s="1"/>
  <c r="C419" i="5" s="1"/>
  <c r="C418" i="5" s="1"/>
  <c r="C417" i="5" s="1"/>
  <c r="C416" i="5" s="1"/>
  <c r="C415" i="5" s="1"/>
  <c r="C414" i="5" s="1"/>
  <c r="C413" i="5" s="1"/>
  <c r="C412" i="5" s="1"/>
  <c r="C411" i="5" s="1"/>
  <c r="C410" i="5" s="1"/>
  <c r="C409" i="5" s="1"/>
  <c r="C408" i="5" s="1"/>
  <c r="C407" i="5" s="1"/>
  <c r="C406" i="5" s="1"/>
  <c r="C405" i="5" s="1"/>
  <c r="C404" i="5" s="1"/>
  <c r="C403" i="5" s="1"/>
  <c r="C402" i="5" s="1"/>
  <c r="C401" i="5" s="1"/>
  <c r="C400" i="5" s="1"/>
  <c r="C399" i="5" s="1"/>
  <c r="C398" i="5" s="1"/>
  <c r="C397" i="5" s="1"/>
  <c r="C396" i="5" s="1"/>
  <c r="C395" i="5" s="1"/>
  <c r="C394" i="5" s="1"/>
  <c r="C393" i="5" s="1"/>
  <c r="C392" i="5" s="1"/>
  <c r="C391" i="5" s="1"/>
  <c r="C390" i="5" s="1"/>
  <c r="C389" i="5" s="1"/>
  <c r="C388" i="5" s="1"/>
  <c r="C387" i="5" s="1"/>
  <c r="C386" i="5" s="1"/>
  <c r="C385" i="5" s="1"/>
  <c r="C384" i="5" s="1"/>
  <c r="C383" i="5" s="1"/>
  <c r="C382" i="5" s="1"/>
  <c r="C381" i="5" s="1"/>
  <c r="C380" i="5" s="1"/>
  <c r="C379" i="5" s="1"/>
  <c r="C378" i="5" s="1"/>
  <c r="C377" i="5" s="1"/>
  <c r="C376" i="5" s="1"/>
  <c r="C375" i="5" s="1"/>
  <c r="C374" i="5" s="1"/>
  <c r="C373" i="5" s="1"/>
  <c r="C372" i="5" s="1"/>
  <c r="C371" i="5" s="1"/>
  <c r="C370" i="5" s="1"/>
  <c r="C369" i="5" s="1"/>
  <c r="C368" i="5" s="1"/>
  <c r="C367" i="5" s="1"/>
  <c r="C366" i="5" s="1"/>
  <c r="C365" i="5" s="1"/>
  <c r="C364" i="5" s="1"/>
  <c r="C363" i="5" s="1"/>
  <c r="C362" i="5" s="1"/>
  <c r="C361" i="5" s="1"/>
  <c r="C360" i="5" s="1"/>
  <c r="C359" i="5" s="1"/>
  <c r="C358" i="5" s="1"/>
  <c r="C357" i="5" s="1"/>
  <c r="C356" i="5" s="1"/>
  <c r="C355" i="5" s="1"/>
  <c r="C354" i="5" s="1"/>
  <c r="C353" i="5" s="1"/>
  <c r="C352" i="5" s="1"/>
  <c r="C351" i="5" s="1"/>
  <c r="C350" i="5" s="1"/>
  <c r="C349" i="5" s="1"/>
  <c r="C348" i="5" s="1"/>
  <c r="C347" i="5" s="1"/>
  <c r="C346" i="5" s="1"/>
  <c r="C345" i="5" s="1"/>
  <c r="C344" i="5" s="1"/>
  <c r="C343" i="5" s="1"/>
  <c r="C342" i="5" s="1"/>
  <c r="C341" i="5" s="1"/>
  <c r="C340" i="5" s="1"/>
  <c r="C339" i="5" s="1"/>
  <c r="C338" i="5" s="1"/>
  <c r="C337" i="5" s="1"/>
  <c r="C336" i="5" s="1"/>
  <c r="C335" i="5" s="1"/>
  <c r="C334" i="5" s="1"/>
  <c r="C333" i="5" s="1"/>
  <c r="C332" i="5" s="1"/>
  <c r="C331" i="5" s="1"/>
  <c r="C330" i="5" s="1"/>
  <c r="C329" i="5" s="1"/>
  <c r="C328" i="5" s="1"/>
  <c r="C327" i="5" s="1"/>
  <c r="C326" i="5" s="1"/>
  <c r="C325" i="5" s="1"/>
  <c r="C324" i="5" s="1"/>
  <c r="C323" i="5" s="1"/>
  <c r="C322" i="5" s="1"/>
  <c r="C321" i="5" s="1"/>
  <c r="C320" i="5" s="1"/>
  <c r="C319" i="5" s="1"/>
  <c r="C318" i="5" s="1"/>
  <c r="C317" i="5" s="1"/>
  <c r="C316" i="5" s="1"/>
  <c r="C315" i="5" s="1"/>
  <c r="C314" i="5" s="1"/>
  <c r="C313" i="5" s="1"/>
  <c r="C312" i="5" s="1"/>
  <c r="C311" i="5" s="1"/>
  <c r="C310" i="5" s="1"/>
  <c r="C309" i="5" s="1"/>
  <c r="C308" i="5" s="1"/>
  <c r="C307" i="5" s="1"/>
  <c r="C306" i="5" s="1"/>
  <c r="C305" i="5" s="1"/>
  <c r="C304" i="5" s="1"/>
  <c r="C303" i="5" s="1"/>
  <c r="C302" i="5" s="1"/>
  <c r="C301" i="5" s="1"/>
  <c r="C300" i="5" s="1"/>
  <c r="C299" i="5" s="1"/>
  <c r="C298" i="5" s="1"/>
  <c r="C297" i="5" s="1"/>
  <c r="C296" i="5" s="1"/>
  <c r="C295" i="5" s="1"/>
  <c r="C294" i="5" s="1"/>
  <c r="C293" i="5" s="1"/>
  <c r="C292" i="5" s="1"/>
  <c r="C291" i="5" s="1"/>
  <c r="C290" i="5" s="1"/>
  <c r="C289" i="5" s="1"/>
  <c r="C288" i="5" s="1"/>
  <c r="C287" i="5" s="1"/>
  <c r="C286" i="5" s="1"/>
  <c r="C285" i="5" s="1"/>
  <c r="C284" i="5" s="1"/>
  <c r="C283" i="5" s="1"/>
  <c r="C282" i="5" s="1"/>
  <c r="C281" i="5" s="1"/>
  <c r="C280" i="5" s="1"/>
  <c r="C279" i="5" s="1"/>
  <c r="C278" i="5" s="1"/>
  <c r="C277" i="5" s="1"/>
  <c r="C276" i="5" s="1"/>
  <c r="C275" i="5" s="1"/>
  <c r="C274" i="5" s="1"/>
  <c r="C273" i="5" s="1"/>
  <c r="C272" i="5" s="1"/>
  <c r="C271" i="5" s="1"/>
  <c r="C270" i="5" s="1"/>
  <c r="C269" i="5" s="1"/>
  <c r="C268" i="5" s="1"/>
  <c r="C267" i="5" s="1"/>
  <c r="C266" i="5" s="1"/>
  <c r="C265" i="5" s="1"/>
  <c r="C264" i="5" s="1"/>
  <c r="C263" i="5" s="1"/>
  <c r="C262" i="5" s="1"/>
  <c r="C261" i="5" s="1"/>
  <c r="C260" i="5" s="1"/>
  <c r="C259" i="5" s="1"/>
  <c r="C258" i="5" s="1"/>
  <c r="C257" i="5" s="1"/>
  <c r="C256" i="5" s="1"/>
  <c r="C255" i="5" s="1"/>
  <c r="C254" i="5" s="1"/>
  <c r="C253" i="5" s="1"/>
  <c r="C252" i="5" s="1"/>
  <c r="C251" i="5" s="1"/>
  <c r="C250" i="5" s="1"/>
  <c r="C249" i="5" s="1"/>
  <c r="C248" i="5" s="1"/>
  <c r="C247" i="5" s="1"/>
  <c r="C246" i="5" s="1"/>
  <c r="C245" i="5" s="1"/>
  <c r="C244" i="5" s="1"/>
  <c r="C243" i="5" s="1"/>
  <c r="C242" i="5" s="1"/>
  <c r="C241" i="5" s="1"/>
  <c r="C240" i="5" s="1"/>
  <c r="C239" i="5" s="1"/>
  <c r="C238" i="5" s="1"/>
  <c r="C237" i="5" s="1"/>
  <c r="C236" i="5" s="1"/>
  <c r="C235" i="5" s="1"/>
  <c r="C234" i="5" s="1"/>
  <c r="C233" i="5" s="1"/>
  <c r="C232" i="5" s="1"/>
  <c r="C231" i="5" s="1"/>
  <c r="C230" i="5" s="1"/>
  <c r="C229" i="5" s="1"/>
  <c r="C228" i="5" s="1"/>
  <c r="C227" i="5" s="1"/>
  <c r="C226" i="5" s="1"/>
  <c r="C225" i="5" s="1"/>
  <c r="C224" i="5" s="1"/>
  <c r="C223" i="5" s="1"/>
  <c r="C222" i="5" s="1"/>
  <c r="C221" i="5" s="1"/>
  <c r="C220" i="5" s="1"/>
  <c r="C219" i="5" s="1"/>
  <c r="C218" i="5" s="1"/>
  <c r="C217" i="5" s="1"/>
  <c r="C216" i="5" s="1"/>
  <c r="C215" i="5" s="1"/>
  <c r="C214" i="5" s="1"/>
  <c r="C213" i="5" s="1"/>
  <c r="C212" i="5" s="1"/>
  <c r="C211" i="5" s="1"/>
  <c r="C210" i="5" s="1"/>
  <c r="C209" i="5" s="1"/>
  <c r="C208" i="5" s="1"/>
  <c r="C207" i="5" s="1"/>
  <c r="C206" i="5" s="1"/>
  <c r="C205" i="5" s="1"/>
  <c r="C204" i="5" s="1"/>
  <c r="C203" i="5" s="1"/>
  <c r="C202" i="5" s="1"/>
  <c r="C201" i="5" s="1"/>
  <c r="C200" i="5" s="1"/>
  <c r="C199" i="5" s="1"/>
  <c r="C198" i="5" s="1"/>
  <c r="C197" i="5" s="1"/>
  <c r="C196" i="5" s="1"/>
  <c r="C195" i="5" s="1"/>
  <c r="C194" i="5" s="1"/>
  <c r="C193" i="5" s="1"/>
  <c r="C192" i="5" s="1"/>
  <c r="C191" i="5" s="1"/>
  <c r="C190" i="5" s="1"/>
  <c r="C189" i="5" s="1"/>
  <c r="C188" i="5" s="1"/>
  <c r="C187" i="5" s="1"/>
  <c r="C186" i="5" s="1"/>
  <c r="C185" i="5" s="1"/>
  <c r="C184" i="5" s="1"/>
  <c r="C183" i="5" s="1"/>
  <c r="C182" i="5" s="1"/>
  <c r="C181" i="5" s="1"/>
  <c r="C180" i="5" s="1"/>
  <c r="C179" i="5" s="1"/>
  <c r="C178" i="5" s="1"/>
  <c r="C177" i="5" s="1"/>
  <c r="C176" i="5" s="1"/>
  <c r="C175" i="5" s="1"/>
  <c r="C174" i="5" s="1"/>
  <c r="C173" i="5" s="1"/>
  <c r="C172" i="5" s="1"/>
  <c r="C171" i="5" s="1"/>
  <c r="C170" i="5" s="1"/>
  <c r="C169" i="5" s="1"/>
  <c r="C168" i="5" s="1"/>
  <c r="C167" i="5" s="1"/>
  <c r="C166" i="5" s="1"/>
  <c r="C165" i="5" s="1"/>
  <c r="C164" i="5" s="1"/>
  <c r="C163" i="5" s="1"/>
  <c r="C162" i="5" s="1"/>
  <c r="C161" i="5" s="1"/>
  <c r="C160" i="5" s="1"/>
  <c r="C159" i="5" s="1"/>
  <c r="C158" i="5" s="1"/>
  <c r="C157" i="5" s="1"/>
  <c r="C156" i="5" s="1"/>
  <c r="C155" i="5" s="1"/>
  <c r="C154" i="5" s="1"/>
  <c r="C153" i="5" s="1"/>
  <c r="C152" i="5" s="1"/>
  <c r="C151" i="5" s="1"/>
  <c r="C150" i="5" s="1"/>
  <c r="C149" i="5" s="1"/>
  <c r="C148" i="5" s="1"/>
  <c r="C147" i="5" s="1"/>
  <c r="C146" i="5" s="1"/>
  <c r="C145" i="5" s="1"/>
  <c r="C144" i="5" s="1"/>
  <c r="C143" i="5" s="1"/>
  <c r="C142" i="5" s="1"/>
  <c r="C141" i="5" s="1"/>
  <c r="C140" i="5" s="1"/>
  <c r="C139" i="5" s="1"/>
  <c r="C138" i="5" s="1"/>
  <c r="C137" i="5" s="1"/>
  <c r="C136" i="5" s="1"/>
  <c r="C135" i="5" s="1"/>
  <c r="C134" i="5" s="1"/>
  <c r="C133" i="5" s="1"/>
  <c r="C132" i="5" s="1"/>
  <c r="C131" i="5" s="1"/>
  <c r="C130" i="5" s="1"/>
  <c r="C129" i="5" s="1"/>
  <c r="C128" i="5" s="1"/>
  <c r="C127" i="5" s="1"/>
  <c r="C126" i="5" s="1"/>
  <c r="C125" i="5" s="1"/>
  <c r="C124" i="5" s="1"/>
  <c r="C123" i="5" s="1"/>
  <c r="C122" i="5" s="1"/>
  <c r="C121" i="5" s="1"/>
  <c r="C120" i="5" s="1"/>
  <c r="C119" i="5" s="1"/>
  <c r="C118" i="5" s="1"/>
  <c r="C117" i="5" s="1"/>
  <c r="C116" i="5" s="1"/>
  <c r="C115" i="5" s="1"/>
  <c r="C114" i="5" s="1"/>
  <c r="C113" i="5" s="1"/>
  <c r="C112" i="5" s="1"/>
  <c r="C111" i="5" s="1"/>
  <c r="C110" i="5" s="1"/>
  <c r="C109" i="5" s="1"/>
  <c r="C108" i="5" s="1"/>
  <c r="C107" i="5" s="1"/>
  <c r="C106" i="5" s="1"/>
  <c r="C105" i="5" s="1"/>
  <c r="C104" i="5" s="1"/>
  <c r="C103" i="5" s="1"/>
  <c r="C102" i="5" s="1"/>
  <c r="C101" i="5" s="1"/>
  <c r="C100" i="5" s="1"/>
  <c r="C99" i="5" s="1"/>
  <c r="C98" i="5" s="1"/>
  <c r="C97" i="5" s="1"/>
  <c r="C96" i="5" s="1"/>
  <c r="C95" i="5" s="1"/>
  <c r="C94" i="5" s="1"/>
  <c r="C93" i="5" s="1"/>
  <c r="C92" i="5" s="1"/>
  <c r="C91" i="5" s="1"/>
  <c r="C90" i="5" s="1"/>
  <c r="C89" i="5" s="1"/>
  <c r="C88" i="5" s="1"/>
  <c r="C87" i="5" s="1"/>
  <c r="C86" i="5" s="1"/>
  <c r="C85" i="5" s="1"/>
  <c r="C84" i="5" s="1"/>
  <c r="C83" i="5" s="1"/>
  <c r="C82" i="5" s="1"/>
  <c r="C81" i="5" s="1"/>
  <c r="C80" i="5" s="1"/>
  <c r="C79" i="5" s="1"/>
  <c r="C78" i="5" s="1"/>
  <c r="C77" i="5" s="1"/>
  <c r="C76" i="5" s="1"/>
  <c r="C75" i="5" s="1"/>
  <c r="C74" i="5" s="1"/>
  <c r="C73" i="5" s="1"/>
  <c r="C72" i="5" s="1"/>
  <c r="C71" i="5" s="1"/>
  <c r="C70" i="5" s="1"/>
  <c r="C69" i="5" s="1"/>
  <c r="C68" i="5" s="1"/>
  <c r="C67" i="5" s="1"/>
  <c r="C66" i="5" s="1"/>
  <c r="C65" i="5" s="1"/>
  <c r="C64" i="5" s="1"/>
  <c r="C63" i="5" s="1"/>
  <c r="C62" i="5" s="1"/>
  <c r="C61" i="5" s="1"/>
  <c r="C60" i="5" s="1"/>
  <c r="C59" i="5" s="1"/>
  <c r="C58" i="5" s="1"/>
  <c r="C57" i="5" s="1"/>
  <c r="C56" i="5" s="1"/>
  <c r="C55" i="5" s="1"/>
  <c r="C54" i="5" s="1"/>
  <c r="C53" i="5" s="1"/>
  <c r="C52" i="5" s="1"/>
  <c r="C51" i="5" s="1"/>
  <c r="C50" i="5" s="1"/>
  <c r="C49" i="5" s="1"/>
  <c r="C48" i="5" s="1"/>
  <c r="C47" i="5" s="1"/>
  <c r="C46" i="5" s="1"/>
  <c r="C45" i="5" s="1"/>
  <c r="C44" i="5" s="1"/>
  <c r="C43" i="5" s="1"/>
  <c r="C42" i="5" s="1"/>
  <c r="C41" i="5" s="1"/>
  <c r="C40" i="5" s="1"/>
  <c r="C39" i="5" s="1"/>
  <c r="C38" i="5" s="1"/>
  <c r="C37" i="5" s="1"/>
  <c r="C36" i="5" s="1"/>
  <c r="C35" i="5" s="1"/>
  <c r="C34" i="5" s="1"/>
  <c r="C33" i="5" s="1"/>
  <c r="C32" i="5" s="1"/>
  <c r="C31" i="5" s="1"/>
  <c r="C30" i="5" s="1"/>
  <c r="C29" i="5" s="1"/>
  <c r="C28" i="5" s="1"/>
  <c r="C27" i="5" s="1"/>
  <c r="C26" i="5" s="1"/>
  <c r="C25" i="5" s="1"/>
  <c r="C24" i="5" s="1"/>
  <c r="C23" i="5" s="1"/>
  <c r="C22" i="5" s="1"/>
  <c r="C21" i="5" s="1"/>
  <c r="C20" i="5" s="1"/>
  <c r="C19" i="5" s="1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C3" i="5" s="1"/>
  <c r="C2" i="5" s="1"/>
</calcChain>
</file>

<file path=xl/sharedStrings.xml><?xml version="1.0" encoding="utf-8"?>
<sst xmlns="http://schemas.openxmlformats.org/spreadsheetml/2006/main" count="31" uniqueCount="31">
  <si>
    <t>Sigmoid Fitting</t>
    <phoneticPr fontId="1"/>
  </si>
  <si>
    <t>min</t>
    <phoneticPr fontId="1"/>
  </si>
  <si>
    <t>max</t>
    <phoneticPr fontId="1"/>
  </si>
  <si>
    <t>n</t>
    <phoneticPr fontId="1"/>
  </si>
  <si>
    <t>ec50</t>
    <phoneticPr fontId="1"/>
  </si>
  <si>
    <t>FUN</t>
    <phoneticPr fontId="1"/>
  </si>
  <si>
    <t>min+(max-min)/(1+10^(n*(log10(x)-log10(ec_50))))</t>
    <phoneticPr fontId="1"/>
  </si>
  <si>
    <t>SSR</t>
    <phoneticPr fontId="1"/>
  </si>
  <si>
    <t>Procedure</t>
    <phoneticPr fontId="1"/>
  </si>
  <si>
    <t>See  the following reference for details.</t>
    <phoneticPr fontId="1"/>
  </si>
  <si>
    <t>Kemmer G. nd Keller S. (2010) Nonlinear least-squares data fitting in Excel spreadsheets. Nat. Protocols 5, 267–281.</t>
  </si>
  <si>
    <t>&lt;- named cell "ec_50"</t>
    <phoneticPr fontId="1"/>
  </si>
  <si>
    <t>&lt;- named cell "min"</t>
    <phoneticPr fontId="1"/>
  </si>
  <si>
    <t>&lt;- named cell "max"</t>
    <phoneticPr fontId="1"/>
  </si>
  <si>
    <t>&lt;- named cell "n"</t>
    <phoneticPr fontId="1"/>
  </si>
  <si>
    <t>arduino switch case</t>
  </si>
  <si>
    <t>X</t>
  </si>
  <si>
    <t>y (bar)</t>
  </si>
  <si>
    <t>bar round</t>
  </si>
  <si>
    <t>values</t>
  </si>
  <si>
    <t>copy the value of C1 to the Arduino software, make sure to have "." as decimal separator</t>
  </si>
  <si>
    <t>8-bit datapoints</t>
  </si>
  <si>
    <t>messured pressure</t>
  </si>
  <si>
    <t>calculated pressure (for comparison)</t>
  </si>
  <si>
    <t>(2) Start Excel Solver (Tools &gt; Solver)</t>
  </si>
  <si>
    <t>(3) Set "Target cell" to "B7" (Sum of squared residuals).</t>
  </si>
  <si>
    <t>(5) Close the solver window and check the graph to see if the calculated curve fitted well.</t>
  </si>
  <si>
    <t>(6) go to sheet "switch case - one line"</t>
  </si>
  <si>
    <t xml:space="preserve">(7) copy the value of C1 to the Arduino software (line 364 for sensor A, line 372 for sensor B). Make sure to have "." as a decimal separator </t>
  </si>
  <si>
    <t>(1) Paste the 8-bit datapoints and the measured pressure into columns G and H.</t>
  </si>
  <si>
    <t>(4) Click "Solve" to perform the fitting.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</si>
</sst>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10">
    <font>
      <sz val="12"/>
      <color theme="1"/>
      <name val="HelveticaNeue"/>
      <family val="2"/>
      <charset val="128"/>
    </font>
    <font>
      <sz val="6"/>
      <name val="HelveticaNeue"/>
      <family val="2"/>
      <charset val="128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sz val="12"/>
      <color rgb="FF000000"/>
      <name val="Arial"/>
      <family val="2"/>
    </font>
    <font>
      <sz val="8"/>
      <name val="HelveticaNeue"/>
      <family val="2"/>
      <charset val="128"/>
    </font>
    <font>
      <sz val="10"/>
      <color theme="1"/>
      <name val="Arial Unicode MS"/>
      <family val="2"/>
    </font>
    <font>
      <b/>
      <sz val="12"/>
      <color theme="1"/>
      <name val="Helvetica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/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8" fillId="0" borderId="0" xfId="0" applyFont="1">
      <alignment vertical="center"/>
    </xf>
    <xf numFmtId="2" fontId="6" fillId="0" borderId="0" xfId="0" applyNumberFormat="1" applyFont="1">
      <alignment vertical="center"/>
    </xf>
    <xf numFmtId="2" fontId="6" fillId="0" borderId="0" xfId="0" applyNumberFormat="1" applyFont="1" applyAlignment="1"/>
    <xf numFmtId="43" fontId="6" fillId="0" borderId="0" xfId="0" applyNumberFormat="1" applyFont="1">
      <alignment vertical="center"/>
    </xf>
    <xf numFmtId="43" fontId="6" fillId="0" borderId="0" xfId="0" applyNumberFormat="1" applyFont="1" applyAlignment="1"/>
    <xf numFmtId="43" fontId="3" fillId="0" borderId="0" xfId="0" applyNumberFormat="1" applyFont="1">
      <alignment vertical="center"/>
    </xf>
    <xf numFmtId="43" fontId="3" fillId="0" borderId="0" xfId="0" applyNumberFormat="1" applyFont="1" applyAlignment="1"/>
    <xf numFmtId="0" fontId="9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Standard" xfId="0" builtinId="0"/>
  </cellStyles>
  <dxfs count="7"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5" formatCode="_-* #,##0.00\ _€_-;\-* #,##0.0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5" formatCode="_-* #,##0.00\ _€_-;\-* #,##0.0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Fitting!$H$1</c:f>
              <c:strCache>
                <c:ptCount val="1"/>
                <c:pt idx="0">
                  <c:v>messured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Fitting!$G$2:$G$50</c:f>
              <c:numCache>
                <c:formatCode>General</c:formatCode>
                <c:ptCount val="49"/>
                <c:pt idx="0">
                  <c:v>1023</c:v>
                </c:pt>
                <c:pt idx="1">
                  <c:v>1023</c:v>
                </c:pt>
                <c:pt idx="2">
                  <c:v>830</c:v>
                </c:pt>
                <c:pt idx="3">
                  <c:v>725</c:v>
                </c:pt>
                <c:pt idx="4">
                  <c:v>695</c:v>
                </c:pt>
                <c:pt idx="5">
                  <c:v>628</c:v>
                </c:pt>
                <c:pt idx="6">
                  <c:v>567</c:v>
                </c:pt>
                <c:pt idx="7">
                  <c:v>535</c:v>
                </c:pt>
                <c:pt idx="8">
                  <c:v>457</c:v>
                </c:pt>
                <c:pt idx="9">
                  <c:v>419</c:v>
                </c:pt>
                <c:pt idx="10">
                  <c:v>386</c:v>
                </c:pt>
                <c:pt idx="11">
                  <c:v>345</c:v>
                </c:pt>
                <c:pt idx="12">
                  <c:v>306</c:v>
                </c:pt>
                <c:pt idx="13">
                  <c:v>291</c:v>
                </c:pt>
                <c:pt idx="14">
                  <c:v>276</c:v>
                </c:pt>
                <c:pt idx="15">
                  <c:v>252</c:v>
                </c:pt>
                <c:pt idx="16">
                  <c:v>229</c:v>
                </c:pt>
                <c:pt idx="17">
                  <c:v>220</c:v>
                </c:pt>
                <c:pt idx="18">
                  <c:v>202</c:v>
                </c:pt>
                <c:pt idx="19">
                  <c:v>198</c:v>
                </c:pt>
                <c:pt idx="20">
                  <c:v>191</c:v>
                </c:pt>
                <c:pt idx="21">
                  <c:v>183</c:v>
                </c:pt>
                <c:pt idx="22">
                  <c:v>178</c:v>
                </c:pt>
                <c:pt idx="23">
                  <c:v>167</c:v>
                </c:pt>
                <c:pt idx="24">
                  <c:v>163</c:v>
                </c:pt>
                <c:pt idx="25">
                  <c:v>155</c:v>
                </c:pt>
                <c:pt idx="26">
                  <c:v>135</c:v>
                </c:pt>
              </c:numCache>
            </c:numRef>
          </c:xVal>
          <c:yVal>
            <c:numRef>
              <c:f>Fitting!$H$2:$H$50</c:f>
              <c:numCache>
                <c:formatCode>General</c:formatCode>
                <c:ptCount val="4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F-47E0-8DF7-4EEBDACC040C}"/>
            </c:ext>
          </c:extLst>
        </c:ser>
        <c:ser>
          <c:idx val="1"/>
          <c:order val="1"/>
          <c:tx>
            <c:strRef>
              <c:f>Fitting!$I$1</c:f>
              <c:strCache>
                <c:ptCount val="1"/>
                <c:pt idx="0">
                  <c:v>calculated pressure (for comparison)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Fitting!$G$2:$G$50</c:f>
              <c:numCache>
                <c:formatCode>General</c:formatCode>
                <c:ptCount val="49"/>
                <c:pt idx="0">
                  <c:v>1023</c:v>
                </c:pt>
                <c:pt idx="1">
                  <c:v>1023</c:v>
                </c:pt>
                <c:pt idx="2">
                  <c:v>830</c:v>
                </c:pt>
                <c:pt idx="3">
                  <c:v>725</c:v>
                </c:pt>
                <c:pt idx="4">
                  <c:v>695</c:v>
                </c:pt>
                <c:pt idx="5">
                  <c:v>628</c:v>
                </c:pt>
                <c:pt idx="6">
                  <c:v>567</c:v>
                </c:pt>
                <c:pt idx="7">
                  <c:v>535</c:v>
                </c:pt>
                <c:pt idx="8">
                  <c:v>457</c:v>
                </c:pt>
                <c:pt idx="9">
                  <c:v>419</c:v>
                </c:pt>
                <c:pt idx="10">
                  <c:v>386</c:v>
                </c:pt>
                <c:pt idx="11">
                  <c:v>345</c:v>
                </c:pt>
                <c:pt idx="12">
                  <c:v>306</c:v>
                </c:pt>
                <c:pt idx="13">
                  <c:v>291</c:v>
                </c:pt>
                <c:pt idx="14">
                  <c:v>276</c:v>
                </c:pt>
                <c:pt idx="15">
                  <c:v>252</c:v>
                </c:pt>
                <c:pt idx="16">
                  <c:v>229</c:v>
                </c:pt>
                <c:pt idx="17">
                  <c:v>220</c:v>
                </c:pt>
                <c:pt idx="18">
                  <c:v>202</c:v>
                </c:pt>
                <c:pt idx="19">
                  <c:v>198</c:v>
                </c:pt>
                <c:pt idx="20">
                  <c:v>191</c:v>
                </c:pt>
                <c:pt idx="21">
                  <c:v>183</c:v>
                </c:pt>
                <c:pt idx="22">
                  <c:v>178</c:v>
                </c:pt>
                <c:pt idx="23">
                  <c:v>167</c:v>
                </c:pt>
                <c:pt idx="24">
                  <c:v>163</c:v>
                </c:pt>
                <c:pt idx="25">
                  <c:v>155</c:v>
                </c:pt>
                <c:pt idx="26">
                  <c:v>135</c:v>
                </c:pt>
              </c:numCache>
            </c:numRef>
          </c:xVal>
          <c:yVal>
            <c:numRef>
              <c:f>Fitting!$I$2:$I$50</c:f>
              <c:numCache>
                <c:formatCode>General</c:formatCode>
                <c:ptCount val="49"/>
                <c:pt idx="0">
                  <c:v>0.25522581425203228</c:v>
                </c:pt>
                <c:pt idx="1">
                  <c:v>0.25522581425203228</c:v>
                </c:pt>
                <c:pt idx="2">
                  <c:v>0.50174467117829025</c:v>
                </c:pt>
                <c:pt idx="3">
                  <c:v>0.68453895829947209</c:v>
                </c:pt>
                <c:pt idx="4">
                  <c:v>0.74580707311937955</c:v>
                </c:pt>
                <c:pt idx="5">
                  <c:v>0.9014535818623195</c:v>
                </c:pt>
                <c:pt idx="6">
                  <c:v>1.0715733448162859</c:v>
                </c:pt>
                <c:pt idx="7">
                  <c:v>1.1746354856295602</c:v>
                </c:pt>
                <c:pt idx="8">
                  <c:v>1.4793942119661787</c:v>
                </c:pt>
                <c:pt idx="9">
                  <c:v>1.6643155720255625</c:v>
                </c:pt>
                <c:pt idx="10">
                  <c:v>1.851166218647873</c:v>
                </c:pt>
                <c:pt idx="11">
                  <c:v>2.1274806047631856</c:v>
                </c:pt>
                <c:pt idx="12">
                  <c:v>2.4511435223322122</c:v>
                </c:pt>
                <c:pt idx="13">
                  <c:v>2.5961711597243422</c:v>
                </c:pt>
                <c:pt idx="14">
                  <c:v>2.7552451132828173</c:v>
                </c:pt>
                <c:pt idx="15">
                  <c:v>3.0447527674146269</c:v>
                </c:pt>
                <c:pt idx="16">
                  <c:v>3.3726751121917777</c:v>
                </c:pt>
                <c:pt idx="17">
                  <c:v>3.5175973663486779</c:v>
                </c:pt>
                <c:pt idx="18">
                  <c:v>3.8418522410273788</c:v>
                </c:pt>
                <c:pt idx="19">
                  <c:v>3.9210407976743529</c:v>
                </c:pt>
                <c:pt idx="20">
                  <c:v>4.0667369879815638</c:v>
                </c:pt>
                <c:pt idx="21">
                  <c:v>4.2454014351499243</c:v>
                </c:pt>
                <c:pt idx="22">
                  <c:v>4.3643342766590401</c:v>
                </c:pt>
                <c:pt idx="23">
                  <c:v>4.6482745229875571</c:v>
                </c:pt>
                <c:pt idx="24">
                  <c:v>4.7599848537087119</c:v>
                </c:pt>
                <c:pt idx="25">
                  <c:v>4.9987939573430715</c:v>
                </c:pt>
                <c:pt idx="26">
                  <c:v>5.7051056117664531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F-47E0-8DF7-4EEBDACC0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57024"/>
        <c:axId val="1089558704"/>
      </c:scatterChart>
      <c:valAx>
        <c:axId val="10895570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9558704"/>
        <c:crosses val="autoZero"/>
        <c:crossBetween val="midCat"/>
      </c:valAx>
      <c:valAx>
        <c:axId val="10895587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955702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plotting comparison</a:t>
            </a:r>
          </a:p>
        </c:rich>
      </c:tx>
      <c:layout>
        <c:manualLayout>
          <c:xMode val="edge"/>
          <c:yMode val="edge"/>
          <c:x val="0.38154155730533684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Fitting!$H$1</c:f>
              <c:strCache>
                <c:ptCount val="1"/>
                <c:pt idx="0">
                  <c:v>messured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Fitting!$G$2:$G$28</c:f>
              <c:numCache>
                <c:formatCode>General</c:formatCode>
                <c:ptCount val="27"/>
                <c:pt idx="0">
                  <c:v>1023</c:v>
                </c:pt>
                <c:pt idx="1">
                  <c:v>1023</c:v>
                </c:pt>
                <c:pt idx="2">
                  <c:v>830</c:v>
                </c:pt>
                <c:pt idx="3">
                  <c:v>725</c:v>
                </c:pt>
                <c:pt idx="4">
                  <c:v>695</c:v>
                </c:pt>
                <c:pt idx="5">
                  <c:v>628</c:v>
                </c:pt>
                <c:pt idx="6">
                  <c:v>567</c:v>
                </c:pt>
                <c:pt idx="7">
                  <c:v>535</c:v>
                </c:pt>
                <c:pt idx="8">
                  <c:v>457</c:v>
                </c:pt>
                <c:pt idx="9">
                  <c:v>419</c:v>
                </c:pt>
                <c:pt idx="10">
                  <c:v>386</c:v>
                </c:pt>
                <c:pt idx="11">
                  <c:v>345</c:v>
                </c:pt>
                <c:pt idx="12">
                  <c:v>306</c:v>
                </c:pt>
                <c:pt idx="13">
                  <c:v>291</c:v>
                </c:pt>
                <c:pt idx="14">
                  <c:v>276</c:v>
                </c:pt>
                <c:pt idx="15">
                  <c:v>252</c:v>
                </c:pt>
                <c:pt idx="16">
                  <c:v>229</c:v>
                </c:pt>
                <c:pt idx="17">
                  <c:v>220</c:v>
                </c:pt>
                <c:pt idx="18">
                  <c:v>202</c:v>
                </c:pt>
                <c:pt idx="19">
                  <c:v>198</c:v>
                </c:pt>
                <c:pt idx="20">
                  <c:v>191</c:v>
                </c:pt>
                <c:pt idx="21">
                  <c:v>183</c:v>
                </c:pt>
                <c:pt idx="22">
                  <c:v>178</c:v>
                </c:pt>
                <c:pt idx="23">
                  <c:v>167</c:v>
                </c:pt>
                <c:pt idx="24">
                  <c:v>163</c:v>
                </c:pt>
                <c:pt idx="25">
                  <c:v>155</c:v>
                </c:pt>
                <c:pt idx="26">
                  <c:v>135</c:v>
                </c:pt>
              </c:numCache>
            </c:numRef>
          </c:xVal>
          <c:yVal>
            <c:numRef>
              <c:f>Fitting!$H$2:$H$28</c:f>
              <c:numCache>
                <c:formatCode>General</c:formatCode>
                <c:ptCount val="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C-47B2-AC54-A59A4AB1CDB0}"/>
            </c:ext>
          </c:extLst>
        </c:ser>
        <c:ser>
          <c:idx val="1"/>
          <c:order val="1"/>
          <c:tx>
            <c:strRef>
              <c:f>Fitting!$I$1</c:f>
              <c:strCache>
                <c:ptCount val="1"/>
                <c:pt idx="0">
                  <c:v>calculated pressure (for comparison)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Fitting!$G$2:$G$28</c:f>
              <c:numCache>
                <c:formatCode>General</c:formatCode>
                <c:ptCount val="27"/>
                <c:pt idx="0">
                  <c:v>1023</c:v>
                </c:pt>
                <c:pt idx="1">
                  <c:v>1023</c:v>
                </c:pt>
                <c:pt idx="2">
                  <c:v>830</c:v>
                </c:pt>
                <c:pt idx="3">
                  <c:v>725</c:v>
                </c:pt>
                <c:pt idx="4">
                  <c:v>695</c:v>
                </c:pt>
                <c:pt idx="5">
                  <c:v>628</c:v>
                </c:pt>
                <c:pt idx="6">
                  <c:v>567</c:v>
                </c:pt>
                <c:pt idx="7">
                  <c:v>535</c:v>
                </c:pt>
                <c:pt idx="8">
                  <c:v>457</c:v>
                </c:pt>
                <c:pt idx="9">
                  <c:v>419</c:v>
                </c:pt>
                <c:pt idx="10">
                  <c:v>386</c:v>
                </c:pt>
                <c:pt idx="11">
                  <c:v>345</c:v>
                </c:pt>
                <c:pt idx="12">
                  <c:v>306</c:v>
                </c:pt>
                <c:pt idx="13">
                  <c:v>291</c:v>
                </c:pt>
                <c:pt idx="14">
                  <c:v>276</c:v>
                </c:pt>
                <c:pt idx="15">
                  <c:v>252</c:v>
                </c:pt>
                <c:pt idx="16">
                  <c:v>229</c:v>
                </c:pt>
                <c:pt idx="17">
                  <c:v>220</c:v>
                </c:pt>
                <c:pt idx="18">
                  <c:v>202</c:v>
                </c:pt>
                <c:pt idx="19">
                  <c:v>198</c:v>
                </c:pt>
                <c:pt idx="20">
                  <c:v>191</c:v>
                </c:pt>
                <c:pt idx="21">
                  <c:v>183</c:v>
                </c:pt>
                <c:pt idx="22">
                  <c:v>178</c:v>
                </c:pt>
                <c:pt idx="23">
                  <c:v>167</c:v>
                </c:pt>
                <c:pt idx="24">
                  <c:v>163</c:v>
                </c:pt>
                <c:pt idx="25">
                  <c:v>155</c:v>
                </c:pt>
                <c:pt idx="26">
                  <c:v>135</c:v>
                </c:pt>
              </c:numCache>
            </c:numRef>
          </c:xVal>
          <c:yVal>
            <c:numRef>
              <c:f>Fitting!$I$2:$I$28</c:f>
              <c:numCache>
                <c:formatCode>General</c:formatCode>
                <c:ptCount val="27"/>
                <c:pt idx="0">
                  <c:v>0.25522581425203228</c:v>
                </c:pt>
                <c:pt idx="1">
                  <c:v>0.25522581425203228</c:v>
                </c:pt>
                <c:pt idx="2">
                  <c:v>0.50174467117829025</c:v>
                </c:pt>
                <c:pt idx="3">
                  <c:v>0.68453895829947209</c:v>
                </c:pt>
                <c:pt idx="4">
                  <c:v>0.74580707311937955</c:v>
                </c:pt>
                <c:pt idx="5">
                  <c:v>0.9014535818623195</c:v>
                </c:pt>
                <c:pt idx="6">
                  <c:v>1.0715733448162859</c:v>
                </c:pt>
                <c:pt idx="7">
                  <c:v>1.1746354856295602</c:v>
                </c:pt>
                <c:pt idx="8">
                  <c:v>1.4793942119661787</c:v>
                </c:pt>
                <c:pt idx="9">
                  <c:v>1.6643155720255625</c:v>
                </c:pt>
                <c:pt idx="10">
                  <c:v>1.851166218647873</c:v>
                </c:pt>
                <c:pt idx="11">
                  <c:v>2.1274806047631856</c:v>
                </c:pt>
                <c:pt idx="12">
                  <c:v>2.4511435223322122</c:v>
                </c:pt>
                <c:pt idx="13">
                  <c:v>2.5961711597243422</c:v>
                </c:pt>
                <c:pt idx="14">
                  <c:v>2.7552451132828173</c:v>
                </c:pt>
                <c:pt idx="15">
                  <c:v>3.0447527674146269</c:v>
                </c:pt>
                <c:pt idx="16">
                  <c:v>3.3726751121917777</c:v>
                </c:pt>
                <c:pt idx="17">
                  <c:v>3.5175973663486779</c:v>
                </c:pt>
                <c:pt idx="18">
                  <c:v>3.8418522410273788</c:v>
                </c:pt>
                <c:pt idx="19">
                  <c:v>3.9210407976743529</c:v>
                </c:pt>
                <c:pt idx="20">
                  <c:v>4.0667369879815638</c:v>
                </c:pt>
                <c:pt idx="21">
                  <c:v>4.2454014351499243</c:v>
                </c:pt>
                <c:pt idx="22">
                  <c:v>4.3643342766590401</c:v>
                </c:pt>
                <c:pt idx="23">
                  <c:v>4.6482745229875571</c:v>
                </c:pt>
                <c:pt idx="24">
                  <c:v>4.7599848537087119</c:v>
                </c:pt>
                <c:pt idx="25">
                  <c:v>4.9987939573430715</c:v>
                </c:pt>
                <c:pt idx="26">
                  <c:v>5.7051056117664531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C-47B2-AC54-A59A4AB1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910016"/>
        <c:axId val="870904192"/>
      </c:scatterChart>
      <c:valAx>
        <c:axId val="87091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04192"/>
        <c:crosses val="autoZero"/>
        <c:crossBetween val="midCat"/>
      </c:valAx>
      <c:valAx>
        <c:axId val="8709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1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11</xdr:row>
      <xdr:rowOff>152400</xdr:rowOff>
    </xdr:from>
    <xdr:to>
      <xdr:col>4</xdr:col>
      <xdr:colOff>800100</xdr:colOff>
      <xdr:row>30</xdr:row>
      <xdr:rowOff>63500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1E582FC9-FFD7-4EAE-B51A-032896183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358587</xdr:colOff>
      <xdr:row>40</xdr:row>
      <xdr:rowOff>1119</xdr:rowOff>
    </xdr:from>
    <xdr:to>
      <xdr:col>9</xdr:col>
      <xdr:colOff>437030</xdr:colOff>
      <xdr:row>76</xdr:row>
      <xdr:rowOff>11206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7A07E14-929B-471B-B1B2-CA0905D13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FBA8EE-4FCD-4641-BC8B-490125D12154}" name="Tabelle13" displayName="Tabelle13" ref="K1:N1025" totalsRowShown="0" headerRowDxfId="6" dataDxfId="5">
  <autoFilter ref="K1:N1025" xr:uid="{E5C0AEE6-4EA3-4CF3-BB02-39067103CC3D}"/>
  <tableColumns count="4">
    <tableColumn id="1" xr3:uid="{444254D2-1EF4-4866-B4FB-9E69A34F5742}" name="X" dataDxfId="4"/>
    <tableColumn id="2" xr3:uid="{1ED77006-9DF8-43B8-A10B-2DCBF55EA9CC}" name="y (bar)" dataDxfId="3">
      <calculatedColumnFormula>min+(max-min)/(1+10^(n*(LOG10(Tabelle13[[#This Row],[X]])-LOG10(ec_50))))</calculatedColumnFormula>
    </tableColumn>
    <tableColumn id="4" xr3:uid="{70531E83-89AA-41D7-B19E-7696BC4D0917}" name="bar round" dataDxfId="2">
      <calculatedColumnFormula>ROUND(Tabelle13[[#This Row],[y (bar)]],2)</calculatedColumnFormula>
    </tableColumn>
    <tableColumn id="6" xr3:uid="{7A579EC3-6829-4D58-9B8A-5E5AC0FC8BEE}" name="arduino switch case" dataDxfId="1">
      <calculatedColumnFormula>"case "&amp;Tabelle13[[#This Row],[X]]&amp;": " &amp;"bar = "&amp;Tabelle13[[#This Row],[bar round]]&amp;"; break; "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B4DAFC-8908-404F-B7E9-0966CE8C2ACD}" name="Tabelle3" displayName="Tabelle3" ref="A1:A1025" totalsRowShown="0">
  <autoFilter ref="A1:A1025" xr:uid="{52AFB467-348B-4919-8E41-CC4138F69EF4}"/>
  <tableColumns count="1">
    <tableColumn id="1" xr3:uid="{9ED7FFC1-501A-4B60-8586-33F6D11051BC}" name="values" dataDxfId="0">
      <calculatedColumnFormula>Tabelle13[[#This Row],[arduino switch case]]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5CEC-D9D4-4707-B8B7-BA2C0CA1C9D3}">
  <dimension ref="A1:P1025"/>
  <sheetViews>
    <sheetView tabSelected="1" topLeftCell="J1" zoomScale="85" zoomScaleNormal="85" workbookViewId="0">
      <selection activeCell="S25" sqref="S25"/>
    </sheetView>
  </sheetViews>
  <sheetFormatPr baseColWidth="10" defaultColWidth="10.75" defaultRowHeight="15"/>
  <cols>
    <col min="1" max="6" width="10.75" style="2"/>
    <col min="7" max="7" width="12.875" style="2" customWidth="1"/>
    <col min="8" max="8" width="15.25" style="2" customWidth="1"/>
    <col min="9" max="9" width="22.125" style="3" bestFit="1" customWidth="1"/>
    <col min="10" max="10" width="10.75" style="2"/>
    <col min="11" max="11" width="14.5" customWidth="1"/>
    <col min="12" max="12" width="17.75" style="2" bestFit="1" customWidth="1"/>
    <col min="13" max="13" width="17.75" style="2" customWidth="1"/>
    <col min="14" max="14" width="35.375" style="2" customWidth="1"/>
    <col min="15" max="16384" width="10.75" style="2"/>
  </cols>
  <sheetData>
    <row r="1" spans="1:16" ht="32.25" customHeight="1">
      <c r="A1" s="1" t="s">
        <v>0</v>
      </c>
      <c r="G1" s="16" t="s">
        <v>21</v>
      </c>
      <c r="H1" s="16" t="s">
        <v>22</v>
      </c>
      <c r="I1" s="16" t="s">
        <v>23</v>
      </c>
      <c r="K1" s="2" t="s">
        <v>16</v>
      </c>
      <c r="L1" s="2" t="s">
        <v>17</v>
      </c>
      <c r="M1" s="2" t="s">
        <v>18</v>
      </c>
      <c r="N1" s="2" t="s">
        <v>15</v>
      </c>
    </row>
    <row r="2" spans="1:16" ht="15.75">
      <c r="A2" s="2" t="s">
        <v>1</v>
      </c>
      <c r="B2" s="2">
        <v>-1.1023112964168813</v>
      </c>
      <c r="C2" s="3" t="s">
        <v>12</v>
      </c>
      <c r="G2" s="5">
        <v>1023</v>
      </c>
      <c r="H2" s="5">
        <v>0</v>
      </c>
      <c r="I2" s="3">
        <f>min+(max-min)/(1+10^(n*(LOG10(G2)-LOG10(ec_50))))</f>
        <v>0.25522581425203228</v>
      </c>
      <c r="K2" s="2">
        <v>1</v>
      </c>
      <c r="L2" s="13">
        <f>min+(max-min)/(1+10^(n*(LOG10(Tabelle13[[#This Row],[X]])-LOG10(ec_50))))</f>
        <v>237.58563474754206</v>
      </c>
      <c r="M2" s="11">
        <f>ROUND(Tabelle13[[#This Row],[y (bar)]],1)</f>
        <v>237.6</v>
      </c>
      <c r="N2" s="9" t="str">
        <f>"case "&amp;Tabelle13[[#This Row],[X]]&amp;": " &amp;"bar = "&amp;Tabelle13[[#This Row],[bar round]]&amp;"; break; "</f>
        <v xml:space="preserve">case 1: bar = 237.6; break; </v>
      </c>
      <c r="P2" s="4" t="s">
        <v>8</v>
      </c>
    </row>
    <row r="3" spans="1:16">
      <c r="A3" s="2" t="s">
        <v>2</v>
      </c>
      <c r="B3" s="2">
        <v>763.17823049327592</v>
      </c>
      <c r="C3" s="3" t="s">
        <v>13</v>
      </c>
      <c r="G3" s="5">
        <v>1023</v>
      </c>
      <c r="H3" s="5">
        <v>0.2</v>
      </c>
      <c r="I3" s="3">
        <f t="shared" ref="I3:I28" si="0">min+(max-min)/(1+10^(n*(LOG10(G3)-LOG10(ec_50))))</f>
        <v>0.25522581425203228</v>
      </c>
      <c r="K3">
        <v>2</v>
      </c>
      <c r="L3" s="13">
        <f>min+(max-min)/(1+10^(n*(LOG10(Tabelle13[[#This Row],[X]])-LOG10(ec_50))))</f>
        <v>157.03419164066935</v>
      </c>
      <c r="M3" s="11">
        <f>ROUND(Tabelle13[[#This Row],[y (bar)]],2)</f>
        <v>157.03</v>
      </c>
      <c r="N3" s="9" t="str">
        <f>"case "&amp;Tabelle13[[#This Row],[X]]&amp;": " &amp;"bar = "&amp;Tabelle13[[#This Row],[bar round]]&amp;"; break; "</f>
        <v xml:space="preserve">case 2: bar = 157.03; break; </v>
      </c>
      <c r="P3" s="3" t="s">
        <v>29</v>
      </c>
    </row>
    <row r="4" spans="1:16">
      <c r="A4" s="2" t="s">
        <v>3</v>
      </c>
      <c r="B4" s="2">
        <v>0.79967099694676524</v>
      </c>
      <c r="C4" s="3" t="s">
        <v>14</v>
      </c>
      <c r="G4" s="5">
        <v>830</v>
      </c>
      <c r="H4" s="5">
        <v>0.4</v>
      </c>
      <c r="I4" s="3">
        <f t="shared" si="0"/>
        <v>0.50174467117829025</v>
      </c>
      <c r="K4" s="2">
        <v>3</v>
      </c>
      <c r="L4" s="13">
        <f>min+(max-min)/(1+10^(n*(LOG10(Tabelle13[[#This Row],[X]])-LOG10(ec_50))))</f>
        <v>120.19257780130292</v>
      </c>
      <c r="M4" s="11">
        <f>ROUND(Tabelle13[[#This Row],[y (bar)]],2)</f>
        <v>120.19</v>
      </c>
      <c r="N4" s="9" t="str">
        <f>"case "&amp;Tabelle13[[#This Row],[X]]&amp;": " &amp;"bar = "&amp;Tabelle13[[#This Row],[bar round]]&amp;"; break; "</f>
        <v xml:space="preserve">case 3: bar = 120.19; break; </v>
      </c>
      <c r="P4" s="3" t="s">
        <v>24</v>
      </c>
    </row>
    <row r="5" spans="1:16">
      <c r="A5" s="2" t="s">
        <v>4</v>
      </c>
      <c r="B5" s="2">
        <v>0.37264925437341168</v>
      </c>
      <c r="C5" s="3" t="s">
        <v>11</v>
      </c>
      <c r="G5" s="5">
        <v>725</v>
      </c>
      <c r="H5" s="5">
        <v>0.6</v>
      </c>
      <c r="I5" s="3">
        <f t="shared" si="0"/>
        <v>0.68453895829947209</v>
      </c>
      <c r="K5" s="2">
        <v>4</v>
      </c>
      <c r="L5" s="13">
        <f>min+(max-min)/(1+10^(n*(LOG10(Tabelle13[[#This Row],[X]])-LOG10(ec_50))))</f>
        <v>98.51463566163504</v>
      </c>
      <c r="M5" s="11">
        <f>ROUND(Tabelle13[[#This Row],[y (bar)]],2)</f>
        <v>98.51</v>
      </c>
      <c r="N5" s="9" t="str">
        <f>"case "&amp;Tabelle13[[#This Row],[X]]&amp;": " &amp;"bar = "&amp;Tabelle13[[#This Row],[bar round]]&amp;"; break; "</f>
        <v xml:space="preserve">case 4: bar = 98.51; break; </v>
      </c>
      <c r="P5" s="3" t="s">
        <v>25</v>
      </c>
    </row>
    <row r="6" spans="1:16">
      <c r="G6" s="5">
        <v>695</v>
      </c>
      <c r="H6" s="5">
        <v>0.8</v>
      </c>
      <c r="I6" s="3">
        <f t="shared" si="0"/>
        <v>0.74580707311937955</v>
      </c>
      <c r="K6" s="2">
        <v>5</v>
      </c>
      <c r="L6" s="13">
        <f>min+(max-min)/(1+10^(n*(LOG10(Tabelle13[[#This Row],[X]])-LOG10(ec_50))))</f>
        <v>84.048353926080623</v>
      </c>
      <c r="M6" s="11">
        <f>ROUND(Tabelle13[[#This Row],[y (bar)]],2)</f>
        <v>84.05</v>
      </c>
      <c r="N6" s="9" t="str">
        <f>"case "&amp;Tabelle13[[#This Row],[X]]&amp;": " &amp;"bar = "&amp;Tabelle13[[#This Row],[bar round]]&amp;"; break; "</f>
        <v xml:space="preserve">case 5: bar = 84.05; break; </v>
      </c>
      <c r="P6" s="3" t="s">
        <v>30</v>
      </c>
    </row>
    <row r="7" spans="1:16">
      <c r="A7" s="3" t="s">
        <v>7</v>
      </c>
      <c r="B7" s="3">
        <f>SUMXMY2(H2:H49,I2:I49)</f>
        <v>0.44809463967161245</v>
      </c>
      <c r="G7" s="5">
        <v>628</v>
      </c>
      <c r="H7" s="5">
        <v>1</v>
      </c>
      <c r="I7" s="3">
        <f t="shared" si="0"/>
        <v>0.9014535818623195</v>
      </c>
      <c r="K7">
        <v>6</v>
      </c>
      <c r="L7" s="13">
        <f>min+(max-min)/(1+10^(n*(LOG10(Tabelle13[[#This Row],[X]])-LOG10(ec_50))))</f>
        <v>73.625730190996237</v>
      </c>
      <c r="M7" s="11">
        <f>ROUND(Tabelle13[[#This Row],[y (bar)]],2)</f>
        <v>73.63</v>
      </c>
      <c r="N7" s="9" t="str">
        <f>"case "&amp;Tabelle13[[#This Row],[X]]&amp;": " &amp;"bar = "&amp;Tabelle13[[#This Row],[bar round]]&amp;"; break; "</f>
        <v xml:space="preserve">case 6: bar = 73.63; break; </v>
      </c>
      <c r="P7" s="3" t="s">
        <v>26</v>
      </c>
    </row>
    <row r="8" spans="1:16">
      <c r="G8" s="5">
        <v>567</v>
      </c>
      <c r="H8" s="5">
        <v>1.2</v>
      </c>
      <c r="I8" s="3">
        <f t="shared" si="0"/>
        <v>1.0715733448162859</v>
      </c>
      <c r="K8" s="2">
        <v>7</v>
      </c>
      <c r="L8" s="13">
        <f>min+(max-min)/(1+10^(n*(LOG10(Tabelle13[[#This Row],[X]])-LOG10(ec_50))))</f>
        <v>65.716850216839461</v>
      </c>
      <c r="M8" s="11">
        <f>ROUND(Tabelle13[[#This Row],[y (bar)]],2)</f>
        <v>65.72</v>
      </c>
      <c r="N8" s="9" t="str">
        <f>"case "&amp;Tabelle13[[#This Row],[X]]&amp;": " &amp;"bar = "&amp;Tabelle13[[#This Row],[bar round]]&amp;"; break; "</f>
        <v xml:space="preserve">case 7: bar = 65.72; break; </v>
      </c>
      <c r="P8" s="3" t="s">
        <v>27</v>
      </c>
    </row>
    <row r="9" spans="1:16">
      <c r="G9" s="5">
        <v>535</v>
      </c>
      <c r="H9" s="5">
        <v>1.4</v>
      </c>
      <c r="I9" s="3">
        <f t="shared" si="0"/>
        <v>1.1746354856295602</v>
      </c>
      <c r="K9" s="2">
        <v>8</v>
      </c>
      <c r="L9" s="13">
        <f>min+(max-min)/(1+10^(n*(LOG10(Tabelle13[[#This Row],[X]])-LOG10(ec_50))))</f>
        <v>59.486036793958618</v>
      </c>
      <c r="M9" s="11">
        <f>ROUND(Tabelle13[[#This Row],[y (bar)]],2)</f>
        <v>59.49</v>
      </c>
      <c r="N9" s="9" t="str">
        <f>"case "&amp;Tabelle13[[#This Row],[X]]&amp;": " &amp;"bar = "&amp;Tabelle13[[#This Row],[bar round]]&amp;"; break; "</f>
        <v xml:space="preserve">case 8: bar = 59.49; break; </v>
      </c>
      <c r="P9" s="3" t="s">
        <v>28</v>
      </c>
    </row>
    <row r="10" spans="1:16">
      <c r="A10" s="3" t="s">
        <v>5</v>
      </c>
      <c r="B10" s="3" t="s">
        <v>6</v>
      </c>
      <c r="G10" s="5">
        <v>457</v>
      </c>
      <c r="H10" s="5">
        <v>1.6</v>
      </c>
      <c r="I10" s="3">
        <f t="shared" si="0"/>
        <v>1.4793942119661787</v>
      </c>
      <c r="K10" s="2">
        <v>9</v>
      </c>
      <c r="L10" s="13">
        <f>min+(max-min)/(1+10^(n*(LOG10(Tabelle13[[#This Row],[X]])-LOG10(ec_50))))</f>
        <v>54.435624140818781</v>
      </c>
      <c r="M10" s="11">
        <f>ROUND(Tabelle13[[#This Row],[y (bar)]],2)</f>
        <v>54.44</v>
      </c>
      <c r="N10" s="9" t="str">
        <f>"case "&amp;Tabelle13[[#This Row],[X]]&amp;": " &amp;"bar = "&amp;Tabelle13[[#This Row],[bar round]]&amp;"; break; "</f>
        <v xml:space="preserve">case 9: bar = 54.44; break; </v>
      </c>
      <c r="P10" s="3"/>
    </row>
    <row r="11" spans="1:16">
      <c r="G11" s="5">
        <v>419</v>
      </c>
      <c r="H11" s="5">
        <v>1.8</v>
      </c>
      <c r="I11" s="3">
        <f t="shared" si="0"/>
        <v>1.6643155720255625</v>
      </c>
      <c r="K11">
        <v>10</v>
      </c>
      <c r="L11" s="13">
        <f>min+(max-min)/(1+10^(n*(LOG10(Tabelle13[[#This Row],[X]])-LOG10(ec_50))))</f>
        <v>50.249566387301286</v>
      </c>
      <c r="M11" s="11">
        <f>ROUND(Tabelle13[[#This Row],[y (bar)]],2)</f>
        <v>50.25</v>
      </c>
      <c r="N11" s="9" t="str">
        <f>"case "&amp;Tabelle13[[#This Row],[X]]&amp;": " &amp;"bar = "&amp;Tabelle13[[#This Row],[bar round]]&amp;"; break; "</f>
        <v xml:space="preserve">case 10: bar = 50.25; break; </v>
      </c>
      <c r="P11" s="3"/>
    </row>
    <row r="12" spans="1:16">
      <c r="G12" s="5">
        <v>386</v>
      </c>
      <c r="H12" s="5">
        <v>2</v>
      </c>
      <c r="I12" s="3">
        <f t="shared" si="0"/>
        <v>1.851166218647873</v>
      </c>
      <c r="K12" s="2">
        <v>11</v>
      </c>
      <c r="L12" s="13">
        <f>min+(max-min)/(1+10^(n*(LOG10(Tabelle13[[#This Row],[X]])-LOG10(ec_50))))</f>
        <v>46.716907065110171</v>
      </c>
      <c r="M12" s="11">
        <f>ROUND(Tabelle13[[#This Row],[y (bar)]],2)</f>
        <v>46.72</v>
      </c>
      <c r="N12" s="9" t="str">
        <f>"case "&amp;Tabelle13[[#This Row],[X]]&amp;": " &amp;"bar = "&amp;Tabelle13[[#This Row],[bar round]]&amp;"; break; "</f>
        <v xml:space="preserve">case 11: bar = 46.72; break; </v>
      </c>
      <c r="P12" s="3" t="s">
        <v>9</v>
      </c>
    </row>
    <row r="13" spans="1:16">
      <c r="G13" s="5">
        <v>345</v>
      </c>
      <c r="H13" s="5">
        <v>2.2000000000000002</v>
      </c>
      <c r="I13" s="3">
        <f t="shared" si="0"/>
        <v>2.1274806047631856</v>
      </c>
      <c r="K13" s="2">
        <v>12</v>
      </c>
      <c r="L13" s="13">
        <f>min+(max-min)/(1+10^(n*(LOG10(Tabelle13[[#This Row],[X]])-LOG10(ec_50))))</f>
        <v>43.691119230254643</v>
      </c>
      <c r="M13" s="11">
        <f>ROUND(Tabelle13[[#This Row],[y (bar)]],2)</f>
        <v>43.69</v>
      </c>
      <c r="N13" s="9" t="str">
        <f>"case "&amp;Tabelle13[[#This Row],[X]]&amp;": " &amp;"bar = "&amp;Tabelle13[[#This Row],[bar round]]&amp;"; break; "</f>
        <v xml:space="preserve">case 12: bar = 43.69; break; </v>
      </c>
      <c r="P13" s="3" t="s">
        <v>10</v>
      </c>
    </row>
    <row r="14" spans="1:16">
      <c r="G14" s="5">
        <v>306</v>
      </c>
      <c r="H14" s="5">
        <v>2.4</v>
      </c>
      <c r="I14" s="3">
        <f t="shared" si="0"/>
        <v>2.4511435223322122</v>
      </c>
      <c r="K14" s="2">
        <v>13</v>
      </c>
      <c r="L14" s="13">
        <f>min+(max-min)/(1+10^(n*(LOG10(Tabelle13[[#This Row],[X]])-LOG10(ec_50))))</f>
        <v>41.067059522853214</v>
      </c>
      <c r="M14" s="11">
        <f>ROUND(Tabelle13[[#This Row],[y (bar)]],2)</f>
        <v>41.07</v>
      </c>
      <c r="N14" s="9" t="str">
        <f>"case "&amp;Tabelle13[[#This Row],[X]]&amp;": " &amp;"bar = "&amp;Tabelle13[[#This Row],[bar round]]&amp;"; break; "</f>
        <v xml:space="preserve">case 13: bar = 41.07; break; </v>
      </c>
    </row>
    <row r="15" spans="1:16">
      <c r="G15" s="5">
        <v>291</v>
      </c>
      <c r="H15" s="5">
        <v>2.6</v>
      </c>
      <c r="I15" s="3">
        <f t="shared" si="0"/>
        <v>2.5961711597243422</v>
      </c>
      <c r="K15">
        <v>14</v>
      </c>
      <c r="L15" s="13">
        <f>min+(max-min)/(1+10^(n*(LOG10(Tabelle13[[#This Row],[X]])-LOG10(ec_50))))</f>
        <v>38.767203672937981</v>
      </c>
      <c r="M15" s="11">
        <f>ROUND(Tabelle13[[#This Row],[y (bar)]],2)</f>
        <v>38.770000000000003</v>
      </c>
      <c r="N15" s="9" t="str">
        <f>"case "&amp;Tabelle13[[#This Row],[X]]&amp;": " &amp;"bar = "&amp;Tabelle13[[#This Row],[bar round]]&amp;"; break; "</f>
        <v xml:space="preserve">case 14: bar = 38.77; break; </v>
      </c>
    </row>
    <row r="16" spans="1:16">
      <c r="G16" s="5">
        <v>276</v>
      </c>
      <c r="H16" s="5">
        <v>2.8</v>
      </c>
      <c r="I16" s="3">
        <f t="shared" si="0"/>
        <v>2.7552451132828173</v>
      </c>
      <c r="K16" s="2">
        <v>15</v>
      </c>
      <c r="L16" s="13">
        <f>min+(max-min)/(1+10^(n*(LOG10(Tabelle13[[#This Row],[X]])-LOG10(ec_50))))</f>
        <v>36.733061637295492</v>
      </c>
      <c r="M16" s="11">
        <f>ROUND(Tabelle13[[#This Row],[y (bar)]],2)</f>
        <v>36.729999999999997</v>
      </c>
      <c r="N16" s="9" t="str">
        <f>"case "&amp;Tabelle13[[#This Row],[X]]&amp;": " &amp;"bar = "&amp;Tabelle13[[#This Row],[bar round]]&amp;"; break; "</f>
        <v xml:space="preserve">case 15: bar = 36.73; break; </v>
      </c>
    </row>
    <row r="17" spans="7:15">
      <c r="G17" s="5">
        <v>252</v>
      </c>
      <c r="H17" s="5">
        <v>3</v>
      </c>
      <c r="I17" s="3">
        <f t="shared" si="0"/>
        <v>3.0447527674146269</v>
      </c>
      <c r="K17" s="2">
        <v>16</v>
      </c>
      <c r="L17" s="13">
        <f>min+(max-min)/(1+10^(n*(LOG10(Tabelle13[[#This Row],[X]])-LOG10(ec_50))))</f>
        <v>34.919624459330763</v>
      </c>
      <c r="M17" s="11">
        <f>ROUND(Tabelle13[[#This Row],[y (bar)]],2)</f>
        <v>34.92</v>
      </c>
      <c r="N17" s="9" t="str">
        <f>"case "&amp;Tabelle13[[#This Row],[X]]&amp;": " &amp;"bar = "&amp;Tabelle13[[#This Row],[bar round]]&amp;"; break; "</f>
        <v xml:space="preserve">case 16: bar = 34.92; break; </v>
      </c>
    </row>
    <row r="18" spans="7:15">
      <c r="G18" s="5">
        <v>229</v>
      </c>
      <c r="H18" s="5">
        <v>3.2</v>
      </c>
      <c r="I18" s="3">
        <f t="shared" si="0"/>
        <v>3.3726751121917777</v>
      </c>
      <c r="K18" s="2">
        <v>17</v>
      </c>
      <c r="L18" s="13">
        <f>min+(max-min)/(1+10^(n*(LOG10(Tabelle13[[#This Row],[X]])-LOG10(ec_50))))</f>
        <v>33.291658609297002</v>
      </c>
      <c r="M18" s="11">
        <f>ROUND(Tabelle13[[#This Row],[y (bar)]],2)</f>
        <v>33.29</v>
      </c>
      <c r="N18" s="9" t="str">
        <f>"case "&amp;Tabelle13[[#This Row],[X]]&amp;": " &amp;"bar = "&amp;Tabelle13[[#This Row],[bar round]]&amp;"; break; "</f>
        <v xml:space="preserve">case 17: bar = 33.29; break; </v>
      </c>
      <c r="O18" s="3"/>
    </row>
    <row r="19" spans="7:15">
      <c r="G19" s="5">
        <v>220</v>
      </c>
      <c r="H19" s="5">
        <v>3.4</v>
      </c>
      <c r="I19" s="3">
        <f t="shared" si="0"/>
        <v>3.5175973663486779</v>
      </c>
      <c r="K19">
        <v>18</v>
      </c>
      <c r="L19" s="13">
        <f>min+(max-min)/(1+10^(n*(LOG10(Tabelle13[[#This Row],[X]])-LOG10(ec_50))))</f>
        <v>31.821165703829347</v>
      </c>
      <c r="M19" s="11">
        <f>ROUND(Tabelle13[[#This Row],[y (bar)]],2)</f>
        <v>31.82</v>
      </c>
      <c r="N19" s="9" t="str">
        <f>"case "&amp;Tabelle13[[#This Row],[X]]&amp;": " &amp;"bar = "&amp;Tabelle13[[#This Row],[bar round]]&amp;"; break; "</f>
        <v xml:space="preserve">case 18: bar = 31.82; break; </v>
      </c>
      <c r="O19" s="3"/>
    </row>
    <row r="20" spans="7:15">
      <c r="G20" s="5">
        <v>202</v>
      </c>
      <c r="H20" s="5">
        <v>3.6</v>
      </c>
      <c r="I20" s="3">
        <f t="shared" si="0"/>
        <v>3.8418522410273788</v>
      </c>
      <c r="K20" s="2">
        <v>19</v>
      </c>
      <c r="L20" s="13">
        <f>min+(max-min)/(1+10^(n*(LOG10(Tabelle13[[#This Row],[X]])-LOG10(ec_50))))</f>
        <v>30.48559968456961</v>
      </c>
      <c r="M20" s="11">
        <f>ROUND(Tabelle13[[#This Row],[y (bar)]],2)</f>
        <v>30.49</v>
      </c>
      <c r="N20" s="9" t="str">
        <f>"case "&amp;Tabelle13[[#This Row],[X]]&amp;": " &amp;"bar = "&amp;Tabelle13[[#This Row],[bar round]]&amp;"; break; "</f>
        <v xml:space="preserve">case 19: bar = 30.49; break; </v>
      </c>
      <c r="O20" s="3"/>
    </row>
    <row r="21" spans="7:15">
      <c r="G21" s="5">
        <v>198</v>
      </c>
      <c r="H21" s="5">
        <v>3.8</v>
      </c>
      <c r="I21" s="3">
        <f t="shared" si="0"/>
        <v>3.9210407976743529</v>
      </c>
      <c r="K21" s="2">
        <v>20</v>
      </c>
      <c r="L21" s="13">
        <f>min+(max-min)/(1+10^(n*(LOG10(Tabelle13[[#This Row],[X]])-LOG10(ec_50))))</f>
        <v>29.266589403465606</v>
      </c>
      <c r="M21" s="11">
        <f>ROUND(Tabelle13[[#This Row],[y (bar)]],2)</f>
        <v>29.27</v>
      </c>
      <c r="N21" s="9" t="str">
        <f>"case "&amp;Tabelle13[[#This Row],[X]]&amp;": " &amp;"bar = "&amp;Tabelle13[[#This Row],[bar round]]&amp;"; break; "</f>
        <v xml:space="preserve">case 20: bar = 29.27; break; </v>
      </c>
      <c r="O21" s="3"/>
    </row>
    <row r="22" spans="7:15">
      <c r="G22" s="5">
        <v>191</v>
      </c>
      <c r="H22" s="5">
        <v>4</v>
      </c>
      <c r="I22" s="3">
        <f t="shared" si="0"/>
        <v>4.0667369879815638</v>
      </c>
      <c r="K22" s="2">
        <v>21</v>
      </c>
      <c r="L22" s="13">
        <f>min+(max-min)/(1+10^(n*(LOG10(Tabelle13[[#This Row],[X]])-LOG10(ec_50))))</f>
        <v>28.149006340074678</v>
      </c>
      <c r="M22" s="11">
        <f>ROUND(Tabelle13[[#This Row],[y (bar)]],2)</f>
        <v>28.15</v>
      </c>
      <c r="N22" s="9" t="str">
        <f>"case "&amp;Tabelle13[[#This Row],[X]]&amp;": " &amp;"bar = "&amp;Tabelle13[[#This Row],[bar round]]&amp;"; break; "</f>
        <v xml:space="preserve">case 21: bar = 28.15; break; </v>
      </c>
      <c r="O22" s="3"/>
    </row>
    <row r="23" spans="7:15">
      <c r="G23" s="5">
        <v>183</v>
      </c>
      <c r="H23" s="5">
        <v>4.2</v>
      </c>
      <c r="I23" s="3">
        <f t="shared" si="0"/>
        <v>4.2454014351499243</v>
      </c>
      <c r="K23">
        <v>22</v>
      </c>
      <c r="L23" s="13">
        <f>min+(max-min)/(1+10^(n*(LOG10(Tabelle13[[#This Row],[X]])-LOG10(ec_50))))</f>
        <v>27.120272913863296</v>
      </c>
      <c r="M23" s="11">
        <f>ROUND(Tabelle13[[#This Row],[y (bar)]],2)</f>
        <v>27.12</v>
      </c>
      <c r="N23" s="9" t="str">
        <f>"case "&amp;Tabelle13[[#This Row],[X]]&amp;": " &amp;"bar = "&amp;Tabelle13[[#This Row],[bar round]]&amp;"; break; "</f>
        <v xml:space="preserve">case 22: bar = 27.12; break; </v>
      </c>
      <c r="O23" s="3"/>
    </row>
    <row r="24" spans="7:15">
      <c r="G24" s="5">
        <v>178</v>
      </c>
      <c r="H24" s="5">
        <v>4.4000000000000004</v>
      </c>
      <c r="I24" s="3">
        <f t="shared" si="0"/>
        <v>4.3643342766590401</v>
      </c>
      <c r="K24" s="2">
        <v>23</v>
      </c>
      <c r="L24" s="13">
        <f>min+(max-min)/(1+10^(n*(LOG10(Tabelle13[[#This Row],[X]])-LOG10(ec_50))))</f>
        <v>26.169841646247679</v>
      </c>
      <c r="M24" s="11">
        <f>ROUND(Tabelle13[[#This Row],[y (bar)]],2)</f>
        <v>26.17</v>
      </c>
      <c r="N24" s="9" t="str">
        <f>"case "&amp;Tabelle13[[#This Row],[X]]&amp;": " &amp;"bar = "&amp;Tabelle13[[#This Row],[bar round]]&amp;"; break; "</f>
        <v xml:space="preserve">case 23: bar = 26.17; break; </v>
      </c>
      <c r="O24" s="3"/>
    </row>
    <row r="25" spans="7:15">
      <c r="G25" s="5">
        <v>167</v>
      </c>
      <c r="H25" s="5">
        <v>4.5999999999999996</v>
      </c>
      <c r="I25" s="3">
        <f t="shared" si="0"/>
        <v>4.6482745229875571</v>
      </c>
      <c r="K25" s="2">
        <v>24</v>
      </c>
      <c r="L25" s="13">
        <f>min+(max-min)/(1+10^(n*(LOG10(Tabelle13[[#This Row],[X]])-LOG10(ec_50))))</f>
        <v>25.288797683403818</v>
      </c>
      <c r="M25" s="11">
        <f>ROUND(Tabelle13[[#This Row],[y (bar)]],2)</f>
        <v>25.29</v>
      </c>
      <c r="N25" s="9" t="str">
        <f>"case "&amp;Tabelle13[[#This Row],[X]]&amp;": " &amp;"bar = "&amp;Tabelle13[[#This Row],[bar round]]&amp;"; break; "</f>
        <v xml:space="preserve">case 24: bar = 25.29; break; </v>
      </c>
      <c r="O25" s="3"/>
    </row>
    <row r="26" spans="7:15">
      <c r="G26" s="5">
        <v>163</v>
      </c>
      <c r="H26" s="5">
        <v>4.8</v>
      </c>
      <c r="I26" s="3">
        <f t="shared" si="0"/>
        <v>4.7599848537087119</v>
      </c>
      <c r="K26" s="2">
        <v>25</v>
      </c>
      <c r="L26" s="13">
        <f>min+(max-min)/(1+10^(n*(LOG10(Tabelle13[[#This Row],[X]])-LOG10(ec_50))))</f>
        <v>24.469551745652499</v>
      </c>
      <c r="M26" s="11">
        <f>ROUND(Tabelle13[[#This Row],[y (bar)]],2)</f>
        <v>24.47</v>
      </c>
      <c r="N26" s="9" t="str">
        <f>"case "&amp;Tabelle13[[#This Row],[X]]&amp;": " &amp;"bar = "&amp;Tabelle13[[#This Row],[bar round]]&amp;"; break; "</f>
        <v xml:space="preserve">case 25: bar = 24.47; break; </v>
      </c>
      <c r="O26" s="3"/>
    </row>
    <row r="27" spans="7:15">
      <c r="G27" s="5">
        <v>155</v>
      </c>
      <c r="H27" s="5">
        <v>5</v>
      </c>
      <c r="I27" s="3">
        <f t="shared" si="0"/>
        <v>4.9987939573430715</v>
      </c>
      <c r="K27">
        <v>26</v>
      </c>
      <c r="L27" s="13">
        <f>min+(max-min)/(1+10^(n*(LOG10(Tabelle13[[#This Row],[X]])-LOG10(ec_50))))</f>
        <v>23.705600279227909</v>
      </c>
      <c r="M27" s="11">
        <f>ROUND(Tabelle13[[#This Row],[y (bar)]],2)</f>
        <v>23.71</v>
      </c>
      <c r="N27" s="9" t="str">
        <f>"case "&amp;Tabelle13[[#This Row],[X]]&amp;": " &amp;"bar = "&amp;Tabelle13[[#This Row],[bar round]]&amp;"; break; "</f>
        <v xml:space="preserve">case 26: bar = 23.71; break; </v>
      </c>
      <c r="O27" s="3"/>
    </row>
    <row r="28" spans="7:15">
      <c r="G28" s="5">
        <v>135</v>
      </c>
      <c r="H28" s="5">
        <v>6</v>
      </c>
      <c r="I28" s="3">
        <f t="shared" si="0"/>
        <v>5.7051056117664531</v>
      </c>
      <c r="K28" s="2">
        <v>27</v>
      </c>
      <c r="L28" s="13">
        <f>min+(max-min)/(1+10^(n*(LOG10(Tabelle13[[#This Row],[X]])-LOG10(ec_50))))</f>
        <v>22.991336182609562</v>
      </c>
      <c r="M28" s="11">
        <f>ROUND(Tabelle13[[#This Row],[y (bar)]],2)</f>
        <v>22.99</v>
      </c>
      <c r="N28" s="9" t="str">
        <f>"case "&amp;Tabelle13[[#This Row],[X]]&amp;": " &amp;"bar = "&amp;Tabelle13[[#This Row],[bar round]]&amp;"; break; "</f>
        <v xml:space="preserve">case 27: bar = 22.99; break; </v>
      </c>
      <c r="O28" s="3"/>
    </row>
    <row r="29" spans="7:15">
      <c r="G29" s="5"/>
      <c r="H29" s="5"/>
      <c r="K29" s="2">
        <v>28</v>
      </c>
      <c r="L29" s="13">
        <f>min+(max-min)/(1+10^(n*(LOG10(Tabelle13[[#This Row],[X]])-LOG10(ec_50))))</f>
        <v>22.321898035551126</v>
      </c>
      <c r="M29" s="11">
        <f>ROUND(Tabelle13[[#This Row],[y (bar)]],2)</f>
        <v>22.32</v>
      </c>
      <c r="N29" s="9" t="str">
        <f>"case "&amp;Tabelle13[[#This Row],[X]]&amp;": " &amp;"bar = "&amp;Tabelle13[[#This Row],[bar round]]&amp;"; break; "</f>
        <v xml:space="preserve">case 28: bar = 22.32; break; </v>
      </c>
      <c r="O29" s="3"/>
    </row>
    <row r="30" spans="7:15">
      <c r="G30" s="5"/>
      <c r="H30" s="5"/>
      <c r="K30" s="2">
        <v>29</v>
      </c>
      <c r="L30" s="13">
        <f>min+(max-min)/(1+10^(n*(LOG10(Tabelle13[[#This Row],[X]])-LOG10(ec_50))))</f>
        <v>21.693048953733175</v>
      </c>
      <c r="M30" s="11">
        <f>ROUND(Tabelle13[[#This Row],[y (bar)]],2)</f>
        <v>21.69</v>
      </c>
      <c r="N30" s="9" t="str">
        <f>"case "&amp;Tabelle13[[#This Row],[X]]&amp;": " &amp;"bar = "&amp;Tabelle13[[#This Row],[bar round]]&amp;"; break; "</f>
        <v xml:space="preserve">case 29: bar = 21.69; break; </v>
      </c>
      <c r="O30" s="3"/>
    </row>
    <row r="31" spans="7:15">
      <c r="G31" s="5"/>
      <c r="H31" s="5"/>
      <c r="K31">
        <v>30</v>
      </c>
      <c r="L31" s="13">
        <f>min+(max-min)/(1+10^(n*(LOG10(Tabelle13[[#This Row],[X]])-LOG10(ec_50))))</f>
        <v>21.101078463776588</v>
      </c>
      <c r="M31" s="11">
        <f>ROUND(Tabelle13[[#This Row],[y (bar)]],2)</f>
        <v>21.1</v>
      </c>
      <c r="N31" s="9" t="str">
        <f>"case "&amp;Tabelle13[[#This Row],[X]]&amp;": " &amp;"bar = "&amp;Tabelle13[[#This Row],[bar round]]&amp;"; break; "</f>
        <v xml:space="preserve">case 30: bar = 21.1; break; </v>
      </c>
      <c r="O31" s="3"/>
    </row>
    <row r="32" spans="7:15">
      <c r="G32" s="5"/>
      <c r="H32" s="5"/>
      <c r="K32" s="2">
        <v>31</v>
      </c>
      <c r="L32" s="13">
        <f>min+(max-min)/(1+10^(n*(LOG10(Tabelle13[[#This Row],[X]])-LOG10(ec_50))))</f>
        <v>20.542722429796562</v>
      </c>
      <c r="M32" s="11">
        <f>ROUND(Tabelle13[[#This Row],[y (bar)]],2)</f>
        <v>20.54</v>
      </c>
      <c r="N32" s="9" t="str">
        <f>"case "&amp;Tabelle13[[#This Row],[X]]&amp;": " &amp;"bar = "&amp;Tabelle13[[#This Row],[bar round]]&amp;"; break; "</f>
        <v xml:space="preserve">case 31: bar = 20.54; break; </v>
      </c>
      <c r="O32" s="3"/>
    </row>
    <row r="33" spans="7:15">
      <c r="G33" s="5"/>
      <c r="H33" s="5"/>
      <c r="K33" s="2">
        <v>32</v>
      </c>
      <c r="L33" s="13">
        <f>min+(max-min)/(1+10^(n*(LOG10(Tabelle13[[#This Row],[X]])-LOG10(ec_50))))</f>
        <v>20.015097255614819</v>
      </c>
      <c r="M33" s="11">
        <f>ROUND(Tabelle13[[#This Row],[y (bar)]],2)</f>
        <v>20.02</v>
      </c>
      <c r="N33" s="9" t="str">
        <f>"case "&amp;Tabelle13[[#This Row],[X]]&amp;": " &amp;"bar = "&amp;Tabelle13[[#This Row],[bar round]]&amp;"; break; "</f>
        <v xml:space="preserve">case 32: bar = 20.02; break; </v>
      </c>
      <c r="O33" s="3"/>
    </row>
    <row r="34" spans="7:15">
      <c r="G34" s="5"/>
      <c r="H34" s="5"/>
      <c r="K34" s="2">
        <v>33</v>
      </c>
      <c r="L34" s="13">
        <f>min+(max-min)/(1+10^(n*(LOG10(Tabelle13[[#This Row],[X]])-LOG10(ec_50))))</f>
        <v>19.515645466084461</v>
      </c>
      <c r="M34" s="11">
        <f>ROUND(Tabelle13[[#This Row],[y (bar)]],2)</f>
        <v>19.52</v>
      </c>
      <c r="N34" s="9" t="str">
        <f>"case "&amp;Tabelle13[[#This Row],[X]]&amp;": " &amp;"bar = "&amp;Tabelle13[[#This Row],[bar round]]&amp;"; break; "</f>
        <v xml:space="preserve">case 33: bar = 19.52; break; </v>
      </c>
      <c r="O34" s="3"/>
    </row>
    <row r="35" spans="7:15">
      <c r="G35" s="5"/>
      <c r="H35" s="5"/>
      <c r="K35">
        <v>34</v>
      </c>
      <c r="L35" s="13">
        <f>min+(max-min)/(1+10^(n*(LOG10(Tabelle13[[#This Row],[X]])-LOG10(ec_50))))</f>
        <v>19.042090425890464</v>
      </c>
      <c r="M35" s="11">
        <f>ROUND(Tabelle13[[#This Row],[y (bar)]],2)</f>
        <v>19.04</v>
      </c>
      <c r="N35" s="9" t="str">
        <f>"case "&amp;Tabelle13[[#This Row],[X]]&amp;": " &amp;"bar = "&amp;Tabelle13[[#This Row],[bar round]]&amp;"; break; "</f>
        <v xml:space="preserve">case 34: bar = 19.04; break; </v>
      </c>
      <c r="O35" s="3"/>
    </row>
    <row r="36" spans="7:15">
      <c r="G36" s="5"/>
      <c r="H36" s="5"/>
      <c r="K36" s="2">
        <v>35</v>
      </c>
      <c r="L36" s="13">
        <f>min+(max-min)/(1+10^(n*(LOG10(Tabelle13[[#This Row],[X]])-LOG10(ec_50))))</f>
        <v>18.592398446684214</v>
      </c>
      <c r="M36" s="11">
        <f>ROUND(Tabelle13[[#This Row],[y (bar)]],2)</f>
        <v>18.59</v>
      </c>
      <c r="N36" s="9" t="str">
        <f>"case "&amp;Tabelle13[[#This Row],[X]]&amp;": " &amp;"bar = "&amp;Tabelle13[[#This Row],[bar round]]&amp;"; break; "</f>
        <v xml:space="preserve">case 35: bar = 18.59; break; </v>
      </c>
      <c r="O36" s="3"/>
    </row>
    <row r="37" spans="7:15">
      <c r="G37" s="5"/>
      <c r="H37" s="5"/>
      <c r="K37" s="2">
        <v>36</v>
      </c>
      <c r="L37" s="13">
        <f>min+(max-min)/(1+10^(n*(LOG10(Tabelle13[[#This Row],[X]])-LOG10(ec_50))))</f>
        <v>18.164746907128063</v>
      </c>
      <c r="M37" s="11">
        <f>ROUND(Tabelle13[[#This Row],[y (bar)]],2)</f>
        <v>18.16</v>
      </c>
      <c r="N37" s="9" t="str">
        <f>"case "&amp;Tabelle13[[#This Row],[X]]&amp;": " &amp;"bar = "&amp;Tabelle13[[#This Row],[bar round]]&amp;"; break; "</f>
        <v xml:space="preserve">case 36: bar = 18.16; break; </v>
      </c>
      <c r="O37" s="3"/>
    </row>
    <row r="38" spans="7:15">
      <c r="G38" s="5"/>
      <c r="K38" s="2">
        <v>37</v>
      </c>
      <c r="L38" s="13">
        <f>min+(max-min)/(1+10^(n*(LOG10(Tabelle13[[#This Row],[X]])-LOG10(ec_50))))</f>
        <v>17.757497296429907</v>
      </c>
      <c r="M38" s="11">
        <f>ROUND(Tabelle13[[#This Row],[y (bar)]],2)</f>
        <v>17.760000000000002</v>
      </c>
      <c r="N38" s="9" t="str">
        <f>"case "&amp;Tabelle13[[#This Row],[X]]&amp;": " &amp;"bar = "&amp;Tabelle13[[#This Row],[bar round]]&amp;"; break; "</f>
        <v xml:space="preserve">case 37: bar = 17.76; break; </v>
      </c>
    </row>
    <row r="39" spans="7:15">
      <c r="G39" s="5"/>
      <c r="K39">
        <v>38</v>
      </c>
      <c r="L39" s="14">
        <f>min+(max-min)/(1+10^(n*(LOG10(Tabelle13[[#This Row],[X]])-LOG10(ec_50))))</f>
        <v>17.369172312573287</v>
      </c>
      <c r="M39" s="12">
        <f>ROUND(Tabelle13[[#This Row],[y (bar)]],2)</f>
        <v>17.37</v>
      </c>
      <c r="N39" s="10" t="str">
        <f>"case "&amp;Tabelle13[[#This Row],[X]]&amp;": " &amp;"bar = "&amp;Tabelle13[[#This Row],[bar round]]&amp;"; break; "</f>
        <v xml:space="preserve">case 38: bar = 17.37; break; </v>
      </c>
    </row>
    <row r="40" spans="7:15">
      <c r="G40" s="5"/>
      <c r="K40" s="2">
        <v>39</v>
      </c>
      <c r="L40" s="14">
        <f>min+(max-min)/(1+10^(n*(LOG10(Tabelle13[[#This Row],[X]])-LOG10(ec_50))))</f>
        <v>16.998436317924121</v>
      </c>
      <c r="M40" s="12">
        <f>ROUND(Tabelle13[[#This Row],[y (bar)]],2)</f>
        <v>17</v>
      </c>
      <c r="N40" s="10" t="str">
        <f>"case "&amp;Tabelle13[[#This Row],[X]]&amp;": " &amp;"bar = "&amp;Tabelle13[[#This Row],[bar round]]&amp;"; break; "</f>
        <v xml:space="preserve">case 39: bar = 17; break; </v>
      </c>
    </row>
    <row r="41" spans="7:15">
      <c r="G41" s="5"/>
      <c r="K41" s="2">
        <v>40</v>
      </c>
      <c r="L41" s="14">
        <f>min+(max-min)/(1+10^(n*(LOG10(Tabelle13[[#This Row],[X]])-LOG10(ec_50))))</f>
        <v>16.64407858911655</v>
      </c>
      <c r="M41" s="12">
        <f>ROUND(Tabelle13[[#This Row],[y (bar)]],2)</f>
        <v>16.64</v>
      </c>
      <c r="N41" s="10" t="str">
        <f>"case "&amp;Tabelle13[[#This Row],[X]]&amp;": " &amp;"bar = "&amp;Tabelle13[[#This Row],[bar round]]&amp;"; break; "</f>
        <v xml:space="preserve">case 40: bar = 16.64; break; </v>
      </c>
    </row>
    <row r="42" spans="7:15">
      <c r="G42" s="5"/>
      <c r="K42" s="2">
        <v>41</v>
      </c>
      <c r="L42" s="14">
        <f>min+(max-min)/(1+10^(n*(LOG10(Tabelle13[[#This Row],[X]])-LOG10(ec_50))))</f>
        <v>16.304998903886116</v>
      </c>
      <c r="M42" s="12">
        <f>ROUND(Tabelle13[[#This Row],[y (bar)]],2)</f>
        <v>16.3</v>
      </c>
      <c r="N42" s="10" t="str">
        <f>"case "&amp;Tabelle13[[#This Row],[X]]&amp;": " &amp;"bar = "&amp;Tabelle13[[#This Row],[bar round]]&amp;"; break; "</f>
        <v xml:space="preserve">case 41: bar = 16.3; break; </v>
      </c>
    </row>
    <row r="43" spans="7:15">
      <c r="G43" s="5"/>
      <c r="K43">
        <v>42</v>
      </c>
      <c r="L43" s="14">
        <f>min+(max-min)/(1+10^(n*(LOG10(Tabelle13[[#This Row],[X]])-LOG10(ec_50))))</f>
        <v>15.980195091391542</v>
      </c>
      <c r="M43" s="12">
        <f>ROUND(Tabelle13[[#This Row],[y (bar)]],2)</f>
        <v>15.98</v>
      </c>
      <c r="N43" s="10" t="str">
        <f>"case "&amp;Tabelle13[[#This Row],[X]]&amp;": " &amp;"bar = "&amp;Tabelle13[[#This Row],[bar round]]&amp;"; break; "</f>
        <v xml:space="preserve">case 42: bar = 15.98; break; </v>
      </c>
    </row>
    <row r="44" spans="7:15">
      <c r="G44" s="5"/>
      <c r="K44" s="2">
        <v>43</v>
      </c>
      <c r="L44" s="14">
        <f>min+(max-min)/(1+10^(n*(LOG10(Tabelle13[[#This Row],[X]])-LOG10(ec_50))))</f>
        <v>15.668752239478207</v>
      </c>
      <c r="M44" s="12">
        <f>ROUND(Tabelle13[[#This Row],[y (bar)]],2)</f>
        <v>15.67</v>
      </c>
      <c r="N44" s="10" t="str">
        <f>"case "&amp;Tabelle13[[#This Row],[X]]&amp;": " &amp;"bar = "&amp;Tabelle13[[#This Row],[bar round]]&amp;"; break; "</f>
        <v xml:space="preserve">case 43: bar = 15.67; break; </v>
      </c>
    </row>
    <row r="45" spans="7:15">
      <c r="G45" s="5"/>
      <c r="K45" s="2">
        <v>44</v>
      </c>
      <c r="L45" s="14">
        <f>min+(max-min)/(1+10^(n*(LOG10(Tabelle13[[#This Row],[X]])-LOG10(ec_50))))</f>
        <v>15.36983330602183</v>
      </c>
      <c r="M45" s="12">
        <f>ROUND(Tabelle13[[#This Row],[y (bar)]],2)</f>
        <v>15.37</v>
      </c>
      <c r="N45" s="10" t="str">
        <f>"case "&amp;Tabelle13[[#This Row],[X]]&amp;": " &amp;"bar = "&amp;Tabelle13[[#This Row],[bar round]]&amp;"; break; "</f>
        <v xml:space="preserve">case 44: bar = 15.37; break; </v>
      </c>
    </row>
    <row r="46" spans="7:15">
      <c r="G46" s="5"/>
      <c r="K46" s="2">
        <v>45</v>
      </c>
      <c r="L46" s="14">
        <f>min+(max-min)/(1+10^(n*(LOG10(Tabelle13[[#This Row],[X]])-LOG10(ec_50))))</f>
        <v>15.08267092479951</v>
      </c>
      <c r="M46" s="12">
        <f>ROUND(Tabelle13[[#This Row],[y (bar)]],2)</f>
        <v>15.08</v>
      </c>
      <c r="N46" s="10" t="str">
        <f>"case "&amp;Tabelle13[[#This Row],[X]]&amp;": " &amp;"bar = "&amp;Tabelle13[[#This Row],[bar round]]&amp;"; break; "</f>
        <v xml:space="preserve">case 45: bar = 15.08; break; </v>
      </c>
    </row>
    <row r="47" spans="7:15">
      <c r="G47" s="5"/>
      <c r="K47">
        <v>46</v>
      </c>
      <c r="L47" s="14">
        <f>min+(max-min)/(1+10^(n*(LOG10(Tabelle13[[#This Row],[X]])-LOG10(ec_50))))</f>
        <v>14.806560231451352</v>
      </c>
      <c r="M47" s="12">
        <f>ROUND(Tabelle13[[#This Row],[y (bar)]],2)</f>
        <v>14.81</v>
      </c>
      <c r="N47" s="10" t="str">
        <f>"case "&amp;Tabelle13[[#This Row],[X]]&amp;": " &amp;"bar = "&amp;Tabelle13[[#This Row],[bar round]]&amp;"; break; "</f>
        <v xml:space="preserve">case 46: bar = 14.81; break; </v>
      </c>
    </row>
    <row r="48" spans="7:15">
      <c r="G48" s="5"/>
      <c r="K48" s="2">
        <v>47</v>
      </c>
      <c r="L48" s="14">
        <f>min+(max-min)/(1+10^(n*(LOG10(Tabelle13[[#This Row],[X]])-LOG10(ec_50))))</f>
        <v>14.540852563711253</v>
      </c>
      <c r="M48" s="12">
        <f>ROUND(Tabelle13[[#This Row],[y (bar)]],2)</f>
        <v>14.54</v>
      </c>
      <c r="N48" s="10" t="str">
        <f>"case "&amp;Tabelle13[[#This Row],[X]]&amp;": " &amp;"bar = "&amp;Tabelle13[[#This Row],[bar round]]&amp;"; break; "</f>
        <v xml:space="preserve">case 47: bar = 14.54; break; </v>
      </c>
    </row>
    <row r="49" spans="7:14">
      <c r="G49" s="5"/>
      <c r="K49" s="2">
        <v>48</v>
      </c>
      <c r="L49" s="14">
        <f>min+(max-min)/(1+10^(n*(LOG10(Tabelle13[[#This Row],[X]])-LOG10(ec_50))))</f>
        <v>14.284949913512289</v>
      </c>
      <c r="M49" s="12">
        <f>ROUND(Tabelle13[[#This Row],[y (bar)]],2)</f>
        <v>14.28</v>
      </c>
      <c r="N49" s="10" t="str">
        <f>"case "&amp;Tabelle13[[#This Row],[X]]&amp;": " &amp;"bar = "&amp;Tabelle13[[#This Row],[bar round]]&amp;"; break; "</f>
        <v xml:space="preserve">case 48: bar = 14.28; break; </v>
      </c>
    </row>
    <row r="50" spans="7:14">
      <c r="K50" s="2">
        <v>49</v>
      </c>
      <c r="L50" s="14">
        <f>min+(max-min)/(1+10^(n*(LOG10(Tabelle13[[#This Row],[X]])-LOG10(ec_50))))</f>
        <v>14.038300027836801</v>
      </c>
      <c r="M50" s="12">
        <f>ROUND(Tabelle13[[#This Row],[y (bar)]],2)</f>
        <v>14.04</v>
      </c>
      <c r="N50" s="10" t="str">
        <f>"case "&amp;Tabelle13[[#This Row],[X]]&amp;": " &amp;"bar = "&amp;Tabelle13[[#This Row],[bar round]]&amp;"; break; "</f>
        <v xml:space="preserve">case 49: bar = 14.04; break; </v>
      </c>
    </row>
    <row r="51" spans="7:14">
      <c r="K51">
        <v>50</v>
      </c>
      <c r="L51" s="14">
        <f>min+(max-min)/(1+10^(n*(LOG10(Tabelle13[[#This Row],[X]])-LOG10(ec_50))))</f>
        <v>13.800392071092222</v>
      </c>
      <c r="M51" s="12">
        <f>ROUND(Tabelle13[[#This Row],[y (bar)]],2)</f>
        <v>13.8</v>
      </c>
      <c r="N51" s="10" t="str">
        <f>"case "&amp;Tabelle13[[#This Row],[X]]&amp;": " &amp;"bar = "&amp;Tabelle13[[#This Row],[bar round]]&amp;"; break; "</f>
        <v xml:space="preserve">case 50: bar = 13.8; break; </v>
      </c>
    </row>
    <row r="52" spans="7:14">
      <c r="K52" s="2">
        <v>51</v>
      </c>
      <c r="L52" s="14">
        <f>min+(max-min)/(1+10^(n*(LOG10(Tabelle13[[#This Row],[X]])-LOG10(ec_50))))</f>
        <v>13.5707527749873</v>
      </c>
      <c r="M52" s="12">
        <f>ROUND(Tabelle13[[#This Row],[y (bar)]],2)</f>
        <v>13.57</v>
      </c>
      <c r="N52" s="10" t="str">
        <f>"case "&amp;Tabelle13[[#This Row],[X]]&amp;": " &amp;"bar = "&amp;Tabelle13[[#This Row],[bar round]]&amp;"; break; "</f>
        <v xml:space="preserve">case 51: bar = 13.57; break; </v>
      </c>
    </row>
    <row r="53" spans="7:14">
      <c r="K53" s="2">
        <v>52</v>
      </c>
      <c r="L53" s="14">
        <f>min+(max-min)/(1+10^(n*(LOG10(Tabelle13[[#This Row],[X]])-LOG10(ec_50))))</f>
        <v>13.348943012868773</v>
      </c>
      <c r="M53" s="12">
        <f>ROUND(Tabelle13[[#This Row],[y (bar)]],2)</f>
        <v>13.35</v>
      </c>
      <c r="N53" s="10" t="str">
        <f>"case "&amp;Tabelle13[[#This Row],[X]]&amp;": " &amp;"bar = "&amp;Tabelle13[[#This Row],[bar round]]&amp;"; break; "</f>
        <v xml:space="preserve">case 52: bar = 13.35; break; </v>
      </c>
    </row>
    <row r="54" spans="7:14">
      <c r="K54" s="2">
        <v>53</v>
      </c>
      <c r="L54" s="14">
        <f>min+(max-min)/(1+10^(n*(LOG10(Tabelle13[[#This Row],[X]])-LOG10(ec_50))))</f>
        <v>13.134554744656969</v>
      </c>
      <c r="M54" s="12">
        <f>ROUND(Tabelle13[[#This Row],[y (bar)]],2)</f>
        <v>13.13</v>
      </c>
      <c r="N54" s="10" t="str">
        <f>"case "&amp;Tabelle13[[#This Row],[X]]&amp;": " &amp;"bar = "&amp;Tabelle13[[#This Row],[bar round]]&amp;"; break; "</f>
        <v xml:space="preserve">case 53: bar = 13.13; break; </v>
      </c>
    </row>
    <row r="55" spans="7:14">
      <c r="K55">
        <v>54</v>
      </c>
      <c r="L55" s="14">
        <f>min+(max-min)/(1+10^(n*(LOG10(Tabelle13[[#This Row],[X]])-LOG10(ec_50))))</f>
        <v>12.927208286217995</v>
      </c>
      <c r="M55" s="12">
        <f>ROUND(Tabelle13[[#This Row],[y (bar)]],2)</f>
        <v>12.93</v>
      </c>
      <c r="N55" s="10" t="str">
        <f>"case "&amp;Tabelle13[[#This Row],[X]]&amp;": " &amp;"bar = "&amp;Tabelle13[[#This Row],[bar round]]&amp;"; break; "</f>
        <v xml:space="preserve">case 54: bar = 12.93; break; </v>
      </c>
    </row>
    <row r="56" spans="7:14">
      <c r="K56" s="2">
        <v>55</v>
      </c>
      <c r="L56" s="14">
        <f>min+(max-min)/(1+10^(n*(LOG10(Tabelle13[[#This Row],[X]])-LOG10(ec_50))))</f>
        <v>12.72654986348928</v>
      </c>
      <c r="M56" s="12">
        <f>ROUND(Tabelle13[[#This Row],[y (bar)]],2)</f>
        <v>12.73</v>
      </c>
      <c r="N56" s="10" t="str">
        <f>"case "&amp;Tabelle13[[#This Row],[X]]&amp;": " &amp;"bar = "&amp;Tabelle13[[#This Row],[bar round]]&amp;"; break; "</f>
        <v xml:space="preserve">case 55: bar = 12.73; break; </v>
      </c>
    </row>
    <row r="57" spans="7:14">
      <c r="K57" s="2">
        <v>56</v>
      </c>
      <c r="L57" s="14">
        <f>min+(max-min)/(1+10^(n*(LOG10(Tabelle13[[#This Row],[X]])-LOG10(ec_50))))</f>
        <v>12.532249417146046</v>
      </c>
      <c r="M57" s="12">
        <f>ROUND(Tabelle13[[#This Row],[y (bar)]],2)</f>
        <v>12.53</v>
      </c>
      <c r="N57" s="10" t="str">
        <f>"case "&amp;Tabelle13[[#This Row],[X]]&amp;": " &amp;"bar = "&amp;Tabelle13[[#This Row],[bar round]]&amp;"; break; "</f>
        <v xml:space="preserve">case 56: bar = 12.53; break; </v>
      </c>
    </row>
    <row r="58" spans="7:14">
      <c r="K58" s="2">
        <v>57</v>
      </c>
      <c r="L58" s="14">
        <f>min+(max-min)/(1+10^(n*(LOG10(Tabelle13[[#This Row],[X]])-LOG10(ec_50))))</f>
        <v>12.343998628230935</v>
      </c>
      <c r="M58" s="12">
        <f>ROUND(Tabelle13[[#This Row],[y (bar)]],2)</f>
        <v>12.34</v>
      </c>
      <c r="N58" s="10" t="str">
        <f>"case "&amp;Tabelle13[[#This Row],[X]]&amp;": " &amp;"bar = "&amp;Tabelle13[[#This Row],[bar round]]&amp;"; break; "</f>
        <v xml:space="preserve">case 57: bar = 12.34; break; </v>
      </c>
    </row>
    <row r="59" spans="7:14">
      <c r="K59">
        <v>58</v>
      </c>
      <c r="L59" s="14">
        <f>min+(max-min)/(1+10^(n*(LOG10(Tabelle13[[#This Row],[X]])-LOG10(ec_50))))</f>
        <v>12.161509139107425</v>
      </c>
      <c r="M59" s="12">
        <f>ROUND(Tabelle13[[#This Row],[y (bar)]],2)</f>
        <v>12.16</v>
      </c>
      <c r="N59" s="10" t="str">
        <f>"case "&amp;Tabelle13[[#This Row],[X]]&amp;": " &amp;"bar = "&amp;Tabelle13[[#This Row],[bar round]]&amp;"; break; "</f>
        <v xml:space="preserve">case 58: bar = 12.16; break; </v>
      </c>
    </row>
    <row r="60" spans="7:14">
      <c r="K60" s="2">
        <v>59</v>
      </c>
      <c r="L60" s="14">
        <f>min+(max-min)/(1+10^(n*(LOG10(Tabelle13[[#This Row],[X]])-LOG10(ec_50))))</f>
        <v>11.984510947453872</v>
      </c>
      <c r="M60" s="12">
        <f>ROUND(Tabelle13[[#This Row],[y (bar)]],2)</f>
        <v>11.98</v>
      </c>
      <c r="N60" s="10" t="str">
        <f>"case "&amp;Tabelle13[[#This Row],[X]]&amp;": " &amp;"bar = "&amp;Tabelle13[[#This Row],[bar round]]&amp;"; break; "</f>
        <v xml:space="preserve">case 59: bar = 11.98; break; </v>
      </c>
    </row>
    <row r="61" spans="7:14">
      <c r="K61" s="2">
        <v>60</v>
      </c>
      <c r="L61" s="14">
        <f>min+(max-min)/(1+10^(n*(LOG10(Tabelle13[[#This Row],[X]])-LOG10(ec_50))))</f>
        <v>11.81275095388359</v>
      </c>
      <c r="M61" s="12">
        <f>ROUND(Tabelle13[[#This Row],[y (bar)]],2)</f>
        <v>11.81</v>
      </c>
      <c r="N61" s="10" t="str">
        <f>"case "&amp;Tabelle13[[#This Row],[X]]&amp;": " &amp;"bar = "&amp;Tabelle13[[#This Row],[bar round]]&amp;"; break; "</f>
        <v xml:space="preserve">case 60: bar = 11.81; break; </v>
      </c>
    </row>
    <row r="62" spans="7:14">
      <c r="K62" s="2">
        <v>61</v>
      </c>
      <c r="L62" s="14">
        <f>min+(max-min)/(1+10^(n*(LOG10(Tabelle13[[#This Row],[X]])-LOG10(ec_50))))</f>
        <v>11.645991646235601</v>
      </c>
      <c r="M62" s="12">
        <f>ROUND(Tabelle13[[#This Row],[y (bar)]],2)</f>
        <v>11.65</v>
      </c>
      <c r="N62" s="10" t="str">
        <f>"case "&amp;Tabelle13[[#This Row],[X]]&amp;": " &amp;"bar = "&amp;Tabelle13[[#This Row],[bar round]]&amp;"; break; "</f>
        <v xml:space="preserve">case 61: bar = 11.65; break; </v>
      </c>
    </row>
    <row r="63" spans="7:14">
      <c r="K63">
        <v>62</v>
      </c>
      <c r="L63" s="14">
        <f>min+(max-min)/(1+10^(n*(LOG10(Tabelle13[[#This Row],[X]])-LOG10(ec_50))))</f>
        <v>11.484009905692934</v>
      </c>
      <c r="M63" s="12">
        <f>ROUND(Tabelle13[[#This Row],[y (bar)]],2)</f>
        <v>11.48</v>
      </c>
      <c r="N63" s="10" t="str">
        <f>"case "&amp;Tabelle13[[#This Row],[X]]&amp;": " &amp;"bar = "&amp;Tabelle13[[#This Row],[bar round]]&amp;"; break; "</f>
        <v xml:space="preserve">case 62: bar = 11.48; break; </v>
      </c>
    </row>
    <row r="64" spans="7:14">
      <c r="K64" s="2">
        <v>63</v>
      </c>
      <c r="L64" s="14">
        <f>min+(max-min)/(1+10^(n*(LOG10(Tabelle13[[#This Row],[X]])-LOG10(ec_50))))</f>
        <v>11.326595921706536</v>
      </c>
      <c r="M64" s="12">
        <f>ROUND(Tabelle13[[#This Row],[y (bar)]],2)</f>
        <v>11.33</v>
      </c>
      <c r="N64" s="10" t="str">
        <f>"case "&amp;Tabelle13[[#This Row],[X]]&amp;": " &amp;"bar = "&amp;Tabelle13[[#This Row],[bar round]]&amp;"; break; "</f>
        <v xml:space="preserve">case 63: bar = 11.33; break; </v>
      </c>
    </row>
    <row r="65" spans="11:14">
      <c r="K65" s="2">
        <v>64</v>
      </c>
      <c r="L65" s="14">
        <f>min+(max-min)/(1+10^(n*(LOG10(Tabelle13[[#This Row],[X]])-LOG10(ec_50))))</f>
        <v>11.173552204274802</v>
      </c>
      <c r="M65" s="12">
        <f>ROUND(Tabelle13[[#This Row],[y (bar)]],2)</f>
        <v>11.17</v>
      </c>
      <c r="N65" s="10" t="str">
        <f>"case "&amp;Tabelle13[[#This Row],[X]]&amp;": " &amp;"bar = "&amp;Tabelle13[[#This Row],[bar round]]&amp;"; break; "</f>
        <v xml:space="preserve">case 64: bar = 11.17; break; </v>
      </c>
    </row>
    <row r="66" spans="11:14">
      <c r="K66" s="2">
        <v>65</v>
      </c>
      <c r="L66" s="14">
        <f>min+(max-min)/(1+10^(n*(LOG10(Tabelle13[[#This Row],[X]])-LOG10(ec_50))))</f>
        <v>11.024692683490223</v>
      </c>
      <c r="M66" s="12">
        <f>ROUND(Tabelle13[[#This Row],[y (bar)]],2)</f>
        <v>11.02</v>
      </c>
      <c r="N66" s="10" t="str">
        <f>"case "&amp;Tabelle13[[#This Row],[X]]&amp;": " &amp;"bar = "&amp;Tabelle13[[#This Row],[bar round]]&amp;"; break; "</f>
        <v xml:space="preserve">case 65: bar = 11.02; break; </v>
      </c>
    </row>
    <row r="67" spans="11:14">
      <c r="K67">
        <v>66</v>
      </c>
      <c r="L67" s="14">
        <f>min+(max-min)/(1+10^(n*(LOG10(Tabelle13[[#This Row],[X]])-LOG10(ec_50))))</f>
        <v>10.879841887446272</v>
      </c>
      <c r="M67" s="12">
        <f>ROUND(Tabelle13[[#This Row],[y (bar)]],2)</f>
        <v>10.88</v>
      </c>
      <c r="N67" s="10" t="str">
        <f>"case "&amp;Tabelle13[[#This Row],[X]]&amp;": " &amp;"bar = "&amp;Tabelle13[[#This Row],[bar round]]&amp;"; break; "</f>
        <v xml:space="preserve">case 66: bar = 10.88; break; </v>
      </c>
    </row>
    <row r="68" spans="11:14">
      <c r="K68" s="2">
        <v>67</v>
      </c>
      <c r="L68" s="14">
        <f>min+(max-min)/(1+10^(n*(LOG10(Tabelle13[[#This Row],[X]])-LOG10(ec_50))))</f>
        <v>10.738834190625271</v>
      </c>
      <c r="M68" s="12">
        <f>ROUND(Tabelle13[[#This Row],[y (bar)]],2)</f>
        <v>10.74</v>
      </c>
      <c r="N68" s="10" t="str">
        <f>"case "&amp;Tabelle13[[#This Row],[X]]&amp;": " &amp;"bar = "&amp;Tabelle13[[#This Row],[bar round]]&amp;"; break; "</f>
        <v xml:space="preserve">case 67: bar = 10.74; break; </v>
      </c>
    </row>
    <row r="69" spans="11:14">
      <c r="K69" s="2">
        <v>68</v>
      </c>
      <c r="L69" s="14">
        <f>min+(max-min)/(1+10^(n*(LOG10(Tabelle13[[#This Row],[X]])-LOG10(ec_50))))</f>
        <v>10.601513125783528</v>
      </c>
      <c r="M69" s="12">
        <f>ROUND(Tabelle13[[#This Row],[y (bar)]],2)</f>
        <v>10.6</v>
      </c>
      <c r="N69" s="10" t="str">
        <f>"case "&amp;Tabelle13[[#This Row],[X]]&amp;": " &amp;"bar = "&amp;Tabelle13[[#This Row],[bar round]]&amp;"; break; "</f>
        <v xml:space="preserve">case 68: bar = 10.6; break; </v>
      </c>
    </row>
    <row r="70" spans="11:14">
      <c r="K70" s="2">
        <v>69</v>
      </c>
      <c r="L70" s="14">
        <f>min+(max-min)/(1+10^(n*(LOG10(Tabelle13[[#This Row],[X]])-LOG10(ec_50))))</f>
        <v>10.467730753133065</v>
      </c>
      <c r="M70" s="12">
        <f>ROUND(Tabelle13[[#This Row],[y (bar)]],2)</f>
        <v>10.47</v>
      </c>
      <c r="N70" s="10" t="str">
        <f>"case "&amp;Tabelle13[[#This Row],[X]]&amp;": " &amp;"bar = "&amp;Tabelle13[[#This Row],[bar round]]&amp;"; break; "</f>
        <v xml:space="preserve">case 69: bar = 10.47; break; </v>
      </c>
    </row>
    <row r="71" spans="11:14">
      <c r="K71">
        <v>70</v>
      </c>
      <c r="L71" s="14">
        <f>min+(max-min)/(1+10^(n*(LOG10(Tabelle13[[#This Row],[X]])-LOG10(ec_50))))</f>
        <v>10.337347081303561</v>
      </c>
      <c r="M71" s="12">
        <f>ROUND(Tabelle13[[#This Row],[y (bar)]],2)</f>
        <v>10.34</v>
      </c>
      <c r="N71" s="10" t="str">
        <f>"case "&amp;Tabelle13[[#This Row],[X]]&amp;": " &amp;"bar = "&amp;Tabelle13[[#This Row],[bar round]]&amp;"; break; "</f>
        <v xml:space="preserve">case 70: bar = 10.34; break; </v>
      </c>
    </row>
    <row r="72" spans="11:14">
      <c r="K72" s="2">
        <v>71</v>
      </c>
      <c r="L72" s="14">
        <f>min+(max-min)/(1+10^(n*(LOG10(Tabelle13[[#This Row],[X]])-LOG10(ec_50))))</f>
        <v>10.210229535169692</v>
      </c>
      <c r="M72" s="12">
        <f>ROUND(Tabelle13[[#This Row],[y (bar)]],2)</f>
        <v>10.210000000000001</v>
      </c>
      <c r="N72" s="10" t="str">
        <f>"case "&amp;Tabelle13[[#This Row],[X]]&amp;": " &amp;"bar = "&amp;Tabelle13[[#This Row],[bar round]]&amp;"; break; "</f>
        <v xml:space="preserve">case 71: bar = 10.21; break; </v>
      </c>
    </row>
    <row r="73" spans="11:14">
      <c r="K73" s="2">
        <v>72</v>
      </c>
      <c r="L73" s="14">
        <f>min+(max-min)/(1+10^(n*(LOG10(Tabelle13[[#This Row],[X]])-LOG10(ec_50))))</f>
        <v>10.086252466156253</v>
      </c>
      <c r="M73" s="12">
        <f>ROUND(Tabelle13[[#This Row],[y (bar)]],2)</f>
        <v>10.09</v>
      </c>
      <c r="N73" s="10" t="str">
        <f>"case "&amp;Tabelle13[[#This Row],[X]]&amp;": " &amp;"bar = "&amp;Tabelle13[[#This Row],[bar round]]&amp;"; break; "</f>
        <v xml:space="preserve">case 72: bar = 10.09; break; </v>
      </c>
    </row>
    <row r="74" spans="11:14">
      <c r="K74" s="2">
        <v>73</v>
      </c>
      <c r="L74" s="14">
        <f>min+(max-min)/(1+10^(n*(LOG10(Tabelle13[[#This Row],[X]])-LOG10(ec_50))))</f>
        <v>9.9652967010988434</v>
      </c>
      <c r="M74" s="12">
        <f>ROUND(Tabelle13[[#This Row],[y (bar)]],2)</f>
        <v>9.9700000000000006</v>
      </c>
      <c r="N74" s="10" t="str">
        <f>"case "&amp;Tabelle13[[#This Row],[X]]&amp;": " &amp;"bar = "&amp;Tabelle13[[#This Row],[bar round]]&amp;"; break; "</f>
        <v xml:space="preserve">case 73: bar = 9.97; break; </v>
      </c>
    </row>
    <row r="75" spans="11:14">
      <c r="K75">
        <v>74</v>
      </c>
      <c r="L75" s="14">
        <f>min+(max-min)/(1+10^(n*(LOG10(Tabelle13[[#This Row],[X]])-LOG10(ec_50))))</f>
        <v>9.84724912614762</v>
      </c>
      <c r="M75" s="12">
        <f>ROUND(Tabelle13[[#This Row],[y (bar)]],2)</f>
        <v>9.85</v>
      </c>
      <c r="N75" s="10" t="str">
        <f>"case "&amp;Tabelle13[[#This Row],[X]]&amp;": " &amp;"bar = "&amp;Tabelle13[[#This Row],[bar round]]&amp;"; break; "</f>
        <v xml:space="preserve">case 74: bar = 9.85; break; </v>
      </c>
    </row>
    <row r="76" spans="11:14">
      <c r="K76" s="2">
        <v>75</v>
      </c>
      <c r="L76" s="14">
        <f>min+(max-min)/(1+10^(n*(LOG10(Tabelle13[[#This Row],[X]])-LOG10(ec_50))))</f>
        <v>9.7320023025640374</v>
      </c>
      <c r="M76" s="12">
        <f>ROUND(Tabelle13[[#This Row],[y (bar)]],2)</f>
        <v>9.73</v>
      </c>
      <c r="N76" s="10" t="str">
        <f>"case "&amp;Tabelle13[[#This Row],[X]]&amp;": " &amp;"bar = "&amp;Tabelle13[[#This Row],[bar round]]&amp;"; break; "</f>
        <v xml:space="preserve">case 75: bar = 9.73; break; </v>
      </c>
    </row>
    <row r="77" spans="11:14">
      <c r="K77" s="2">
        <v>76</v>
      </c>
      <c r="L77" s="14">
        <f>min+(max-min)/(1+10^(n*(LOG10(Tabelle13[[#This Row],[X]])-LOG10(ec_50))))</f>
        <v>9.6194541115809518</v>
      </c>
      <c r="M77" s="12">
        <f>ROUND(Tabelle13[[#This Row],[y (bar)]],2)</f>
        <v>9.6199999999999992</v>
      </c>
      <c r="N77" s="10" t="str">
        <f>"case "&amp;Tabelle13[[#This Row],[X]]&amp;": " &amp;"bar = "&amp;Tabelle13[[#This Row],[bar round]]&amp;"; break; "</f>
        <v xml:space="preserve">case 76: bar = 9.62; break; </v>
      </c>
    </row>
    <row r="78" spans="11:14">
      <c r="K78" s="2">
        <v>77</v>
      </c>
      <c r="L78" s="14">
        <f>min+(max-min)/(1+10^(n*(LOG10(Tabelle13[[#This Row],[X]])-LOG10(ec_50))))</f>
        <v>9.509507425781111</v>
      </c>
      <c r="M78" s="12">
        <f>ROUND(Tabelle13[[#This Row],[y (bar)]],2)</f>
        <v>9.51</v>
      </c>
      <c r="N78" s="10" t="str">
        <f>"case "&amp;Tabelle13[[#This Row],[X]]&amp;": " &amp;"bar = "&amp;Tabelle13[[#This Row],[bar round]]&amp;"; break; "</f>
        <v xml:space="preserve">case 77: bar = 9.51; break; </v>
      </c>
    </row>
    <row r="79" spans="11:14">
      <c r="K79">
        <v>78</v>
      </c>
      <c r="L79" s="14">
        <f>min+(max-min)/(1+10^(n*(LOG10(Tabelle13[[#This Row],[X]])-LOG10(ec_50))))</f>
        <v>9.4020698047011546</v>
      </c>
      <c r="M79" s="12">
        <f>ROUND(Tabelle13[[#This Row],[y (bar)]],2)</f>
        <v>9.4</v>
      </c>
      <c r="N79" s="10" t="str">
        <f>"case "&amp;Tabelle13[[#This Row],[X]]&amp;": " &amp;"bar = "&amp;Tabelle13[[#This Row],[bar round]]&amp;"; break; "</f>
        <v xml:space="preserve">case 78: bar = 9.4; break; </v>
      </c>
    </row>
    <row r="80" spans="11:14">
      <c r="K80" s="2">
        <v>79</v>
      </c>
      <c r="L80" s="14">
        <f>min+(max-min)/(1+10^(n*(LOG10(Tabelle13[[#This Row],[X]])-LOG10(ec_50))))</f>
        <v>9.297053212593184</v>
      </c>
      <c r="M80" s="12">
        <f>ROUND(Tabelle13[[#This Row],[y (bar)]],2)</f>
        <v>9.3000000000000007</v>
      </c>
      <c r="N80" s="10" t="str">
        <f>"case "&amp;Tabelle13[[#This Row],[X]]&amp;": " &amp;"bar = "&amp;Tabelle13[[#This Row],[bar round]]&amp;"; break; "</f>
        <v xml:space="preserve">case 79: bar = 9.3; break; </v>
      </c>
    </row>
    <row r="81" spans="11:14">
      <c r="K81" s="2">
        <v>80</v>
      </c>
      <c r="L81" s="14">
        <f>min+(max-min)/(1+10^(n*(LOG10(Tabelle13[[#This Row],[X]])-LOG10(ec_50))))</f>
        <v>9.1943737564755974</v>
      </c>
      <c r="M81" s="12">
        <f>ROUND(Tabelle13[[#This Row],[y (bar)]],2)</f>
        <v>9.19</v>
      </c>
      <c r="N81" s="10" t="str">
        <f>"case "&amp;Tabelle13[[#This Row],[X]]&amp;": " &amp;"bar = "&amp;Tabelle13[[#This Row],[bar round]]&amp;"; break; "</f>
        <v xml:space="preserve">case 80: bar = 9.19; break; </v>
      </c>
    </row>
    <row r="82" spans="11:14">
      <c r="K82" s="2">
        <v>81</v>
      </c>
      <c r="L82" s="14">
        <f>min+(max-min)/(1+10^(n*(LOG10(Tabelle13[[#This Row],[X]])-LOG10(ec_50))))</f>
        <v>9.0939514427838812</v>
      </c>
      <c r="M82" s="12">
        <f>ROUND(Tabelle13[[#This Row],[y (bar)]],2)</f>
        <v>9.09</v>
      </c>
      <c r="N82" s="10" t="str">
        <f>"case "&amp;Tabelle13[[#This Row],[X]]&amp;": " &amp;"bar = "&amp;Tabelle13[[#This Row],[bar round]]&amp;"; break; "</f>
        <v xml:space="preserve">case 81: bar = 9.09; break; </v>
      </c>
    </row>
    <row r="83" spans="11:14">
      <c r="K83">
        <v>82</v>
      </c>
      <c r="L83" s="14">
        <f>min+(max-min)/(1+10^(n*(LOG10(Tabelle13[[#This Row],[X]])-LOG10(ec_50))))</f>
        <v>8.9957099510910172</v>
      </c>
      <c r="M83" s="12">
        <f>ROUND(Tabelle13[[#This Row],[y (bar)]],2)</f>
        <v>9</v>
      </c>
      <c r="N83" s="10" t="str">
        <f>"case "&amp;Tabelle13[[#This Row],[X]]&amp;": " &amp;"bar = "&amp;Tabelle13[[#This Row],[bar round]]&amp;"; break; "</f>
        <v xml:space="preserve">case 82: bar = 9; break; </v>
      </c>
    </row>
    <row r="84" spans="11:14">
      <c r="K84" s="2">
        <v>83</v>
      </c>
      <c r="L84" s="14">
        <f>min+(max-min)/(1+10^(n*(LOG10(Tabelle13[[#This Row],[X]])-LOG10(ec_50))))</f>
        <v>8.8995764235102328</v>
      </c>
      <c r="M84" s="12">
        <f>ROUND(Tabelle13[[#This Row],[y (bar)]],2)</f>
        <v>8.9</v>
      </c>
      <c r="N84" s="10" t="str">
        <f>"case "&amp;Tabelle13[[#This Row],[X]]&amp;": " &amp;"bar = "&amp;Tabelle13[[#This Row],[bar round]]&amp;"; break; "</f>
        <v xml:space="preserve">case 83: bar = 8.9; break; </v>
      </c>
    </row>
    <row r="85" spans="11:14">
      <c r="K85" s="2">
        <v>84</v>
      </c>
      <c r="L85" s="14">
        <f>min+(max-min)/(1+10^(n*(LOG10(Tabelle13[[#This Row],[X]])-LOG10(ec_50))))</f>
        <v>8.8054812685204933</v>
      </c>
      <c r="M85" s="12">
        <f>ROUND(Tabelle13[[#This Row],[y (bar)]],2)</f>
        <v>8.81</v>
      </c>
      <c r="N85" s="10" t="str">
        <f>"case "&amp;Tabelle13[[#This Row],[X]]&amp;": " &amp;"bar = "&amp;Tabelle13[[#This Row],[bar round]]&amp;"; break; "</f>
        <v xml:space="preserve">case 84: bar = 8.81; break; </v>
      </c>
    </row>
    <row r="86" spans="11:14">
      <c r="K86" s="2">
        <v>85</v>
      </c>
      <c r="L86" s="14">
        <f>min+(max-min)/(1+10^(n*(LOG10(Tabelle13[[#This Row],[X]])-LOG10(ec_50))))</f>
        <v>8.7133579780698724</v>
      </c>
      <c r="M86" s="12">
        <f>ROUND(Tabelle13[[#This Row],[y (bar)]],2)</f>
        <v>8.7100000000000009</v>
      </c>
      <c r="N86" s="10" t="str">
        <f>"case "&amp;Tabelle13[[#This Row],[X]]&amp;": " &amp;"bar = "&amp;Tabelle13[[#This Row],[bar round]]&amp;"; break; "</f>
        <v xml:space="preserve">case 85: bar = 8.71; break; </v>
      </c>
    </row>
    <row r="87" spans="11:14">
      <c r="K87">
        <v>86</v>
      </c>
      <c r="L87" s="14">
        <f>min+(max-min)/(1+10^(n*(LOG10(Tabelle13[[#This Row],[X]])-LOG10(ec_50))))</f>
        <v>8.6231429569150677</v>
      </c>
      <c r="M87" s="12">
        <f>ROUND(Tabelle13[[#This Row],[y (bar)]],2)</f>
        <v>8.6199999999999992</v>
      </c>
      <c r="N87" s="10" t="str">
        <f>"case "&amp;Tabelle13[[#This Row],[X]]&amp;": " &amp;"bar = "&amp;Tabelle13[[#This Row],[bar round]]&amp;"; break; "</f>
        <v xml:space="preserve">case 86: bar = 8.62; break; </v>
      </c>
    </row>
    <row r="88" spans="11:14">
      <c r="K88" s="2">
        <v>87</v>
      </c>
      <c r="L88" s="14">
        <f>min+(max-min)/(1+10^(n*(LOG10(Tabelle13[[#This Row],[X]])-LOG10(ec_50))))</f>
        <v>8.5347753632478955</v>
      </c>
      <c r="M88" s="12">
        <f>ROUND(Tabelle13[[#This Row],[y (bar)]],2)</f>
        <v>8.5299999999999994</v>
      </c>
      <c r="N88" s="10" t="str">
        <f>"case "&amp;Tabelle13[[#This Row],[X]]&amp;": " &amp;"bar = "&amp;Tabelle13[[#This Row],[bar round]]&amp;"; break; "</f>
        <v xml:space="preserve">case 87: bar = 8.53; break; </v>
      </c>
    </row>
    <row r="89" spans="11:14">
      <c r="K89" s="2">
        <v>88</v>
      </c>
      <c r="L89" s="14">
        <f>min+(max-min)/(1+10^(n*(LOG10(Tabelle13[[#This Row],[X]])-LOG10(ec_50))))</f>
        <v>8.448196959743294</v>
      </c>
      <c r="M89" s="12">
        <f>ROUND(Tabelle13[[#This Row],[y (bar)]],2)</f>
        <v>8.4499999999999993</v>
      </c>
      <c r="N89" s="10" t="str">
        <f>"case "&amp;Tabelle13[[#This Row],[X]]&amp;": " &amp;"bar = "&amp;Tabelle13[[#This Row],[bar round]]&amp;"; break; "</f>
        <v xml:space="preserve">case 88: bar = 8.45; break; </v>
      </c>
    </row>
    <row r="90" spans="11:14">
      <c r="K90" s="2">
        <v>89</v>
      </c>
      <c r="L90" s="14">
        <f>min+(max-min)/(1+10^(n*(LOG10(Tabelle13[[#This Row],[X]])-LOG10(ec_50))))</f>
        <v>8.3633519742385189</v>
      </c>
      <c r="M90" s="12">
        <f>ROUND(Tabelle13[[#This Row],[y (bar)]],2)</f>
        <v>8.36</v>
      </c>
      <c r="N90" s="10" t="str">
        <f>"case "&amp;Tabelle13[[#This Row],[X]]&amp;": " &amp;"bar = "&amp;Tabelle13[[#This Row],[bar round]]&amp;"; break; "</f>
        <v xml:space="preserve">case 89: bar = 8.36; break; </v>
      </c>
    </row>
    <row r="91" spans="11:14">
      <c r="K91">
        <v>90</v>
      </c>
      <c r="L91" s="14">
        <f>min+(max-min)/(1+10^(n*(LOG10(Tabelle13[[#This Row],[X]])-LOG10(ec_50))))</f>
        <v>8.280186969321278</v>
      </c>
      <c r="M91" s="12">
        <f>ROUND(Tabelle13[[#This Row],[y (bar)]],2)</f>
        <v>8.2799999999999994</v>
      </c>
      <c r="N91" s="10" t="str">
        <f>"case "&amp;Tabelle13[[#This Row],[X]]&amp;": " &amp;"bar = "&amp;Tabelle13[[#This Row],[bar round]]&amp;"; break; "</f>
        <v xml:space="preserve">case 90: bar = 8.28; break; </v>
      </c>
    </row>
    <row r="92" spans="11:14">
      <c r="K92" s="2">
        <v>91</v>
      </c>
      <c r="L92" s="14">
        <f>min+(max-min)/(1+10^(n*(LOG10(Tabelle13[[#This Row],[X]])-LOG10(ec_50))))</f>
        <v>8.1986507201660555</v>
      </c>
      <c r="M92" s="12">
        <f>ROUND(Tabelle13[[#This Row],[y (bar)]],2)</f>
        <v>8.1999999999999993</v>
      </c>
      <c r="N92" s="10" t="str">
        <f>"case "&amp;Tabelle13[[#This Row],[X]]&amp;": " &amp;"bar = "&amp;Tabelle13[[#This Row],[bar round]]&amp;"; break; "</f>
        <v xml:space="preserve">case 91: bar = 8.2; break; </v>
      </c>
    </row>
    <row r="93" spans="11:14">
      <c r="K93" s="2">
        <v>92</v>
      </c>
      <c r="L93" s="14">
        <f>min+(max-min)/(1+10^(n*(LOG10(Tabelle13[[#This Row],[X]])-LOG10(ec_50))))</f>
        <v>8.1186941000132862</v>
      </c>
      <c r="M93" s="12">
        <f>ROUND(Tabelle13[[#This Row],[y (bar)]],2)</f>
        <v>8.1199999999999992</v>
      </c>
      <c r="N93" s="10" t="str">
        <f>"case "&amp;Tabelle13[[#This Row],[X]]&amp;": " &amp;"bar = "&amp;Tabelle13[[#This Row],[bar round]]&amp;"; break; "</f>
        <v xml:space="preserve">case 92: bar = 8.12; break; </v>
      </c>
    </row>
    <row r="94" spans="11:14">
      <c r="K94" s="2">
        <v>93</v>
      </c>
      <c r="L94" s="14">
        <f>min+(max-min)/(1+10^(n*(LOG10(Tabelle13[[#This Row],[X]])-LOG10(ec_50))))</f>
        <v>8.0402699727368105</v>
      </c>
      <c r="M94" s="12">
        <f>ROUND(Tabelle13[[#This Row],[y (bar)]],2)</f>
        <v>8.0399999999999991</v>
      </c>
      <c r="N94" s="10" t="str">
        <f>"case "&amp;Tabelle13[[#This Row],[X]]&amp;": " &amp;"bar = "&amp;Tabelle13[[#This Row],[bar round]]&amp;"; break; "</f>
        <v xml:space="preserve">case 93: bar = 8.04; break; </v>
      </c>
    </row>
    <row r="95" spans="11:14">
      <c r="K95">
        <v>94</v>
      </c>
      <c r="L95" s="14">
        <f>min+(max-min)/(1+10^(n*(LOG10(Tabelle13[[#This Row],[X]])-LOG10(ec_50))))</f>
        <v>7.9633330919904735</v>
      </c>
      <c r="M95" s="12">
        <f>ROUND(Tabelle13[[#This Row],[y (bar)]],2)</f>
        <v>7.96</v>
      </c>
      <c r="N95" s="10" t="str">
        <f>"case "&amp;Tabelle13[[#This Row],[X]]&amp;": " &amp;"bar = "&amp;Tabelle13[[#This Row],[bar round]]&amp;"; break; "</f>
        <v xml:space="preserve">case 94: bar = 7.96; break; </v>
      </c>
    </row>
    <row r="96" spans="11:14">
      <c r="K96" s="2">
        <v>95</v>
      </c>
      <c r="L96" s="14">
        <f>min+(max-min)/(1+10^(n*(LOG10(Tabelle13[[#This Row],[X]])-LOG10(ec_50))))</f>
        <v>7.8878400064662388</v>
      </c>
      <c r="M96" s="12">
        <f>ROUND(Tabelle13[[#This Row],[y (bar)]],2)</f>
        <v>7.89</v>
      </c>
      <c r="N96" s="10" t="str">
        <f>"case "&amp;Tabelle13[[#This Row],[X]]&amp;": " &amp;"bar = "&amp;Tabelle13[[#This Row],[bar round]]&amp;"; break; "</f>
        <v xml:space="preserve">case 95: bar = 7.89; break; </v>
      </c>
    </row>
    <row r="97" spans="11:14">
      <c r="K97" s="2">
        <v>96</v>
      </c>
      <c r="L97" s="14">
        <f>min+(max-min)/(1+10^(n*(LOG10(Tabelle13[[#This Row],[X]])-LOG10(ec_50))))</f>
        <v>7.8137489708341148</v>
      </c>
      <c r="M97" s="12">
        <f>ROUND(Tabelle13[[#This Row],[y (bar)]],2)</f>
        <v>7.81</v>
      </c>
      <c r="N97" s="10" t="str">
        <f>"case "&amp;Tabelle13[[#This Row],[X]]&amp;": " &amp;"bar = "&amp;Tabelle13[[#This Row],[bar round]]&amp;"; break; "</f>
        <v xml:space="preserve">case 96: bar = 7.81; break; </v>
      </c>
    </row>
    <row r="98" spans="11:14">
      <c r="K98" s="2">
        <v>97</v>
      </c>
      <c r="L98" s="14">
        <f>min+(max-min)/(1+10^(n*(LOG10(Tabelle13[[#This Row],[X]])-LOG10(ec_50))))</f>
        <v>7.7410198619682218</v>
      </c>
      <c r="M98" s="12">
        <f>ROUND(Tabelle13[[#This Row],[y (bar)]],2)</f>
        <v>7.74</v>
      </c>
      <c r="N98" s="10" t="str">
        <f>"case "&amp;Tabelle13[[#This Row],[X]]&amp;": " &amp;"bar = "&amp;Tabelle13[[#This Row],[bar round]]&amp;"; break; "</f>
        <v xml:space="preserve">case 97: bar = 7.74; break; </v>
      </c>
    </row>
    <row r="99" spans="11:14">
      <c r="K99">
        <v>98</v>
      </c>
      <c r="L99" s="14">
        <f>min+(max-min)/(1+10^(n*(LOG10(Tabelle13[[#This Row],[X]])-LOG10(ec_50))))</f>
        <v>7.6696141000950382</v>
      </c>
      <c r="M99" s="12">
        <f>ROUND(Tabelle13[[#This Row],[y (bar)]],2)</f>
        <v>7.67</v>
      </c>
      <c r="N99" s="10" t="str">
        <f>"case "&amp;Tabelle13[[#This Row],[X]]&amp;": " &amp;"bar = "&amp;Tabelle13[[#This Row],[bar round]]&amp;"; break; "</f>
        <v xml:space="preserve">case 98: bar = 7.67; break; </v>
      </c>
    </row>
    <row r="100" spans="11:14">
      <c r="K100" s="2">
        <v>99</v>
      </c>
      <c r="L100" s="14">
        <f>min+(max-min)/(1+10^(n*(LOG10(Tabelle13[[#This Row],[X]])-LOG10(ec_50))))</f>
        <v>7.5994945745278359</v>
      </c>
      <c r="M100" s="12">
        <f>ROUND(Tabelle13[[#This Row],[y (bar)]],2)</f>
        <v>7.6</v>
      </c>
      <c r="N100" s="10" t="str">
        <f>"case "&amp;Tabelle13[[#This Row],[X]]&amp;": " &amp;"bar = "&amp;Tabelle13[[#This Row],[bar round]]&amp;"; break; "</f>
        <v xml:space="preserve">case 99: bar = 7.6; break; </v>
      </c>
    </row>
    <row r="101" spans="11:14">
      <c r="K101" s="2">
        <v>100</v>
      </c>
      <c r="L101" s="14">
        <f>min+(max-min)/(1+10^(n*(LOG10(Tabelle13[[#This Row],[X]])-LOG10(ec_50))))</f>
        <v>7.5306255736776491</v>
      </c>
      <c r="M101" s="12">
        <f>ROUND(Tabelle13[[#This Row],[y (bar)]],2)</f>
        <v>7.53</v>
      </c>
      <c r="N101" s="10" t="str">
        <f>"case "&amp;Tabelle13[[#This Row],[X]]&amp;": " &amp;"bar = "&amp;Tabelle13[[#This Row],[bar round]]&amp;"; break; "</f>
        <v xml:space="preserve">case 100: bar = 7.53; break; </v>
      </c>
    </row>
    <row r="102" spans="11:14">
      <c r="K102" s="2">
        <v>101</v>
      </c>
      <c r="L102" s="14">
        <f>min+(max-min)/(1+10^(n*(LOG10(Tabelle13[[#This Row],[X]])-LOG10(ec_50))))</f>
        <v>7.4629727190549255</v>
      </c>
      <c r="M102" s="12">
        <f>ROUND(Tabelle13[[#This Row],[y (bar)]],2)</f>
        <v>7.46</v>
      </c>
      <c r="N102" s="10" t="str">
        <f>"case "&amp;Tabelle13[[#This Row],[X]]&amp;": " &amp;"bar = "&amp;Tabelle13[[#This Row],[bar round]]&amp;"; break; "</f>
        <v xml:space="preserve">case 101: bar = 7.46; break; </v>
      </c>
    </row>
    <row r="103" spans="11:14">
      <c r="K103">
        <v>102</v>
      </c>
      <c r="L103" s="14">
        <f>min+(max-min)/(1+10^(n*(LOG10(Tabelle13[[#This Row],[X]])-LOG10(ec_50))))</f>
        <v>7.3965029029975868</v>
      </c>
      <c r="M103" s="12">
        <f>ROUND(Tabelle13[[#This Row],[y (bar)]],2)</f>
        <v>7.4</v>
      </c>
      <c r="N103" s="10" t="str">
        <f>"case "&amp;Tabelle13[[#This Row],[X]]&amp;": " &amp;"bar = "&amp;Tabelle13[[#This Row],[bar round]]&amp;"; break; "</f>
        <v xml:space="preserve">case 102: bar = 7.4; break; </v>
      </c>
    </row>
    <row r="104" spans="11:14">
      <c r="K104" s="2">
        <v>103</v>
      </c>
      <c r="L104" s="14">
        <f>min+(max-min)/(1+10^(n*(LOG10(Tabelle13[[#This Row],[X]])-LOG10(ec_50))))</f>
        <v>7.3311842298810204</v>
      </c>
      <c r="M104" s="12">
        <f>ROUND(Tabelle13[[#This Row],[y (bar)]],2)</f>
        <v>7.33</v>
      </c>
      <c r="N104" s="10" t="str">
        <f>"case "&amp;Tabelle13[[#This Row],[X]]&amp;": " &amp;"bar = "&amp;Tabelle13[[#This Row],[bar round]]&amp;"; break; "</f>
        <v xml:space="preserve">case 103: bar = 7.33; break; </v>
      </c>
    </row>
    <row r="105" spans="11:14">
      <c r="K105" s="2">
        <v>104</v>
      </c>
      <c r="L105" s="14">
        <f>min+(max-min)/(1+10^(n*(LOG10(Tabelle13[[#This Row],[X]])-LOG10(ec_50))))</f>
        <v>7.2669859605839831</v>
      </c>
      <c r="M105" s="12">
        <f>ROUND(Tabelle13[[#This Row],[y (bar)]],2)</f>
        <v>7.27</v>
      </c>
      <c r="N105" s="10" t="str">
        <f>"case "&amp;Tabelle13[[#This Row],[X]]&amp;": " &amp;"bar = "&amp;Tabelle13[[#This Row],[bar round]]&amp;"; break; "</f>
        <v xml:space="preserve">case 104: bar = 7.27; break; </v>
      </c>
    </row>
    <row r="106" spans="11:14">
      <c r="K106" s="2">
        <v>105</v>
      </c>
      <c r="L106" s="14">
        <f>min+(max-min)/(1+10^(n*(LOG10(Tabelle13[[#This Row],[X]])-LOG10(ec_50))))</f>
        <v>7.2038784600009942</v>
      </c>
      <c r="M106" s="12">
        <f>ROUND(Tabelle13[[#This Row],[y (bar)]],2)</f>
        <v>7.2</v>
      </c>
      <c r="N106" s="10" t="str">
        <f>"case "&amp;Tabelle13[[#This Row],[X]]&amp;": " &amp;"bar = "&amp;Tabelle13[[#This Row],[bar round]]&amp;"; break; "</f>
        <v xml:space="preserve">case 105: bar = 7.2; break; </v>
      </c>
    </row>
    <row r="107" spans="11:14">
      <c r="K107">
        <v>106</v>
      </c>
      <c r="L107" s="14">
        <f>min+(max-min)/(1+10^(n*(LOG10(Tabelle13[[#This Row],[X]])-LOG10(ec_50))))</f>
        <v>7.1418331474069321</v>
      </c>
      <c r="M107" s="12">
        <f>ROUND(Tabelle13[[#This Row],[y (bar)]],2)</f>
        <v>7.14</v>
      </c>
      <c r="N107" s="10" t="str">
        <f>"case "&amp;Tabelle13[[#This Row],[X]]&amp;": " &amp;"bar = "&amp;Tabelle13[[#This Row],[bar round]]&amp;"; break; "</f>
        <v xml:space="preserve">case 106: bar = 7.14; break; </v>
      </c>
    </row>
    <row r="108" spans="11:14">
      <c r="K108" s="2">
        <v>107</v>
      </c>
      <c r="L108" s="14">
        <f>min+(max-min)/(1+10^(n*(LOG10(Tabelle13[[#This Row],[X]])-LOG10(ec_50))))</f>
        <v>7.0808224494938736</v>
      </c>
      <c r="M108" s="12">
        <f>ROUND(Tabelle13[[#This Row],[y (bar)]],2)</f>
        <v>7.08</v>
      </c>
      <c r="N108" s="10" t="str">
        <f>"case "&amp;Tabelle13[[#This Row],[X]]&amp;": " &amp;"bar = "&amp;Tabelle13[[#This Row],[bar round]]&amp;"; break; "</f>
        <v xml:space="preserve">case 107: bar = 7.08; break; </v>
      </c>
    </row>
    <row r="109" spans="11:14">
      <c r="K109" s="2">
        <v>108</v>
      </c>
      <c r="L109" s="14">
        <f>min+(max-min)/(1+10^(n*(LOG10(Tabelle13[[#This Row],[X]])-LOG10(ec_50))))</f>
        <v>7.0208197559129752</v>
      </c>
      <c r="M109" s="12">
        <f>ROUND(Tabelle13[[#This Row],[y (bar)]],2)</f>
        <v>7.02</v>
      </c>
      <c r="N109" s="10" t="str">
        <f>"case "&amp;Tabelle13[[#This Row],[X]]&amp;": " &amp;"bar = "&amp;Tabelle13[[#This Row],[bar round]]&amp;"; break; "</f>
        <v xml:space="preserve">case 108: bar = 7.02; break; </v>
      </c>
    </row>
    <row r="110" spans="11:14">
      <c r="K110" s="2">
        <v>109</v>
      </c>
      <c r="L110" s="14">
        <f>min+(max-min)/(1+10^(n*(LOG10(Tabelle13[[#This Row],[X]])-LOG10(ec_50))))</f>
        <v>6.9617993771661402</v>
      </c>
      <c r="M110" s="12">
        <f>ROUND(Tabelle13[[#This Row],[y (bar)]],2)</f>
        <v>6.96</v>
      </c>
      <c r="N110" s="10" t="str">
        <f>"case "&amp;Tabelle13[[#This Row],[X]]&amp;": " &amp;"bar = "&amp;Tabelle13[[#This Row],[bar round]]&amp;"; break; "</f>
        <v xml:space="preserve">case 109: bar = 6.96; break; </v>
      </c>
    </row>
    <row r="111" spans="11:14">
      <c r="K111">
        <v>110</v>
      </c>
      <c r="L111" s="14">
        <f>min+(max-min)/(1+10^(n*(LOG10(Tabelle13[[#This Row],[X]])-LOG10(ec_50))))</f>
        <v>6.9037365047031551</v>
      </c>
      <c r="M111" s="12">
        <f>ROUND(Tabelle13[[#This Row],[y (bar)]],2)</f>
        <v>6.9</v>
      </c>
      <c r="N111" s="10" t="str">
        <f>"case "&amp;Tabelle13[[#This Row],[X]]&amp;": " &amp;"bar = "&amp;Tabelle13[[#This Row],[bar round]]&amp;"; break; "</f>
        <v xml:space="preserve">case 110: bar = 6.9; break; </v>
      </c>
    </row>
    <row r="112" spans="11:14">
      <c r="K112" s="2">
        <v>111</v>
      </c>
      <c r="L112" s="14">
        <f>min+(max-min)/(1+10^(n*(LOG10(Tabelle13[[#This Row],[X]])-LOG10(ec_50))))</f>
        <v>6.8466071730899989</v>
      </c>
      <c r="M112" s="12">
        <f>ROUND(Tabelle13[[#This Row],[y (bar)]],2)</f>
        <v>6.85</v>
      </c>
      <c r="N112" s="10" t="str">
        <f>"case "&amp;Tabelle13[[#This Row],[X]]&amp;": " &amp;"bar = "&amp;Tabelle13[[#This Row],[bar round]]&amp;"; break; "</f>
        <v xml:space="preserve">case 111: bar = 6.85; break; </v>
      </c>
    </row>
    <row r="113" spans="11:14">
      <c r="K113" s="2">
        <v>112</v>
      </c>
      <c r="L113" s="14">
        <f>min+(max-min)/(1+10^(n*(LOG10(Tabelle13[[#This Row],[X]])-LOG10(ec_50))))</f>
        <v>6.7903882241234763</v>
      </c>
      <c r="M113" s="12">
        <f>ROUND(Tabelle13[[#This Row],[y (bar)]],2)</f>
        <v>6.79</v>
      </c>
      <c r="N113" s="10" t="str">
        <f>"case "&amp;Tabelle13[[#This Row],[X]]&amp;": " &amp;"bar = "&amp;Tabelle13[[#This Row],[bar round]]&amp;"; break; "</f>
        <v xml:space="preserve">case 112: bar = 6.79; break; </v>
      </c>
    </row>
    <row r="114" spans="11:14">
      <c r="K114" s="2">
        <v>113</v>
      </c>
      <c r="L114" s="14">
        <f>min+(max-min)/(1+10^(n*(LOG10(Tabelle13[[#This Row],[X]])-LOG10(ec_50))))</f>
        <v>6.7350572727756433</v>
      </c>
      <c r="M114" s="12">
        <f>ROUND(Tabelle13[[#This Row],[y (bar)]],2)</f>
        <v>6.74</v>
      </c>
      <c r="N114" s="10" t="str">
        <f>"case "&amp;Tabelle13[[#This Row],[X]]&amp;": " &amp;"bar = "&amp;Tabelle13[[#This Row],[bar round]]&amp;"; break; "</f>
        <v xml:space="preserve">case 113: bar = 6.74; break; </v>
      </c>
    </row>
    <row r="115" spans="11:14">
      <c r="K115">
        <v>114</v>
      </c>
      <c r="L115" s="14">
        <f>min+(max-min)/(1+10^(n*(LOG10(Tabelle13[[#This Row],[X]])-LOG10(ec_50))))</f>
        <v>6.6805926748596756</v>
      </c>
      <c r="M115" s="12">
        <f>ROUND(Tabelle13[[#This Row],[y (bar)]],2)</f>
        <v>6.68</v>
      </c>
      <c r="N115" s="10" t="str">
        <f>"case "&amp;Tabelle13[[#This Row],[X]]&amp;": " &amp;"bar = "&amp;Tabelle13[[#This Row],[bar round]]&amp;"; break; "</f>
        <v xml:space="preserve">case 114: bar = 6.68; break; </v>
      </c>
    </row>
    <row r="116" spans="11:14">
      <c r="K116" s="2">
        <v>115</v>
      </c>
      <c r="L116" s="14">
        <f>min+(max-min)/(1+10^(n*(LOG10(Tabelle13[[#This Row],[X]])-LOG10(ec_50))))</f>
        <v>6.6269734963160216</v>
      </c>
      <c r="M116" s="12">
        <f>ROUND(Tabelle13[[#This Row],[y (bar)]],2)</f>
        <v>6.63</v>
      </c>
      <c r="N116" s="10" t="str">
        <f>"case "&amp;Tabelle13[[#This Row],[X]]&amp;": " &amp;"bar = "&amp;Tabelle13[[#This Row],[bar round]]&amp;"; break; "</f>
        <v xml:space="preserve">case 115: bar = 6.63; break; </v>
      </c>
    </row>
    <row r="117" spans="11:14">
      <c r="K117" s="2">
        <v>116</v>
      </c>
      <c r="L117" s="14">
        <f>min+(max-min)/(1+10^(n*(LOG10(Tabelle13[[#This Row],[X]])-LOG10(ec_50))))</f>
        <v>6.5741794840243379</v>
      </c>
      <c r="M117" s="12">
        <f>ROUND(Tabelle13[[#This Row],[y (bar)]],2)</f>
        <v>6.57</v>
      </c>
      <c r="N117" s="10" t="str">
        <f>"case "&amp;Tabelle13[[#This Row],[X]]&amp;": " &amp;"bar = "&amp;Tabelle13[[#This Row],[bar round]]&amp;"; break; "</f>
        <v xml:space="preserve">case 116: bar = 6.57; break; </v>
      </c>
    </row>
    <row r="118" spans="11:14">
      <c r="K118" s="2">
        <v>117</v>
      </c>
      <c r="L118" s="14">
        <f>min+(max-min)/(1+10^(n*(LOG10(Tabelle13[[#This Row],[X]])-LOG10(ec_50))))</f>
        <v>6.5221910380531884</v>
      </c>
      <c r="M118" s="12">
        <f>ROUND(Tabelle13[[#This Row],[y (bar)]],2)</f>
        <v>6.52</v>
      </c>
      <c r="N118" s="10" t="str">
        <f>"case "&amp;Tabelle13[[#This Row],[X]]&amp;": " &amp;"bar = "&amp;Tabelle13[[#This Row],[bar round]]&amp;"; break; "</f>
        <v xml:space="preserve">case 117: bar = 6.52; break; </v>
      </c>
    </row>
    <row r="119" spans="11:14">
      <c r="K119">
        <v>118</v>
      </c>
      <c r="L119" s="14">
        <f>min+(max-min)/(1+10^(n*(LOG10(Tabelle13[[#This Row],[X]])-LOG10(ec_50))))</f>
        <v>6.4709891852651236</v>
      </c>
      <c r="M119" s="12">
        <f>ROUND(Tabelle13[[#This Row],[y (bar)]],2)</f>
        <v>6.47</v>
      </c>
      <c r="N119" s="10" t="str">
        <f>"case "&amp;Tabelle13[[#This Row],[X]]&amp;": " &amp;"bar = "&amp;Tabelle13[[#This Row],[bar round]]&amp;"; break; "</f>
        <v xml:space="preserve">case 118: bar = 6.47; break; </v>
      </c>
    </row>
    <row r="120" spans="11:14">
      <c r="K120" s="2">
        <v>119</v>
      </c>
      <c r="L120" s="14">
        <f>min+(max-min)/(1+10^(n*(LOG10(Tabelle13[[#This Row],[X]])-LOG10(ec_50))))</f>
        <v>6.4205555542001065</v>
      </c>
      <c r="M120" s="12">
        <f>ROUND(Tabelle13[[#This Row],[y (bar)]],2)</f>
        <v>6.42</v>
      </c>
      <c r="N120" s="10" t="str">
        <f>"case "&amp;Tabelle13[[#This Row],[X]]&amp;": " &amp;"bar = "&amp;Tabelle13[[#This Row],[bar round]]&amp;"; break; "</f>
        <v xml:space="preserve">case 119: bar = 6.42; break; </v>
      </c>
    </row>
    <row r="121" spans="11:14">
      <c r="K121" s="2">
        <v>120</v>
      </c>
      <c r="L121" s="14">
        <f>min+(max-min)/(1+10^(n*(LOG10(Tabelle13[[#This Row],[X]])-LOG10(ec_50))))</f>
        <v>6.3708723511653824</v>
      </c>
      <c r="M121" s="12">
        <f>ROUND(Tabelle13[[#This Row],[y (bar)]],2)</f>
        <v>6.37</v>
      </c>
      <c r="N121" s="10" t="str">
        <f>"case "&amp;Tabelle13[[#This Row],[X]]&amp;": " &amp;"bar = "&amp;Tabelle13[[#This Row],[bar round]]&amp;"; break; "</f>
        <v xml:space="preserve">case 120: bar = 6.37; break; </v>
      </c>
    </row>
    <row r="122" spans="11:14">
      <c r="K122" s="2">
        <v>121</v>
      </c>
      <c r="L122" s="14">
        <f>min+(max-min)/(1+10^(n*(LOG10(Tabelle13[[#This Row],[X]])-LOG10(ec_50))))</f>
        <v>6.3219223374642608</v>
      </c>
      <c r="M122" s="12">
        <f>ROUND(Tabelle13[[#This Row],[y (bar)]],2)</f>
        <v>6.32</v>
      </c>
      <c r="N122" s="10" t="str">
        <f>"case "&amp;Tabelle13[[#This Row],[X]]&amp;": " &amp;"bar = "&amp;Tabelle13[[#This Row],[bar round]]&amp;"; break; "</f>
        <v xml:space="preserve">case 121: bar = 6.32; break; </v>
      </c>
    </row>
    <row r="123" spans="11:14">
      <c r="K123">
        <v>122</v>
      </c>
      <c r="L123" s="14">
        <f>min+(max-min)/(1+10^(n*(LOG10(Tabelle13[[#This Row],[X]])-LOG10(ec_50))))</f>
        <v>6.2736888077009167</v>
      </c>
      <c r="M123" s="12">
        <f>ROUND(Tabelle13[[#This Row],[y (bar)]],2)</f>
        <v>6.27</v>
      </c>
      <c r="N123" s="10" t="str">
        <f>"case "&amp;Tabelle13[[#This Row],[X]]&amp;": " &amp;"bar = "&amp;Tabelle13[[#This Row],[bar round]]&amp;"; break; "</f>
        <v xml:space="preserve">case 122: bar = 6.27; break; </v>
      </c>
    </row>
    <row r="124" spans="11:14">
      <c r="K124" s="2">
        <v>123</v>
      </c>
      <c r="L124" s="14">
        <f>min+(max-min)/(1+10^(n*(LOG10(Tabelle13[[#This Row],[X]])-LOG10(ec_50))))</f>
        <v>6.2261555691017474</v>
      </c>
      <c r="M124" s="12">
        <f>ROUND(Tabelle13[[#This Row],[y (bar)]],2)</f>
        <v>6.23</v>
      </c>
      <c r="N124" s="10" t="str">
        <f>"case "&amp;Tabelle13[[#This Row],[X]]&amp;": " &amp;"bar = "&amp;Tabelle13[[#This Row],[bar round]]&amp;"; break; "</f>
        <v xml:space="preserve">case 123: bar = 6.23; break; </v>
      </c>
    </row>
    <row r="125" spans="11:14">
      <c r="K125" s="2">
        <v>124</v>
      </c>
      <c r="L125" s="14">
        <f>min+(max-min)/(1+10^(n*(LOG10(Tabelle13[[#This Row],[X]])-LOG10(ec_50))))</f>
        <v>6.1793069217982861</v>
      </c>
      <c r="M125" s="12">
        <f>ROUND(Tabelle13[[#This Row],[y (bar)]],2)</f>
        <v>6.18</v>
      </c>
      <c r="N125" s="10" t="str">
        <f>"case "&amp;Tabelle13[[#This Row],[X]]&amp;": " &amp;"bar = "&amp;Tabelle13[[#This Row],[bar round]]&amp;"; break; "</f>
        <v xml:space="preserve">case 124: bar = 6.18; break; </v>
      </c>
    </row>
    <row r="126" spans="11:14">
      <c r="K126" s="2">
        <v>125</v>
      </c>
      <c r="L126" s="14">
        <f>min+(max-min)/(1+10^(n*(LOG10(Tabelle13[[#This Row],[X]])-LOG10(ec_50))))</f>
        <v>6.1331276400192483</v>
      </c>
      <c r="M126" s="12">
        <f>ROUND(Tabelle13[[#This Row],[y (bar)]],2)</f>
        <v>6.13</v>
      </c>
      <c r="N126" s="10" t="str">
        <f>"case "&amp;Tabelle13[[#This Row],[X]]&amp;": " &amp;"bar = "&amp;Tabelle13[[#This Row],[bar round]]&amp;"; break; "</f>
        <v xml:space="preserve">case 125: bar = 6.13; break; </v>
      </c>
    </row>
    <row r="127" spans="11:14">
      <c r="K127">
        <v>126</v>
      </c>
      <c r="L127" s="14">
        <f>min+(max-min)/(1+10^(n*(LOG10(Tabelle13[[#This Row],[X]])-LOG10(ec_50))))</f>
        <v>6.0876029541432741</v>
      </c>
      <c r="M127" s="12">
        <f>ROUND(Tabelle13[[#This Row],[y (bar)]],2)</f>
        <v>6.09</v>
      </c>
      <c r="N127" s="10" t="str">
        <f>"case "&amp;Tabelle13[[#This Row],[X]]&amp;": " &amp;"bar = "&amp;Tabelle13[[#This Row],[bar round]]&amp;"; break; "</f>
        <v xml:space="preserve">case 126: bar = 6.09; break; </v>
      </c>
    </row>
    <row r="128" spans="11:14">
      <c r="K128" s="2">
        <v>127</v>
      </c>
      <c r="L128" s="14">
        <f>min+(max-min)/(1+10^(n*(LOG10(Tabelle13[[#This Row],[X]])-LOG10(ec_50))))</f>
        <v>6.0427185335663269</v>
      </c>
      <c r="M128" s="12">
        <f>ROUND(Tabelle13[[#This Row],[y (bar)]],2)</f>
        <v>6.04</v>
      </c>
      <c r="N128" s="10" t="str">
        <f>"case "&amp;Tabelle13[[#This Row],[X]]&amp;": " &amp;"bar = "&amp;Tabelle13[[#This Row],[bar round]]&amp;"; break; "</f>
        <v xml:space="preserve">case 127: bar = 6.04; break; </v>
      </c>
    </row>
    <row r="129" spans="11:14">
      <c r="K129" s="2">
        <v>128</v>
      </c>
      <c r="L129" s="14">
        <f>min+(max-min)/(1+10^(n*(LOG10(Tabelle13[[#This Row],[X]])-LOG10(ec_50))))</f>
        <v>5.9984604703407927</v>
      </c>
      <c r="M129" s="12">
        <f>ROUND(Tabelle13[[#This Row],[y (bar)]],2)</f>
        <v>6</v>
      </c>
      <c r="N129" s="10" t="str">
        <f>"case "&amp;Tabelle13[[#This Row],[X]]&amp;": " &amp;"bar = "&amp;Tabelle13[[#This Row],[bar round]]&amp;"; break; "</f>
        <v xml:space="preserve">case 128: bar = 6; break; </v>
      </c>
    </row>
    <row r="130" spans="11:14">
      <c r="K130" s="2">
        <v>129</v>
      </c>
      <c r="L130" s="14">
        <f>min+(max-min)/(1+10^(n*(LOG10(Tabelle13[[#This Row],[X]])-LOG10(ec_50))))</f>
        <v>5.9548152635458749</v>
      </c>
      <c r="M130" s="12">
        <f>ROUND(Tabelle13[[#This Row],[y (bar)]],2)</f>
        <v>5.95</v>
      </c>
      <c r="N130" s="10" t="str">
        <f>"case "&amp;Tabelle13[[#This Row],[X]]&amp;": " &amp;"bar = "&amp;Tabelle13[[#This Row],[bar round]]&amp;"; break; "</f>
        <v xml:space="preserve">case 129: bar = 5.95; break; </v>
      </c>
    </row>
    <row r="131" spans="11:14">
      <c r="K131">
        <v>130</v>
      </c>
      <c r="L131" s="14">
        <f>min+(max-min)/(1+10^(n*(LOG10(Tabelle13[[#This Row],[X]])-LOG10(ec_50))))</f>
        <v>5.9117698043511959</v>
      </c>
      <c r="M131" s="12">
        <f>ROUND(Tabelle13[[#This Row],[y (bar)]],2)</f>
        <v>5.91</v>
      </c>
      <c r="N131" s="10" t="str">
        <f>"case "&amp;Tabelle13[[#This Row],[X]]&amp;": " &amp;"bar = "&amp;Tabelle13[[#This Row],[bar round]]&amp;"; break; "</f>
        <v xml:space="preserve">case 130: bar = 5.91; break; </v>
      </c>
    </row>
    <row r="132" spans="11:14">
      <c r="K132" s="2">
        <v>131</v>
      </c>
      <c r="L132" s="14">
        <f>min+(max-min)/(1+10^(n*(LOG10(Tabelle13[[#This Row],[X]])-LOG10(ec_50))))</f>
        <v>5.8693113617377906</v>
      </c>
      <c r="M132" s="12">
        <f>ROUND(Tabelle13[[#This Row],[y (bar)]],2)</f>
        <v>5.87</v>
      </c>
      <c r="N132" s="10" t="str">
        <f>"case "&amp;Tabelle13[[#This Row],[X]]&amp;": " &amp;"bar = "&amp;Tabelle13[[#This Row],[bar round]]&amp;"; break; "</f>
        <v xml:space="preserve">case 131: bar = 5.87; break; </v>
      </c>
    </row>
    <row r="133" spans="11:14">
      <c r="K133" s="2">
        <v>132</v>
      </c>
      <c r="L133" s="14">
        <f>min+(max-min)/(1+10^(n*(LOG10(Tabelle13[[#This Row],[X]])-LOG10(ec_50))))</f>
        <v>5.8274275688429364</v>
      </c>
      <c r="M133" s="12">
        <f>ROUND(Tabelle13[[#This Row],[y (bar)]],2)</f>
        <v>5.83</v>
      </c>
      <c r="N133" s="10" t="str">
        <f>"case "&amp;Tabelle13[[#This Row],[X]]&amp;": " &amp;"bar = "&amp;Tabelle13[[#This Row],[bar round]]&amp;"; break; "</f>
        <v xml:space="preserve">case 132: bar = 5.83; break; </v>
      </c>
    </row>
    <row r="134" spans="11:14">
      <c r="K134" s="2">
        <v>133</v>
      </c>
      <c r="L134" s="14">
        <f>min+(max-min)/(1+10^(n*(LOG10(Tabelle13[[#This Row],[X]])-LOG10(ec_50))))</f>
        <v>5.7861064098969708</v>
      </c>
      <c r="M134" s="12">
        <f>ROUND(Tabelle13[[#This Row],[y (bar)]],2)</f>
        <v>5.79</v>
      </c>
      <c r="N134" s="10" t="str">
        <f>"case "&amp;Tabelle13[[#This Row],[X]]&amp;": " &amp;"bar = "&amp;Tabelle13[[#This Row],[bar round]]&amp;"; break; "</f>
        <v xml:space="preserve">case 133: bar = 5.79; break; </v>
      </c>
    </row>
    <row r="135" spans="11:14">
      <c r="K135">
        <v>134</v>
      </c>
      <c r="L135" s="14">
        <f>min+(max-min)/(1+10^(n*(LOG10(Tabelle13[[#This Row],[X]])-LOG10(ec_50))))</f>
        <v>5.7453362077223087</v>
      </c>
      <c r="M135" s="12">
        <f>ROUND(Tabelle13[[#This Row],[y (bar)]],2)</f>
        <v>5.75</v>
      </c>
      <c r="N135" s="10" t="str">
        <f>"case "&amp;Tabelle13[[#This Row],[X]]&amp;": " &amp;"bar = "&amp;Tabelle13[[#This Row],[bar round]]&amp;"; break; "</f>
        <v xml:space="preserve">case 134: bar = 5.75; break; </v>
      </c>
    </row>
    <row r="136" spans="11:14">
      <c r="K136" s="2">
        <v>135</v>
      </c>
      <c r="L136" s="14">
        <f>min+(max-min)/(1+10^(n*(LOG10(Tabelle13[[#This Row],[X]])-LOG10(ec_50))))</f>
        <v>5.7051056117664531</v>
      </c>
      <c r="M136" s="12">
        <f>ROUND(Tabelle13[[#This Row],[y (bar)]],2)</f>
        <v>5.71</v>
      </c>
      <c r="N136" s="10" t="str">
        <f>"case "&amp;Tabelle13[[#This Row],[X]]&amp;": " &amp;"bar = "&amp;Tabelle13[[#This Row],[bar round]]&amp;"; break; "</f>
        <v xml:space="preserve">case 135: bar = 5.71; break; </v>
      </c>
    </row>
    <row r="137" spans="11:14">
      <c r="K137" s="2">
        <v>136</v>
      </c>
      <c r="L137" s="14">
        <f>min+(max-min)/(1+10^(n*(LOG10(Tabelle13[[#This Row],[X]])-LOG10(ec_50))))</f>
        <v>5.6654035866424772</v>
      </c>
      <c r="M137" s="12">
        <f>ROUND(Tabelle13[[#This Row],[y (bar)]],2)</f>
        <v>5.67</v>
      </c>
      <c r="N137" s="10" t="str">
        <f>"case "&amp;Tabelle13[[#This Row],[X]]&amp;": " &amp;"bar = "&amp;Tabelle13[[#This Row],[bar round]]&amp;"; break; "</f>
        <v xml:space="preserve">case 136: bar = 5.67; break; </v>
      </c>
    </row>
    <row r="138" spans="11:14">
      <c r="K138" s="2">
        <v>137</v>
      </c>
      <c r="L138" s="14">
        <f>min+(max-min)/(1+10^(n*(LOG10(Tabelle13[[#This Row],[X]])-LOG10(ec_50))))</f>
        <v>5.626219401151908</v>
      </c>
      <c r="M138" s="12">
        <f>ROUND(Tabelle13[[#This Row],[y (bar)]],2)</f>
        <v>5.63</v>
      </c>
      <c r="N138" s="10" t="str">
        <f>"case "&amp;Tabelle13[[#This Row],[X]]&amp;": " &amp;"bar = "&amp;Tabelle13[[#This Row],[bar round]]&amp;"; break; "</f>
        <v xml:space="preserve">case 137: bar = 5.63; break; </v>
      </c>
    </row>
    <row r="139" spans="11:14">
      <c r="K139">
        <v>138</v>
      </c>
      <c r="L139" s="14">
        <f>min+(max-min)/(1+10^(n*(LOG10(Tabelle13[[#This Row],[X]])-LOG10(ec_50))))</f>
        <v>5.5875426177663439</v>
      </c>
      <c r="M139" s="12">
        <f>ROUND(Tabelle13[[#This Row],[y (bar)]],2)</f>
        <v>5.59</v>
      </c>
      <c r="N139" s="10" t="str">
        <f>"case "&amp;Tabelle13[[#This Row],[X]]&amp;": " &amp;"bar = "&amp;Tabelle13[[#This Row],[bar round]]&amp;"; break; "</f>
        <v xml:space="preserve">case 138: bar = 5.59; break; </v>
      </c>
    </row>
    <row r="140" spans="11:14">
      <c r="K140" s="2">
        <v>139</v>
      </c>
      <c r="L140" s="14">
        <f>min+(max-min)/(1+10^(n*(LOG10(Tabelle13[[#This Row],[X]])-LOG10(ec_50))))</f>
        <v>5.5493630825455611</v>
      </c>
      <c r="M140" s="12">
        <f>ROUND(Tabelle13[[#This Row],[y (bar)]],2)</f>
        <v>5.55</v>
      </c>
      <c r="N140" s="10" t="str">
        <f>"case "&amp;Tabelle13[[#This Row],[X]]&amp;": " &amp;"bar = "&amp;Tabelle13[[#This Row],[bar round]]&amp;"; break; "</f>
        <v xml:space="preserve">case 139: bar = 5.55; break; </v>
      </c>
    </row>
    <row r="141" spans="11:14">
      <c r="K141" s="2">
        <v>140</v>
      </c>
      <c r="L141" s="14">
        <f>min+(max-min)/(1+10^(n*(LOG10(Tabelle13[[#This Row],[X]])-LOG10(ec_50))))</f>
        <v>5.5116709154709138</v>
      </c>
      <c r="M141" s="12">
        <f>ROUND(Tabelle13[[#This Row],[y (bar)]],2)</f>
        <v>5.51</v>
      </c>
      <c r="N141" s="10" t="str">
        <f>"case "&amp;Tabelle13[[#This Row],[X]]&amp;": " &amp;"bar = "&amp;Tabelle13[[#This Row],[bar round]]&amp;"; break; "</f>
        <v xml:space="preserve">case 140: bar = 5.51; break; </v>
      </c>
    </row>
    <row r="142" spans="11:14">
      <c r="K142" s="2">
        <v>141</v>
      </c>
      <c r="L142" s="14">
        <f>min+(max-min)/(1+10^(n*(LOG10(Tabelle13[[#This Row],[X]])-LOG10(ec_50))))</f>
        <v>5.4744565011742505</v>
      </c>
      <c r="M142" s="12">
        <f>ROUND(Tabelle13[[#This Row],[y (bar)]],2)</f>
        <v>5.47</v>
      </c>
      <c r="N142" s="10" t="str">
        <f>"case "&amp;Tabelle13[[#This Row],[X]]&amp;": " &amp;"bar = "&amp;Tabelle13[[#This Row],[bar round]]&amp;"; break; "</f>
        <v xml:space="preserve">case 141: bar = 5.47; break; </v>
      </c>
    </row>
    <row r="143" spans="11:14">
      <c r="K143">
        <v>142</v>
      </c>
      <c r="L143" s="14">
        <f>min+(max-min)/(1+10^(n*(LOG10(Tabelle13[[#This Row],[X]])-LOG10(ec_50))))</f>
        <v>5.4377104800433438</v>
      </c>
      <c r="M143" s="12">
        <f>ROUND(Tabelle13[[#This Row],[y (bar)]],2)</f>
        <v>5.44</v>
      </c>
      <c r="N143" s="10" t="str">
        <f>"case "&amp;Tabelle13[[#This Row],[X]]&amp;": " &amp;"bar = "&amp;Tabelle13[[#This Row],[bar round]]&amp;"; break; "</f>
        <v xml:space="preserve">case 142: bar = 5.44; break; </v>
      </c>
    </row>
    <row r="144" spans="11:14">
      <c r="K144" s="2">
        <v>143</v>
      </c>
      <c r="L144" s="14">
        <f>min+(max-min)/(1+10^(n*(LOG10(Tabelle13[[#This Row],[X]])-LOG10(ec_50))))</f>
        <v>5.4014237396861402</v>
      </c>
      <c r="M144" s="12">
        <f>ROUND(Tabelle13[[#This Row],[y (bar)]],2)</f>
        <v>5.4</v>
      </c>
      <c r="N144" s="10" t="str">
        <f>"case "&amp;Tabelle13[[#This Row],[X]]&amp;": " &amp;"bar = "&amp;Tabelle13[[#This Row],[bar round]]&amp;"; break; "</f>
        <v xml:space="preserve">case 143: bar = 5.4; break; </v>
      </c>
    </row>
    <row r="145" spans="11:14">
      <c r="K145" s="2">
        <v>144</v>
      </c>
      <c r="L145" s="14">
        <f>min+(max-min)/(1+10^(n*(LOG10(Tabelle13[[#This Row],[X]])-LOG10(ec_50))))</f>
        <v>5.3655874067369425</v>
      </c>
      <c r="M145" s="12">
        <f>ROUND(Tabelle13[[#This Row],[y (bar)]],2)</f>
        <v>5.37</v>
      </c>
      <c r="N145" s="10" t="str">
        <f>"case "&amp;Tabelle13[[#This Row],[X]]&amp;": " &amp;"bar = "&amp;Tabelle13[[#This Row],[bar round]]&amp;"; break; "</f>
        <v xml:space="preserve">case 144: bar = 5.37; break; </v>
      </c>
    </row>
    <row r="146" spans="11:14">
      <c r="K146" s="2">
        <v>145</v>
      </c>
      <c r="L146" s="14">
        <f>min+(max-min)/(1+10^(n*(LOG10(Tabelle13[[#This Row],[X]])-LOG10(ec_50))))</f>
        <v>5.3301928389885695</v>
      </c>
      <c r="M146" s="12">
        <f>ROUND(Tabelle13[[#This Row],[y (bar)]],2)</f>
        <v>5.33</v>
      </c>
      <c r="N146" s="10" t="str">
        <f>"case "&amp;Tabelle13[[#This Row],[X]]&amp;": " &amp;"bar = "&amp;Tabelle13[[#This Row],[bar round]]&amp;"; break; "</f>
        <v xml:space="preserve">case 145: bar = 5.33; break; </v>
      </c>
    </row>
    <row r="147" spans="11:14">
      <c r="K147">
        <v>146</v>
      </c>
      <c r="L147" s="14">
        <f>min+(max-min)/(1+10^(n*(LOG10(Tabelle13[[#This Row],[X]])-LOG10(ec_50))))</f>
        <v>5.2952316178353458</v>
      </c>
      <c r="M147" s="12">
        <f>ROUND(Tabelle13[[#This Row],[y (bar)]],2)</f>
        <v>5.3</v>
      </c>
      <c r="N147" s="10" t="str">
        <f>"case "&amp;Tabelle13[[#This Row],[X]]&amp;": " &amp;"bar = "&amp;Tabelle13[[#This Row],[bar round]]&amp;"; break; "</f>
        <v xml:space="preserve">case 146: bar = 5.3; break; </v>
      </c>
    </row>
    <row r="148" spans="11:14">
      <c r="K148" s="2">
        <v>147</v>
      </c>
      <c r="L148" s="14">
        <f>min+(max-min)/(1+10^(n*(LOG10(Tabelle13[[#This Row],[X]])-LOG10(ec_50))))</f>
        <v>5.2606955410127556</v>
      </c>
      <c r="M148" s="12">
        <f>ROUND(Tabelle13[[#This Row],[y (bar)]],2)</f>
        <v>5.26</v>
      </c>
      <c r="N148" s="10" t="str">
        <f>"case "&amp;Tabelle13[[#This Row],[X]]&amp;": " &amp;"bar = "&amp;Tabelle13[[#This Row],[bar round]]&amp;"; break; "</f>
        <v xml:space="preserve">case 147: bar = 5.26; break; </v>
      </c>
    </row>
    <row r="149" spans="11:14">
      <c r="K149" s="2">
        <v>148</v>
      </c>
      <c r="L149" s="14">
        <f>min+(max-min)/(1+10^(n*(LOG10(Tabelle13[[#This Row],[X]])-LOG10(ec_50))))</f>
        <v>5.2265766156199591</v>
      </c>
      <c r="M149" s="12">
        <f>ROUND(Tabelle13[[#This Row],[y (bar)]],2)</f>
        <v>5.23</v>
      </c>
      <c r="N149" s="10" t="str">
        <f>"case "&amp;Tabelle13[[#This Row],[X]]&amp;": " &amp;"bar = "&amp;Tabelle13[[#This Row],[bar round]]&amp;"; break; "</f>
        <v xml:space="preserve">case 148: bar = 5.23; break; </v>
      </c>
    </row>
    <row r="150" spans="11:14">
      <c r="K150" s="2">
        <v>149</v>
      </c>
      <c r="L150" s="14">
        <f>min+(max-min)/(1+10^(n*(LOG10(Tabelle13[[#This Row],[X]])-LOG10(ec_50))))</f>
        <v>5.1928670514126507</v>
      </c>
      <c r="M150" s="12">
        <f>ROUND(Tabelle13[[#This Row],[y (bar)]],2)</f>
        <v>5.19</v>
      </c>
      <c r="N150" s="10" t="str">
        <f>"case "&amp;Tabelle13[[#This Row],[X]]&amp;": " &amp;"bar = "&amp;Tabelle13[[#This Row],[bar round]]&amp;"; break; "</f>
        <v xml:space="preserve">case 149: bar = 5.19; break; </v>
      </c>
    </row>
    <row r="151" spans="11:14">
      <c r="K151">
        <v>150</v>
      </c>
      <c r="L151" s="14">
        <f>min+(max-min)/(1+10^(n*(LOG10(Tabelle13[[#This Row],[X]])-LOG10(ec_50))))</f>
        <v>5.1595592543537379</v>
      </c>
      <c r="M151" s="12">
        <f>ROUND(Tabelle13[[#This Row],[y (bar)]],2)</f>
        <v>5.16</v>
      </c>
      <c r="N151" s="10" t="str">
        <f>"case "&amp;Tabelle13[[#This Row],[X]]&amp;": " &amp;"bar = "&amp;Tabelle13[[#This Row],[bar round]]&amp;"; break; "</f>
        <v xml:space="preserve">case 150: bar = 5.16; break; </v>
      </c>
    </row>
    <row r="152" spans="11:14">
      <c r="K152" s="2">
        <v>151</v>
      </c>
      <c r="L152" s="14">
        <f>min+(max-min)/(1+10^(n*(LOG10(Tabelle13[[#This Row],[X]])-LOG10(ec_50))))</f>
        <v>5.1266458204105376</v>
      </c>
      <c r="M152" s="12">
        <f>ROUND(Tabelle13[[#This Row],[y (bar)]],2)</f>
        <v>5.13</v>
      </c>
      <c r="N152" s="10" t="str">
        <f>"case "&amp;Tabelle13[[#This Row],[X]]&amp;": " &amp;"bar = "&amp;Tabelle13[[#This Row],[bar round]]&amp;"; break; "</f>
        <v xml:space="preserve">case 151: bar = 5.13; break; </v>
      </c>
    </row>
    <row r="153" spans="11:14">
      <c r="K153" s="2">
        <v>152</v>
      </c>
      <c r="L153" s="14">
        <f>min+(max-min)/(1+10^(n*(LOG10(Tabelle13[[#This Row],[X]])-LOG10(ec_50))))</f>
        <v>5.0941195295873243</v>
      </c>
      <c r="M153" s="12">
        <f>ROUND(Tabelle13[[#This Row],[y (bar)]],2)</f>
        <v>5.09</v>
      </c>
      <c r="N153" s="10" t="str">
        <f>"case "&amp;Tabelle13[[#This Row],[X]]&amp;": " &amp;"bar = "&amp;Tabelle13[[#This Row],[bar round]]&amp;"; break; "</f>
        <v xml:space="preserve">case 152: bar = 5.09; break; </v>
      </c>
    </row>
    <row r="154" spans="11:14">
      <c r="K154" s="2">
        <v>153</v>
      </c>
      <c r="L154" s="14">
        <f>min+(max-min)/(1+10^(n*(LOG10(Tabelle13[[#This Row],[X]])-LOG10(ec_50))))</f>
        <v>5.0619733401830826</v>
      </c>
      <c r="M154" s="12">
        <f>ROUND(Tabelle13[[#This Row],[y (bar)]],2)</f>
        <v>5.0599999999999996</v>
      </c>
      <c r="N154" s="10" t="str">
        <f>"case "&amp;Tabelle13[[#This Row],[X]]&amp;": " &amp;"bar = "&amp;Tabelle13[[#This Row],[bar round]]&amp;"; break; "</f>
        <v xml:space="preserve">case 153: bar = 5.06; break; </v>
      </c>
    </row>
    <row r="155" spans="11:14">
      <c r="K155">
        <v>154</v>
      </c>
      <c r="L155" s="14">
        <f>min+(max-min)/(1+10^(n*(LOG10(Tabelle13[[#This Row],[X]])-LOG10(ec_50))))</f>
        <v>5.0302003832641953</v>
      </c>
      <c r="M155" s="12">
        <f>ROUND(Tabelle13[[#This Row],[y (bar)]],2)</f>
        <v>5.03</v>
      </c>
      <c r="N155" s="10" t="str">
        <f>"case "&amp;Tabelle13[[#This Row],[X]]&amp;": " &amp;"bar = "&amp;Tabelle13[[#This Row],[bar round]]&amp;"; break; "</f>
        <v xml:space="preserve">case 154: bar = 5.03; break; </v>
      </c>
    </row>
    <row r="156" spans="11:14">
      <c r="K156" s="2">
        <v>155</v>
      </c>
      <c r="L156" s="14">
        <f>min+(max-min)/(1+10^(n*(LOG10(Tabelle13[[#This Row],[X]])-LOG10(ec_50))))</f>
        <v>4.9987939573430715</v>
      </c>
      <c r="M156" s="12">
        <f>ROUND(Tabelle13[[#This Row],[y (bar)]],2)</f>
        <v>5</v>
      </c>
      <c r="N156" s="10" t="str">
        <f>"case "&amp;Tabelle13[[#This Row],[X]]&amp;": " &amp;"bar = "&amp;Tabelle13[[#This Row],[bar round]]&amp;"; break; "</f>
        <v xml:space="preserve">case 155: bar = 5; break; </v>
      </c>
    </row>
    <row r="157" spans="11:14">
      <c r="K157" s="2">
        <v>156</v>
      </c>
      <c r="L157" s="14">
        <f>min+(max-min)/(1+10^(n*(LOG10(Tabelle13[[#This Row],[X]])-LOG10(ec_50))))</f>
        <v>4.9677475232535055</v>
      </c>
      <c r="M157" s="12">
        <f>ROUND(Tabelle13[[#This Row],[y (bar)]],2)</f>
        <v>4.97</v>
      </c>
      <c r="N157" s="10" t="str">
        <f>"case "&amp;Tabelle13[[#This Row],[X]]&amp;": " &amp;"bar = "&amp;Tabelle13[[#This Row],[bar round]]&amp;"; break; "</f>
        <v xml:space="preserve">case 156: bar = 4.97; break; </v>
      </c>
    </row>
    <row r="158" spans="11:14">
      <c r="K158" s="2">
        <v>157</v>
      </c>
      <c r="L158" s="14">
        <f>min+(max-min)/(1+10^(n*(LOG10(Tabelle13[[#This Row],[X]])-LOG10(ec_50))))</f>
        <v>4.9370546992144249</v>
      </c>
      <c r="M158" s="12">
        <f>ROUND(Tabelle13[[#This Row],[y (bar)]],2)</f>
        <v>4.9400000000000004</v>
      </c>
      <c r="N158" s="10" t="str">
        <f>"case "&amp;Tabelle13[[#This Row],[X]]&amp;": " &amp;"bar = "&amp;Tabelle13[[#This Row],[bar round]]&amp;"; break; "</f>
        <v xml:space="preserve">case 157: bar = 4.94; break; </v>
      </c>
    </row>
    <row r="159" spans="11:14">
      <c r="K159">
        <v>158</v>
      </c>
      <c r="L159" s="14">
        <f>min+(max-min)/(1+10^(n*(LOG10(Tabelle13[[#This Row],[X]])-LOG10(ec_50))))</f>
        <v>4.9067092560738992</v>
      </c>
      <c r="M159" s="12">
        <f>ROUND(Tabelle13[[#This Row],[y (bar)]],2)</f>
        <v>4.91</v>
      </c>
      <c r="N159" s="10" t="str">
        <f>"case "&amp;Tabelle13[[#This Row],[X]]&amp;": " &amp;"bar = "&amp;Tabelle13[[#This Row],[bar round]]&amp;"; break; "</f>
        <v xml:space="preserve">case 158: bar = 4.91; break; </v>
      </c>
    </row>
    <row r="160" spans="11:14">
      <c r="K160" s="2">
        <v>159</v>
      </c>
      <c r="L160" s="14">
        <f>min+(max-min)/(1+10^(n*(LOG10(Tabelle13[[#This Row],[X]])-LOG10(ec_50))))</f>
        <v>4.8767051127258183</v>
      </c>
      <c r="M160" s="12">
        <f>ROUND(Tabelle13[[#This Row],[y (bar)]],2)</f>
        <v>4.88</v>
      </c>
      <c r="N160" s="10" t="str">
        <f>"case "&amp;Tabelle13[[#This Row],[X]]&amp;": " &amp;"bar = "&amp;Tabelle13[[#This Row],[bar round]]&amp;"; break; "</f>
        <v xml:space="preserve">case 159: bar = 4.88; break; </v>
      </c>
    </row>
    <row r="161" spans="11:14">
      <c r="K161" s="2">
        <v>160</v>
      </c>
      <c r="L161" s="14">
        <f>min+(max-min)/(1+10^(n*(LOG10(Tabelle13[[#This Row],[X]])-LOG10(ec_50))))</f>
        <v>4.847036331691795</v>
      </c>
      <c r="M161" s="12">
        <f>ROUND(Tabelle13[[#This Row],[y (bar)]],2)</f>
        <v>4.8499999999999996</v>
      </c>
      <c r="N161" s="10" t="str">
        <f>"case "&amp;Tabelle13[[#This Row],[X]]&amp;": " &amp;"bar = "&amp;Tabelle13[[#This Row],[bar round]]&amp;"; break; "</f>
        <v xml:space="preserve">case 160: bar = 4.85; break; </v>
      </c>
    </row>
    <row r="162" spans="11:14">
      <c r="K162" s="2">
        <v>161</v>
      </c>
      <c r="L162" s="14">
        <f>min+(max-min)/(1+10^(n*(LOG10(Tabelle13[[#This Row],[X]])-LOG10(ec_50))))</f>
        <v>4.8176971148614873</v>
      </c>
      <c r="M162" s="12">
        <f>ROUND(Tabelle13[[#This Row],[y (bar)]],2)</f>
        <v>4.82</v>
      </c>
      <c r="N162" s="10" t="str">
        <f>"case "&amp;Tabelle13[[#This Row],[X]]&amp;": " &amp;"bar = "&amp;Tabelle13[[#This Row],[bar round]]&amp;"; break; "</f>
        <v xml:space="preserve">case 161: bar = 4.82; break; </v>
      </c>
    </row>
    <row r="163" spans="11:14">
      <c r="K163">
        <v>162</v>
      </c>
      <c r="L163" s="14">
        <f>min+(max-min)/(1+10^(n*(LOG10(Tabelle13[[#This Row],[X]])-LOG10(ec_50))))</f>
        <v>4.7886817993846682</v>
      </c>
      <c r="M163" s="12">
        <f>ROUND(Tabelle13[[#This Row],[y (bar)]],2)</f>
        <v>4.79</v>
      </c>
      <c r="N163" s="10" t="str">
        <f>"case "&amp;Tabelle13[[#This Row],[X]]&amp;": " &amp;"bar = "&amp;Tabelle13[[#This Row],[bar round]]&amp;"; break; "</f>
        <v xml:space="preserve">case 162: bar = 4.79; break; </v>
      </c>
    </row>
    <row r="164" spans="11:14">
      <c r="K164" s="2">
        <v>163</v>
      </c>
      <c r="L164" s="14">
        <f>min+(max-min)/(1+10^(n*(LOG10(Tabelle13[[#This Row],[X]])-LOG10(ec_50))))</f>
        <v>4.7599848537087119</v>
      </c>
      <c r="M164" s="12">
        <f>ROUND(Tabelle13[[#This Row],[y (bar)]],2)</f>
        <v>4.76</v>
      </c>
      <c r="N164" s="10" t="str">
        <f>"case "&amp;Tabelle13[[#This Row],[X]]&amp;": " &amp;"bar = "&amp;Tabelle13[[#This Row],[bar round]]&amp;"; break; "</f>
        <v xml:space="preserve">case 163: bar = 4.76; break; </v>
      </c>
    </row>
    <row r="165" spans="11:14">
      <c r="K165" s="2">
        <v>164</v>
      </c>
      <c r="L165" s="14">
        <f>min+(max-min)/(1+10^(n*(LOG10(Tabelle13[[#This Row],[X]])-LOG10(ec_50))))</f>
        <v>4.7316008737555642</v>
      </c>
      <c r="M165" s="12">
        <f>ROUND(Tabelle13[[#This Row],[y (bar)]],2)</f>
        <v>4.7300000000000004</v>
      </c>
      <c r="N165" s="10" t="str">
        <f>"case "&amp;Tabelle13[[#This Row],[X]]&amp;": " &amp;"bar = "&amp;Tabelle13[[#This Row],[bar round]]&amp;"; break; "</f>
        <v xml:space="preserve">case 164: bar = 4.73; break; </v>
      </c>
    </row>
    <row r="166" spans="11:14">
      <c r="K166" s="2">
        <v>165</v>
      </c>
      <c r="L166" s="14">
        <f>min+(max-min)/(1+10^(n*(LOG10(Tabelle13[[#This Row],[X]])-LOG10(ec_50))))</f>
        <v>4.7035245792323881</v>
      </c>
      <c r="M166" s="12">
        <f>ROUND(Tabelle13[[#This Row],[y (bar)]],2)</f>
        <v>4.7</v>
      </c>
      <c r="N166" s="10" t="str">
        <f>"case "&amp;Tabelle13[[#This Row],[X]]&amp;": " &amp;"bar = "&amp;Tabelle13[[#This Row],[bar round]]&amp;"; break; "</f>
        <v xml:space="preserve">case 165: bar = 4.7; break; </v>
      </c>
    </row>
    <row r="167" spans="11:14">
      <c r="K167">
        <v>166</v>
      </c>
      <c r="L167" s="14">
        <f>min+(max-min)/(1+10^(n*(LOG10(Tabelle13[[#This Row],[X]])-LOG10(ec_50))))</f>
        <v>4.6757508100705421</v>
      </c>
      <c r="M167" s="12">
        <f>ROUND(Tabelle13[[#This Row],[y (bar)]],2)</f>
        <v>4.68</v>
      </c>
      <c r="N167" s="10" t="str">
        <f>"case "&amp;Tabelle13[[#This Row],[X]]&amp;": " &amp;"bar = "&amp;Tabelle13[[#This Row],[bar round]]&amp;"; break; "</f>
        <v xml:space="preserve">case 166: bar = 4.68; break; </v>
      </c>
    </row>
    <row r="168" spans="11:14">
      <c r="K168" s="2">
        <v>167</v>
      </c>
      <c r="L168" s="14">
        <f>min+(max-min)/(1+10^(n*(LOG10(Tabelle13[[#This Row],[X]])-LOG10(ec_50))))</f>
        <v>4.6482745229875571</v>
      </c>
      <c r="M168" s="12">
        <f>ROUND(Tabelle13[[#This Row],[y (bar)]],2)</f>
        <v>4.6500000000000004</v>
      </c>
      <c r="N168" s="10" t="str">
        <f>"case "&amp;Tabelle13[[#This Row],[X]]&amp;": " &amp;"bar = "&amp;Tabelle13[[#This Row],[bar round]]&amp;"; break; "</f>
        <v xml:space="preserve">case 167: bar = 4.65; break; </v>
      </c>
    </row>
    <row r="169" spans="11:14">
      <c r="K169" s="2">
        <v>168</v>
      </c>
      <c r="L169" s="14">
        <f>min+(max-min)/(1+10^(n*(LOG10(Tabelle13[[#This Row],[X]])-LOG10(ec_50))))</f>
        <v>4.6210907881673391</v>
      </c>
      <c r="M169" s="12">
        <f>ROUND(Tabelle13[[#This Row],[y (bar)]],2)</f>
        <v>4.62</v>
      </c>
      <c r="N169" s="10" t="str">
        <f>"case "&amp;Tabelle13[[#This Row],[X]]&amp;": " &amp;"bar = "&amp;Tabelle13[[#This Row],[bar round]]&amp;"; break; "</f>
        <v xml:space="preserve">case 168: bar = 4.62; break; </v>
      </c>
    </row>
    <row r="170" spans="11:14">
      <c r="K170" s="2">
        <v>169</v>
      </c>
      <c r="L170" s="14">
        <f>min+(max-min)/(1+10^(n*(LOG10(Tabelle13[[#This Row],[X]])-LOG10(ec_50))))</f>
        <v>4.5941947860536443</v>
      </c>
      <c r="M170" s="12">
        <f>ROUND(Tabelle13[[#This Row],[y (bar)]],2)</f>
        <v>4.59</v>
      </c>
      <c r="N170" s="10" t="str">
        <f>"case "&amp;Tabelle13[[#This Row],[X]]&amp;": " &amp;"bar = "&amp;Tabelle13[[#This Row],[bar round]]&amp;"; break; "</f>
        <v xml:space="preserve">case 169: bar = 4.59; break; </v>
      </c>
    </row>
    <row r="171" spans="11:14">
      <c r="K171">
        <v>170</v>
      </c>
      <c r="L171" s="14">
        <f>min+(max-min)/(1+10^(n*(LOG10(Tabelle13[[#This Row],[X]])-LOG10(ec_50))))</f>
        <v>4.5675818042524714</v>
      </c>
      <c r="M171" s="12">
        <f>ROUND(Tabelle13[[#This Row],[y (bar)]],2)</f>
        <v>4.57</v>
      </c>
      <c r="N171" s="10" t="str">
        <f>"case "&amp;Tabelle13[[#This Row],[X]]&amp;": " &amp;"bar = "&amp;Tabelle13[[#This Row],[bar round]]&amp;"; break; "</f>
        <v xml:space="preserve">case 170: bar = 4.57; break; </v>
      </c>
    </row>
    <row r="172" spans="11:14">
      <c r="K172" s="2">
        <v>171</v>
      </c>
      <c r="L172" s="14">
        <f>min+(max-min)/(1+10^(n*(LOG10(Tabelle13[[#This Row],[X]])-LOG10(ec_50))))</f>
        <v>4.5412472345390844</v>
      </c>
      <c r="M172" s="12">
        <f>ROUND(Tabelle13[[#This Row],[y (bar)]],2)</f>
        <v>4.54</v>
      </c>
      <c r="N172" s="10" t="str">
        <f>"case "&amp;Tabelle13[[#This Row],[X]]&amp;": " &amp;"bar = "&amp;Tabelle13[[#This Row],[bar round]]&amp;"; break; "</f>
        <v xml:space="preserve">case 171: bar = 4.54; break; </v>
      </c>
    </row>
    <row r="173" spans="11:14">
      <c r="K173" s="2">
        <v>172</v>
      </c>
      <c r="L173" s="14">
        <f>min+(max-min)/(1+10^(n*(LOG10(Tabelle13[[#This Row],[X]])-LOG10(ec_50))))</f>
        <v>4.515186569965322</v>
      </c>
      <c r="M173" s="12">
        <f>ROUND(Tabelle13[[#This Row],[y (bar)]],2)</f>
        <v>4.5199999999999996</v>
      </c>
      <c r="N173" s="10" t="str">
        <f>"case "&amp;Tabelle13[[#This Row],[X]]&amp;": " &amp;"bar = "&amp;Tabelle13[[#This Row],[bar round]]&amp;"; break; "</f>
        <v xml:space="preserve">case 172: bar = 4.52; break; </v>
      </c>
    </row>
    <row r="174" spans="11:14">
      <c r="K174" s="2">
        <v>173</v>
      </c>
      <c r="L174" s="14">
        <f>min+(max-min)/(1+10^(n*(LOG10(Tabelle13[[#This Row],[X]])-LOG10(ec_50))))</f>
        <v>4.4893954020635976</v>
      </c>
      <c r="M174" s="12">
        <f>ROUND(Tabelle13[[#This Row],[y (bar)]],2)</f>
        <v>4.49</v>
      </c>
      <c r="N174" s="10" t="str">
        <f>"case "&amp;Tabelle13[[#This Row],[X]]&amp;": " &amp;"bar = "&amp;Tabelle13[[#This Row],[bar round]]&amp;"; break; "</f>
        <v xml:space="preserve">case 173: bar = 4.49; break; </v>
      </c>
    </row>
    <row r="175" spans="11:14">
      <c r="K175">
        <v>174</v>
      </c>
      <c r="L175" s="14">
        <f>min+(max-min)/(1+10^(n*(LOG10(Tabelle13[[#This Row],[X]])-LOG10(ec_50))))</f>
        <v>4.4638694181435579</v>
      </c>
      <c r="M175" s="12">
        <f>ROUND(Tabelle13[[#This Row],[y (bar)]],2)</f>
        <v>4.46</v>
      </c>
      <c r="N175" s="10" t="str">
        <f>"case "&amp;Tabelle13[[#This Row],[X]]&amp;": " &amp;"bar = "&amp;Tabelle13[[#This Row],[bar round]]&amp;"; break; "</f>
        <v xml:space="preserve">case 174: bar = 4.46; break; </v>
      </c>
    </row>
    <row r="176" spans="11:14">
      <c r="K176" s="2">
        <v>175</v>
      </c>
      <c r="L176" s="14">
        <f>min+(max-min)/(1+10^(n*(LOG10(Tabelle13[[#This Row],[X]])-LOG10(ec_50))))</f>
        <v>4.438604398677934</v>
      </c>
      <c r="M176" s="12">
        <f>ROUND(Tabelle13[[#This Row],[y (bar)]],2)</f>
        <v>4.4400000000000004</v>
      </c>
      <c r="N176" s="10" t="str">
        <f>"case "&amp;Tabelle13[[#This Row],[X]]&amp;": " &amp;"bar = "&amp;Tabelle13[[#This Row],[bar round]]&amp;"; break; "</f>
        <v xml:space="preserve">case 175: bar = 4.44; break; </v>
      </c>
    </row>
    <row r="177" spans="11:14">
      <c r="K177" s="2">
        <v>176</v>
      </c>
      <c r="L177" s="14">
        <f>min+(max-min)/(1+10^(n*(LOG10(Tabelle13[[#This Row],[X]])-LOG10(ec_50))))</f>
        <v>4.4135962147741461</v>
      </c>
      <c r="M177" s="12">
        <f>ROUND(Tabelle13[[#This Row],[y (bar)]],2)</f>
        <v>4.41</v>
      </c>
      <c r="N177" s="10" t="str">
        <f>"case "&amp;Tabelle13[[#This Row],[X]]&amp;": " &amp;"bar = "&amp;Tabelle13[[#This Row],[bar round]]&amp;"; break; "</f>
        <v xml:space="preserve">case 176: bar = 4.41; break; </v>
      </c>
    </row>
    <row r="178" spans="11:14">
      <c r="K178" s="2">
        <v>177</v>
      </c>
      <c r="L178" s="14">
        <f>min+(max-min)/(1+10^(n*(LOG10(Tabelle13[[#This Row],[X]])-LOG10(ec_50))))</f>
        <v>4.3888408257284013</v>
      </c>
      <c r="M178" s="12">
        <f>ROUND(Tabelle13[[#This Row],[y (bar)]],2)</f>
        <v>4.3899999999999997</v>
      </c>
      <c r="N178" s="10" t="str">
        <f>"case "&amp;Tabelle13[[#This Row],[X]]&amp;": " &amp;"bar = "&amp;Tabelle13[[#This Row],[bar round]]&amp;"; break; "</f>
        <v xml:space="preserve">case 177: bar = 4.39; break; </v>
      </c>
    </row>
    <row r="179" spans="11:14">
      <c r="K179">
        <v>178</v>
      </c>
      <c r="L179" s="14">
        <f>min+(max-min)/(1+10^(n*(LOG10(Tabelle13[[#This Row],[X]])-LOG10(ec_50))))</f>
        <v>4.3643342766590401</v>
      </c>
      <c r="M179" s="12">
        <f>ROUND(Tabelle13[[#This Row],[y (bar)]],2)</f>
        <v>4.3600000000000003</v>
      </c>
      <c r="N179" s="10" t="str">
        <f>"case "&amp;Tabelle13[[#This Row],[X]]&amp;": " &amp;"bar = "&amp;Tabelle13[[#This Row],[bar round]]&amp;"; break; "</f>
        <v xml:space="preserve">case 178: bar = 4.36; break; </v>
      </c>
    </row>
    <row r="180" spans="11:14">
      <c r="K180" s="2">
        <v>179</v>
      </c>
      <c r="L180" s="14">
        <f>min+(max-min)/(1+10^(n*(LOG10(Tabelle13[[#This Row],[X]])-LOG10(ec_50))))</f>
        <v>4.3400726962163159</v>
      </c>
      <c r="M180" s="12">
        <f>ROUND(Tabelle13[[#This Row],[y (bar)]],2)</f>
        <v>4.34</v>
      </c>
      <c r="N180" s="10" t="str">
        <f>"case "&amp;Tabelle13[[#This Row],[X]]&amp;": " &amp;"bar = "&amp;Tabelle13[[#This Row],[bar round]]&amp;"; break; "</f>
        <v xml:space="preserve">case 179: bar = 4.34; break; </v>
      </c>
    </row>
    <row r="181" spans="11:14">
      <c r="K181" s="2">
        <v>180</v>
      </c>
      <c r="L181" s="14">
        <f>min+(max-min)/(1+10^(n*(LOG10(Tabelle13[[#This Row],[X]])-LOG10(ec_50))))</f>
        <v>4.3160522943655364</v>
      </c>
      <c r="M181" s="12">
        <f>ROUND(Tabelle13[[#This Row],[y (bar)]],2)</f>
        <v>4.32</v>
      </c>
      <c r="N181" s="10" t="str">
        <f>"case "&amp;Tabelle13[[#This Row],[X]]&amp;": " &amp;"bar = "&amp;Tabelle13[[#This Row],[bar round]]&amp;"; break; "</f>
        <v xml:space="preserve">case 180: bar = 4.32; break; </v>
      </c>
    </row>
    <row r="182" spans="11:14">
      <c r="K182" s="2">
        <v>181</v>
      </c>
      <c r="L182" s="14">
        <f>min+(max-min)/(1+10^(n*(LOG10(Tabelle13[[#This Row],[X]])-LOG10(ec_50))))</f>
        <v>4.2922693602409776</v>
      </c>
      <c r="M182" s="12">
        <f>ROUND(Tabelle13[[#This Row],[y (bar)]],2)</f>
        <v>4.29</v>
      </c>
      <c r="N182" s="10" t="str">
        <f>"case "&amp;Tabelle13[[#This Row],[X]]&amp;": " &amp;"bar = "&amp;Tabelle13[[#This Row],[bar round]]&amp;"; break; "</f>
        <v xml:space="preserve">case 181: bar = 4.29; break; </v>
      </c>
    </row>
    <row r="183" spans="11:14">
      <c r="K183">
        <v>182</v>
      </c>
      <c r="L183" s="14">
        <f>min+(max-min)/(1+10^(n*(LOG10(Tabelle13[[#This Row],[X]])-LOG10(ec_50))))</f>
        <v>4.2687202600678793</v>
      </c>
      <c r="M183" s="12">
        <f>ROUND(Tabelle13[[#This Row],[y (bar)]],2)</f>
        <v>4.2699999999999996</v>
      </c>
      <c r="N183" s="10" t="str">
        <f>"case "&amp;Tabelle13[[#This Row],[X]]&amp;": " &amp;"bar = "&amp;Tabelle13[[#This Row],[bar round]]&amp;"; break; "</f>
        <v xml:space="preserve">case 182: bar = 4.27; break; </v>
      </c>
    </row>
    <row r="184" spans="11:14">
      <c r="K184" s="2">
        <v>183</v>
      </c>
      <c r="L184" s="14">
        <f>min+(max-min)/(1+10^(n*(LOG10(Tabelle13[[#This Row],[X]])-LOG10(ec_50))))</f>
        <v>4.2454014351499243</v>
      </c>
      <c r="M184" s="12">
        <f>ROUND(Tabelle13[[#This Row],[y (bar)]],2)</f>
        <v>4.25</v>
      </c>
      <c r="N184" s="10" t="str">
        <f>"case "&amp;Tabelle13[[#This Row],[X]]&amp;": " &amp;"bar = "&amp;Tabelle13[[#This Row],[bar round]]&amp;"; break; "</f>
        <v xml:space="preserve">case 183: bar = 4.25; break; </v>
      </c>
    </row>
    <row r="185" spans="11:14">
      <c r="K185" s="2">
        <v>184</v>
      </c>
      <c r="L185" s="14">
        <f>min+(max-min)/(1+10^(n*(LOG10(Tabelle13[[#This Row],[X]])-LOG10(ec_50))))</f>
        <v>4.2223093999199968</v>
      </c>
      <c r="M185" s="12">
        <f>ROUND(Tabelle13[[#This Row],[y (bar)]],2)</f>
        <v>4.22</v>
      </c>
      <c r="N185" s="10" t="str">
        <f>"case "&amp;Tabelle13[[#This Row],[X]]&amp;": " &amp;"bar = "&amp;Tabelle13[[#This Row],[bar round]]&amp;"; break; "</f>
        <v xml:space="preserve">case 184: bar = 4.22; break; </v>
      </c>
    </row>
    <row r="186" spans="11:14">
      <c r="K186" s="2">
        <v>185</v>
      </c>
      <c r="L186" s="14">
        <f>min+(max-min)/(1+10^(n*(LOG10(Tabelle13[[#This Row],[X]])-LOG10(ec_50))))</f>
        <v>4.1994407400516325</v>
      </c>
      <c r="M186" s="12">
        <f>ROUND(Tabelle13[[#This Row],[y (bar)]],2)</f>
        <v>4.2</v>
      </c>
      <c r="N186" s="10" t="str">
        <f>"case "&amp;Tabelle13[[#This Row],[X]]&amp;": " &amp;"bar = "&amp;Tabelle13[[#This Row],[bar round]]&amp;"; break; "</f>
        <v xml:space="preserve">case 185: bar = 4.2; break; </v>
      </c>
    </row>
    <row r="187" spans="11:14">
      <c r="K187">
        <v>186</v>
      </c>
      <c r="L187" s="14">
        <f>min+(max-min)/(1+10^(n*(LOG10(Tabelle13[[#This Row],[X]])-LOG10(ec_50))))</f>
        <v>4.1767921106292167</v>
      </c>
      <c r="M187" s="12">
        <f>ROUND(Tabelle13[[#This Row],[y (bar)]],2)</f>
        <v>4.18</v>
      </c>
      <c r="N187" s="10" t="str">
        <f>"case "&amp;Tabelle13[[#This Row],[X]]&amp;": " &amp;"bar = "&amp;Tabelle13[[#This Row],[bar round]]&amp;"; break; "</f>
        <v xml:space="preserve">case 186: bar = 4.18; break; </v>
      </c>
    </row>
    <row r="188" spans="11:14">
      <c r="K188" s="2">
        <v>187</v>
      </c>
      <c r="L188" s="14">
        <f>min+(max-min)/(1+10^(n*(LOG10(Tabelle13[[#This Row],[X]])-LOG10(ec_50))))</f>
        <v>4.1543602343746366</v>
      </c>
      <c r="M188" s="12">
        <f>ROUND(Tabelle13[[#This Row],[y (bar)]],2)</f>
        <v>4.1500000000000004</v>
      </c>
      <c r="N188" s="10" t="str">
        <f>"case "&amp;Tabelle13[[#This Row],[X]]&amp;": " &amp;"bar = "&amp;Tabelle13[[#This Row],[bar round]]&amp;"; break; "</f>
        <v xml:space="preserve">case 187: bar = 4.15; break; </v>
      </c>
    </row>
    <row r="189" spans="11:14">
      <c r="K189" s="2">
        <v>188</v>
      </c>
      <c r="L189" s="14">
        <f>min+(max-min)/(1+10^(n*(LOG10(Tabelle13[[#This Row],[X]])-LOG10(ec_50))))</f>
        <v>4.1321418999283308</v>
      </c>
      <c r="M189" s="12">
        <f>ROUND(Tabelle13[[#This Row],[y (bar)]],2)</f>
        <v>4.13</v>
      </c>
      <c r="N189" s="10" t="str">
        <f>"case "&amp;Tabelle13[[#This Row],[X]]&amp;": " &amp;"bar = "&amp;Tabelle13[[#This Row],[bar round]]&amp;"; break; "</f>
        <v xml:space="preserve">case 188: bar = 4.13; break; </v>
      </c>
    </row>
    <row r="190" spans="11:14">
      <c r="K190" s="2">
        <v>189</v>
      </c>
      <c r="L190" s="14">
        <f>min+(max-min)/(1+10^(n*(LOG10(Tabelle13[[#This Row],[X]])-LOG10(ec_50))))</f>
        <v>4.110133960182992</v>
      </c>
      <c r="M190" s="12">
        <f>ROUND(Tabelle13[[#This Row],[y (bar)]],2)</f>
        <v>4.1100000000000003</v>
      </c>
      <c r="N190" s="10" t="str">
        <f>"case "&amp;Tabelle13[[#This Row],[X]]&amp;": " &amp;"bar = "&amp;Tabelle13[[#This Row],[bar round]]&amp;"; break; "</f>
        <v xml:space="preserve">case 189: bar = 4.11; break; </v>
      </c>
    </row>
    <row r="191" spans="11:14">
      <c r="K191">
        <v>190</v>
      </c>
      <c r="L191" s="14">
        <f>min+(max-min)/(1+10^(n*(LOG10(Tabelle13[[#This Row],[X]])-LOG10(ec_50))))</f>
        <v>4.0883333306678065</v>
      </c>
      <c r="M191" s="12">
        <f>ROUND(Tabelle13[[#This Row],[y (bar)]],2)</f>
        <v>4.09</v>
      </c>
      <c r="N191" s="10" t="str">
        <f>"case "&amp;Tabelle13[[#This Row],[X]]&amp;": " &amp;"bar = "&amp;Tabelle13[[#This Row],[bar round]]&amp;"; break; "</f>
        <v xml:space="preserve">case 190: bar = 4.09; break; </v>
      </c>
    </row>
    <row r="192" spans="11:14">
      <c r="K192" s="2">
        <v>191</v>
      </c>
      <c r="L192" s="14">
        <f>min+(max-min)/(1+10^(n*(LOG10(Tabelle13[[#This Row],[X]])-LOG10(ec_50))))</f>
        <v>4.0667369879815638</v>
      </c>
      <c r="M192" s="12">
        <f>ROUND(Tabelle13[[#This Row],[y (bar)]],2)</f>
        <v>4.07</v>
      </c>
      <c r="N192" s="10" t="str">
        <f>"case "&amp;Tabelle13[[#This Row],[X]]&amp;": " &amp;"bar = "&amp;Tabelle13[[#This Row],[bar round]]&amp;"; break; "</f>
        <v xml:space="preserve">case 191: bar = 4.07; break; </v>
      </c>
    </row>
    <row r="193" spans="11:14">
      <c r="K193" s="2">
        <v>192</v>
      </c>
      <c r="L193" s="14">
        <f>min+(max-min)/(1+10^(n*(LOG10(Tabelle13[[#This Row],[X]])-LOG10(ec_50))))</f>
        <v>4.0453419682729237</v>
      </c>
      <c r="M193" s="12">
        <f>ROUND(Tabelle13[[#This Row],[y (bar)]],2)</f>
        <v>4.05</v>
      </c>
      <c r="N193" s="10" t="str">
        <f>"case "&amp;Tabelle13[[#This Row],[X]]&amp;": " &amp;"bar = "&amp;Tabelle13[[#This Row],[bar round]]&amp;"; break; "</f>
        <v xml:space="preserve">case 192: bar = 4.05; break; </v>
      </c>
    </row>
    <row r="194" spans="11:14">
      <c r="K194" s="2">
        <v>193</v>
      </c>
      <c r="L194" s="14">
        <f>min+(max-min)/(1+10^(n*(LOG10(Tabelle13[[#This Row],[X]])-LOG10(ec_50))))</f>
        <v>4.0241453657661195</v>
      </c>
      <c r="M194" s="12">
        <f>ROUND(Tabelle13[[#This Row],[y (bar)]],2)</f>
        <v>4.0199999999999996</v>
      </c>
      <c r="N194" s="10" t="str">
        <f>"case "&amp;Tabelle13[[#This Row],[X]]&amp;": " &amp;"bar = "&amp;Tabelle13[[#This Row],[bar round]]&amp;"; break; "</f>
        <v xml:space="preserve">case 193: bar = 4.02; break; </v>
      </c>
    </row>
    <row r="195" spans="11:14">
      <c r="K195">
        <v>194</v>
      </c>
      <c r="L195" s="14">
        <f>min+(max-min)/(1+10^(n*(LOG10(Tabelle13[[#This Row],[X]])-LOG10(ec_50))))</f>
        <v>4.0031443313305681</v>
      </c>
      <c r="M195" s="12">
        <f>ROUND(Tabelle13[[#This Row],[y (bar)]],2)</f>
        <v>4</v>
      </c>
      <c r="N195" s="10" t="str">
        <f>"case "&amp;Tabelle13[[#This Row],[X]]&amp;": " &amp;"bar = "&amp;Tabelle13[[#This Row],[bar round]]&amp;"; break; "</f>
        <v xml:space="preserve">case 194: bar = 4; break; </v>
      </c>
    </row>
    <row r="196" spans="11:14">
      <c r="K196" s="2">
        <v>195</v>
      </c>
      <c r="L196" s="14">
        <f>min+(max-min)/(1+10^(n*(LOG10(Tabelle13[[#This Row],[X]])-LOG10(ec_50))))</f>
        <v>3.9823360710928313</v>
      </c>
      <c r="M196" s="12">
        <f>ROUND(Tabelle13[[#This Row],[y (bar)]],2)</f>
        <v>3.98</v>
      </c>
      <c r="N196" s="10" t="str">
        <f>"case "&amp;Tabelle13[[#This Row],[X]]&amp;": " &amp;"bar = "&amp;Tabelle13[[#This Row],[bar round]]&amp;"; break; "</f>
        <v xml:space="preserve">case 195: bar = 3.98; break; </v>
      </c>
    </row>
    <row r="197" spans="11:14">
      <c r="K197" s="2">
        <v>196</v>
      </c>
      <c r="L197" s="14">
        <f>min+(max-min)/(1+10^(n*(LOG10(Tabelle13[[#This Row],[X]])-LOG10(ec_50))))</f>
        <v>3.9617178450894608</v>
      </c>
      <c r="M197" s="12">
        <f>ROUND(Tabelle13[[#This Row],[y (bar)]],2)</f>
        <v>3.96</v>
      </c>
      <c r="N197" s="10" t="str">
        <f>"case "&amp;Tabelle13[[#This Row],[X]]&amp;": " &amp;"bar = "&amp;Tabelle13[[#This Row],[bar round]]&amp;"; break; "</f>
        <v xml:space="preserve">case 196: bar = 3.96; break; </v>
      </c>
    </row>
    <row r="198" spans="11:14">
      <c r="K198" s="2">
        <v>197</v>
      </c>
      <c r="L198" s="14">
        <f>min+(max-min)/(1+10^(n*(LOG10(Tabelle13[[#This Row],[X]])-LOG10(ec_50))))</f>
        <v>3.941286965959379</v>
      </c>
      <c r="M198" s="12">
        <f>ROUND(Tabelle13[[#This Row],[y (bar)]],2)</f>
        <v>3.94</v>
      </c>
      <c r="N198" s="10" t="str">
        <f>"case "&amp;Tabelle13[[#This Row],[X]]&amp;": " &amp;"bar = "&amp;Tabelle13[[#This Row],[bar round]]&amp;"; break; "</f>
        <v xml:space="preserve">case 197: bar = 3.94; break; </v>
      </c>
    </row>
    <row r="199" spans="11:14">
      <c r="K199">
        <v>198</v>
      </c>
      <c r="L199" s="14">
        <f>min+(max-min)/(1+10^(n*(LOG10(Tabelle13[[#This Row],[X]])-LOG10(ec_50))))</f>
        <v>3.9210407976743529</v>
      </c>
      <c r="M199" s="12">
        <f>ROUND(Tabelle13[[#This Row],[y (bar)]],2)</f>
        <v>3.92</v>
      </c>
      <c r="N199" s="10" t="str">
        <f>"case "&amp;Tabelle13[[#This Row],[X]]&amp;": " &amp;"bar = "&amp;Tabelle13[[#This Row],[bar round]]&amp;"; break; "</f>
        <v xml:space="preserve">case 198: bar = 3.92; break; </v>
      </c>
    </row>
    <row r="200" spans="11:14">
      <c r="K200" s="2">
        <v>199</v>
      </c>
      <c r="L200" s="14">
        <f>min+(max-min)/(1+10^(n*(LOG10(Tabelle13[[#This Row],[X]])-LOG10(ec_50))))</f>
        <v>3.9009767543063036</v>
      </c>
      <c r="M200" s="12">
        <f>ROUND(Tabelle13[[#This Row],[y (bar)]],2)</f>
        <v>3.9</v>
      </c>
      <c r="N200" s="10" t="str">
        <f>"case "&amp;Tabelle13[[#This Row],[X]]&amp;": " &amp;"bar = "&amp;Tabelle13[[#This Row],[bar round]]&amp;"; break; "</f>
        <v xml:space="preserve">case 199: bar = 3.9; break; </v>
      </c>
    </row>
    <row r="201" spans="11:14">
      <c r="K201" s="2">
        <v>200</v>
      </c>
      <c r="L201" s="14">
        <f>min+(max-min)/(1+10^(n*(LOG10(Tabelle13[[#This Row],[X]])-LOG10(ec_50))))</f>
        <v>3.8810922988302954</v>
      </c>
      <c r="M201" s="12">
        <f>ROUND(Tabelle13[[#This Row],[y (bar)]],2)</f>
        <v>3.88</v>
      </c>
      <c r="N201" s="10" t="str">
        <f>"case "&amp;Tabelle13[[#This Row],[X]]&amp;": " &amp;"bar = "&amp;Tabelle13[[#This Row],[bar round]]&amp;"; break; "</f>
        <v xml:space="preserve">case 200: bar = 3.88; break; </v>
      </c>
    </row>
    <row r="202" spans="11:14">
      <c r="K202" s="2">
        <v>201</v>
      </c>
      <c r="L202" s="14">
        <f>min+(max-min)/(1+10^(n*(LOG10(Tabelle13[[#This Row],[X]])-LOG10(ec_50))))</f>
        <v>3.861384941961826</v>
      </c>
      <c r="M202" s="12">
        <f>ROUND(Tabelle13[[#This Row],[y (bar)]],2)</f>
        <v>3.86</v>
      </c>
      <c r="N202" s="10" t="str">
        <f>"case "&amp;Tabelle13[[#This Row],[X]]&amp;": " &amp;"bar = "&amp;Tabelle13[[#This Row],[bar round]]&amp;"; break; "</f>
        <v xml:space="preserve">case 201: bar = 3.86; break; </v>
      </c>
    </row>
    <row r="203" spans="11:14">
      <c r="K203">
        <v>202</v>
      </c>
      <c r="L203" s="14">
        <f>min+(max-min)/(1+10^(n*(LOG10(Tabelle13[[#This Row],[X]])-LOG10(ec_50))))</f>
        <v>3.8418522410273788</v>
      </c>
      <c r="M203" s="12">
        <f>ROUND(Tabelle13[[#This Row],[y (bar)]],2)</f>
        <v>3.84</v>
      </c>
      <c r="N203" s="10" t="str">
        <f>"case "&amp;Tabelle13[[#This Row],[X]]&amp;": " &amp;"bar = "&amp;Tabelle13[[#This Row],[bar round]]&amp;"; break; "</f>
        <v xml:space="preserve">case 202: bar = 3.84; break; </v>
      </c>
    </row>
    <row r="204" spans="11:14">
      <c r="K204" s="2">
        <v>203</v>
      </c>
      <c r="L204" s="14">
        <f>min+(max-min)/(1+10^(n*(LOG10(Tabelle13[[#This Row],[X]])-LOG10(ec_50))))</f>
        <v>3.8224917988671621</v>
      </c>
      <c r="M204" s="12">
        <f>ROUND(Tabelle13[[#This Row],[y (bar)]],2)</f>
        <v>3.82</v>
      </c>
      <c r="N204" s="10" t="str">
        <f>"case "&amp;Tabelle13[[#This Row],[X]]&amp;": " &amp;"bar = "&amp;Tabelle13[[#This Row],[bar round]]&amp;"; break; "</f>
        <v xml:space="preserve">case 203: bar = 3.82; break; </v>
      </c>
    </row>
    <row r="205" spans="11:14">
      <c r="K205" s="2">
        <v>204</v>
      </c>
      <c r="L205" s="14">
        <f>min+(max-min)/(1+10^(n*(LOG10(Tabelle13[[#This Row],[X]])-LOG10(ec_50))))</f>
        <v>3.8033012627688603</v>
      </c>
      <c r="M205" s="12">
        <f>ROUND(Tabelle13[[#This Row],[y (bar)]],2)</f>
        <v>3.8</v>
      </c>
      <c r="N205" s="10" t="str">
        <f>"case "&amp;Tabelle13[[#This Row],[X]]&amp;": " &amp;"bar = "&amp;Tabelle13[[#This Row],[bar round]]&amp;"; break; "</f>
        <v xml:space="preserve">case 204: bar = 3.8; break; </v>
      </c>
    </row>
    <row r="206" spans="11:14">
      <c r="K206" s="2">
        <v>205</v>
      </c>
      <c r="L206" s="14">
        <f>min+(max-min)/(1+10^(n*(LOG10(Tabelle13[[#This Row],[X]])-LOG10(ec_50))))</f>
        <v>3.7842783234314519</v>
      </c>
      <c r="M206" s="12">
        <f>ROUND(Tabelle13[[#This Row],[y (bar)]],2)</f>
        <v>3.78</v>
      </c>
      <c r="N206" s="10" t="str">
        <f>"case "&amp;Tabelle13[[#This Row],[X]]&amp;": " &amp;"bar = "&amp;Tabelle13[[#This Row],[bar round]]&amp;"; break; "</f>
        <v xml:space="preserve">case 205: bar = 3.78; break; </v>
      </c>
    </row>
    <row r="207" spans="11:14">
      <c r="K207">
        <v>206</v>
      </c>
      <c r="L207" s="14">
        <f>min+(max-min)/(1+10^(n*(LOG10(Tabelle13[[#This Row],[X]])-LOG10(ec_50))))</f>
        <v>3.7654207139580542</v>
      </c>
      <c r="M207" s="12">
        <f>ROUND(Tabelle13[[#This Row],[y (bar)]],2)</f>
        <v>3.77</v>
      </c>
      <c r="N207" s="10" t="str">
        <f>"case "&amp;Tabelle13[[#This Row],[X]]&amp;": " &amp;"bar = "&amp;Tabelle13[[#This Row],[bar round]]&amp;"; break; "</f>
        <v xml:space="preserve">case 206: bar = 3.77; break; </v>
      </c>
    </row>
    <row r="208" spans="11:14">
      <c r="K208" s="2">
        <v>207</v>
      </c>
      <c r="L208" s="14">
        <f>min+(max-min)/(1+10^(n*(LOG10(Tabelle13[[#This Row],[X]])-LOG10(ec_50))))</f>
        <v>3.7467262088769031</v>
      </c>
      <c r="M208" s="12">
        <f>ROUND(Tabelle13[[#This Row],[y (bar)]],2)</f>
        <v>3.75</v>
      </c>
      <c r="N208" s="10" t="str">
        <f>"case "&amp;Tabelle13[[#This Row],[X]]&amp;": " &amp;"bar = "&amp;Tabelle13[[#This Row],[bar round]]&amp;"; break; "</f>
        <v xml:space="preserve">case 207: bar = 3.75; break; </v>
      </c>
    </row>
    <row r="209" spans="11:14">
      <c r="K209" s="2">
        <v>208</v>
      </c>
      <c r="L209" s="14">
        <f>min+(max-min)/(1+10^(n*(LOG10(Tabelle13[[#This Row],[X]])-LOG10(ec_50))))</f>
        <v>3.7281926231895284</v>
      </c>
      <c r="M209" s="12">
        <f>ROUND(Tabelle13[[#This Row],[y (bar)]],2)</f>
        <v>3.73</v>
      </c>
      <c r="N209" s="10" t="str">
        <f>"case "&amp;Tabelle13[[#This Row],[X]]&amp;": " &amp;"bar = "&amp;Tabelle13[[#This Row],[bar round]]&amp;"; break; "</f>
        <v xml:space="preserve">case 208: bar = 3.73; break; </v>
      </c>
    </row>
    <row r="210" spans="11:14">
      <c r="K210" s="2">
        <v>209</v>
      </c>
      <c r="L210" s="14">
        <f>min+(max-min)/(1+10^(n*(LOG10(Tabelle13[[#This Row],[X]])-LOG10(ec_50))))</f>
        <v>3.7098178114451636</v>
      </c>
      <c r="M210" s="12">
        <f>ROUND(Tabelle13[[#This Row],[y (bar)]],2)</f>
        <v>3.71</v>
      </c>
      <c r="N210" s="10" t="str">
        <f>"case "&amp;Tabelle13[[#This Row],[X]]&amp;": " &amp;"bar = "&amp;Tabelle13[[#This Row],[bar round]]&amp;"; break; "</f>
        <v xml:space="preserve">case 209: bar = 3.71; break; </v>
      </c>
    </row>
    <row r="211" spans="11:14">
      <c r="K211">
        <v>210</v>
      </c>
      <c r="L211" s="14">
        <f>min+(max-min)/(1+10^(n*(LOG10(Tabelle13[[#This Row],[X]])-LOG10(ec_50))))</f>
        <v>3.6915996668407107</v>
      </c>
      <c r="M211" s="12">
        <f>ROUND(Tabelle13[[#This Row],[y (bar)]],2)</f>
        <v>3.69</v>
      </c>
      <c r="N211" s="10" t="str">
        <f>"case "&amp;Tabelle13[[#This Row],[X]]&amp;": " &amp;"bar = "&amp;Tabelle13[[#This Row],[bar round]]&amp;"; break; "</f>
        <v xml:space="preserve">case 210: bar = 3.69; break; </v>
      </c>
    </row>
    <row r="212" spans="11:14">
      <c r="K212" s="2">
        <v>211</v>
      </c>
      <c r="L212" s="14">
        <f>min+(max-min)/(1+10^(n*(LOG10(Tabelle13[[#This Row],[X]])-LOG10(ec_50))))</f>
        <v>3.6735361203452612</v>
      </c>
      <c r="M212" s="12">
        <f>ROUND(Tabelle13[[#This Row],[y (bar)]],2)</f>
        <v>3.67</v>
      </c>
      <c r="N212" s="10" t="str">
        <f>"case "&amp;Tabelle13[[#This Row],[X]]&amp;": " &amp;"bar = "&amp;Tabelle13[[#This Row],[bar round]]&amp;"; break; "</f>
        <v xml:space="preserve">case 211: bar = 3.67; break; </v>
      </c>
    </row>
    <row r="213" spans="11:14">
      <c r="K213" s="2">
        <v>212</v>
      </c>
      <c r="L213" s="14">
        <f>min+(max-min)/(1+10^(n*(LOG10(Tabelle13[[#This Row],[X]])-LOG10(ec_50))))</f>
        <v>3.655625139848536</v>
      </c>
      <c r="M213" s="12">
        <f>ROUND(Tabelle13[[#This Row],[y (bar)]],2)</f>
        <v>3.66</v>
      </c>
      <c r="N213" s="10" t="str">
        <f>"case "&amp;Tabelle13[[#This Row],[X]]&amp;": " &amp;"bar = "&amp;Tabelle13[[#This Row],[bar round]]&amp;"; break; "</f>
        <v xml:space="preserve">case 212: bar = 3.66; break; </v>
      </c>
    </row>
    <row r="214" spans="11:14">
      <c r="K214" s="2">
        <v>213</v>
      </c>
      <c r="L214" s="14">
        <f>min+(max-min)/(1+10^(n*(LOG10(Tabelle13[[#This Row],[X]])-LOG10(ec_50))))</f>
        <v>3.6378647293323629</v>
      </c>
      <c r="M214" s="12">
        <f>ROUND(Tabelle13[[#This Row],[y (bar)]],2)</f>
        <v>3.64</v>
      </c>
      <c r="N214" s="10" t="str">
        <f>"case "&amp;Tabelle13[[#This Row],[X]]&amp;": " &amp;"bar = "&amp;Tabelle13[[#This Row],[bar round]]&amp;"; break; "</f>
        <v xml:space="preserve">case 213: bar = 3.64; break; </v>
      </c>
    </row>
    <row r="215" spans="11:14">
      <c r="K215">
        <v>214</v>
      </c>
      <c r="L215" s="14">
        <f>min+(max-min)/(1+10^(n*(LOG10(Tabelle13[[#This Row],[X]])-LOG10(ec_50))))</f>
        <v>3.6202529280645699</v>
      </c>
      <c r="M215" s="12">
        <f>ROUND(Tabelle13[[#This Row],[y (bar)]],2)</f>
        <v>3.62</v>
      </c>
      <c r="N215" s="10" t="str">
        <f>"case "&amp;Tabelle13[[#This Row],[X]]&amp;": " &amp;"bar = "&amp;Tabelle13[[#This Row],[bar round]]&amp;"; break; "</f>
        <v xml:space="preserve">case 214: bar = 3.62; break; </v>
      </c>
    </row>
    <row r="216" spans="11:14">
      <c r="K216" s="2">
        <v>215</v>
      </c>
      <c r="L216" s="14">
        <f>min+(max-min)/(1+10^(n*(LOG10(Tabelle13[[#This Row],[X]])-LOG10(ec_50))))</f>
        <v>3.6027878098145116</v>
      </c>
      <c r="M216" s="12">
        <f>ROUND(Tabelle13[[#This Row],[y (bar)]],2)</f>
        <v>3.6</v>
      </c>
      <c r="N216" s="10" t="str">
        <f>"case "&amp;Tabelle13[[#This Row],[X]]&amp;": " &amp;"bar = "&amp;Tabelle13[[#This Row],[bar round]]&amp;"; break; "</f>
        <v xml:space="preserve">case 215: bar = 3.6; break; </v>
      </c>
    </row>
    <row r="217" spans="11:14">
      <c r="K217" s="2">
        <v>216</v>
      </c>
      <c r="L217" s="14">
        <f>min+(max-min)/(1+10^(n*(LOG10(Tabelle13[[#This Row],[X]])-LOG10(ec_50))))</f>
        <v>3.5854674820895633</v>
      </c>
      <c r="M217" s="12">
        <f>ROUND(Tabelle13[[#This Row],[y (bar)]],2)</f>
        <v>3.59</v>
      </c>
      <c r="N217" s="10" t="str">
        <f>"case "&amp;Tabelle13[[#This Row],[X]]&amp;": " &amp;"bar = "&amp;Tabelle13[[#This Row],[bar round]]&amp;"; break; "</f>
        <v xml:space="preserve">case 216: bar = 3.59; break; </v>
      </c>
    </row>
    <row r="218" spans="11:14">
      <c r="K218" s="2">
        <v>217</v>
      </c>
      <c r="L218" s="14">
        <f>min+(max-min)/(1+10^(n*(LOG10(Tabelle13[[#This Row],[X]])-LOG10(ec_50))))</f>
        <v>3.5682900853919568</v>
      </c>
      <c r="M218" s="12">
        <f>ROUND(Tabelle13[[#This Row],[y (bar)]],2)</f>
        <v>3.57</v>
      </c>
      <c r="N218" s="10" t="str">
        <f>"case "&amp;Tabelle13[[#This Row],[X]]&amp;": " &amp;"bar = "&amp;Tabelle13[[#This Row],[bar round]]&amp;"; break; "</f>
        <v xml:space="preserve">case 217: bar = 3.57; break; </v>
      </c>
    </row>
    <row r="219" spans="11:14">
      <c r="K219">
        <v>218</v>
      </c>
      <c r="L219" s="14">
        <f>min+(max-min)/(1+10^(n*(LOG10(Tabelle13[[#This Row],[X]])-LOG10(ec_50))))</f>
        <v>3.5512537924953369</v>
      </c>
      <c r="M219" s="12">
        <f>ROUND(Tabelle13[[#This Row],[y (bar)]],2)</f>
        <v>3.55</v>
      </c>
      <c r="N219" s="10" t="str">
        <f>"case "&amp;Tabelle13[[#This Row],[X]]&amp;": " &amp;"bar = "&amp;Tabelle13[[#This Row],[bar round]]&amp;"; break; "</f>
        <v xml:space="preserve">case 218: bar = 3.55; break; </v>
      </c>
    </row>
    <row r="220" spans="11:14">
      <c r="K220" s="2">
        <v>219</v>
      </c>
      <c r="L220" s="14">
        <f>min+(max-min)/(1+10^(n*(LOG10(Tabelle13[[#This Row],[X]])-LOG10(ec_50))))</f>
        <v>3.5343568077403242</v>
      </c>
      <c r="M220" s="12">
        <f>ROUND(Tabelle13[[#This Row],[y (bar)]],2)</f>
        <v>3.53</v>
      </c>
      <c r="N220" s="10" t="str">
        <f>"case "&amp;Tabelle13[[#This Row],[X]]&amp;": " &amp;"bar = "&amp;Tabelle13[[#This Row],[bar round]]&amp;"; break; "</f>
        <v xml:space="preserve">case 219: bar = 3.53; break; </v>
      </c>
    </row>
    <row r="221" spans="11:14">
      <c r="K221" s="2">
        <v>220</v>
      </c>
      <c r="L221" s="14">
        <f>min+(max-min)/(1+10^(n*(LOG10(Tabelle13[[#This Row],[X]])-LOG10(ec_50))))</f>
        <v>3.5175973663486779</v>
      </c>
      <c r="M221" s="12">
        <f>ROUND(Tabelle13[[#This Row],[y (bar)]],2)</f>
        <v>3.52</v>
      </c>
      <c r="N221" s="10" t="str">
        <f>"case "&amp;Tabelle13[[#This Row],[X]]&amp;": " &amp;"bar = "&amp;Tabelle13[[#This Row],[bar round]]&amp;"; break; "</f>
        <v xml:space="preserve">case 220: bar = 3.52; break; </v>
      </c>
    </row>
    <row r="222" spans="11:14">
      <c r="K222" s="2">
        <v>221</v>
      </c>
      <c r="L222" s="14">
        <f>min+(max-min)/(1+10^(n*(LOG10(Tabelle13[[#This Row],[X]])-LOG10(ec_50))))</f>
        <v>3.5009737337552815</v>
      </c>
      <c r="M222" s="12">
        <f>ROUND(Tabelle13[[#This Row],[y (bar)]],2)</f>
        <v>3.5</v>
      </c>
      <c r="N222" s="10" t="str">
        <f>"case "&amp;Tabelle13[[#This Row],[X]]&amp;": " &amp;"bar = "&amp;Tabelle13[[#This Row],[bar round]]&amp;"; break; "</f>
        <v xml:space="preserve">case 221: bar = 3.5; break; </v>
      </c>
    </row>
    <row r="223" spans="11:14">
      <c r="K223">
        <v>222</v>
      </c>
      <c r="L223" s="14">
        <f>min+(max-min)/(1+10^(n*(LOG10(Tabelle13[[#This Row],[X]])-LOG10(ec_50))))</f>
        <v>3.4844842049575968</v>
      </c>
      <c r="M223" s="12">
        <f>ROUND(Tabelle13[[#This Row],[y (bar)]],2)</f>
        <v>3.48</v>
      </c>
      <c r="N223" s="10" t="str">
        <f>"case "&amp;Tabelle13[[#This Row],[X]]&amp;": " &amp;"bar = "&amp;Tabelle13[[#This Row],[bar round]]&amp;"; break; "</f>
        <v xml:space="preserve">case 222: bar = 3.48; break; </v>
      </c>
    </row>
    <row r="224" spans="11:14">
      <c r="K224" s="2">
        <v>223</v>
      </c>
      <c r="L224" s="14">
        <f>min+(max-min)/(1+10^(n*(LOG10(Tabelle13[[#This Row],[X]])-LOG10(ec_50))))</f>
        <v>3.4681271038819474</v>
      </c>
      <c r="M224" s="12">
        <f>ROUND(Tabelle13[[#This Row],[y (bar)]],2)</f>
        <v>3.47</v>
      </c>
      <c r="N224" s="10" t="str">
        <f>"case "&amp;Tabelle13[[#This Row],[X]]&amp;": " &amp;"bar = "&amp;Tabelle13[[#This Row],[bar round]]&amp;"; break; "</f>
        <v xml:space="preserve">case 223: bar = 3.47; break; </v>
      </c>
    </row>
    <row r="225" spans="11:14">
      <c r="K225" s="2">
        <v>224</v>
      </c>
      <c r="L225" s="14">
        <f>min+(max-min)/(1+10^(n*(LOG10(Tabelle13[[#This Row],[X]])-LOG10(ec_50))))</f>
        <v>3.4519007827660939</v>
      </c>
      <c r="M225" s="12">
        <f>ROUND(Tabelle13[[#This Row],[y (bar)]],2)</f>
        <v>3.45</v>
      </c>
      <c r="N225" s="10" t="str">
        <f>"case "&amp;Tabelle13[[#This Row],[X]]&amp;": " &amp;"bar = "&amp;Tabelle13[[#This Row],[bar round]]&amp;"; break; "</f>
        <v xml:space="preserve">case 224: bar = 3.45; break; </v>
      </c>
    </row>
    <row r="226" spans="11:14">
      <c r="K226" s="2">
        <v>225</v>
      </c>
      <c r="L226" s="14">
        <f>min+(max-min)/(1+10^(n*(LOG10(Tabelle13[[#This Row],[X]])-LOG10(ec_50))))</f>
        <v>3.4358036215577643</v>
      </c>
      <c r="M226" s="12">
        <f>ROUND(Tabelle13[[#This Row],[y (bar)]],2)</f>
        <v>3.44</v>
      </c>
      <c r="N226" s="10" t="str">
        <f>"case "&amp;Tabelle13[[#This Row],[X]]&amp;": " &amp;"bar = "&amp;Tabelle13[[#This Row],[bar round]]&amp;"; break; "</f>
        <v xml:space="preserve">case 225: bar = 3.44; break; </v>
      </c>
    </row>
    <row r="227" spans="11:14">
      <c r="K227">
        <v>226</v>
      </c>
      <c r="L227" s="14">
        <f>min+(max-min)/(1+10^(n*(LOG10(Tabelle13[[#This Row],[X]])-LOG10(ec_50))))</f>
        <v>3.4198340273284762</v>
      </c>
      <c r="M227" s="12">
        <f>ROUND(Tabelle13[[#This Row],[y (bar)]],2)</f>
        <v>3.42</v>
      </c>
      <c r="N227" s="10" t="str">
        <f>"case "&amp;Tabelle13[[#This Row],[X]]&amp;": " &amp;"bar = "&amp;Tabelle13[[#This Row],[bar round]]&amp;"; break; "</f>
        <v xml:space="preserve">case 226: bar = 3.42; break; </v>
      </c>
    </row>
    <row r="228" spans="11:14">
      <c r="K228" s="2">
        <v>227</v>
      </c>
      <c r="L228" s="14">
        <f>min+(max-min)/(1+10^(n*(LOG10(Tabelle13[[#This Row],[X]])-LOG10(ec_50))))</f>
        <v>3.4039904337022806</v>
      </c>
      <c r="M228" s="12">
        <f>ROUND(Tabelle13[[#This Row],[y (bar)]],2)</f>
        <v>3.4</v>
      </c>
      <c r="N228" s="10" t="str">
        <f>"case "&amp;Tabelle13[[#This Row],[X]]&amp;": " &amp;"bar = "&amp;Tabelle13[[#This Row],[bar round]]&amp;"; break; "</f>
        <v xml:space="preserve">case 227: bar = 3.4; break; </v>
      </c>
    </row>
    <row r="229" spans="11:14">
      <c r="K229" s="2">
        <v>228</v>
      </c>
      <c r="L229" s="14">
        <f>min+(max-min)/(1+10^(n*(LOG10(Tabelle13[[#This Row],[X]])-LOG10(ec_50))))</f>
        <v>3.388271300299051</v>
      </c>
      <c r="M229" s="12">
        <f>ROUND(Tabelle13[[#This Row],[y (bar)]],2)</f>
        <v>3.39</v>
      </c>
      <c r="N229" s="10" t="str">
        <f>"case "&amp;Tabelle13[[#This Row],[X]]&amp;": " &amp;"bar = "&amp;Tabelle13[[#This Row],[bar round]]&amp;"; break; "</f>
        <v xml:space="preserve">case 228: bar = 3.39; break; </v>
      </c>
    </row>
    <row r="230" spans="11:14">
      <c r="K230" s="2">
        <v>229</v>
      </c>
      <c r="L230" s="14">
        <f>min+(max-min)/(1+10^(n*(LOG10(Tabelle13[[#This Row],[X]])-LOG10(ec_50))))</f>
        <v>3.3726751121917777</v>
      </c>
      <c r="M230" s="12">
        <f>ROUND(Tabelle13[[#This Row],[y (bar)]],2)</f>
        <v>3.37</v>
      </c>
      <c r="N230" s="10" t="str">
        <f>"case "&amp;Tabelle13[[#This Row],[X]]&amp;": " &amp;"bar = "&amp;Tabelle13[[#This Row],[bar round]]&amp;"; break; "</f>
        <v xml:space="preserve">case 229: bar = 3.37; break; </v>
      </c>
    </row>
    <row r="231" spans="11:14">
      <c r="K231">
        <v>230</v>
      </c>
      <c r="L231" s="14">
        <f>min+(max-min)/(1+10^(n*(LOG10(Tabelle13[[#This Row],[X]])-LOG10(ec_50))))</f>
        <v>3.3572003793774448</v>
      </c>
      <c r="M231" s="12">
        <f>ROUND(Tabelle13[[#This Row],[y (bar)]],2)</f>
        <v>3.36</v>
      </c>
      <c r="N231" s="10" t="str">
        <f>"case "&amp;Tabelle13[[#This Row],[X]]&amp;": " &amp;"bar = "&amp;Tabelle13[[#This Row],[bar round]]&amp;"; break; "</f>
        <v xml:space="preserve">case 230: bar = 3.36; break; </v>
      </c>
    </row>
    <row r="232" spans="11:14">
      <c r="K232" s="2">
        <v>231</v>
      </c>
      <c r="L232" s="14">
        <f>min+(max-min)/(1+10^(n*(LOG10(Tabelle13[[#This Row],[X]])-LOG10(ec_50))))</f>
        <v>3.3418456362612199</v>
      </c>
      <c r="M232" s="12">
        <f>ROUND(Tabelle13[[#This Row],[y (bar)]],2)</f>
        <v>3.34</v>
      </c>
      <c r="N232" s="10" t="str">
        <f>"case "&amp;Tabelle13[[#This Row],[X]]&amp;": " &amp;"bar = "&amp;Tabelle13[[#This Row],[bar round]]&amp;"; break; "</f>
        <v xml:space="preserve">case 231: bar = 3.34; break; </v>
      </c>
    </row>
    <row r="233" spans="11:14">
      <c r="K233" s="2">
        <v>232</v>
      </c>
      <c r="L233" s="14">
        <f>min+(max-min)/(1+10^(n*(LOG10(Tabelle13[[#This Row],[X]])-LOG10(ec_50))))</f>
        <v>3.3266094411534803</v>
      </c>
      <c r="M233" s="12">
        <f>ROUND(Tabelle13[[#This Row],[y (bar)]],2)</f>
        <v>3.33</v>
      </c>
      <c r="N233" s="10" t="str">
        <f>"case "&amp;Tabelle13[[#This Row],[X]]&amp;": " &amp;"bar = "&amp;Tabelle13[[#This Row],[bar round]]&amp;"; break; "</f>
        <v xml:space="preserve">case 232: bar = 3.33; break; </v>
      </c>
    </row>
    <row r="234" spans="11:14">
      <c r="K234" s="2">
        <v>233</v>
      </c>
      <c r="L234" s="14">
        <f>min+(max-min)/(1+10^(n*(LOG10(Tabelle13[[#This Row],[X]])-LOG10(ec_50))))</f>
        <v>3.3114903757792495</v>
      </c>
      <c r="M234" s="12">
        <f>ROUND(Tabelle13[[#This Row],[y (bar)]],2)</f>
        <v>3.31</v>
      </c>
      <c r="N234" s="10" t="str">
        <f>"case "&amp;Tabelle13[[#This Row],[X]]&amp;": " &amp;"bar = "&amp;Tabelle13[[#This Row],[bar round]]&amp;"; break; "</f>
        <v xml:space="preserve">case 233: bar = 3.31; break; </v>
      </c>
    </row>
    <row r="235" spans="11:14">
      <c r="K235">
        <v>234</v>
      </c>
      <c r="L235" s="14">
        <f>min+(max-min)/(1+10^(n*(LOG10(Tabelle13[[#This Row],[X]])-LOG10(ec_50))))</f>
        <v>3.2964870447998145</v>
      </c>
      <c r="M235" s="12">
        <f>ROUND(Tabelle13[[#This Row],[y (bar)]],2)</f>
        <v>3.3</v>
      </c>
      <c r="N235" s="10" t="str">
        <f>"case "&amp;Tabelle13[[#This Row],[X]]&amp;": " &amp;"bar = "&amp;Tabelle13[[#This Row],[bar round]]&amp;"; break; "</f>
        <v xml:space="preserve">case 234: bar = 3.3; break; </v>
      </c>
    </row>
    <row r="236" spans="11:14">
      <c r="K236" s="2">
        <v>235</v>
      </c>
      <c r="L236" s="14">
        <f>min+(max-min)/(1+10^(n*(LOG10(Tabelle13[[#This Row],[X]])-LOG10(ec_50))))</f>
        <v>3.2815980753460758</v>
      </c>
      <c r="M236" s="12">
        <f>ROUND(Tabelle13[[#This Row],[y (bar)]],2)</f>
        <v>3.28</v>
      </c>
      <c r="N236" s="10" t="str">
        <f>"case "&amp;Tabelle13[[#This Row],[X]]&amp;": " &amp;"bar = "&amp;Tabelle13[[#This Row],[bar round]]&amp;"; break; "</f>
        <v xml:space="preserve">case 235: bar = 3.28; break; </v>
      </c>
    </row>
    <row r="237" spans="11:14">
      <c r="K237" s="2">
        <v>236</v>
      </c>
      <c r="L237" s="14">
        <f>min+(max-min)/(1+10^(n*(LOG10(Tabelle13[[#This Row],[X]])-LOG10(ec_50))))</f>
        <v>3.2668221165633247</v>
      </c>
      <c r="M237" s="12">
        <f>ROUND(Tabelle13[[#This Row],[y (bar)]],2)</f>
        <v>3.27</v>
      </c>
      <c r="N237" s="10" t="str">
        <f>"case "&amp;Tabelle13[[#This Row],[X]]&amp;": " &amp;"bar = "&amp;Tabelle13[[#This Row],[bar round]]&amp;"; break; "</f>
        <v xml:space="preserve">case 236: bar = 3.27; break; </v>
      </c>
    </row>
    <row r="238" spans="11:14">
      <c r="K238" s="2">
        <v>237</v>
      </c>
      <c r="L238" s="14">
        <f>min+(max-min)/(1+10^(n*(LOG10(Tabelle13[[#This Row],[X]])-LOG10(ec_50))))</f>
        <v>3.2521578391671353</v>
      </c>
      <c r="M238" s="12">
        <f>ROUND(Tabelle13[[#This Row],[y (bar)]],2)</f>
        <v>3.25</v>
      </c>
      <c r="N238" s="10" t="str">
        <f>"case "&amp;Tabelle13[[#This Row],[X]]&amp;": " &amp;"bar = "&amp;Tabelle13[[#This Row],[bar round]]&amp;"; break; "</f>
        <v xml:space="preserve">case 237: bar = 3.25; break; </v>
      </c>
    </row>
    <row r="239" spans="11:14">
      <c r="K239">
        <v>238</v>
      </c>
      <c r="L239" s="14">
        <f>min+(max-min)/(1+10^(n*(LOG10(Tabelle13[[#This Row],[X]])-LOG10(ec_50))))</f>
        <v>3.2376039350099886</v>
      </c>
      <c r="M239" s="12">
        <f>ROUND(Tabelle13[[#This Row],[y (bar)]],2)</f>
        <v>3.24</v>
      </c>
      <c r="N239" s="10" t="str">
        <f>"case "&amp;Tabelle13[[#This Row],[X]]&amp;": " &amp;"bar = "&amp;Tabelle13[[#This Row],[bar round]]&amp;"; break; "</f>
        <v xml:space="preserve">case 238: bar = 3.24; break; </v>
      </c>
    </row>
    <row r="240" spans="11:14">
      <c r="K240" s="2">
        <v>239</v>
      </c>
      <c r="L240" s="14">
        <f>min+(max-min)/(1+10^(n*(LOG10(Tabelle13[[#This Row],[X]])-LOG10(ec_50))))</f>
        <v>3.2231591166584588</v>
      </c>
      <c r="M240" s="12">
        <f>ROUND(Tabelle13[[#This Row],[y (bar)]],2)</f>
        <v>3.22</v>
      </c>
      <c r="N240" s="10" t="str">
        <f>"case "&amp;Tabelle13[[#This Row],[X]]&amp;": " &amp;"bar = "&amp;Tabelle13[[#This Row],[bar round]]&amp;"; break; "</f>
        <v xml:space="preserve">case 239: bar = 3.22; break; </v>
      </c>
    </row>
    <row r="241" spans="11:14">
      <c r="K241" s="2">
        <v>240</v>
      </c>
      <c r="L241" s="14">
        <f>min+(max-min)/(1+10^(n*(LOG10(Tabelle13[[#This Row],[X]])-LOG10(ec_50))))</f>
        <v>3.208822116980512</v>
      </c>
      <c r="M241" s="12">
        <f>ROUND(Tabelle13[[#This Row],[y (bar)]],2)</f>
        <v>3.21</v>
      </c>
      <c r="N241" s="10" t="str">
        <f>"case "&amp;Tabelle13[[#This Row],[X]]&amp;": " &amp;"bar = "&amp;Tabelle13[[#This Row],[bar round]]&amp;"; break; "</f>
        <v xml:space="preserve">case 240: bar = 3.21; break; </v>
      </c>
    </row>
    <row r="242" spans="11:14">
      <c r="K242" s="2">
        <v>241</v>
      </c>
      <c r="L242" s="14">
        <f>min+(max-min)/(1+10^(n*(LOG10(Tabelle13[[#This Row],[X]])-LOG10(ec_50))))</f>
        <v>3.1945916887427082</v>
      </c>
      <c r="M242" s="12">
        <f>ROUND(Tabelle13[[#This Row],[y (bar)]],2)</f>
        <v>3.19</v>
      </c>
      <c r="N242" s="10" t="str">
        <f>"case "&amp;Tabelle13[[#This Row],[X]]&amp;": " &amp;"bar = "&amp;Tabelle13[[#This Row],[bar round]]&amp;"; break; "</f>
        <v xml:space="preserve">case 241: bar = 3.19; break; </v>
      </c>
    </row>
    <row r="243" spans="11:14">
      <c r="K243">
        <v>242</v>
      </c>
      <c r="L243" s="14">
        <f>min+(max-min)/(1+10^(n*(LOG10(Tabelle13[[#This Row],[X]])-LOG10(ec_50))))</f>
        <v>3.1804666042170506</v>
      </c>
      <c r="M243" s="12">
        <f>ROUND(Tabelle13[[#This Row],[y (bar)]],2)</f>
        <v>3.18</v>
      </c>
      <c r="N243" s="10" t="str">
        <f>"case "&amp;Tabelle13[[#This Row],[X]]&amp;": " &amp;"bar = "&amp;Tabelle13[[#This Row],[bar round]]&amp;"; break; "</f>
        <v xml:space="preserve">case 242: bar = 3.18; break; </v>
      </c>
    </row>
    <row r="244" spans="11:14">
      <c r="K244" s="2">
        <v>243</v>
      </c>
      <c r="L244" s="14">
        <f>min+(max-min)/(1+10^(n*(LOG10(Tabelle13[[#This Row],[X]])-LOG10(ec_50))))</f>
        <v>3.1664456547971671</v>
      </c>
      <c r="M244" s="12">
        <f>ROUND(Tabelle13[[#This Row],[y (bar)]],2)</f>
        <v>3.17</v>
      </c>
      <c r="N244" s="10" t="str">
        <f>"case "&amp;Tabelle13[[#This Row],[X]]&amp;": " &amp;"bar = "&amp;Tabelle13[[#This Row],[bar round]]&amp;"; break; "</f>
        <v xml:space="preserve">case 243: bar = 3.17; break; </v>
      </c>
    </row>
    <row r="245" spans="11:14">
      <c r="K245" s="2">
        <v>244</v>
      </c>
      <c r="L245" s="14">
        <f>min+(max-min)/(1+10^(n*(LOG10(Tabelle13[[#This Row],[X]])-LOG10(ec_50))))</f>
        <v>3.1525276506235826</v>
      </c>
      <c r="M245" s="12">
        <f>ROUND(Tabelle13[[#This Row],[y (bar)]],2)</f>
        <v>3.15</v>
      </c>
      <c r="N245" s="10" t="str">
        <f>"case "&amp;Tabelle13[[#This Row],[X]]&amp;": " &amp;"bar = "&amp;Tabelle13[[#This Row],[bar round]]&amp;"; break; "</f>
        <v xml:space="preserve">case 244: bar = 3.15; break; </v>
      </c>
    </row>
    <row r="246" spans="11:14">
      <c r="K246" s="2">
        <v>245</v>
      </c>
      <c r="L246" s="14">
        <f>min+(max-min)/(1+10^(n*(LOG10(Tabelle13[[#This Row],[X]])-LOG10(ec_50))))</f>
        <v>3.1387114202178186</v>
      </c>
      <c r="M246" s="12">
        <f>ROUND(Tabelle13[[#This Row],[y (bar)]],2)</f>
        <v>3.14</v>
      </c>
      <c r="N246" s="10" t="str">
        <f>"case "&amp;Tabelle13[[#This Row],[X]]&amp;": " &amp;"bar = "&amp;Tabelle13[[#This Row],[bar round]]&amp;"; break; "</f>
        <v xml:space="preserve">case 245: bar = 3.14; break; </v>
      </c>
    </row>
    <row r="247" spans="11:14">
      <c r="K247">
        <v>246</v>
      </c>
      <c r="L247" s="14">
        <f>min+(max-min)/(1+10^(n*(LOG10(Tabelle13[[#This Row],[X]])-LOG10(ec_50))))</f>
        <v>3.124995810125121</v>
      </c>
      <c r="M247" s="12">
        <f>ROUND(Tabelle13[[#This Row],[y (bar)]],2)</f>
        <v>3.12</v>
      </c>
      <c r="N247" s="10" t="str">
        <f>"case "&amp;Tabelle13[[#This Row],[X]]&amp;": " &amp;"bar = "&amp;Tabelle13[[#This Row],[bar round]]&amp;"; break; "</f>
        <v xml:space="preserve">case 246: bar = 3.12; break; </v>
      </c>
    </row>
    <row r="248" spans="11:14">
      <c r="K248" s="2">
        <v>247</v>
      </c>
      <c r="L248" s="14">
        <f>min+(max-min)/(1+10^(n*(LOG10(Tabelle13[[#This Row],[X]])-LOG10(ec_50))))</f>
        <v>3.1113796845655104</v>
      </c>
      <c r="M248" s="12">
        <f>ROUND(Tabelle13[[#This Row],[y (bar)]],2)</f>
        <v>3.11</v>
      </c>
      <c r="N248" s="10" t="str">
        <f>"case "&amp;Tabelle13[[#This Row],[X]]&amp;": " &amp;"bar = "&amp;Tabelle13[[#This Row],[bar round]]&amp;"; break; "</f>
        <v xml:space="preserve">case 247: bar = 3.11; break; </v>
      </c>
    </row>
    <row r="249" spans="11:14">
      <c r="K249" s="2">
        <v>248</v>
      </c>
      <c r="L249" s="14">
        <f>min+(max-min)/(1+10^(n*(LOG10(Tabelle13[[#This Row],[X]])-LOG10(ec_50))))</f>
        <v>3.0978619250929817</v>
      </c>
      <c r="M249" s="12">
        <f>ROUND(Tabelle13[[#This Row],[y (bar)]],2)</f>
        <v>3.1</v>
      </c>
      <c r="N249" s="10" t="str">
        <f>"case "&amp;Tabelle13[[#This Row],[X]]&amp;": " &amp;"bar = "&amp;Tabelle13[[#This Row],[bar round]]&amp;"; break; "</f>
        <v xml:space="preserve">case 248: bar = 3.1; break; </v>
      </c>
    </row>
    <row r="250" spans="11:14">
      <c r="K250" s="2">
        <v>249</v>
      </c>
      <c r="L250" s="14">
        <f>min+(max-min)/(1+10^(n*(LOG10(Tabelle13[[#This Row],[X]])-LOG10(ec_50))))</f>
        <v>3.0844414302626122</v>
      </c>
      <c r="M250" s="12">
        <f>ROUND(Tabelle13[[#This Row],[y (bar)]],2)</f>
        <v>3.08</v>
      </c>
      <c r="N250" s="10" t="str">
        <f>"case "&amp;Tabelle13[[#This Row],[X]]&amp;": " &amp;"bar = "&amp;Tabelle13[[#This Row],[bar round]]&amp;"; break; "</f>
        <v xml:space="preserve">case 249: bar = 3.08; break; </v>
      </c>
    </row>
    <row r="251" spans="11:14">
      <c r="K251">
        <v>250</v>
      </c>
      <c r="L251" s="14">
        <f>min+(max-min)/(1+10^(n*(LOG10(Tabelle13[[#This Row],[X]])-LOG10(ec_50))))</f>
        <v>3.0711171153053822</v>
      </c>
      <c r="M251" s="12">
        <f>ROUND(Tabelle13[[#This Row],[y (bar)]],2)</f>
        <v>3.07</v>
      </c>
      <c r="N251" s="10" t="str">
        <f>"case "&amp;Tabelle13[[#This Row],[X]]&amp;": " &amp;"bar = "&amp;Tabelle13[[#This Row],[bar round]]&amp;"; break; "</f>
        <v xml:space="preserve">case 250: bar = 3.07; break; </v>
      </c>
    </row>
    <row r="252" spans="11:14">
      <c r="K252" s="2">
        <v>251</v>
      </c>
      <c r="L252" s="14">
        <f>min+(max-min)/(1+10^(n*(LOG10(Tabelle13[[#This Row],[X]])-LOG10(ec_50))))</f>
        <v>3.0578879118104174</v>
      </c>
      <c r="M252" s="12">
        <f>ROUND(Tabelle13[[#This Row],[y (bar)]],2)</f>
        <v>3.06</v>
      </c>
      <c r="N252" s="10" t="str">
        <f>"case "&amp;Tabelle13[[#This Row],[X]]&amp;": " &amp;"bar = "&amp;Tabelle13[[#This Row],[bar round]]&amp;"; break; "</f>
        <v xml:space="preserve">case 251: bar = 3.06; break; </v>
      </c>
    </row>
    <row r="253" spans="11:14">
      <c r="K253" s="2">
        <v>252</v>
      </c>
      <c r="L253" s="14">
        <f>min+(max-min)/(1+10^(n*(LOG10(Tabelle13[[#This Row],[X]])-LOG10(ec_50))))</f>
        <v>3.0447527674146269</v>
      </c>
      <c r="M253" s="12">
        <f>ROUND(Tabelle13[[#This Row],[y (bar)]],2)</f>
        <v>3.04</v>
      </c>
      <c r="N253" s="10" t="str">
        <f>"case "&amp;Tabelle13[[#This Row],[X]]&amp;": " &amp;"bar = "&amp;Tabelle13[[#This Row],[bar round]]&amp;"; break; "</f>
        <v xml:space="preserve">case 252: bar = 3.04; break; </v>
      </c>
    </row>
    <row r="254" spans="11:14">
      <c r="K254" s="2">
        <v>253</v>
      </c>
      <c r="L254" s="13">
        <f>min+(max-min)/(1+10^(n*(LOG10(Tabelle13[[#This Row],[X]])-LOG10(ec_50))))</f>
        <v>3.0317106454993255</v>
      </c>
      <c r="M254" s="11">
        <f>ROUND(Tabelle13[[#This Row],[y (bar)]],2)</f>
        <v>3.03</v>
      </c>
      <c r="N254" s="9" t="str">
        <f>"case "&amp;Tabelle13[[#This Row],[X]]&amp;": " &amp;"bar = "&amp;Tabelle13[[#This Row],[bar round]]&amp;"; break; "</f>
        <v xml:space="preserve">case 253: bar = 3.03; break; </v>
      </c>
    </row>
    <row r="255" spans="11:14">
      <c r="K255">
        <v>254</v>
      </c>
      <c r="L255" s="13">
        <f>min+(max-min)/(1+10^(n*(LOG10(Tabelle13[[#This Row],[X]])-LOG10(ec_50))))</f>
        <v>3.0187605248938265</v>
      </c>
      <c r="M255" s="11">
        <f>ROUND(Tabelle13[[#This Row],[y (bar)]],2)</f>
        <v>3.02</v>
      </c>
      <c r="N255" s="9" t="str">
        <f>"case "&amp;Tabelle13[[#This Row],[X]]&amp;": " &amp;"bar = "&amp;Tabelle13[[#This Row],[bar round]]&amp;"; break; "</f>
        <v xml:space="preserve">case 254: bar = 3.02; break; </v>
      </c>
    </row>
    <row r="256" spans="11:14">
      <c r="K256" s="2">
        <v>255</v>
      </c>
      <c r="L256" s="13">
        <f>min+(max-min)/(1+10^(n*(LOG10(Tabelle13[[#This Row],[X]])-LOG10(ec_50))))</f>
        <v>3.0059013995857118</v>
      </c>
      <c r="M256" s="11">
        <f>ROUND(Tabelle13[[#This Row],[y (bar)]],2)</f>
        <v>3.01</v>
      </c>
      <c r="N256" s="9" t="str">
        <f>"case "&amp;Tabelle13[[#This Row],[X]]&amp;": " &amp;"bar = "&amp;Tabelle13[[#This Row],[bar round]]&amp;"; break; "</f>
        <v xml:space="preserve">case 255: bar = 3.01; break; </v>
      </c>
    </row>
    <row r="257" spans="11:14">
      <c r="K257" s="2">
        <v>256</v>
      </c>
      <c r="L257" s="13">
        <f>min+(max-min)/(1+10^(n*(LOG10(Tabelle13[[#This Row],[X]])-LOG10(ec_50))))</f>
        <v>2.9931322784376704</v>
      </c>
      <c r="M257" s="11">
        <f>ROUND(Tabelle13[[#This Row],[y (bar)]],2)</f>
        <v>2.99</v>
      </c>
      <c r="N257" s="9" t="str">
        <f>"case "&amp;Tabelle13[[#This Row],[X]]&amp;": " &amp;"bar = "&amp;Tabelle13[[#This Row],[bar round]]&amp;"; break; "</f>
        <v xml:space="preserve">case 256: bar = 2.99; break; </v>
      </c>
    </row>
    <row r="258" spans="11:14">
      <c r="K258" s="2">
        <v>257</v>
      </c>
      <c r="L258" s="13">
        <f>min+(max-min)/(1+10^(n*(LOG10(Tabelle13[[#This Row],[X]])-LOG10(ec_50))))</f>
        <v>2.9804521849107033</v>
      </c>
      <c r="M258" s="11">
        <f>ROUND(Tabelle13[[#This Row],[y (bar)]],2)</f>
        <v>2.98</v>
      </c>
      <c r="N258" s="9" t="str">
        <f>"case "&amp;Tabelle13[[#This Row],[X]]&amp;": " &amp;"bar = "&amp;Tabelle13[[#This Row],[bar round]]&amp;"; break; "</f>
        <v xml:space="preserve">case 257: bar = 2.98; break; </v>
      </c>
    </row>
    <row r="259" spans="11:14">
      <c r="K259">
        <v>258</v>
      </c>
      <c r="L259" s="13">
        <f>min+(max-min)/(1+10^(n*(LOG10(Tabelle13[[#This Row],[X]])-LOG10(ec_50))))</f>
        <v>2.9678601567935017</v>
      </c>
      <c r="M259" s="11">
        <f>ROUND(Tabelle13[[#This Row],[y (bar)]],2)</f>
        <v>2.97</v>
      </c>
      <c r="N259" s="9" t="str">
        <f>"case "&amp;Tabelle13[[#This Row],[X]]&amp;": " &amp;"bar = "&amp;Tabelle13[[#This Row],[bar round]]&amp;"; break; "</f>
        <v xml:space="preserve">case 258: bar = 2.97; break; </v>
      </c>
    </row>
    <row r="260" spans="11:14">
      <c r="K260" s="2">
        <v>259</v>
      </c>
      <c r="L260" s="13">
        <f>min+(max-min)/(1+10^(n*(LOG10(Tabelle13[[#This Row],[X]])-LOG10(ec_50))))</f>
        <v>2.9553552459379047</v>
      </c>
      <c r="M260" s="11">
        <f>ROUND(Tabelle13[[#This Row],[y (bar)]],2)</f>
        <v>2.96</v>
      </c>
      <c r="N260" s="9" t="str">
        <f>"case "&amp;Tabelle13[[#This Row],[X]]&amp;": " &amp;"bar = "&amp;Tabelle13[[#This Row],[bar round]]&amp;"; break; "</f>
        <v xml:space="preserve">case 259: bar = 2.96; break; </v>
      </c>
    </row>
    <row r="261" spans="11:14">
      <c r="K261" s="2">
        <v>260</v>
      </c>
      <c r="L261" s="13">
        <f>min+(max-min)/(1+10^(n*(LOG10(Tabelle13[[#This Row],[X]])-LOG10(ec_50))))</f>
        <v>2.9429365180001925</v>
      </c>
      <c r="M261" s="11">
        <f>ROUND(Tabelle13[[#This Row],[y (bar)]],2)</f>
        <v>2.94</v>
      </c>
      <c r="N261" s="9" t="str">
        <f>"case "&amp;Tabelle13[[#This Row],[X]]&amp;": " &amp;"bar = "&amp;Tabelle13[[#This Row],[bar round]]&amp;"; break; "</f>
        <v xml:space="preserve">case 260: bar = 2.94; break; </v>
      </c>
    </row>
    <row r="262" spans="11:14">
      <c r="K262" s="2">
        <v>261</v>
      </c>
      <c r="L262" s="13">
        <f>min+(max-min)/(1+10^(n*(LOG10(Tabelle13[[#This Row],[X]])-LOG10(ec_50))))</f>
        <v>2.9306030521881583</v>
      </c>
      <c r="M262" s="11">
        <f>ROUND(Tabelle13[[#This Row],[y (bar)]],2)</f>
        <v>2.93</v>
      </c>
      <c r="N262" s="9" t="str">
        <f>"case "&amp;Tabelle13[[#This Row],[X]]&amp;": " &amp;"bar = "&amp;Tabelle13[[#This Row],[bar round]]&amp;"; break; "</f>
        <v xml:space="preserve">case 261: bar = 2.93; break; </v>
      </c>
    </row>
    <row r="263" spans="11:14">
      <c r="K263">
        <v>262</v>
      </c>
      <c r="L263" s="13">
        <f>min+(max-min)/(1+10^(n*(LOG10(Tabelle13[[#This Row],[X]])-LOG10(ec_50))))</f>
        <v>2.9183539410137165</v>
      </c>
      <c r="M263" s="11">
        <f>ROUND(Tabelle13[[#This Row],[y (bar)]],2)</f>
        <v>2.92</v>
      </c>
      <c r="N263" s="9" t="str">
        <f>"case "&amp;Tabelle13[[#This Row],[X]]&amp;": " &amp;"bar = "&amp;Tabelle13[[#This Row],[bar round]]&amp;"; break; "</f>
        <v xml:space="preserve">case 262: bar = 2.92; break; </v>
      </c>
    </row>
    <row r="264" spans="11:14">
      <c r="K264" s="2">
        <v>263</v>
      </c>
      <c r="L264" s="13">
        <f>min+(max-min)/(1+10^(n*(LOG10(Tabelle13[[#This Row],[X]])-LOG10(ec_50))))</f>
        <v>2.906188290050963</v>
      </c>
      <c r="M264" s="11">
        <f>ROUND(Tabelle13[[#This Row],[y (bar)]],2)</f>
        <v>2.91</v>
      </c>
      <c r="N264" s="9" t="str">
        <f>"case "&amp;Tabelle13[[#This Row],[X]]&amp;": " &amp;"bar = "&amp;Tabelle13[[#This Row],[bar round]]&amp;"; break; "</f>
        <v xml:space="preserve">case 263: bar = 2.91; break; </v>
      </c>
    </row>
    <row r="265" spans="11:14">
      <c r="K265" s="2">
        <v>264</v>
      </c>
      <c r="L265" s="13">
        <f>min+(max-min)/(1+10^(n*(LOG10(Tabelle13[[#This Row],[X]])-LOG10(ec_50))))</f>
        <v>2.8941052176995585</v>
      </c>
      <c r="M265" s="11">
        <f>ROUND(Tabelle13[[#This Row],[y (bar)]],2)</f>
        <v>2.89</v>
      </c>
      <c r="N265" s="9" t="str">
        <f>"case "&amp;Tabelle13[[#This Row],[X]]&amp;": " &amp;"bar = "&amp;Tabelle13[[#This Row],[bar round]]&amp;"; break; "</f>
        <v xml:space="preserve">case 264: bar = 2.89; break; </v>
      </c>
    </row>
    <row r="266" spans="11:14">
      <c r="K266" s="2">
        <v>265</v>
      </c>
      <c r="L266" s="13">
        <f>min+(max-min)/(1+10^(n*(LOG10(Tabelle13[[#This Row],[X]])-LOG10(ec_50))))</f>
        <v>2.8821038549532325</v>
      </c>
      <c r="M266" s="11">
        <f>ROUND(Tabelle13[[#This Row],[y (bar)]],2)</f>
        <v>2.88</v>
      </c>
      <c r="N266" s="9" t="str">
        <f>"case "&amp;Tabelle13[[#This Row],[X]]&amp;": " &amp;"bar = "&amp;Tabelle13[[#This Row],[bar round]]&amp;"; break; "</f>
        <v xml:space="preserve">case 265: bar = 2.88; break; </v>
      </c>
    </row>
    <row r="267" spans="11:14">
      <c r="K267">
        <v>266</v>
      </c>
      <c r="L267" s="13">
        <f>min+(max-min)/(1+10^(n*(LOG10(Tabelle13[[#This Row],[X]])-LOG10(ec_50))))</f>
        <v>2.8701833451733165</v>
      </c>
      <c r="M267" s="11">
        <f>ROUND(Tabelle13[[#This Row],[y (bar)]],2)</f>
        <v>2.87</v>
      </c>
      <c r="N267" s="9" t="str">
        <f>"case "&amp;Tabelle13[[#This Row],[X]]&amp;": " &amp;"bar = "&amp;Tabelle13[[#This Row],[bar round]]&amp;"; break; "</f>
        <v xml:space="preserve">case 266: bar = 2.87; break; </v>
      </c>
    </row>
    <row r="268" spans="11:14">
      <c r="K268" s="2">
        <v>267</v>
      </c>
      <c r="L268" s="13">
        <f>min+(max-min)/(1+10^(n*(LOG10(Tabelle13[[#This Row],[X]])-LOG10(ec_50))))</f>
        <v>2.8583428438672334</v>
      </c>
      <c r="M268" s="11">
        <f>ROUND(Tabelle13[[#This Row],[y (bar)]],2)</f>
        <v>2.86</v>
      </c>
      <c r="N268" s="9" t="str">
        <f>"case "&amp;Tabelle13[[#This Row],[X]]&amp;": " &amp;"bar = "&amp;Tabelle13[[#This Row],[bar round]]&amp;"; break; "</f>
        <v xml:space="preserve">case 267: bar = 2.86; break; </v>
      </c>
    </row>
    <row r="269" spans="11:14">
      <c r="K269" s="2">
        <v>268</v>
      </c>
      <c r="L269" s="13">
        <f>min+(max-min)/(1+10^(n*(LOG10(Tabelle13[[#This Row],[X]])-LOG10(ec_50))))</f>
        <v>2.8465815184717203</v>
      </c>
      <c r="M269" s="11">
        <f>ROUND(Tabelle13[[#This Row],[y (bar)]],2)</f>
        <v>2.85</v>
      </c>
      <c r="N269" s="9" t="str">
        <f>"case "&amp;Tabelle13[[#This Row],[X]]&amp;": " &amp;"bar = "&amp;Tabelle13[[#This Row],[bar round]]&amp;"; break; "</f>
        <v xml:space="preserve">case 268: bar = 2.85; break; </v>
      </c>
    </row>
    <row r="270" spans="11:14">
      <c r="K270" s="2">
        <v>269</v>
      </c>
      <c r="L270" s="13">
        <f>min+(max-min)/(1+10^(n*(LOG10(Tabelle13[[#This Row],[X]])-LOG10(ec_50))))</f>
        <v>2.8348985481406936</v>
      </c>
      <c r="M270" s="11">
        <f>ROUND(Tabelle13[[#This Row],[y (bar)]],2)</f>
        <v>2.83</v>
      </c>
      <c r="N270" s="9" t="str">
        <f>"case "&amp;Tabelle13[[#This Row],[X]]&amp;": " &amp;"bar = "&amp;Tabelle13[[#This Row],[bar round]]&amp;"; break; "</f>
        <v xml:space="preserve">case 269: bar = 2.83; break; </v>
      </c>
    </row>
    <row r="271" spans="11:14">
      <c r="K271">
        <v>270</v>
      </c>
      <c r="L271" s="13">
        <f>min+(max-min)/(1+10^(n*(LOG10(Tabelle13[[#This Row],[X]])-LOG10(ec_50))))</f>
        <v>2.8232931235377103</v>
      </c>
      <c r="M271" s="11">
        <f>ROUND(Tabelle13[[#This Row],[y (bar)]],2)</f>
        <v>2.82</v>
      </c>
      <c r="N271" s="9" t="str">
        <f>"case "&amp;Tabelle13[[#This Row],[X]]&amp;": " &amp;"bar = "&amp;Tabelle13[[#This Row],[bar round]]&amp;"; break; "</f>
        <v xml:space="preserve">case 270: bar = 2.82; break; </v>
      </c>
    </row>
    <row r="272" spans="11:14">
      <c r="K272" s="2">
        <v>271</v>
      </c>
      <c r="L272" s="13">
        <f>min+(max-min)/(1+10^(n*(LOG10(Tabelle13[[#This Row],[X]])-LOG10(ec_50))))</f>
        <v>2.8117644466328002</v>
      </c>
      <c r="M272" s="11">
        <f>ROUND(Tabelle13[[#This Row],[y (bar)]],2)</f>
        <v>2.81</v>
      </c>
      <c r="N272" s="9" t="str">
        <f>"case "&amp;Tabelle13[[#This Row],[X]]&amp;": " &amp;"bar = "&amp;Tabelle13[[#This Row],[bar round]]&amp;"; break; "</f>
        <v xml:space="preserve">case 271: bar = 2.81; break; </v>
      </c>
    </row>
    <row r="273" spans="11:14">
      <c r="K273" s="2">
        <v>272</v>
      </c>
      <c r="L273" s="13">
        <f>min+(max-min)/(1+10^(n*(LOG10(Tabelle13[[#This Row],[X]])-LOG10(ec_50))))</f>
        <v>2.8003117305036715</v>
      </c>
      <c r="M273" s="11">
        <f>ROUND(Tabelle13[[#This Row],[y (bar)]],2)</f>
        <v>2.8</v>
      </c>
      <c r="N273" s="9" t="str">
        <f>"case "&amp;Tabelle13[[#This Row],[X]]&amp;": " &amp;"bar = "&amp;Tabelle13[[#This Row],[bar round]]&amp;"; break; "</f>
        <v xml:space="preserve">case 272: bar = 2.8; break; </v>
      </c>
    </row>
    <row r="274" spans="11:14">
      <c r="K274" s="2">
        <v>273</v>
      </c>
      <c r="L274" s="13">
        <f>min+(max-min)/(1+10^(n*(LOG10(Tabelle13[[#This Row],[X]])-LOG10(ec_50))))</f>
        <v>2.7889341991410701</v>
      </c>
      <c r="M274" s="11">
        <f>ROUND(Tabelle13[[#This Row],[y (bar)]],2)</f>
        <v>2.79</v>
      </c>
      <c r="N274" s="9" t="str">
        <f>"case "&amp;Tabelle13[[#This Row],[X]]&amp;": " &amp;"bar = "&amp;Tabelle13[[#This Row],[bar round]]&amp;"; break; "</f>
        <v xml:space="preserve">case 273: bar = 2.79; break; </v>
      </c>
    </row>
    <row r="275" spans="11:14">
      <c r="K275">
        <v>274</v>
      </c>
      <c r="L275" s="13">
        <f>min+(max-min)/(1+10^(n*(LOG10(Tabelle13[[#This Row],[X]])-LOG10(ec_50))))</f>
        <v>2.7776310872582757</v>
      </c>
      <c r="M275" s="11">
        <f>ROUND(Tabelle13[[#This Row],[y (bar)]],2)</f>
        <v>2.78</v>
      </c>
      <c r="N275" s="9" t="str">
        <f>"case "&amp;Tabelle13[[#This Row],[X]]&amp;": " &amp;"bar = "&amp;Tabelle13[[#This Row],[bar round]]&amp;"; break; "</f>
        <v xml:space="preserve">case 274: bar = 2.78; break; </v>
      </c>
    </row>
    <row r="276" spans="11:14">
      <c r="K276" s="2">
        <v>275</v>
      </c>
      <c r="L276" s="13">
        <f>min+(max-min)/(1+10^(n*(LOG10(Tabelle13[[#This Row],[X]])-LOG10(ec_50))))</f>
        <v>2.7664016401046041</v>
      </c>
      <c r="M276" s="11">
        <f>ROUND(Tabelle13[[#This Row],[y (bar)]],2)</f>
        <v>2.77</v>
      </c>
      <c r="N276" s="9" t="str">
        <f>"case "&amp;Tabelle13[[#This Row],[X]]&amp;": " &amp;"bar = "&amp;Tabelle13[[#This Row],[bar round]]&amp;"; break; "</f>
        <v xml:space="preserve">case 275: bar = 2.77; break; </v>
      </c>
    </row>
    <row r="277" spans="11:14">
      <c r="K277" s="2">
        <v>276</v>
      </c>
      <c r="L277" s="13">
        <f>min+(max-min)/(1+10^(n*(LOG10(Tabelle13[[#This Row],[X]])-LOG10(ec_50))))</f>
        <v>2.7552451132828173</v>
      </c>
      <c r="M277" s="11">
        <f>ROUND(Tabelle13[[#This Row],[y (bar)]],2)</f>
        <v>2.76</v>
      </c>
      <c r="N277" s="9" t="str">
        <f>"case "&amp;Tabelle13[[#This Row],[X]]&amp;": " &amp;"bar = "&amp;Tabelle13[[#This Row],[bar round]]&amp;"; break; "</f>
        <v xml:space="preserve">case 276: bar = 2.76; break; </v>
      </c>
    </row>
    <row r="278" spans="11:14">
      <c r="K278" s="2">
        <v>277</v>
      </c>
      <c r="L278" s="13">
        <f>min+(max-min)/(1+10^(n*(LOG10(Tabelle13[[#This Row],[X]])-LOG10(ec_50))))</f>
        <v>2.7441607725703037</v>
      </c>
      <c r="M278" s="11">
        <f>ROUND(Tabelle13[[#This Row],[y (bar)]],2)</f>
        <v>2.74</v>
      </c>
      <c r="N278" s="9" t="str">
        <f>"case "&amp;Tabelle13[[#This Row],[X]]&amp;": " &amp;"bar = "&amp;Tabelle13[[#This Row],[bar round]]&amp;"; break; "</f>
        <v xml:space="preserve">case 277: bar = 2.74; break; </v>
      </c>
    </row>
    <row r="279" spans="11:14">
      <c r="K279">
        <v>278</v>
      </c>
      <c r="L279" s="13">
        <f>min+(max-min)/(1+10^(n*(LOG10(Tabelle13[[#This Row],[X]])-LOG10(ec_50))))</f>
        <v>2.7331478937440501</v>
      </c>
      <c r="M279" s="11">
        <f>ROUND(Tabelle13[[#This Row],[y (bar)]],2)</f>
        <v>2.73</v>
      </c>
      <c r="N279" s="9" t="str">
        <f>"case "&amp;Tabelle13[[#This Row],[X]]&amp;": " &amp;"bar = "&amp;Tabelle13[[#This Row],[bar round]]&amp;"; break; "</f>
        <v xml:space="preserve">case 278: bar = 2.73; break; </v>
      </c>
    </row>
    <row r="280" spans="11:14">
      <c r="K280" s="2">
        <v>279</v>
      </c>
      <c r="L280" s="13">
        <f>min+(max-min)/(1+10^(n*(LOG10(Tabelle13[[#This Row],[X]])-LOG10(ec_50))))</f>
        <v>2.722205762409164</v>
      </c>
      <c r="M280" s="11">
        <f>ROUND(Tabelle13[[#This Row],[y (bar)]],2)</f>
        <v>2.72</v>
      </c>
      <c r="N280" s="9" t="str">
        <f>"case "&amp;Tabelle13[[#This Row],[X]]&amp;": " &amp;"bar = "&amp;Tabelle13[[#This Row],[bar round]]&amp;"; break; "</f>
        <v xml:space="preserve">case 279: bar = 2.72; break; </v>
      </c>
    </row>
    <row r="281" spans="11:14">
      <c r="K281" s="2">
        <v>280</v>
      </c>
      <c r="L281" s="13">
        <f>min+(max-min)/(1+10^(n*(LOG10(Tabelle13[[#This Row],[X]])-LOG10(ec_50))))</f>
        <v>2.7113336738309908</v>
      </c>
      <c r="M281" s="11">
        <f>ROUND(Tabelle13[[#This Row],[y (bar)]],2)</f>
        <v>2.71</v>
      </c>
      <c r="N281" s="9" t="str">
        <f>"case "&amp;Tabelle13[[#This Row],[X]]&amp;": " &amp;"bar = "&amp;Tabelle13[[#This Row],[bar round]]&amp;"; break; "</f>
        <v xml:space="preserve">case 280: bar = 2.71; break; </v>
      </c>
    </row>
    <row r="282" spans="11:14">
      <c r="K282" s="2">
        <v>281</v>
      </c>
      <c r="L282" s="13">
        <f>min+(max-min)/(1+10^(n*(LOG10(Tabelle13[[#This Row],[X]])-LOG10(ec_50))))</f>
        <v>2.7005309327706692</v>
      </c>
      <c r="M282" s="11">
        <f>ROUND(Tabelle13[[#This Row],[y (bar)]],2)</f>
        <v>2.7</v>
      </c>
      <c r="N282" s="9" t="str">
        <f>"case "&amp;Tabelle13[[#This Row],[X]]&amp;": " &amp;"bar = "&amp;Tabelle13[[#This Row],[bar round]]&amp;"; break; "</f>
        <v xml:space="preserve">case 281: bar = 2.7; break; </v>
      </c>
    </row>
    <row r="283" spans="11:14">
      <c r="K283">
        <v>282</v>
      </c>
      <c r="L283" s="13">
        <f>min+(max-min)/(1+10^(n*(LOG10(Tabelle13[[#This Row],[X]])-LOG10(ec_50))))</f>
        <v>2.6897968533240295</v>
      </c>
      <c r="M283" s="11">
        <f>ROUND(Tabelle13[[#This Row],[y (bar)]],2)</f>
        <v>2.69</v>
      </c>
      <c r="N283" s="9" t="str">
        <f>"case "&amp;Tabelle13[[#This Row],[X]]&amp;": " &amp;"bar = "&amp;Tabelle13[[#This Row],[bar round]]&amp;"; break; "</f>
        <v xml:space="preserve">case 282: bar = 2.69; break; </v>
      </c>
    </row>
    <row r="284" spans="11:14">
      <c r="K284" s="2">
        <v>283</v>
      </c>
      <c r="L284" s="13">
        <f>min+(max-min)/(1+10^(n*(LOG10(Tabelle13[[#This Row],[X]])-LOG10(ec_50))))</f>
        <v>2.6791307587638258</v>
      </c>
      <c r="M284" s="11">
        <f>ROUND(Tabelle13[[#This Row],[y (bar)]],2)</f>
        <v>2.68</v>
      </c>
      <c r="N284" s="9" t="str">
        <f>"case "&amp;Tabelle13[[#This Row],[X]]&amp;": " &amp;"bar = "&amp;Tabelle13[[#This Row],[bar round]]&amp;"; break; "</f>
        <v xml:space="preserve">case 283: bar = 2.68; break; </v>
      </c>
    </row>
    <row r="285" spans="11:14">
      <c r="K285" s="2">
        <v>284</v>
      </c>
      <c r="L285" s="13">
        <f>min+(max-min)/(1+10^(n*(LOG10(Tabelle13[[#This Row],[X]])-LOG10(ec_50))))</f>
        <v>2.6685319813851693</v>
      </c>
      <c r="M285" s="11">
        <f>ROUND(Tabelle13[[#This Row],[y (bar)]],2)</f>
        <v>2.67</v>
      </c>
      <c r="N285" s="9" t="str">
        <f>"case "&amp;Tabelle13[[#This Row],[X]]&amp;": " &amp;"bar = "&amp;Tabelle13[[#This Row],[bar round]]&amp;"; break; "</f>
        <v xml:space="preserve">case 284: bar = 2.67; break; </v>
      </c>
    </row>
    <row r="286" spans="11:14">
      <c r="K286" s="2">
        <v>285</v>
      </c>
      <c r="L286" s="13">
        <f>min+(max-min)/(1+10^(n*(LOG10(Tabelle13[[#This Row],[X]])-LOG10(ec_50))))</f>
        <v>2.6579998623540533</v>
      </c>
      <c r="M286" s="11">
        <f>ROUND(Tabelle13[[#This Row],[y (bar)]],2)</f>
        <v>2.66</v>
      </c>
      <c r="N286" s="9" t="str">
        <f>"case "&amp;Tabelle13[[#This Row],[X]]&amp;": " &amp;"bar = "&amp;Tabelle13[[#This Row],[bar round]]&amp;"; break; "</f>
        <v xml:space="preserve">case 285: bar = 2.66; break; </v>
      </c>
    </row>
    <row r="287" spans="11:14">
      <c r="K287">
        <v>286</v>
      </c>
      <c r="L287" s="13">
        <f>min+(max-min)/(1+10^(n*(LOG10(Tabelle13[[#This Row],[X]])-LOG10(ec_50))))</f>
        <v>2.6475337515590249</v>
      </c>
      <c r="M287" s="11">
        <f>ROUND(Tabelle13[[#This Row],[y (bar)]],2)</f>
        <v>2.65</v>
      </c>
      <c r="N287" s="9" t="str">
        <f>"case "&amp;Tabelle13[[#This Row],[X]]&amp;": " &amp;"bar = "&amp;Tabelle13[[#This Row],[bar round]]&amp;"; break; "</f>
        <v xml:space="preserve">case 286: bar = 2.65; break; </v>
      </c>
    </row>
    <row r="288" spans="11:14">
      <c r="K288" s="2">
        <v>287</v>
      </c>
      <c r="L288" s="13">
        <f>min+(max-min)/(1+10^(n*(LOG10(Tabelle13[[#This Row],[X]])-LOG10(ec_50))))</f>
        <v>2.637133007465752</v>
      </c>
      <c r="M288" s="11">
        <f>ROUND(Tabelle13[[#This Row],[y (bar)]],2)</f>
        <v>2.64</v>
      </c>
      <c r="N288" s="9" t="str">
        <f>"case "&amp;Tabelle13[[#This Row],[X]]&amp;": " &amp;"bar = "&amp;Tabelle13[[#This Row],[bar round]]&amp;"; break; "</f>
        <v xml:space="preserve">case 287: bar = 2.64; break; </v>
      </c>
    </row>
    <row r="289" spans="11:14">
      <c r="K289" s="2">
        <v>288</v>
      </c>
      <c r="L289" s="13">
        <f>min+(max-min)/(1+10^(n*(LOG10(Tabelle13[[#This Row],[X]])-LOG10(ec_50))))</f>
        <v>2.6267969969745693</v>
      </c>
      <c r="M289" s="11">
        <f>ROUND(Tabelle13[[#This Row],[y (bar)]],2)</f>
        <v>2.63</v>
      </c>
      <c r="N289" s="9" t="str">
        <f>"case "&amp;Tabelle13[[#This Row],[X]]&amp;": " &amp;"bar = "&amp;Tabelle13[[#This Row],[bar round]]&amp;"; break; "</f>
        <v xml:space="preserve">case 288: bar = 2.63; break; </v>
      </c>
    </row>
    <row r="290" spans="11:14">
      <c r="K290" s="2">
        <v>289</v>
      </c>
      <c r="L290" s="13">
        <f>min+(max-min)/(1+10^(n*(LOG10(Tabelle13[[#This Row],[X]])-LOG10(ec_50))))</f>
        <v>2.6165250952808661</v>
      </c>
      <c r="M290" s="11">
        <f>ROUND(Tabelle13[[#This Row],[y (bar)]],2)</f>
        <v>2.62</v>
      </c>
      <c r="N290" s="9" t="str">
        <f>"case "&amp;Tabelle13[[#This Row],[X]]&amp;": " &amp;"bar = "&amp;Tabelle13[[#This Row],[bar round]]&amp;"; break; "</f>
        <v xml:space="preserve">case 289: bar = 2.62; break; </v>
      </c>
    </row>
    <row r="291" spans="11:14">
      <c r="K291">
        <v>290</v>
      </c>
      <c r="L291" s="13">
        <f>min+(max-min)/(1+10^(n*(LOG10(Tabelle13[[#This Row],[X]])-LOG10(ec_50))))</f>
        <v>2.6063166857382285</v>
      </c>
      <c r="M291" s="11">
        <f>ROUND(Tabelle13[[#This Row],[y (bar)]],2)</f>
        <v>2.61</v>
      </c>
      <c r="N291" s="9" t="str">
        <f>"case "&amp;Tabelle13[[#This Row],[X]]&amp;": " &amp;"bar = "&amp;Tabelle13[[#This Row],[bar round]]&amp;"; break; "</f>
        <v xml:space="preserve">case 290: bar = 2.61; break; </v>
      </c>
    </row>
    <row r="292" spans="11:14">
      <c r="K292" s="2">
        <v>291</v>
      </c>
      <c r="L292" s="13">
        <f>min+(max-min)/(1+10^(n*(LOG10(Tabelle13[[#This Row],[X]])-LOG10(ec_50))))</f>
        <v>2.5961711597243422</v>
      </c>
      <c r="M292" s="11">
        <f>ROUND(Tabelle13[[#This Row],[y (bar)]],2)</f>
        <v>2.6</v>
      </c>
      <c r="N292" s="9" t="str">
        <f>"case "&amp;Tabelle13[[#This Row],[X]]&amp;": " &amp;"bar = "&amp;Tabelle13[[#This Row],[bar round]]&amp;"; break; "</f>
        <v xml:space="preserve">case 291: bar = 2.6; break; </v>
      </c>
    </row>
    <row r="293" spans="11:14">
      <c r="K293" s="2">
        <v>292</v>
      </c>
      <c r="L293" s="13">
        <f>min+(max-min)/(1+10^(n*(LOG10(Tabelle13[[#This Row],[X]])-LOG10(ec_50))))</f>
        <v>2.5860879165095181</v>
      </c>
      <c r="M293" s="11">
        <f>ROUND(Tabelle13[[#This Row],[y (bar)]],2)</f>
        <v>2.59</v>
      </c>
      <c r="N293" s="9" t="str">
        <f>"case "&amp;Tabelle13[[#This Row],[X]]&amp;": " &amp;"bar = "&amp;Tabelle13[[#This Row],[bar round]]&amp;"; break; "</f>
        <v xml:space="preserve">case 292: bar = 2.59; break; </v>
      </c>
    </row>
    <row r="294" spans="11:14">
      <c r="K294" s="2">
        <v>293</v>
      </c>
      <c r="L294" s="13">
        <f>min+(max-min)/(1+10^(n*(LOG10(Tabelle13[[#This Row],[X]])-LOG10(ec_50))))</f>
        <v>2.5760663631278176</v>
      </c>
      <c r="M294" s="11">
        <f>ROUND(Tabelle13[[#This Row],[y (bar)]],2)</f>
        <v>2.58</v>
      </c>
      <c r="N294" s="9" t="str">
        <f>"case "&amp;Tabelle13[[#This Row],[X]]&amp;": " &amp;"bar = "&amp;Tabelle13[[#This Row],[bar round]]&amp;"; break; "</f>
        <v xml:space="preserve">case 293: bar = 2.58; break; </v>
      </c>
    </row>
    <row r="295" spans="11:14">
      <c r="K295">
        <v>294</v>
      </c>
      <c r="L295" s="13">
        <f>min+(max-min)/(1+10^(n*(LOG10(Tabelle13[[#This Row],[X]])-LOG10(ec_50))))</f>
        <v>2.5661059142507288</v>
      </c>
      <c r="M295" s="11">
        <f>ROUND(Tabelle13[[#This Row],[y (bar)]],2)</f>
        <v>2.57</v>
      </c>
      <c r="N295" s="9" t="str">
        <f>"case "&amp;Tabelle13[[#This Row],[X]]&amp;": " &amp;"bar = "&amp;Tabelle13[[#This Row],[bar round]]&amp;"; break; "</f>
        <v xml:space="preserve">case 294: bar = 2.57; break; </v>
      </c>
    </row>
    <row r="296" spans="11:14">
      <c r="K296" s="2">
        <v>295</v>
      </c>
      <c r="L296" s="13">
        <f>min+(max-min)/(1+10^(n*(LOG10(Tabelle13[[#This Row],[X]])-LOG10(ec_50))))</f>
        <v>2.5562059920633065</v>
      </c>
      <c r="M296" s="11">
        <f>ROUND(Tabelle13[[#This Row],[y (bar)]],2)</f>
        <v>2.56</v>
      </c>
      <c r="N296" s="9" t="str">
        <f>"case "&amp;Tabelle13[[#This Row],[X]]&amp;": " &amp;"bar = "&amp;Tabelle13[[#This Row],[bar round]]&amp;"; break; "</f>
        <v xml:space="preserve">case 295: bar = 2.56; break; </v>
      </c>
    </row>
    <row r="297" spans="11:14">
      <c r="K297" s="2">
        <v>296</v>
      </c>
      <c r="L297" s="13">
        <f>min+(max-min)/(1+10^(n*(LOG10(Tabelle13[[#This Row],[X]])-LOG10(ec_50))))</f>
        <v>2.5463660261427234</v>
      </c>
      <c r="M297" s="11">
        <f>ROUND(Tabelle13[[#This Row],[y (bar)]],2)</f>
        <v>2.5499999999999998</v>
      </c>
      <c r="N297" s="9" t="str">
        <f>"case "&amp;Tabelle13[[#This Row],[X]]&amp;": " &amp;"bar = "&amp;Tabelle13[[#This Row],[bar round]]&amp;"; break; "</f>
        <v xml:space="preserve">case 296: bar = 2.55; break; </v>
      </c>
    </row>
    <row r="298" spans="11:14">
      <c r="K298" s="2">
        <v>297</v>
      </c>
      <c r="L298" s="13">
        <f>min+(max-min)/(1+10^(n*(LOG10(Tabelle13[[#This Row],[X]])-LOG10(ec_50))))</f>
        <v>2.5365854533391996</v>
      </c>
      <c r="M298" s="11">
        <f>ROUND(Tabelle13[[#This Row],[y (bar)]],2)</f>
        <v>2.54</v>
      </c>
      <c r="N298" s="9" t="str">
        <f>"case "&amp;Tabelle13[[#This Row],[X]]&amp;": " &amp;"bar = "&amp;Tabelle13[[#This Row],[bar round]]&amp;"; break; "</f>
        <v xml:space="preserve">case 297: bar = 2.54; break; </v>
      </c>
    </row>
    <row r="299" spans="11:14">
      <c r="K299">
        <v>298</v>
      </c>
      <c r="L299" s="13">
        <f>min+(max-min)/(1+10^(n*(LOG10(Tabelle13[[#This Row],[X]])-LOG10(ec_50))))</f>
        <v>2.5268637176592375</v>
      </c>
      <c r="M299" s="11">
        <f>ROUND(Tabelle13[[#This Row],[y (bar)]],2)</f>
        <v>2.5299999999999998</v>
      </c>
      <c r="N299" s="9" t="str">
        <f>"case "&amp;Tabelle13[[#This Row],[X]]&amp;": " &amp;"bar = "&amp;Tabelle13[[#This Row],[bar round]]&amp;"; break; "</f>
        <v xml:space="preserve">case 298: bar = 2.53; break; </v>
      </c>
    </row>
    <row r="300" spans="11:14">
      <c r="K300" s="2">
        <v>299</v>
      </c>
      <c r="L300" s="13">
        <f>min+(max-min)/(1+10^(n*(LOG10(Tabelle13[[#This Row],[X]])-LOG10(ec_50))))</f>
        <v>2.5172002701511227</v>
      </c>
      <c r="M300" s="11">
        <f>ROUND(Tabelle13[[#This Row],[y (bar)]],2)</f>
        <v>2.52</v>
      </c>
      <c r="N300" s="9" t="str">
        <f>"case "&amp;Tabelle13[[#This Row],[X]]&amp;": " &amp;"bar = "&amp;Tabelle13[[#This Row],[bar round]]&amp;"; break; "</f>
        <v xml:space="preserve">case 299: bar = 2.52; break; </v>
      </c>
    </row>
    <row r="301" spans="11:14">
      <c r="K301" s="2">
        <v>300</v>
      </c>
      <c r="L301" s="13">
        <f>min+(max-min)/(1+10^(n*(LOG10(Tabelle13[[#This Row],[X]])-LOG10(ec_50))))</f>
        <v>2.5075945687926042</v>
      </c>
      <c r="M301" s="11">
        <f>ROUND(Tabelle13[[#This Row],[y (bar)]],2)</f>
        <v>2.5099999999999998</v>
      </c>
      <c r="N301" s="9" t="str">
        <f>"case "&amp;Tabelle13[[#This Row],[X]]&amp;": " &amp;"bar = "&amp;Tabelle13[[#This Row],[bar round]]&amp;"; break; "</f>
        <v xml:space="preserve">case 300: bar = 2.51; break; </v>
      </c>
    </row>
    <row r="302" spans="11:14">
      <c r="K302" s="2">
        <v>301</v>
      </c>
      <c r="L302" s="13">
        <f>min+(max-min)/(1+10^(n*(LOG10(Tabelle13[[#This Row],[X]])-LOG10(ec_50))))</f>
        <v>2.4980460783807716</v>
      </c>
      <c r="M302" s="11">
        <f>ROUND(Tabelle13[[#This Row],[y (bar)]],2)</f>
        <v>2.5</v>
      </c>
      <c r="N302" s="9" t="str">
        <f>"case "&amp;Tabelle13[[#This Row],[X]]&amp;": " &amp;"bar = "&amp;Tabelle13[[#This Row],[bar round]]&amp;"; break; "</f>
        <v xml:space="preserve">case 301: bar = 2.5; break; </v>
      </c>
    </row>
    <row r="303" spans="11:14">
      <c r="K303">
        <v>302</v>
      </c>
      <c r="L303" s="13">
        <f>min+(max-min)/(1+10^(n*(LOG10(Tabelle13[[#This Row],[X]])-LOG10(ec_50))))</f>
        <v>2.4885542704240056</v>
      </c>
      <c r="M303" s="11">
        <f>ROUND(Tabelle13[[#This Row],[y (bar)]],2)</f>
        <v>2.4900000000000002</v>
      </c>
      <c r="N303" s="9" t="str">
        <f>"case "&amp;Tabelle13[[#This Row],[X]]&amp;": " &amp;"bar = "&amp;Tabelle13[[#This Row],[bar round]]&amp;"; break; "</f>
        <v xml:space="preserve">case 302: bar = 2.49; break; </v>
      </c>
    </row>
    <row r="304" spans="11:14">
      <c r="K304" s="2">
        <v>303</v>
      </c>
      <c r="L304" s="13">
        <f>min+(max-min)/(1+10^(n*(LOG10(Tabelle13[[#This Row],[X]])-LOG10(ec_50))))</f>
        <v>2.4791186230360136</v>
      </c>
      <c r="M304" s="11">
        <f>ROUND(Tabelle13[[#This Row],[y (bar)]],2)</f>
        <v>2.48</v>
      </c>
      <c r="N304" s="9" t="str">
        <f>"case "&amp;Tabelle13[[#This Row],[X]]&amp;": " &amp;"bar = "&amp;Tabelle13[[#This Row],[bar round]]&amp;"; break; "</f>
        <v xml:space="preserve">case 303: bar = 2.48; break; </v>
      </c>
    </row>
    <row r="305" spans="11:14">
      <c r="K305" s="2">
        <v>304</v>
      </c>
      <c r="L305" s="13">
        <f>min+(max-min)/(1+10^(n*(LOG10(Tabelle13[[#This Row],[X]])-LOG10(ec_50))))</f>
        <v>2.4697386208318592</v>
      </c>
      <c r="M305" s="11">
        <f>ROUND(Tabelle13[[#This Row],[y (bar)]],2)</f>
        <v>2.4700000000000002</v>
      </c>
      <c r="N305" s="9" t="str">
        <f>"case "&amp;Tabelle13[[#This Row],[X]]&amp;": " &amp;"bar = "&amp;Tabelle13[[#This Row],[bar round]]&amp;"; break; "</f>
        <v xml:space="preserve">case 304: bar = 2.47; break; </v>
      </c>
    </row>
    <row r="306" spans="11:14">
      <c r="K306" s="2">
        <v>305</v>
      </c>
      <c r="L306" s="13">
        <f>min+(max-min)/(1+10^(n*(LOG10(Tabelle13[[#This Row],[X]])-LOG10(ec_50))))</f>
        <v>2.4604137548260061</v>
      </c>
      <c r="M306" s="11">
        <f>ROUND(Tabelle13[[#This Row],[y (bar)]],2)</f>
        <v>2.46</v>
      </c>
      <c r="N306" s="9" t="str">
        <f>"case "&amp;Tabelle13[[#This Row],[X]]&amp;": " &amp;"bar = "&amp;Tabelle13[[#This Row],[bar round]]&amp;"; break; "</f>
        <v xml:space="preserve">case 305: bar = 2.46; break; </v>
      </c>
    </row>
    <row r="307" spans="11:14">
      <c r="K307">
        <v>306</v>
      </c>
      <c r="L307" s="13">
        <f>min+(max-min)/(1+10^(n*(LOG10(Tabelle13[[#This Row],[X]])-LOG10(ec_50))))</f>
        <v>2.4511435223322122</v>
      </c>
      <c r="M307" s="11">
        <f>ROUND(Tabelle13[[#This Row],[y (bar)]],2)</f>
        <v>2.4500000000000002</v>
      </c>
      <c r="N307" s="9" t="str">
        <f>"case "&amp;Tabelle13[[#This Row],[X]]&amp;": " &amp;"bar = "&amp;Tabelle13[[#This Row],[bar round]]&amp;"; break; "</f>
        <v xml:space="preserve">case 306: bar = 2.45; break; </v>
      </c>
    </row>
    <row r="308" spans="11:14">
      <c r="K308" s="2">
        <v>307</v>
      </c>
      <c r="L308" s="13">
        <f>min+(max-min)/(1+10^(n*(LOG10(Tabelle13[[#This Row],[X]])-LOG10(ec_50))))</f>
        <v>2.441927426865405</v>
      </c>
      <c r="M308" s="11">
        <f>ROUND(Tabelle13[[#This Row],[y (bar)]],2)</f>
        <v>2.44</v>
      </c>
      <c r="N308" s="9" t="str">
        <f>"case "&amp;Tabelle13[[#This Row],[X]]&amp;": " &amp;"bar = "&amp;Tabelle13[[#This Row],[bar round]]&amp;"; break; "</f>
        <v xml:space="preserve">case 307: bar = 2.44; break; </v>
      </c>
    </row>
    <row r="309" spans="11:14">
      <c r="K309" s="2">
        <v>308</v>
      </c>
      <c r="L309" s="13">
        <f>min+(max-min)/(1+10^(n*(LOG10(Tabelle13[[#This Row],[X]])-LOG10(ec_50))))</f>
        <v>2.4327649780453058</v>
      </c>
      <c r="M309" s="11">
        <f>ROUND(Tabelle13[[#This Row],[y (bar)]],2)</f>
        <v>2.4300000000000002</v>
      </c>
      <c r="N309" s="9" t="str">
        <f>"case "&amp;Tabelle13[[#This Row],[X]]&amp;": " &amp;"bar = "&amp;Tabelle13[[#This Row],[bar round]]&amp;"; break; "</f>
        <v xml:space="preserve">case 308: bar = 2.43; break; </v>
      </c>
    </row>
    <row r="310" spans="11:14">
      <c r="K310" s="2">
        <v>309</v>
      </c>
      <c r="L310" s="13">
        <f>min+(max-min)/(1+10^(n*(LOG10(Tabelle13[[#This Row],[X]])-LOG10(ec_50))))</f>
        <v>2.4236556915019341</v>
      </c>
      <c r="M310" s="11">
        <f>ROUND(Tabelle13[[#This Row],[y (bar)]],2)</f>
        <v>2.42</v>
      </c>
      <c r="N310" s="9" t="str">
        <f>"case "&amp;Tabelle13[[#This Row],[X]]&amp;": " &amp;"bar = "&amp;Tabelle13[[#This Row],[bar round]]&amp;"; break; "</f>
        <v xml:space="preserve">case 309: bar = 2.42; break; </v>
      </c>
    </row>
    <row r="311" spans="11:14">
      <c r="K311">
        <v>310</v>
      </c>
      <c r="L311" s="13">
        <f>min+(max-min)/(1+10^(n*(LOG10(Tabelle13[[#This Row],[X]])-LOG10(ec_50))))</f>
        <v>2.4145990887828095</v>
      </c>
      <c r="M311" s="11">
        <f>ROUND(Tabelle13[[#This Row],[y (bar)]],2)</f>
        <v>2.41</v>
      </c>
      <c r="N311" s="9" t="str">
        <f>"case "&amp;Tabelle13[[#This Row],[X]]&amp;": " &amp;"bar = "&amp;Tabelle13[[#This Row],[bar round]]&amp;"; break; "</f>
        <v xml:space="preserve">case 310: bar = 2.41; break; </v>
      </c>
    </row>
    <row r="312" spans="11:14">
      <c r="K312" s="2">
        <v>311</v>
      </c>
      <c r="L312" s="13">
        <f>min+(max-min)/(1+10^(n*(LOG10(Tabelle13[[#This Row],[X]])-LOG10(ec_50))))</f>
        <v>2.4055946972619431</v>
      </c>
      <c r="M312" s="11">
        <f>ROUND(Tabelle13[[#This Row],[y (bar)]],2)</f>
        <v>2.41</v>
      </c>
      <c r="N312" s="9" t="str">
        <f>"case "&amp;Tabelle13[[#This Row],[X]]&amp;": " &amp;"bar = "&amp;Tabelle13[[#This Row],[bar round]]&amp;"; break; "</f>
        <v xml:space="preserve">case 311: bar = 2.41; break; </v>
      </c>
    </row>
    <row r="313" spans="11:14">
      <c r="K313" s="2">
        <v>312</v>
      </c>
      <c r="L313" s="13">
        <f>min+(max-min)/(1+10^(n*(LOG10(Tabelle13[[#This Row],[X]])-LOG10(ec_50))))</f>
        <v>2.3966420500504677</v>
      </c>
      <c r="M313" s="11">
        <f>ROUND(Tabelle13[[#This Row],[y (bar)]],2)</f>
        <v>2.4</v>
      </c>
      <c r="N313" s="9" t="str">
        <f>"case "&amp;Tabelle13[[#This Row],[X]]&amp;": " &amp;"bar = "&amp;Tabelle13[[#This Row],[bar round]]&amp;"; break; "</f>
        <v xml:space="preserve">case 312: bar = 2.4; break; </v>
      </c>
    </row>
    <row r="314" spans="11:14">
      <c r="K314" s="2">
        <v>313</v>
      </c>
      <c r="L314" s="13">
        <f>min+(max-min)/(1+10^(n*(LOG10(Tabelle13[[#This Row],[X]])-LOG10(ec_50))))</f>
        <v>2.3877406859089314</v>
      </c>
      <c r="M314" s="11">
        <f>ROUND(Tabelle13[[#This Row],[y (bar)]],2)</f>
        <v>2.39</v>
      </c>
      <c r="N314" s="9" t="str">
        <f>"case "&amp;Tabelle13[[#This Row],[X]]&amp;": " &amp;"bar = "&amp;Tabelle13[[#This Row],[bar round]]&amp;"; break; "</f>
        <v xml:space="preserve">case 313: bar = 2.39; break; </v>
      </c>
    </row>
    <row r="315" spans="11:14">
      <c r="K315">
        <v>314</v>
      </c>
      <c r="L315" s="13">
        <f>min+(max-min)/(1+10^(n*(LOG10(Tabelle13[[#This Row],[X]])-LOG10(ec_50))))</f>
        <v>2.3788901491612062</v>
      </c>
      <c r="M315" s="11">
        <f>ROUND(Tabelle13[[#This Row],[y (bar)]],2)</f>
        <v>2.38</v>
      </c>
      <c r="N315" s="9" t="str">
        <f>"case "&amp;Tabelle13[[#This Row],[X]]&amp;": " &amp;"bar = "&amp;Tabelle13[[#This Row],[bar round]]&amp;"; break; "</f>
        <v xml:space="preserve">case 314: bar = 2.38; break; </v>
      </c>
    </row>
    <row r="316" spans="11:14">
      <c r="K316" s="2">
        <v>315</v>
      </c>
      <c r="L316" s="13">
        <f>min+(max-min)/(1+10^(n*(LOG10(Tabelle13[[#This Row],[X]])-LOG10(ec_50))))</f>
        <v>2.3700899896100003</v>
      </c>
      <c r="M316" s="11">
        <f>ROUND(Tabelle13[[#This Row],[y (bar)]],2)</f>
        <v>2.37</v>
      </c>
      <c r="N316" s="9" t="str">
        <f>"case "&amp;Tabelle13[[#This Row],[X]]&amp;": " &amp;"bar = "&amp;Tabelle13[[#This Row],[bar round]]&amp;"; break; "</f>
        <v xml:space="preserve">case 315: bar = 2.37; break; </v>
      </c>
    </row>
    <row r="317" spans="11:14">
      <c r="K317" s="2">
        <v>316</v>
      </c>
      <c r="L317" s="13">
        <f>min+(max-min)/(1+10^(n*(LOG10(Tabelle13[[#This Row],[X]])-LOG10(ec_50))))</f>
        <v>2.3613397624538814</v>
      </c>
      <c r="M317" s="11">
        <f>ROUND(Tabelle13[[#This Row],[y (bar)]],2)</f>
        <v>2.36</v>
      </c>
      <c r="N317" s="9" t="str">
        <f>"case "&amp;Tabelle13[[#This Row],[X]]&amp;": " &amp;"bar = "&amp;Tabelle13[[#This Row],[bar round]]&amp;"; break; "</f>
        <v xml:space="preserve">case 316: bar = 2.36; break; </v>
      </c>
    </row>
    <row r="318" spans="11:14">
      <c r="K318" s="2">
        <v>317</v>
      </c>
      <c r="L318" s="13">
        <f>min+(max-min)/(1+10^(n*(LOG10(Tabelle13[[#This Row],[X]])-LOG10(ec_50))))</f>
        <v>2.3526390282058216</v>
      </c>
      <c r="M318" s="11">
        <f>ROUND(Tabelle13[[#This Row],[y (bar)]],2)</f>
        <v>2.35</v>
      </c>
      <c r="N318" s="9" t="str">
        <f>"case "&amp;Tabelle13[[#This Row],[X]]&amp;": " &amp;"bar = "&amp;Tabelle13[[#This Row],[bar round]]&amp;"; break; "</f>
        <v xml:space="preserve">case 317: bar = 2.35; break; </v>
      </c>
    </row>
    <row r="319" spans="11:14">
      <c r="K319">
        <v>318</v>
      </c>
      <c r="L319" s="13">
        <f>min+(max-min)/(1+10^(n*(LOG10(Tabelle13[[#This Row],[X]])-LOG10(ec_50))))</f>
        <v>2.3439873526132491</v>
      </c>
      <c r="M319" s="11">
        <f>ROUND(Tabelle13[[#This Row],[y (bar)]],2)</f>
        <v>2.34</v>
      </c>
      <c r="N319" s="9" t="str">
        <f>"case "&amp;Tabelle13[[#This Row],[X]]&amp;": " &amp;"bar = "&amp;Tabelle13[[#This Row],[bar round]]&amp;"; break; "</f>
        <v xml:space="preserve">case 318: bar = 2.34; break; </v>
      </c>
    </row>
    <row r="320" spans="11:14">
      <c r="K320" s="2">
        <v>319</v>
      </c>
      <c r="L320" s="13">
        <f>min+(max-min)/(1+10^(n*(LOG10(Tabelle13[[#This Row],[X]])-LOG10(ec_50))))</f>
        <v>2.3353843065795168</v>
      </c>
      <c r="M320" s="11">
        <f>ROUND(Tabelle13[[#This Row],[y (bar)]],2)</f>
        <v>2.34</v>
      </c>
      <c r="N320" s="9" t="str">
        <f>"case "&amp;Tabelle13[[#This Row],[X]]&amp;": " &amp;"bar = "&amp;Tabelle13[[#This Row],[bar round]]&amp;"; break; "</f>
        <v xml:space="preserve">case 319: bar = 2.34; break; </v>
      </c>
    </row>
    <row r="321" spans="11:14">
      <c r="K321" s="2">
        <v>320</v>
      </c>
      <c r="L321" s="13">
        <f>min+(max-min)/(1+10^(n*(LOG10(Tabelle13[[#This Row],[X]])-LOG10(ec_50))))</f>
        <v>2.3268294660868136</v>
      </c>
      <c r="M321" s="11">
        <f>ROUND(Tabelle13[[#This Row],[y (bar)]],2)</f>
        <v>2.33</v>
      </c>
      <c r="N321" s="9" t="str">
        <f>"case "&amp;Tabelle13[[#This Row],[X]]&amp;": " &amp;"bar = "&amp;Tabelle13[[#This Row],[bar round]]&amp;"; break; "</f>
        <v xml:space="preserve">case 320: bar = 2.33; break; </v>
      </c>
    </row>
    <row r="322" spans="11:14">
      <c r="K322" s="2">
        <v>321</v>
      </c>
      <c r="L322" s="13">
        <f>min+(max-min)/(1+10^(n*(LOG10(Tabelle13[[#This Row],[X]])-LOG10(ec_50))))</f>
        <v>2.3183224121204455</v>
      </c>
      <c r="M322" s="11">
        <f>ROUND(Tabelle13[[#This Row],[y (bar)]],2)</f>
        <v>2.3199999999999998</v>
      </c>
      <c r="N322" s="9" t="str">
        <f>"case "&amp;Tabelle13[[#This Row],[X]]&amp;": " &amp;"bar = "&amp;Tabelle13[[#This Row],[bar round]]&amp;"; break; "</f>
        <v xml:space="preserve">case 321: bar = 2.32; break; </v>
      </c>
    </row>
    <row r="323" spans="11:14">
      <c r="K323">
        <v>322</v>
      </c>
      <c r="L323" s="13">
        <f>min+(max-min)/(1+10^(n*(LOG10(Tabelle13[[#This Row],[X]])-LOG10(ec_50))))</f>
        <v>2.3098627305944825</v>
      </c>
      <c r="M323" s="11">
        <f>ROUND(Tabelle13[[#This Row],[y (bar)]],2)</f>
        <v>2.31</v>
      </c>
      <c r="N323" s="9" t="str">
        <f>"case "&amp;Tabelle13[[#This Row],[X]]&amp;": " &amp;"bar = "&amp;Tabelle13[[#This Row],[bar round]]&amp;"; break; "</f>
        <v xml:space="preserve">case 322: bar = 2.31; break; </v>
      </c>
    </row>
    <row r="324" spans="11:14">
      <c r="K324" s="2">
        <v>323</v>
      </c>
      <c r="L324" s="13">
        <f>min+(max-min)/(1+10^(n*(LOG10(Tabelle13[[#This Row],[X]])-LOG10(ec_50))))</f>
        <v>2.3014500122787735</v>
      </c>
      <c r="M324" s="11">
        <f>ROUND(Tabelle13[[#This Row],[y (bar)]],2)</f>
        <v>2.2999999999999998</v>
      </c>
      <c r="N324" s="9" t="str">
        <f>"case "&amp;Tabelle13[[#This Row],[X]]&amp;": " &amp;"bar = "&amp;Tabelle13[[#This Row],[bar round]]&amp;"; break; "</f>
        <v xml:space="preserve">case 323: bar = 2.3; break; </v>
      </c>
    </row>
    <row r="325" spans="11:14">
      <c r="K325" s="2">
        <v>324</v>
      </c>
      <c r="L325" s="13">
        <f>min+(max-min)/(1+10^(n*(LOG10(Tabelle13[[#This Row],[X]])-LOG10(ec_50))))</f>
        <v>2.293083852727178</v>
      </c>
      <c r="M325" s="11">
        <f>ROUND(Tabelle13[[#This Row],[y (bar)]],2)</f>
        <v>2.29</v>
      </c>
      <c r="N325" s="9" t="str">
        <f>"case "&amp;Tabelle13[[#This Row],[X]]&amp;": " &amp;"bar = "&amp;Tabelle13[[#This Row],[bar round]]&amp;"; break; "</f>
        <v xml:space="preserve">case 324: bar = 2.29; break; </v>
      </c>
    </row>
    <row r="326" spans="11:14">
      <c r="K326" s="2">
        <v>325</v>
      </c>
      <c r="L326" s="13">
        <f>min+(max-min)/(1+10^(n*(LOG10(Tabelle13[[#This Row],[X]])-LOG10(ec_50))))</f>
        <v>2.2847638522071625</v>
      </c>
      <c r="M326" s="11">
        <f>ROUND(Tabelle13[[#This Row],[y (bar)]],2)</f>
        <v>2.2799999999999998</v>
      </c>
      <c r="N326" s="9" t="str">
        <f>"case "&amp;Tabelle13[[#This Row],[X]]&amp;": " &amp;"bar = "&amp;Tabelle13[[#This Row],[bar round]]&amp;"; break; "</f>
        <v xml:space="preserve">case 325: bar = 2.28; break; </v>
      </c>
    </row>
    <row r="327" spans="11:14">
      <c r="K327">
        <v>326</v>
      </c>
      <c r="L327" s="13">
        <f>min+(max-min)/(1+10^(n*(LOG10(Tabelle13[[#This Row],[X]])-LOG10(ec_50))))</f>
        <v>2.2764896156306085</v>
      </c>
      <c r="M327" s="11">
        <f>ROUND(Tabelle13[[#This Row],[y (bar)]],2)</f>
        <v>2.2799999999999998</v>
      </c>
      <c r="N327" s="9" t="str">
        <f>"case "&amp;Tabelle13[[#This Row],[X]]&amp;": " &amp;"bar = "&amp;Tabelle13[[#This Row],[bar round]]&amp;"; break; "</f>
        <v xml:space="preserve">case 326: bar = 2.28; break; </v>
      </c>
    </row>
    <row r="328" spans="11:14">
      <c r="K328" s="2">
        <v>327</v>
      </c>
      <c r="L328" s="13">
        <f>min+(max-min)/(1+10^(n*(LOG10(Tabelle13[[#This Row],[X]])-LOG10(ec_50))))</f>
        <v>2.2682607524858254</v>
      </c>
      <c r="M328" s="11">
        <f>ROUND(Tabelle13[[#This Row],[y (bar)]],2)</f>
        <v>2.27</v>
      </c>
      <c r="N328" s="9" t="str">
        <f>"case "&amp;Tabelle13[[#This Row],[X]]&amp;": " &amp;"bar = "&amp;Tabelle13[[#This Row],[bar round]]&amp;"; break; "</f>
        <v xml:space="preserve">case 327: bar = 2.27; break; </v>
      </c>
    </row>
    <row r="329" spans="11:14">
      <c r="K329" s="2">
        <v>328</v>
      </c>
      <c r="L329" s="13">
        <f>min+(max-min)/(1+10^(n*(LOG10(Tabelle13[[#This Row],[X]])-LOG10(ec_50))))</f>
        <v>2.2600768767708121</v>
      </c>
      <c r="M329" s="11">
        <f>ROUND(Tabelle13[[#This Row],[y (bar)]],2)</f>
        <v>2.2599999999999998</v>
      </c>
      <c r="N329" s="9" t="str">
        <f>"case "&amp;Tabelle13[[#This Row],[X]]&amp;": " &amp;"bar = "&amp;Tabelle13[[#This Row],[bar round]]&amp;"; break; "</f>
        <v xml:space="preserve">case 328: bar = 2.26; break; </v>
      </c>
    </row>
    <row r="330" spans="11:14">
      <c r="K330" s="2">
        <v>329</v>
      </c>
      <c r="L330" s="13">
        <f>min+(max-min)/(1+10^(n*(LOG10(Tabelle13[[#This Row],[X]])-LOG10(ec_50))))</f>
        <v>2.2519376069276396</v>
      </c>
      <c r="M330" s="11">
        <f>ROUND(Tabelle13[[#This Row],[y (bar)]],2)</f>
        <v>2.25</v>
      </c>
      <c r="N330" s="9" t="str">
        <f>"case "&amp;Tabelle13[[#This Row],[X]]&amp;": " &amp;"bar = "&amp;Tabelle13[[#This Row],[bar round]]&amp;"; break; "</f>
        <v xml:space="preserve">case 329: bar = 2.25; break; </v>
      </c>
    </row>
    <row r="331" spans="11:14">
      <c r="K331">
        <v>330</v>
      </c>
      <c r="L331" s="13">
        <f>min+(max-min)/(1+10^(n*(LOG10(Tabelle13[[#This Row],[X]])-LOG10(ec_50))))</f>
        <v>2.2438425657780074</v>
      </c>
      <c r="M331" s="11">
        <f>ROUND(Tabelle13[[#This Row],[y (bar)]],2)</f>
        <v>2.2400000000000002</v>
      </c>
      <c r="N331" s="9" t="str">
        <f>"case "&amp;Tabelle13[[#This Row],[X]]&amp;": " &amp;"bar = "&amp;Tabelle13[[#This Row],[bar round]]&amp;"; break; "</f>
        <v xml:space="preserve">case 330: bar = 2.24; break; </v>
      </c>
    </row>
    <row r="332" spans="11:14">
      <c r="K332" s="2">
        <v>331</v>
      </c>
      <c r="L332" s="13">
        <f>min+(max-min)/(1+10^(n*(LOG10(Tabelle13[[#This Row],[X]])-LOG10(ec_50))))</f>
        <v>2.2357913804599452</v>
      </c>
      <c r="M332" s="11">
        <f>ROUND(Tabelle13[[#This Row],[y (bar)]],2)</f>
        <v>2.2400000000000002</v>
      </c>
      <c r="N332" s="9" t="str">
        <f>"case "&amp;Tabelle13[[#This Row],[X]]&amp;": " &amp;"bar = "&amp;Tabelle13[[#This Row],[bar round]]&amp;"; break; "</f>
        <v xml:space="preserve">case 331: bar = 2.24; break; </v>
      </c>
    </row>
    <row r="333" spans="11:14">
      <c r="K333" s="2">
        <v>332</v>
      </c>
      <c r="L333" s="13">
        <f>min+(max-min)/(1+10^(n*(LOG10(Tabelle13[[#This Row],[X]])-LOG10(ec_50))))</f>
        <v>2.2277836823655743</v>
      </c>
      <c r="M333" s="11">
        <f>ROUND(Tabelle13[[#This Row],[y (bar)]],2)</f>
        <v>2.23</v>
      </c>
      <c r="N333" s="9" t="str">
        <f>"case "&amp;Tabelle13[[#This Row],[X]]&amp;": " &amp;"bar = "&amp;Tabelle13[[#This Row],[bar round]]&amp;"; break; "</f>
        <v xml:space="preserve">case 332: bar = 2.23; break; </v>
      </c>
    </row>
    <row r="334" spans="11:14">
      <c r="K334" s="2">
        <v>333</v>
      </c>
      <c r="L334" s="13">
        <f>min+(max-min)/(1+10^(n*(LOG10(Tabelle13[[#This Row],[X]])-LOG10(ec_50))))</f>
        <v>2.2198191070799824</v>
      </c>
      <c r="M334" s="11">
        <f>ROUND(Tabelle13[[#This Row],[y (bar)]],2)</f>
        <v>2.2200000000000002</v>
      </c>
      <c r="N334" s="9" t="str">
        <f>"case "&amp;Tabelle13[[#This Row],[X]]&amp;": " &amp;"bar = "&amp;Tabelle13[[#This Row],[bar round]]&amp;"; break; "</f>
        <v xml:space="preserve">case 333: bar = 2.22; break; </v>
      </c>
    </row>
    <row r="335" spans="11:14">
      <c r="K335">
        <v>334</v>
      </c>
      <c r="L335" s="13">
        <f>min+(max-min)/(1+10^(n*(LOG10(Tabelle13[[#This Row],[X]])-LOG10(ec_50))))</f>
        <v>2.2118972943211377</v>
      </c>
      <c r="M335" s="11">
        <f>ROUND(Tabelle13[[#This Row],[y (bar)]],2)</f>
        <v>2.21</v>
      </c>
      <c r="N335" s="9" t="str">
        <f>"case "&amp;Tabelle13[[#This Row],[X]]&amp;": " &amp;"bar = "&amp;Tabelle13[[#This Row],[bar round]]&amp;"; break; "</f>
        <v xml:space="preserve">case 334: bar = 2.21; break; </v>
      </c>
    </row>
    <row r="336" spans="11:14">
      <c r="K336" s="2">
        <v>335</v>
      </c>
      <c r="L336" s="13">
        <f>min+(max-min)/(1+10^(n*(LOG10(Tabelle13[[#This Row],[X]])-LOG10(ec_50))))</f>
        <v>2.204017887880874</v>
      </c>
      <c r="M336" s="11">
        <f>ROUND(Tabelle13[[#This Row],[y (bar)]],2)</f>
        <v>2.2000000000000002</v>
      </c>
      <c r="N336" s="9" t="str">
        <f>"case "&amp;Tabelle13[[#This Row],[X]]&amp;": " &amp;"bar = "&amp;Tabelle13[[#This Row],[bar round]]&amp;"; break; "</f>
        <v xml:space="preserve">case 335: bar = 2.2; break; </v>
      </c>
    </row>
    <row r="337" spans="11:14">
      <c r="K337" s="2">
        <v>336</v>
      </c>
      <c r="L337" s="13">
        <f>min+(max-min)/(1+10^(n*(LOG10(Tabelle13[[#This Row],[X]])-LOG10(ec_50))))</f>
        <v>2.1961805355668362</v>
      </c>
      <c r="M337" s="11">
        <f>ROUND(Tabelle13[[#This Row],[y (bar)]],2)</f>
        <v>2.2000000000000002</v>
      </c>
      <c r="N337" s="9" t="str">
        <f>"case "&amp;Tabelle13[[#This Row],[X]]&amp;": " &amp;"bar = "&amp;Tabelle13[[#This Row],[bar round]]&amp;"; break; "</f>
        <v xml:space="preserve">case 336: bar = 2.2; break; </v>
      </c>
    </row>
    <row r="338" spans="11:14">
      <c r="K338" s="2">
        <v>337</v>
      </c>
      <c r="L338" s="13">
        <f>min+(max-min)/(1+10^(n*(LOG10(Tabelle13[[#This Row],[X]])-LOG10(ec_50))))</f>
        <v>2.1883848891454711</v>
      </c>
      <c r="M338" s="11">
        <f>ROUND(Tabelle13[[#This Row],[y (bar)]],2)</f>
        <v>2.19</v>
      </c>
      <c r="N338" s="9" t="str">
        <f>"case "&amp;Tabelle13[[#This Row],[X]]&amp;": " &amp;"bar = "&amp;Tabelle13[[#This Row],[bar round]]&amp;"; break; "</f>
        <v xml:space="preserve">case 337: bar = 2.19; break; </v>
      </c>
    </row>
    <row r="339" spans="11:14">
      <c r="K339">
        <v>338</v>
      </c>
      <c r="L339" s="13">
        <f>min+(max-min)/(1+10^(n*(LOG10(Tabelle13[[#This Row],[X]])-LOG10(ec_50))))</f>
        <v>2.1806306042859731</v>
      </c>
      <c r="M339" s="11">
        <f>ROUND(Tabelle13[[#This Row],[y (bar)]],2)</f>
        <v>2.1800000000000002</v>
      </c>
      <c r="N339" s="9" t="str">
        <f>"case "&amp;Tabelle13[[#This Row],[X]]&amp;": " &amp;"bar = "&amp;Tabelle13[[#This Row],[bar round]]&amp;"; break; "</f>
        <v xml:space="preserve">case 338: bar = 2.18; break; </v>
      </c>
    </row>
    <row r="340" spans="11:14">
      <c r="K340" s="2">
        <v>339</v>
      </c>
      <c r="L340" s="13">
        <f>min+(max-min)/(1+10^(n*(LOG10(Tabelle13[[#This Row],[X]])-LOG10(ec_50))))</f>
        <v>2.1729173405051849</v>
      </c>
      <c r="M340" s="11">
        <f>ROUND(Tabelle13[[#This Row],[y (bar)]],2)</f>
        <v>2.17</v>
      </c>
      <c r="N340" s="9" t="str">
        <f>"case "&amp;Tabelle13[[#This Row],[X]]&amp;": " &amp;"bar = "&amp;Tabelle13[[#This Row],[bar round]]&amp;"; break; "</f>
        <v xml:space="preserve">case 339: bar = 2.17; break; </v>
      </c>
    </row>
    <row r="341" spans="11:14">
      <c r="K341" s="2">
        <v>340</v>
      </c>
      <c r="L341" s="13">
        <f>min+(max-min)/(1+10^(n*(LOG10(Tabelle13[[#This Row],[X]])-LOG10(ec_50))))</f>
        <v>2.1652447611134367</v>
      </c>
      <c r="M341" s="11">
        <f>ROUND(Tabelle13[[#This Row],[y (bar)]],2)</f>
        <v>2.17</v>
      </c>
      <c r="N341" s="9" t="str">
        <f>"case "&amp;Tabelle13[[#This Row],[X]]&amp;": " &amp;"bar = "&amp;Tabelle13[[#This Row],[bar round]]&amp;"; break; "</f>
        <v xml:space="preserve">case 340: bar = 2.17; break; </v>
      </c>
    </row>
    <row r="342" spans="11:14">
      <c r="K342" s="2">
        <v>341</v>
      </c>
      <c r="L342" s="13">
        <f>min+(max-min)/(1+10^(n*(LOG10(Tabelle13[[#This Row],[X]])-LOG10(ec_50))))</f>
        <v>2.157612533161319</v>
      </c>
      <c r="M342" s="11">
        <f>ROUND(Tabelle13[[#This Row],[y (bar)]],2)</f>
        <v>2.16</v>
      </c>
      <c r="N342" s="9" t="str">
        <f>"case "&amp;Tabelle13[[#This Row],[X]]&amp;": " &amp;"bar = "&amp;Tabelle13[[#This Row],[bar round]]&amp;"; break; "</f>
        <v xml:space="preserve">case 341: bar = 2.16; break; </v>
      </c>
    </row>
    <row r="343" spans="11:14">
      <c r="K343">
        <v>342</v>
      </c>
      <c r="L343" s="13">
        <f>min+(max-min)/(1+10^(n*(LOG10(Tabelle13[[#This Row],[X]])-LOG10(ec_50))))</f>
        <v>2.1500203273873213</v>
      </c>
      <c r="M343" s="11">
        <f>ROUND(Tabelle13[[#This Row],[y (bar)]],2)</f>
        <v>2.15</v>
      </c>
      <c r="N343" s="9" t="str">
        <f>"case "&amp;Tabelle13[[#This Row],[X]]&amp;": " &amp;"bar = "&amp;Tabelle13[[#This Row],[bar round]]&amp;"; break; "</f>
        <v xml:space="preserve">case 342: bar = 2.15; break; </v>
      </c>
    </row>
    <row r="344" spans="11:14">
      <c r="K344" s="2">
        <v>343</v>
      </c>
      <c r="L344" s="13">
        <f>min+(max-min)/(1+10^(n*(LOG10(Tabelle13[[#This Row],[X]])-LOG10(ec_50))))</f>
        <v>2.1424678181664039</v>
      </c>
      <c r="M344" s="11">
        <f>ROUND(Tabelle13[[#This Row],[y (bar)]],2)</f>
        <v>2.14</v>
      </c>
      <c r="N344" s="9" t="str">
        <f>"case "&amp;Tabelle13[[#This Row],[X]]&amp;": " &amp;"bar = "&amp;Tabelle13[[#This Row],[bar round]]&amp;"; break; "</f>
        <v xml:space="preserve">case 343: bar = 2.14; break; </v>
      </c>
    </row>
    <row r="345" spans="11:14">
      <c r="K345" s="2">
        <v>344</v>
      </c>
      <c r="L345" s="13">
        <f>min+(max-min)/(1+10^(n*(LOG10(Tabelle13[[#This Row],[X]])-LOG10(ec_50))))</f>
        <v>2.134954683459382</v>
      </c>
      <c r="M345" s="11">
        <f>ROUND(Tabelle13[[#This Row],[y (bar)]],2)</f>
        <v>2.13</v>
      </c>
      <c r="N345" s="9" t="str">
        <f>"case "&amp;Tabelle13[[#This Row],[X]]&amp;": " &amp;"bar = "&amp;Tabelle13[[#This Row],[bar round]]&amp;"; break; "</f>
        <v xml:space="preserve">case 344: bar = 2.13; break; </v>
      </c>
    </row>
    <row r="346" spans="11:14">
      <c r="K346" s="2">
        <v>345</v>
      </c>
      <c r="L346" s="13">
        <f>min+(max-min)/(1+10^(n*(LOG10(Tabelle13[[#This Row],[X]])-LOG10(ec_50))))</f>
        <v>2.1274806047631856</v>
      </c>
      <c r="M346" s="11">
        <f>ROUND(Tabelle13[[#This Row],[y (bar)]],2)</f>
        <v>2.13</v>
      </c>
      <c r="N346" s="9" t="str">
        <f>"case "&amp;Tabelle13[[#This Row],[X]]&amp;": " &amp;"bar = "&amp;Tabelle13[[#This Row],[bar round]]&amp;"; break; "</f>
        <v xml:space="preserve">case 345: bar = 2.13; break; </v>
      </c>
    </row>
    <row r="347" spans="11:14">
      <c r="K347">
        <v>346</v>
      </c>
      <c r="L347" s="13">
        <f>min+(max-min)/(1+10^(n*(LOG10(Tabelle13[[#This Row],[X]])-LOG10(ec_50))))</f>
        <v>2.1200452670619629</v>
      </c>
      <c r="M347" s="11">
        <f>ROUND(Tabelle13[[#This Row],[y (bar)]],2)</f>
        <v>2.12</v>
      </c>
      <c r="N347" s="9" t="str">
        <f>"case "&amp;Tabelle13[[#This Row],[X]]&amp;": " &amp;"bar = "&amp;Tabelle13[[#This Row],[bar round]]&amp;"; break; "</f>
        <v xml:space="preserve">case 346: bar = 2.12; break; </v>
      </c>
    </row>
    <row r="348" spans="11:14">
      <c r="K348" s="2">
        <v>347</v>
      </c>
      <c r="L348" s="13">
        <f>min+(max-min)/(1+10^(n*(LOG10(Tabelle13[[#This Row],[X]])-LOG10(ec_50))))</f>
        <v>2.1126483587789711</v>
      </c>
      <c r="M348" s="11">
        <f>ROUND(Tabelle13[[#This Row],[y (bar)]],2)</f>
        <v>2.11</v>
      </c>
      <c r="N348" s="9" t="str">
        <f>"case "&amp;Tabelle13[[#This Row],[X]]&amp;": " &amp;"bar = "&amp;Tabelle13[[#This Row],[bar round]]&amp;"; break; "</f>
        <v xml:space="preserve">case 347: bar = 2.11; break; </v>
      </c>
    </row>
    <row r="349" spans="11:14">
      <c r="K349" s="2">
        <v>348</v>
      </c>
      <c r="L349" s="13">
        <f>min+(max-min)/(1+10^(n*(LOG10(Tabelle13[[#This Row],[X]])-LOG10(ec_50))))</f>
        <v>2.1052895717292666</v>
      </c>
      <c r="M349" s="11">
        <f>ROUND(Tabelle13[[#This Row],[y (bar)]],2)</f>
        <v>2.11</v>
      </c>
      <c r="N349" s="9" t="str">
        <f>"case "&amp;Tabelle13[[#This Row],[X]]&amp;": " &amp;"bar = "&amp;Tabelle13[[#This Row],[bar round]]&amp;"; break; "</f>
        <v xml:space="preserve">case 348: bar = 2.11; break; </v>
      </c>
    </row>
    <row r="350" spans="11:14">
      <c r="K350" s="2">
        <v>349</v>
      </c>
      <c r="L350" s="13">
        <f>min+(max-min)/(1+10^(n*(LOG10(Tabelle13[[#This Row],[X]])-LOG10(ec_50))))</f>
        <v>2.0979686010732195</v>
      </c>
      <c r="M350" s="11">
        <f>ROUND(Tabelle13[[#This Row],[y (bar)]],2)</f>
        <v>2.1</v>
      </c>
      <c r="N350" s="9" t="str">
        <f>"case "&amp;Tabelle13[[#This Row],[X]]&amp;": " &amp;"bar = "&amp;Tabelle13[[#This Row],[bar round]]&amp;"; break; "</f>
        <v xml:space="preserve">case 349: bar = 2.1; break; </v>
      </c>
    </row>
    <row r="351" spans="11:14">
      <c r="K351">
        <v>350</v>
      </c>
      <c r="L351" s="13">
        <f>min+(max-min)/(1+10^(n*(LOG10(Tabelle13[[#This Row],[X]])-LOG10(ec_50))))</f>
        <v>2.0906851452707524</v>
      </c>
      <c r="M351" s="11">
        <f>ROUND(Tabelle13[[#This Row],[y (bar)]],2)</f>
        <v>2.09</v>
      </c>
      <c r="N351" s="9" t="str">
        <f>"case "&amp;Tabelle13[[#This Row],[X]]&amp;": " &amp;"bar = "&amp;Tabelle13[[#This Row],[bar round]]&amp;"; break; "</f>
        <v xml:space="preserve">case 350: bar = 2.09; break; </v>
      </c>
    </row>
    <row r="352" spans="11:14">
      <c r="K352" s="2">
        <v>351</v>
      </c>
      <c r="L352" s="13">
        <f>min+(max-min)/(1+10^(n*(LOG10(Tabelle13[[#This Row],[X]])-LOG10(ec_50))))</f>
        <v>2.0834389060363492</v>
      </c>
      <c r="M352" s="11">
        <f>ROUND(Tabelle13[[#This Row],[y (bar)]],2)</f>
        <v>2.08</v>
      </c>
      <c r="N352" s="9" t="str">
        <f>"case "&amp;Tabelle13[[#This Row],[X]]&amp;": " &amp;"bar = "&amp;Tabelle13[[#This Row],[bar round]]&amp;"; break; "</f>
        <v xml:space="preserve">case 351: bar = 2.08; break; </v>
      </c>
    </row>
    <row r="353" spans="11:14">
      <c r="K353" s="2">
        <v>352</v>
      </c>
      <c r="L353" s="13">
        <f>min+(max-min)/(1+10^(n*(LOG10(Tabelle13[[#This Row],[X]])-LOG10(ec_50))))</f>
        <v>2.0762295882947903</v>
      </c>
      <c r="M353" s="11">
        <f>ROUND(Tabelle13[[#This Row],[y (bar)]],2)</f>
        <v>2.08</v>
      </c>
      <c r="N353" s="9" t="str">
        <f>"case "&amp;Tabelle13[[#This Row],[X]]&amp;": " &amp;"bar = "&amp;Tabelle13[[#This Row],[bar round]]&amp;"; break; "</f>
        <v xml:space="preserve">case 352: bar = 2.08; break; </v>
      </c>
    </row>
    <row r="354" spans="11:14">
      <c r="K354" s="2">
        <v>353</v>
      </c>
      <c r="L354" s="13">
        <f>min+(max-min)/(1+10^(n*(LOG10(Tabelle13[[#This Row],[X]])-LOG10(ec_50))))</f>
        <v>2.0690569001376655</v>
      </c>
      <c r="M354" s="11">
        <f>ROUND(Tabelle13[[#This Row],[y (bar)]],2)</f>
        <v>2.0699999999999998</v>
      </c>
      <c r="N354" s="9" t="str">
        <f>"case "&amp;Tabelle13[[#This Row],[X]]&amp;": " &amp;"bar = "&amp;Tabelle13[[#This Row],[bar round]]&amp;"; break; "</f>
        <v xml:space="preserve">case 353: bar = 2.07; break; </v>
      </c>
    </row>
    <row r="355" spans="11:14">
      <c r="K355">
        <v>354</v>
      </c>
      <c r="L355" s="13">
        <f>min+(max-min)/(1+10^(n*(LOG10(Tabelle13[[#This Row],[X]])-LOG10(ec_50))))</f>
        <v>2.0619205527805153</v>
      </c>
      <c r="M355" s="11">
        <f>ROUND(Tabelle13[[#This Row],[y (bar)]],2)</f>
        <v>2.06</v>
      </c>
      <c r="N355" s="9" t="str">
        <f>"case "&amp;Tabelle13[[#This Row],[X]]&amp;": " &amp;"bar = "&amp;Tabelle13[[#This Row],[bar round]]&amp;"; break; "</f>
        <v xml:space="preserve">case 354: bar = 2.06; break; </v>
      </c>
    </row>
    <row r="356" spans="11:14">
      <c r="K356" s="2">
        <v>355</v>
      </c>
      <c r="L356" s="13">
        <f>min+(max-min)/(1+10^(n*(LOG10(Tabelle13[[#This Row],[X]])-LOG10(ec_50))))</f>
        <v>2.054820260520736</v>
      </c>
      <c r="M356" s="11">
        <f>ROUND(Tabelle13[[#This Row],[y (bar)]],2)</f>
        <v>2.0499999999999998</v>
      </c>
      <c r="N356" s="9" t="str">
        <f>"case "&amp;Tabelle13[[#This Row],[X]]&amp;": " &amp;"bar = "&amp;Tabelle13[[#This Row],[bar round]]&amp;"; break; "</f>
        <v xml:space="preserve">case 355: bar = 2.05; break; </v>
      </c>
    </row>
    <row r="357" spans="11:14">
      <c r="K357" s="2">
        <v>356</v>
      </c>
      <c r="L357" s="13">
        <f>min+(max-min)/(1+10^(n*(LOG10(Tabelle13[[#This Row],[X]])-LOG10(ec_50))))</f>
        <v>2.0477557406961413</v>
      </c>
      <c r="M357" s="11">
        <f>ROUND(Tabelle13[[#This Row],[y (bar)]],2)</f>
        <v>2.0499999999999998</v>
      </c>
      <c r="N357" s="9" t="str">
        <f>"case "&amp;Tabelle13[[#This Row],[X]]&amp;": " &amp;"bar = "&amp;Tabelle13[[#This Row],[bar round]]&amp;"; break; "</f>
        <v xml:space="preserve">case 356: bar = 2.05; break; </v>
      </c>
    </row>
    <row r="358" spans="11:14">
      <c r="K358" s="2">
        <v>357</v>
      </c>
      <c r="L358" s="13">
        <f>min+(max-min)/(1+10^(n*(LOG10(Tabelle13[[#This Row],[X]])-LOG10(ec_50))))</f>
        <v>2.0407267136441911</v>
      </c>
      <c r="M358" s="11">
        <f>ROUND(Tabelle13[[#This Row],[y (bar)]],2)</f>
        <v>2.04</v>
      </c>
      <c r="N358" s="9" t="str">
        <f>"case "&amp;Tabelle13[[#This Row],[X]]&amp;": " &amp;"bar = "&amp;Tabelle13[[#This Row],[bar round]]&amp;"; break; "</f>
        <v xml:space="preserve">case 357: bar = 2.04; break; </v>
      </c>
    </row>
    <row r="359" spans="11:14">
      <c r="K359">
        <v>358</v>
      </c>
      <c r="L359" s="13">
        <f>min+(max-min)/(1+10^(n*(LOG10(Tabelle13[[#This Row],[X]])-LOG10(ec_50))))</f>
        <v>2.0337329026619022</v>
      </c>
      <c r="M359" s="11">
        <f>ROUND(Tabelle13[[#This Row],[y (bar)]],2)</f>
        <v>2.0299999999999998</v>
      </c>
      <c r="N359" s="9" t="str">
        <f>"case "&amp;Tabelle13[[#This Row],[X]]&amp;": " &amp;"bar = "&amp;Tabelle13[[#This Row],[bar round]]&amp;"; break; "</f>
        <v xml:space="preserve">case 358: bar = 2.03; break; </v>
      </c>
    </row>
    <row r="360" spans="11:14">
      <c r="K360" s="2">
        <v>359</v>
      </c>
      <c r="L360" s="13">
        <f>min+(max-min)/(1+10^(n*(LOG10(Tabelle13[[#This Row],[X]])-LOG10(ec_50))))</f>
        <v>2.026774033966384</v>
      </c>
      <c r="M360" s="11">
        <f>ROUND(Tabelle13[[#This Row],[y (bar)]],2)</f>
        <v>2.0299999999999998</v>
      </c>
      <c r="N360" s="9" t="str">
        <f>"case "&amp;Tabelle13[[#This Row],[X]]&amp;": " &amp;"bar = "&amp;Tabelle13[[#This Row],[bar round]]&amp;"; break; "</f>
        <v xml:space="preserve">case 359: bar = 2.03; break; </v>
      </c>
    </row>
    <row r="361" spans="11:14">
      <c r="K361" s="2">
        <v>360</v>
      </c>
      <c r="L361" s="13">
        <f>min+(max-min)/(1+10^(n*(LOG10(Tabelle13[[#This Row],[X]])-LOG10(ec_50))))</f>
        <v>2.0198498366560109</v>
      </c>
      <c r="M361" s="11">
        <f>ROUND(Tabelle13[[#This Row],[y (bar)]],2)</f>
        <v>2.02</v>
      </c>
      <c r="N361" s="9" t="str">
        <f>"case "&amp;Tabelle13[[#This Row],[X]]&amp;": " &amp;"bar = "&amp;Tabelle13[[#This Row],[bar round]]&amp;"; break; "</f>
        <v xml:space="preserve">case 360: bar = 2.02; break; </v>
      </c>
    </row>
    <row r="362" spans="11:14">
      <c r="K362" s="2">
        <v>361</v>
      </c>
      <c r="L362" s="13">
        <f>min+(max-min)/(1+10^(n*(LOG10(Tabelle13[[#This Row],[X]])-LOG10(ec_50))))</f>
        <v>2.0129600426722245</v>
      </c>
      <c r="M362" s="11">
        <f>ROUND(Tabelle13[[#This Row],[y (bar)]],2)</f>
        <v>2.0099999999999998</v>
      </c>
      <c r="N362" s="9" t="str">
        <f>"case "&amp;Tabelle13[[#This Row],[X]]&amp;": " &amp;"bar = "&amp;Tabelle13[[#This Row],[bar round]]&amp;"; break; "</f>
        <v xml:space="preserve">case 361: bar = 2.01; break; </v>
      </c>
    </row>
    <row r="363" spans="11:14">
      <c r="K363">
        <v>362</v>
      </c>
      <c r="L363" s="13">
        <f>min+(max-min)/(1+10^(n*(LOG10(Tabelle13[[#This Row],[X]])-LOG10(ec_50))))</f>
        <v>2.0061043867619359</v>
      </c>
      <c r="M363" s="11">
        <f>ROUND(Tabelle13[[#This Row],[y (bar)]],2)</f>
        <v>2.0099999999999998</v>
      </c>
      <c r="N363" s="9" t="str">
        <f>"case "&amp;Tabelle13[[#This Row],[X]]&amp;": " &amp;"bar = "&amp;Tabelle13[[#This Row],[bar round]]&amp;"; break; "</f>
        <v xml:space="preserve">case 362: bar = 2.01; break; </v>
      </c>
    </row>
    <row r="364" spans="11:14">
      <c r="K364" s="2">
        <v>363</v>
      </c>
      <c r="L364" s="13">
        <f>min+(max-min)/(1+10^(n*(LOG10(Tabelle13[[#This Row],[X]])-LOG10(ec_50))))</f>
        <v>1.9992826064405513</v>
      </c>
      <c r="M364" s="11">
        <f>ROUND(Tabelle13[[#This Row],[y (bar)]],2)</f>
        <v>2</v>
      </c>
      <c r="N364" s="9" t="str">
        <f>"case "&amp;Tabelle13[[#This Row],[X]]&amp;": " &amp;"bar = "&amp;Tabelle13[[#This Row],[bar round]]&amp;"; break; "</f>
        <v xml:space="preserve">case 363: bar = 2; break; </v>
      </c>
    </row>
    <row r="365" spans="11:14">
      <c r="K365" s="2">
        <v>364</v>
      </c>
      <c r="L365" s="13">
        <f>min+(max-min)/(1+10^(n*(LOG10(Tabelle13[[#This Row],[X]])-LOG10(ec_50))))</f>
        <v>1.992494441955545</v>
      </c>
      <c r="M365" s="11">
        <f>ROUND(Tabelle13[[#This Row],[y (bar)]],2)</f>
        <v>1.99</v>
      </c>
      <c r="N365" s="9" t="str">
        <f>"case "&amp;Tabelle13[[#This Row],[X]]&amp;": " &amp;"bar = "&amp;Tabelle13[[#This Row],[bar round]]&amp;"; break; "</f>
        <v xml:space="preserve">case 364: bar = 1.99; break; </v>
      </c>
    </row>
    <row r="366" spans="11:14">
      <c r="K366" s="2">
        <v>365</v>
      </c>
      <c r="L366" s="13">
        <f>min+(max-min)/(1+10^(n*(LOG10(Tabelle13[[#This Row],[X]])-LOG10(ec_50))))</f>
        <v>1.9857396362506499</v>
      </c>
      <c r="M366" s="11">
        <f>ROUND(Tabelle13[[#This Row],[y (bar)]],2)</f>
        <v>1.99</v>
      </c>
      <c r="N366" s="9" t="str">
        <f>"case "&amp;Tabelle13[[#This Row],[X]]&amp;": " &amp;"bar = "&amp;Tabelle13[[#This Row],[bar round]]&amp;"; break; "</f>
        <v xml:space="preserve">case 365: bar = 1.99; break; </v>
      </c>
    </row>
    <row r="367" spans="11:14">
      <c r="K367">
        <v>366</v>
      </c>
      <c r="L367" s="13">
        <f>min+(max-min)/(1+10^(n*(LOG10(Tabelle13[[#This Row],[X]])-LOG10(ec_50))))</f>
        <v>1.9790179349305743</v>
      </c>
      <c r="M367" s="11">
        <f>ROUND(Tabelle13[[#This Row],[y (bar)]],2)</f>
        <v>1.98</v>
      </c>
      <c r="N367" s="9" t="str">
        <f>"case "&amp;Tabelle13[[#This Row],[X]]&amp;": " &amp;"bar = "&amp;Tabelle13[[#This Row],[bar round]]&amp;"; break; "</f>
        <v xml:space="preserve">case 366: bar = 1.98; break; </v>
      </c>
    </row>
    <row r="368" spans="11:14">
      <c r="K368" s="2">
        <v>367</v>
      </c>
      <c r="L368" s="13">
        <f>min+(max-min)/(1+10^(n*(LOG10(Tabelle13[[#This Row],[X]])-LOG10(ec_50))))</f>
        <v>1.9723290862263305</v>
      </c>
      <c r="M368" s="11">
        <f>ROUND(Tabelle13[[#This Row],[y (bar)]],2)</f>
        <v>1.97</v>
      </c>
      <c r="N368" s="9" t="str">
        <f>"case "&amp;Tabelle13[[#This Row],[X]]&amp;": " &amp;"bar = "&amp;Tabelle13[[#This Row],[bar round]]&amp;"; break; "</f>
        <v xml:space="preserve">case 367: bar = 1.97; break; </v>
      </c>
    </row>
    <row r="369" spans="11:14">
      <c r="K369" s="2">
        <v>368</v>
      </c>
      <c r="L369" s="13">
        <f>min+(max-min)/(1+10^(n*(LOG10(Tabelle13[[#This Row],[X]])-LOG10(ec_50))))</f>
        <v>1.9656728409610349</v>
      </c>
      <c r="M369" s="11">
        <f>ROUND(Tabelle13[[#This Row],[y (bar)]],2)</f>
        <v>1.97</v>
      </c>
      <c r="N369" s="9" t="str">
        <f>"case "&amp;Tabelle13[[#This Row],[X]]&amp;": " &amp;"bar = "&amp;Tabelle13[[#This Row],[bar round]]&amp;"; break; "</f>
        <v xml:space="preserve">case 368: bar = 1.97; break; </v>
      </c>
    </row>
    <row r="370" spans="11:14">
      <c r="K370" s="2">
        <v>369</v>
      </c>
      <c r="L370" s="13">
        <f>min+(max-min)/(1+10^(n*(LOG10(Tabelle13[[#This Row],[X]])-LOG10(ec_50))))</f>
        <v>1.959048952516323</v>
      </c>
      <c r="M370" s="11">
        <f>ROUND(Tabelle13[[#This Row],[y (bar)]],2)</f>
        <v>1.96</v>
      </c>
      <c r="N370" s="9" t="str">
        <f>"case "&amp;Tabelle13[[#This Row],[X]]&amp;": " &amp;"bar = "&amp;Tabelle13[[#This Row],[bar round]]&amp;"; break; "</f>
        <v xml:space="preserve">case 369: bar = 1.96; break; </v>
      </c>
    </row>
    <row r="371" spans="11:14">
      <c r="K371">
        <v>370</v>
      </c>
      <c r="L371" s="13">
        <f>min+(max-min)/(1+10^(n*(LOG10(Tabelle13[[#This Row],[X]])-LOG10(ec_50))))</f>
        <v>1.9524571767992061</v>
      </c>
      <c r="M371" s="11">
        <f>ROUND(Tabelle13[[#This Row],[y (bar)]],2)</f>
        <v>1.95</v>
      </c>
      <c r="N371" s="9" t="str">
        <f>"case "&amp;Tabelle13[[#This Row],[X]]&amp;": " &amp;"bar = "&amp;Tabelle13[[#This Row],[bar round]]&amp;"; break; "</f>
        <v xml:space="preserve">case 370: bar = 1.95; break; </v>
      </c>
    </row>
    <row r="372" spans="11:14">
      <c r="K372" s="2">
        <v>371</v>
      </c>
      <c r="L372" s="13">
        <f>min+(max-min)/(1+10^(n*(LOG10(Tabelle13[[#This Row],[X]])-LOG10(ec_50))))</f>
        <v>1.94589727220954</v>
      </c>
      <c r="M372" s="11">
        <f>ROUND(Tabelle13[[#This Row],[y (bar)]],2)</f>
        <v>1.95</v>
      </c>
      <c r="N372" s="9" t="str">
        <f>"case "&amp;Tabelle13[[#This Row],[X]]&amp;": " &amp;"bar = "&amp;Tabelle13[[#This Row],[bar round]]&amp;"; break; "</f>
        <v xml:space="preserve">case 371: bar = 1.95; break; </v>
      </c>
    </row>
    <row r="373" spans="11:14">
      <c r="K373" s="2">
        <v>372</v>
      </c>
      <c r="L373" s="13">
        <f>min+(max-min)/(1+10^(n*(LOG10(Tabelle13[[#This Row],[X]])-LOG10(ec_50))))</f>
        <v>1.9393689996079047</v>
      </c>
      <c r="M373" s="11">
        <f>ROUND(Tabelle13[[#This Row],[y (bar)]],2)</f>
        <v>1.94</v>
      </c>
      <c r="N373" s="9" t="str">
        <f>"case "&amp;Tabelle13[[#This Row],[X]]&amp;": " &amp;"bar = "&amp;Tabelle13[[#This Row],[bar round]]&amp;"; break; "</f>
        <v xml:space="preserve">case 372: bar = 1.94; break; </v>
      </c>
    </row>
    <row r="374" spans="11:14">
      <c r="K374" s="2">
        <v>373</v>
      </c>
      <c r="L374" s="13">
        <f>min+(max-min)/(1+10^(n*(LOG10(Tabelle13[[#This Row],[X]])-LOG10(ec_50))))</f>
        <v>1.932872122284041</v>
      </c>
      <c r="M374" s="11">
        <f>ROUND(Tabelle13[[#This Row],[y (bar)]],2)</f>
        <v>1.93</v>
      </c>
      <c r="N374" s="9" t="str">
        <f>"case "&amp;Tabelle13[[#This Row],[X]]&amp;": " &amp;"bar = "&amp;Tabelle13[[#This Row],[bar round]]&amp;"; break; "</f>
        <v xml:space="preserve">case 373: bar = 1.93; break; </v>
      </c>
    </row>
    <row r="375" spans="11:14">
      <c r="K375">
        <v>374</v>
      </c>
      <c r="L375" s="13">
        <f>min+(max-min)/(1+10^(n*(LOG10(Tabelle13[[#This Row],[X]])-LOG10(ec_50))))</f>
        <v>1.9264064059257808</v>
      </c>
      <c r="M375" s="11">
        <f>ROUND(Tabelle13[[#This Row],[y (bar)]],2)</f>
        <v>1.93</v>
      </c>
      <c r="N375" s="9" t="str">
        <f>"case "&amp;Tabelle13[[#This Row],[X]]&amp;": " &amp;"bar = "&amp;Tabelle13[[#This Row],[bar round]]&amp;"; break; "</f>
        <v xml:space="preserve">case 374: bar = 1.93; break; </v>
      </c>
    </row>
    <row r="376" spans="11:14">
      <c r="K376" s="2">
        <v>375</v>
      </c>
      <c r="L376" s="13">
        <f>min+(max-min)/(1+10^(n*(LOG10(Tabelle13[[#This Row],[X]])-LOG10(ec_50))))</f>
        <v>1.9199716185883988</v>
      </c>
      <c r="M376" s="11">
        <f>ROUND(Tabelle13[[#This Row],[y (bar)]],2)</f>
        <v>1.92</v>
      </c>
      <c r="N376" s="9" t="str">
        <f>"case "&amp;Tabelle13[[#This Row],[X]]&amp;": " &amp;"bar = "&amp;Tabelle13[[#This Row],[bar round]]&amp;"; break; "</f>
        <v xml:space="preserve">case 375: bar = 1.92; break; </v>
      </c>
    </row>
    <row r="377" spans="11:14">
      <c r="K377" s="2">
        <v>376</v>
      </c>
      <c r="L377" s="13">
        <f>min+(max-min)/(1+10^(n*(LOG10(Tabelle13[[#This Row],[X]])-LOG10(ec_50))))</f>
        <v>1.9135675306644975</v>
      </c>
      <c r="M377" s="11">
        <f>ROUND(Tabelle13[[#This Row],[y (bar)]],2)</f>
        <v>1.91</v>
      </c>
      <c r="N377" s="9" t="str">
        <f>"case "&amp;Tabelle13[[#This Row],[X]]&amp;": " &amp;"bar = "&amp;Tabelle13[[#This Row],[bar round]]&amp;"; break; "</f>
        <v xml:space="preserve">case 376: bar = 1.91; break; </v>
      </c>
    </row>
    <row r="378" spans="11:14">
      <c r="K378" s="2">
        <v>377</v>
      </c>
      <c r="L378" s="13">
        <f>min+(max-min)/(1+10^(n*(LOG10(Tabelle13[[#This Row],[X]])-LOG10(ec_50))))</f>
        <v>1.9071939148543271</v>
      </c>
      <c r="M378" s="11">
        <f>ROUND(Tabelle13[[#This Row],[y (bar)]],2)</f>
        <v>1.91</v>
      </c>
      <c r="N378" s="9" t="str">
        <f>"case "&amp;Tabelle13[[#This Row],[X]]&amp;": " &amp;"bar = "&amp;Tabelle13[[#This Row],[bar round]]&amp;"; break; "</f>
        <v xml:space="preserve">case 377: bar = 1.91; break; </v>
      </c>
    </row>
    <row r="379" spans="11:14">
      <c r="K379">
        <v>378</v>
      </c>
      <c r="L379" s="13">
        <f>min+(max-min)/(1+10^(n*(LOG10(Tabelle13[[#This Row],[X]])-LOG10(ec_50))))</f>
        <v>1.9008505461365603</v>
      </c>
      <c r="M379" s="11">
        <f>ROUND(Tabelle13[[#This Row],[y (bar)]],2)</f>
        <v>1.9</v>
      </c>
      <c r="N379" s="9" t="str">
        <f>"case "&amp;Tabelle13[[#This Row],[X]]&amp;": " &amp;"bar = "&amp;Tabelle13[[#This Row],[bar round]]&amp;"; break; "</f>
        <v xml:space="preserve">case 378: bar = 1.9; break; </v>
      </c>
    </row>
    <row r="380" spans="11:14">
      <c r="K380" s="2">
        <v>379</v>
      </c>
      <c r="L380" s="13">
        <f>min+(max-min)/(1+10^(n*(LOG10(Tabelle13[[#This Row],[X]])-LOG10(ec_50))))</f>
        <v>1.8945372017395117</v>
      </c>
      <c r="M380" s="11">
        <f>ROUND(Tabelle13[[#This Row],[y (bar)]],2)</f>
        <v>1.89</v>
      </c>
      <c r="N380" s="9" t="str">
        <f>"case "&amp;Tabelle13[[#This Row],[X]]&amp;": " &amp;"bar = "&amp;Tabelle13[[#This Row],[bar round]]&amp;"; break; "</f>
        <v xml:space="preserve">case 379: bar = 1.89; break; </v>
      </c>
    </row>
    <row r="381" spans="11:14">
      <c r="K381" s="2">
        <v>380</v>
      </c>
      <c r="L381" s="13">
        <f>min+(max-min)/(1+10^(n*(LOG10(Tabelle13[[#This Row],[X]])-LOG10(ec_50))))</f>
        <v>1.8882536611128027</v>
      </c>
      <c r="M381" s="11">
        <f>ROUND(Tabelle13[[#This Row],[y (bar)]],2)</f>
        <v>1.89</v>
      </c>
      <c r="N381" s="9" t="str">
        <f>"case "&amp;Tabelle13[[#This Row],[X]]&amp;": " &amp;"bar = "&amp;Tabelle13[[#This Row],[bar round]]&amp;"; break; "</f>
        <v xml:space="preserve">case 380: bar = 1.89; break; </v>
      </c>
    </row>
    <row r="382" spans="11:14">
      <c r="K382" s="2">
        <v>381</v>
      </c>
      <c r="L382" s="13">
        <f>min+(max-min)/(1+10^(n*(LOG10(Tabelle13[[#This Row],[X]])-LOG10(ec_50))))</f>
        <v>1.8819997058994462</v>
      </c>
      <c r="M382" s="11">
        <f>ROUND(Tabelle13[[#This Row],[y (bar)]],2)</f>
        <v>1.88</v>
      </c>
      <c r="N382" s="9" t="str">
        <f>"case "&amp;Tabelle13[[#This Row],[X]]&amp;": " &amp;"bar = "&amp;Tabelle13[[#This Row],[bar round]]&amp;"; break; "</f>
        <v xml:space="preserve">case 381: bar = 1.88; break; </v>
      </c>
    </row>
    <row r="383" spans="11:14">
      <c r="K383">
        <v>382</v>
      </c>
      <c r="L383" s="13">
        <f>min+(max-min)/(1+10^(n*(LOG10(Tabelle13[[#This Row],[X]])-LOG10(ec_50))))</f>
        <v>1.8757751199083816</v>
      </c>
      <c r="M383" s="11">
        <f>ROUND(Tabelle13[[#This Row],[y (bar)]],2)</f>
        <v>1.88</v>
      </c>
      <c r="N383" s="9" t="str">
        <f>"case "&amp;Tabelle13[[#This Row],[X]]&amp;": " &amp;"bar = "&amp;Tabelle13[[#This Row],[bar round]]&amp;"; break; "</f>
        <v xml:space="preserve">case 382: bar = 1.88; break; </v>
      </c>
    </row>
    <row r="384" spans="11:14">
      <c r="K384" s="2">
        <v>383</v>
      </c>
      <c r="L384" s="13">
        <f>min+(max-min)/(1+10^(n*(LOG10(Tabelle13[[#This Row],[X]])-LOG10(ec_50))))</f>
        <v>1.8695796890873766</v>
      </c>
      <c r="M384" s="11">
        <f>ROUND(Tabelle13[[#This Row],[y (bar)]],2)</f>
        <v>1.87</v>
      </c>
      <c r="N384" s="9" t="str">
        <f>"case "&amp;Tabelle13[[#This Row],[X]]&amp;": " &amp;"bar = "&amp;Tabelle13[[#This Row],[bar round]]&amp;"; break; "</f>
        <v xml:space="preserve">case 383: bar = 1.87; break; </v>
      </c>
    </row>
    <row r="385" spans="11:14">
      <c r="K385" s="2">
        <v>384</v>
      </c>
      <c r="L385" s="13">
        <f>min+(max-min)/(1+10^(n*(LOG10(Tabelle13[[#This Row],[X]])-LOG10(ec_50))))</f>
        <v>1.8634132014963722</v>
      </c>
      <c r="M385" s="11">
        <f>ROUND(Tabelle13[[#This Row],[y (bar)]],2)</f>
        <v>1.86</v>
      </c>
      <c r="N385" s="9" t="str">
        <f>"case "&amp;Tabelle13[[#This Row],[X]]&amp;": " &amp;"bar = "&amp;Tabelle13[[#This Row],[bar round]]&amp;"; break; "</f>
        <v xml:space="preserve">case 384: bar = 1.86; break; </v>
      </c>
    </row>
    <row r="386" spans="11:14">
      <c r="K386" s="2">
        <v>385</v>
      </c>
      <c r="L386" s="13">
        <f>min+(max-min)/(1+10^(n*(LOG10(Tabelle13[[#This Row],[X]])-LOG10(ec_50))))</f>
        <v>1.8572754472812381</v>
      </c>
      <c r="M386" s="11">
        <f>ROUND(Tabelle13[[#This Row],[y (bar)]],2)</f>
        <v>1.86</v>
      </c>
      <c r="N386" s="9" t="str">
        <f>"case "&amp;Tabelle13[[#This Row],[X]]&amp;": " &amp;"bar = "&amp;Tabelle13[[#This Row],[bar round]]&amp;"; break; "</f>
        <v xml:space="preserve">case 385: bar = 1.86; break; </v>
      </c>
    </row>
    <row r="387" spans="11:14">
      <c r="K387">
        <v>386</v>
      </c>
      <c r="L387" s="13">
        <f>min+(max-min)/(1+10^(n*(LOG10(Tabelle13[[#This Row],[X]])-LOG10(ec_50))))</f>
        <v>1.851166218647873</v>
      </c>
      <c r="M387" s="11">
        <f>ROUND(Tabelle13[[#This Row],[y (bar)]],2)</f>
        <v>1.85</v>
      </c>
      <c r="N387" s="9" t="str">
        <f>"case "&amp;Tabelle13[[#This Row],[X]]&amp;": " &amp;"bar = "&amp;Tabelle13[[#This Row],[bar round]]&amp;"; break; "</f>
        <v xml:space="preserve">case 386: bar = 1.85; break; </v>
      </c>
    </row>
    <row r="388" spans="11:14">
      <c r="K388" s="2">
        <v>387</v>
      </c>
      <c r="L388" s="13">
        <f>min+(max-min)/(1+10^(n*(LOG10(Tabelle13[[#This Row],[X]])-LOG10(ec_50))))</f>
        <v>1.8450853098367579</v>
      </c>
      <c r="M388" s="11">
        <f>ROUND(Tabelle13[[#This Row],[y (bar)]],2)</f>
        <v>1.85</v>
      </c>
      <c r="N388" s="9" t="str">
        <f>"case "&amp;Tabelle13[[#This Row],[X]]&amp;": " &amp;"bar = "&amp;Tabelle13[[#This Row],[bar round]]&amp;"; break; "</f>
        <v xml:space="preserve">case 387: bar = 1.85; break; </v>
      </c>
    </row>
    <row r="389" spans="11:14">
      <c r="K389" s="2">
        <v>388</v>
      </c>
      <c r="L389" s="13">
        <f>min+(max-min)/(1+10^(n*(LOG10(Tabelle13[[#This Row],[X]])-LOG10(ec_50))))</f>
        <v>1.8390325170978172</v>
      </c>
      <c r="M389" s="11">
        <f>ROUND(Tabelle13[[#This Row],[y (bar)]],2)</f>
        <v>1.84</v>
      </c>
      <c r="N389" s="9" t="str">
        <f>"case "&amp;Tabelle13[[#This Row],[X]]&amp;": " &amp;"bar = "&amp;Tabelle13[[#This Row],[bar round]]&amp;"; break; "</f>
        <v xml:space="preserve">case 388: bar = 1.84; break; </v>
      </c>
    </row>
    <row r="390" spans="11:14">
      <c r="K390" s="2">
        <v>389</v>
      </c>
      <c r="L390" s="13">
        <f>min+(max-min)/(1+10^(n*(LOG10(Tabelle13[[#This Row],[X]])-LOG10(ec_50))))</f>
        <v>1.8330076386657195</v>
      </c>
      <c r="M390" s="11">
        <f>ROUND(Tabelle13[[#This Row],[y (bar)]],2)</f>
        <v>1.83</v>
      </c>
      <c r="N390" s="9" t="str">
        <f>"case "&amp;Tabelle13[[#This Row],[X]]&amp;": " &amp;"bar = "&amp;Tabelle13[[#This Row],[bar round]]&amp;"; break; "</f>
        <v xml:space="preserve">case 389: bar = 1.83; break; </v>
      </c>
    </row>
    <row r="391" spans="11:14">
      <c r="K391">
        <v>390</v>
      </c>
      <c r="L391" s="13">
        <f>min+(max-min)/(1+10^(n*(LOG10(Tabelle13[[#This Row],[X]])-LOG10(ec_50))))</f>
        <v>1.827010474735504</v>
      </c>
      <c r="M391" s="11">
        <f>ROUND(Tabelle13[[#This Row],[y (bar)]],2)</f>
        <v>1.83</v>
      </c>
      <c r="N391" s="9" t="str">
        <f>"case "&amp;Tabelle13[[#This Row],[X]]&amp;": " &amp;"bar = "&amp;Tabelle13[[#This Row],[bar round]]&amp;"; break; "</f>
        <v xml:space="preserve">case 390: bar = 1.83; break; </v>
      </c>
    </row>
    <row r="392" spans="11:14">
      <c r="K392" s="2">
        <v>391</v>
      </c>
      <c r="L392" s="13">
        <f>min+(max-min)/(1+10^(n*(LOG10(Tabelle13[[#This Row],[X]])-LOG10(ec_50))))</f>
        <v>1.8210408274385734</v>
      </c>
      <c r="M392" s="11">
        <f>ROUND(Tabelle13[[#This Row],[y (bar)]],2)</f>
        <v>1.82</v>
      </c>
      <c r="N392" s="9" t="str">
        <f>"case "&amp;Tabelle13[[#This Row],[X]]&amp;": " &amp;"bar = "&amp;Tabelle13[[#This Row],[bar round]]&amp;"; break; "</f>
        <v xml:space="preserve">case 391: bar = 1.82; break; </v>
      </c>
    </row>
    <row r="393" spans="11:14">
      <c r="K393" s="2">
        <v>392</v>
      </c>
      <c r="L393" s="13">
        <f>min+(max-min)/(1+10^(n*(LOG10(Tabelle13[[#This Row],[X]])-LOG10(ec_50))))</f>
        <v>1.8150985008190548</v>
      </c>
      <c r="M393" s="11">
        <f>ROUND(Tabelle13[[#This Row],[y (bar)]],2)</f>
        <v>1.82</v>
      </c>
      <c r="N393" s="9" t="str">
        <f>"case "&amp;Tabelle13[[#This Row],[X]]&amp;": " &amp;"bar = "&amp;Tabelle13[[#This Row],[bar round]]&amp;"; break; "</f>
        <v xml:space="preserve">case 392: bar = 1.82; break; </v>
      </c>
    </row>
    <row r="394" spans="11:14">
      <c r="K394" s="2">
        <v>393</v>
      </c>
      <c r="L394" s="13">
        <f>min+(max-min)/(1+10^(n*(LOG10(Tabelle13[[#This Row],[X]])-LOG10(ec_50))))</f>
        <v>1.8091833008104976</v>
      </c>
      <c r="M394" s="11">
        <f>ROUND(Tabelle13[[#This Row],[y (bar)]],2)</f>
        <v>1.81</v>
      </c>
      <c r="N394" s="9" t="str">
        <f>"case "&amp;Tabelle13[[#This Row],[X]]&amp;": " &amp;"bar = "&amp;Tabelle13[[#This Row],[bar round]]&amp;"; break; "</f>
        <v xml:space="preserve">case 393: bar = 1.81; break; </v>
      </c>
    </row>
    <row r="395" spans="11:14">
      <c r="K395">
        <v>394</v>
      </c>
      <c r="L395" s="13">
        <f>min+(max-min)/(1+10^(n*(LOG10(Tabelle13[[#This Row],[X]])-LOG10(ec_50))))</f>
        <v>1.8032950352129149</v>
      </c>
      <c r="M395" s="11">
        <f>ROUND(Tabelle13[[#This Row],[y (bar)]],2)</f>
        <v>1.8</v>
      </c>
      <c r="N395" s="9" t="str">
        <f>"case "&amp;Tabelle13[[#This Row],[X]]&amp;": " &amp;"bar = "&amp;Tabelle13[[#This Row],[bar round]]&amp;"; break; "</f>
        <v xml:space="preserve">case 394: bar = 1.8; break; </v>
      </c>
    </row>
    <row r="396" spans="11:14">
      <c r="K396" s="2">
        <v>395</v>
      </c>
      <c r="L396" s="13">
        <f>min+(max-min)/(1+10^(n*(LOG10(Tabelle13[[#This Row],[X]])-LOG10(ec_50))))</f>
        <v>1.7974335136701651</v>
      </c>
      <c r="M396" s="11">
        <f>ROUND(Tabelle13[[#This Row],[y (bar)]],2)</f>
        <v>1.8</v>
      </c>
      <c r="N396" s="9" t="str">
        <f>"case "&amp;Tabelle13[[#This Row],[X]]&amp;": " &amp;"bar = "&amp;Tabelle13[[#This Row],[bar round]]&amp;"; break; "</f>
        <v xml:space="preserve">case 395: bar = 1.8; break; </v>
      </c>
    </row>
    <row r="397" spans="11:14">
      <c r="K397" s="2">
        <v>396</v>
      </c>
      <c r="L397" s="13">
        <f>min+(max-min)/(1+10^(n*(LOG10(Tabelle13[[#This Row],[X]])-LOG10(ec_50))))</f>
        <v>1.7915985476476604</v>
      </c>
      <c r="M397" s="11">
        <f>ROUND(Tabelle13[[#This Row],[y (bar)]],2)</f>
        <v>1.79</v>
      </c>
      <c r="N397" s="9" t="str">
        <f>"case "&amp;Tabelle13[[#This Row],[X]]&amp;": " &amp;"bar = "&amp;Tabelle13[[#This Row],[bar round]]&amp;"; break; "</f>
        <v xml:space="preserve">case 396: bar = 1.79; break; </v>
      </c>
    </row>
    <row r="398" spans="11:14">
      <c r="K398" s="2">
        <v>397</v>
      </c>
      <c r="L398" s="13">
        <f>min+(max-min)/(1+10^(n*(LOG10(Tabelle13[[#This Row],[X]])-LOG10(ec_50))))</f>
        <v>1.7857899504104016</v>
      </c>
      <c r="M398" s="11">
        <f>ROUND(Tabelle13[[#This Row],[y (bar)]],2)</f>
        <v>1.79</v>
      </c>
      <c r="N398" s="9" t="str">
        <f>"case "&amp;Tabelle13[[#This Row],[X]]&amp;": " &amp;"bar = "&amp;Tabelle13[[#This Row],[bar round]]&amp;"; break; "</f>
        <v xml:space="preserve">case 397: bar = 1.79; break; </v>
      </c>
    </row>
    <row r="399" spans="11:14">
      <c r="K399">
        <v>398</v>
      </c>
      <c r="L399" s="13">
        <f>min+(max-min)/(1+10^(n*(LOG10(Tabelle13[[#This Row],[X]])-LOG10(ec_50))))</f>
        <v>1.7800075370013311</v>
      </c>
      <c r="M399" s="11">
        <f>ROUND(Tabelle13[[#This Row],[y (bar)]],2)</f>
        <v>1.78</v>
      </c>
      <c r="N399" s="9" t="str">
        <f>"case "&amp;Tabelle13[[#This Row],[X]]&amp;": " &amp;"bar = "&amp;Tabelle13[[#This Row],[bar round]]&amp;"; break; "</f>
        <v xml:space="preserve">case 398: bar = 1.78; break; </v>
      </c>
    </row>
    <row r="400" spans="11:14">
      <c r="K400" s="2">
        <v>399</v>
      </c>
      <c r="L400" s="13">
        <f>min+(max-min)/(1+10^(n*(LOG10(Tabelle13[[#This Row],[X]])-LOG10(ec_50))))</f>
        <v>1.7742511242199972</v>
      </c>
      <c r="M400" s="11">
        <f>ROUND(Tabelle13[[#This Row],[y (bar)]],2)</f>
        <v>1.77</v>
      </c>
      <c r="N400" s="9" t="str">
        <f>"case "&amp;Tabelle13[[#This Row],[X]]&amp;": " &amp;"bar = "&amp;Tabelle13[[#This Row],[bar round]]&amp;"; break; "</f>
        <v xml:space="preserve">case 399: bar = 1.77; break; </v>
      </c>
    </row>
    <row r="401" spans="11:14">
      <c r="K401" s="2">
        <v>400</v>
      </c>
      <c r="L401" s="13">
        <f>min+(max-min)/(1+10^(n*(LOG10(Tabelle13[[#This Row],[X]])-LOG10(ec_50))))</f>
        <v>1.7685205306015426</v>
      </c>
      <c r="M401" s="11">
        <f>ROUND(Tabelle13[[#This Row],[y (bar)]],2)</f>
        <v>1.77</v>
      </c>
      <c r="N401" s="9" t="str">
        <f>"case "&amp;Tabelle13[[#This Row],[X]]&amp;": " &amp;"bar = "&amp;Tabelle13[[#This Row],[bar round]]&amp;"; break; "</f>
        <v xml:space="preserve">case 400: bar = 1.77; break; </v>
      </c>
    </row>
    <row r="402" spans="11:14">
      <c r="K402" s="2">
        <v>401</v>
      </c>
      <c r="L402" s="13">
        <f>min+(max-min)/(1+10^(n*(LOG10(Tabelle13[[#This Row],[X]])-LOG10(ec_50))))</f>
        <v>1.7628155763959648</v>
      </c>
      <c r="M402" s="11">
        <f>ROUND(Tabelle13[[#This Row],[y (bar)]],2)</f>
        <v>1.76</v>
      </c>
      <c r="N402" s="9" t="str">
        <f>"case "&amp;Tabelle13[[#This Row],[X]]&amp;": " &amp;"bar = "&amp;Tabelle13[[#This Row],[bar round]]&amp;"; break; "</f>
        <v xml:space="preserve">case 401: bar = 1.76; break; </v>
      </c>
    </row>
    <row r="403" spans="11:14">
      <c r="K403">
        <v>402</v>
      </c>
      <c r="L403" s="13">
        <f>min+(max-min)/(1+10^(n*(LOG10(Tabelle13[[#This Row],[X]])-LOG10(ec_50))))</f>
        <v>1.7571360835477028</v>
      </c>
      <c r="M403" s="11">
        <f>ROUND(Tabelle13[[#This Row],[y (bar)]],2)</f>
        <v>1.76</v>
      </c>
      <c r="N403" s="9" t="str">
        <f>"case "&amp;Tabelle13[[#This Row],[X]]&amp;": " &amp;"bar = "&amp;Tabelle13[[#This Row],[bar round]]&amp;"; break; "</f>
        <v xml:space="preserve">case 402: bar = 1.76; break; </v>
      </c>
    </row>
    <row r="404" spans="11:14">
      <c r="K404" s="2">
        <v>403</v>
      </c>
      <c r="L404" s="13">
        <f>min+(max-min)/(1+10^(n*(LOG10(Tabelle13[[#This Row],[X]])-LOG10(ec_50))))</f>
        <v>1.7514818756755186</v>
      </c>
      <c r="M404" s="11">
        <f>ROUND(Tabelle13[[#This Row],[y (bar)]],2)</f>
        <v>1.75</v>
      </c>
      <c r="N404" s="9" t="str">
        <f>"case "&amp;Tabelle13[[#This Row],[X]]&amp;": " &amp;"bar = "&amp;Tabelle13[[#This Row],[bar round]]&amp;"; break; "</f>
        <v xml:space="preserve">case 403: bar = 1.75; break; </v>
      </c>
    </row>
    <row r="405" spans="11:14">
      <c r="K405" s="2">
        <v>404</v>
      </c>
      <c r="L405" s="13">
        <f>min+(max-min)/(1+10^(n*(LOG10(Tabelle13[[#This Row],[X]])-LOG10(ec_50))))</f>
        <v>1.7458527780526387</v>
      </c>
      <c r="M405" s="11">
        <f>ROUND(Tabelle13[[#This Row],[y (bar)]],2)</f>
        <v>1.75</v>
      </c>
      <c r="N405" s="9" t="str">
        <f>"case "&amp;Tabelle13[[#This Row],[X]]&amp;": " &amp;"bar = "&amp;Tabelle13[[#This Row],[bar round]]&amp;"; break; "</f>
        <v xml:space="preserve">case 404: bar = 1.75; break; </v>
      </c>
    </row>
    <row r="406" spans="11:14">
      <c r="K406" s="2">
        <v>405</v>
      </c>
      <c r="L406" s="13">
        <f>min+(max-min)/(1+10^(n*(LOG10(Tabelle13[[#This Row],[X]])-LOG10(ec_50))))</f>
        <v>1.7402486175872134</v>
      </c>
      <c r="M406" s="11">
        <f>ROUND(Tabelle13[[#This Row],[y (bar)]],2)</f>
        <v>1.74</v>
      </c>
      <c r="N406" s="9" t="str">
        <f>"case "&amp;Tabelle13[[#This Row],[X]]&amp;": " &amp;"bar = "&amp;Tabelle13[[#This Row],[bar round]]&amp;"; break; "</f>
        <v xml:space="preserve">case 405: bar = 1.74; break; </v>
      </c>
    </row>
    <row r="407" spans="11:14">
      <c r="K407">
        <v>406</v>
      </c>
      <c r="L407" s="13">
        <f>min+(max-min)/(1+10^(n*(LOG10(Tabelle13[[#This Row],[X]])-LOG10(ec_50))))</f>
        <v>1.7346692228030129</v>
      </c>
      <c r="M407" s="11">
        <f>ROUND(Tabelle13[[#This Row],[y (bar)]],2)</f>
        <v>1.73</v>
      </c>
      <c r="N407" s="9" t="str">
        <f>"case "&amp;Tabelle13[[#This Row],[X]]&amp;": " &amp;"bar = "&amp;Tabelle13[[#This Row],[bar round]]&amp;"; break; "</f>
        <v xml:space="preserve">case 406: bar = 1.73; break; </v>
      </c>
    </row>
    <row r="408" spans="11:14">
      <c r="K408" s="2">
        <v>407</v>
      </c>
      <c r="L408" s="13">
        <f>min+(max-min)/(1+10^(n*(LOG10(Tabelle13[[#This Row],[X]])-LOG10(ec_50))))</f>
        <v>1.7291144238204492</v>
      </c>
      <c r="M408" s="11">
        <f>ROUND(Tabelle13[[#This Row],[y (bar)]],2)</f>
        <v>1.73</v>
      </c>
      <c r="N408" s="9" t="str">
        <f>"case "&amp;Tabelle13[[#This Row],[X]]&amp;": " &amp;"bar = "&amp;Tabelle13[[#This Row],[bar round]]&amp;"; break; "</f>
        <v xml:space="preserve">case 407: bar = 1.73; break; </v>
      </c>
    </row>
    <row r="409" spans="11:14">
      <c r="K409" s="2">
        <v>408</v>
      </c>
      <c r="L409" s="13">
        <f>min+(max-min)/(1+10^(n*(LOG10(Tabelle13[[#This Row],[X]])-LOG10(ec_50))))</f>
        <v>1.7235840523378314</v>
      </c>
      <c r="M409" s="11">
        <f>ROUND(Tabelle13[[#This Row],[y (bar)]],2)</f>
        <v>1.72</v>
      </c>
      <c r="N409" s="9" t="str">
        <f>"case "&amp;Tabelle13[[#This Row],[X]]&amp;": " &amp;"bar = "&amp;Tabelle13[[#This Row],[bar round]]&amp;"; break; "</f>
        <v xml:space="preserve">case 408: bar = 1.72; break; </v>
      </c>
    </row>
    <row r="410" spans="11:14">
      <c r="K410" s="2">
        <v>409</v>
      </c>
      <c r="L410" s="13">
        <f>min+(max-min)/(1+10^(n*(LOG10(Tabelle13[[#This Row],[X]])-LOG10(ec_50))))</f>
        <v>1.7180779416128853</v>
      </c>
      <c r="M410" s="11">
        <f>ROUND(Tabelle13[[#This Row],[y (bar)]],2)</f>
        <v>1.72</v>
      </c>
      <c r="N410" s="9" t="str">
        <f>"case "&amp;Tabelle13[[#This Row],[X]]&amp;": " &amp;"bar = "&amp;Tabelle13[[#This Row],[bar round]]&amp;"; break; "</f>
        <v xml:space="preserve">case 409: bar = 1.72; break; </v>
      </c>
    </row>
    <row r="411" spans="11:14">
      <c r="K411">
        <v>410</v>
      </c>
      <c r="L411" s="13">
        <f>min+(max-min)/(1+10^(n*(LOG10(Tabelle13[[#This Row],[X]])-LOG10(ec_50))))</f>
        <v>1.7125959264445634</v>
      </c>
      <c r="M411" s="11">
        <f>ROUND(Tabelle13[[#This Row],[y (bar)]],2)</f>
        <v>1.71</v>
      </c>
      <c r="N411" s="9" t="str">
        <f>"case "&amp;Tabelle13[[#This Row],[X]]&amp;": " &amp;"bar = "&amp;Tabelle13[[#This Row],[bar round]]&amp;"; break; "</f>
        <v xml:space="preserve">case 410: bar = 1.71; break; </v>
      </c>
    </row>
    <row r="412" spans="11:14">
      <c r="K412" s="2">
        <v>411</v>
      </c>
      <c r="L412" s="13">
        <f>min+(max-min)/(1+10^(n*(LOG10(Tabelle13[[#This Row],[X]])-LOG10(ec_50))))</f>
        <v>1.7071378431550757</v>
      </c>
      <c r="M412" s="11">
        <f>ROUND(Tabelle13[[#This Row],[y (bar)]],2)</f>
        <v>1.71</v>
      </c>
      <c r="N412" s="9" t="str">
        <f>"case "&amp;Tabelle13[[#This Row],[X]]&amp;": " &amp;"bar = "&amp;Tabelle13[[#This Row],[bar round]]&amp;"; break; "</f>
        <v xml:space="preserve">case 411: bar = 1.71; break; </v>
      </c>
    </row>
    <row r="413" spans="11:14">
      <c r="K413" s="2">
        <v>412</v>
      </c>
      <c r="L413" s="13">
        <f>min+(max-min)/(1+10^(n*(LOG10(Tabelle13[[#This Row],[X]])-LOG10(ec_50))))</f>
        <v>1.7017035295721892</v>
      </c>
      <c r="M413" s="11">
        <f>ROUND(Tabelle13[[#This Row],[y (bar)]],2)</f>
        <v>1.7</v>
      </c>
      <c r="N413" s="9" t="str">
        <f>"case "&amp;Tabelle13[[#This Row],[X]]&amp;": " &amp;"bar = "&amp;Tabelle13[[#This Row],[bar round]]&amp;"; break; "</f>
        <v xml:space="preserve">case 412: bar = 1.7; break; </v>
      </c>
    </row>
    <row r="414" spans="11:14">
      <c r="K414" s="2">
        <v>413</v>
      </c>
      <c r="L414" s="13">
        <f>min+(max-min)/(1+10^(n*(LOG10(Tabelle13[[#This Row],[X]])-LOG10(ec_50))))</f>
        <v>1.6962928250117841</v>
      </c>
      <c r="M414" s="11">
        <f>ROUND(Tabelle13[[#This Row],[y (bar)]],2)</f>
        <v>1.7</v>
      </c>
      <c r="N414" s="9" t="str">
        <f>"case "&amp;Tabelle13[[#This Row],[X]]&amp;": " &amp;"bar = "&amp;Tabelle13[[#This Row],[bar round]]&amp;"; break; "</f>
        <v xml:space="preserve">case 413: bar = 1.7; break; </v>
      </c>
    </row>
    <row r="415" spans="11:14">
      <c r="K415">
        <v>414</v>
      </c>
      <c r="L415" s="13">
        <f>min+(max-min)/(1+10^(n*(LOG10(Tabelle13[[#This Row],[X]])-LOG10(ec_50))))</f>
        <v>1.6909055702606419</v>
      </c>
      <c r="M415" s="11">
        <f>ROUND(Tabelle13[[#This Row],[y (bar)]],2)</f>
        <v>1.69</v>
      </c>
      <c r="N415" s="9" t="str">
        <f>"case "&amp;Tabelle13[[#This Row],[X]]&amp;": " &amp;"bar = "&amp;Tabelle13[[#This Row],[bar round]]&amp;"; break; "</f>
        <v xml:space="preserve">case 414: bar = 1.69; break; </v>
      </c>
    </row>
    <row r="416" spans="11:14">
      <c r="K416" s="2">
        <v>415</v>
      </c>
      <c r="L416" s="13">
        <f>min+(max-min)/(1+10^(n*(LOG10(Tabelle13[[#This Row],[X]])-LOG10(ec_50))))</f>
        <v>1.6855416075594685</v>
      </c>
      <c r="M416" s="11">
        <f>ROUND(Tabelle13[[#This Row],[y (bar)]],2)</f>
        <v>1.69</v>
      </c>
      <c r="N416" s="9" t="str">
        <f>"case "&amp;Tabelle13[[#This Row],[X]]&amp;": " &amp;"bar = "&amp;Tabelle13[[#This Row],[bar round]]&amp;"; break; "</f>
        <v xml:space="preserve">case 415: bar = 1.69; break; </v>
      </c>
    </row>
    <row r="417" spans="11:14">
      <c r="K417" s="2">
        <v>416</v>
      </c>
      <c r="L417" s="13">
        <f>min+(max-min)/(1+10^(n*(LOG10(Tabelle13[[#This Row],[X]])-LOG10(ec_50))))</f>
        <v>1.6802007805861676</v>
      </c>
      <c r="M417" s="11">
        <f>ROUND(Tabelle13[[#This Row],[y (bar)]],2)</f>
        <v>1.68</v>
      </c>
      <c r="N417" s="9" t="str">
        <f>"case "&amp;Tabelle13[[#This Row],[X]]&amp;": " &amp;"bar = "&amp;Tabelle13[[#This Row],[bar round]]&amp;"; break; "</f>
        <v xml:space="preserve">case 416: bar = 1.68; break; </v>
      </c>
    </row>
    <row r="418" spans="11:14">
      <c r="K418" s="2">
        <v>417</v>
      </c>
      <c r="L418" s="13">
        <f>min+(max-min)/(1+10^(n*(LOG10(Tabelle13[[#This Row],[X]])-LOG10(ec_50))))</f>
        <v>1.6748829344393383</v>
      </c>
      <c r="M418" s="11">
        <f>ROUND(Tabelle13[[#This Row],[y (bar)]],2)</f>
        <v>1.67</v>
      </c>
      <c r="N418" s="9" t="str">
        <f>"case "&amp;Tabelle13[[#This Row],[X]]&amp;": " &amp;"bar = "&amp;Tabelle13[[#This Row],[bar round]]&amp;"; break; "</f>
        <v xml:space="preserve">case 417: bar = 1.67; break; </v>
      </c>
    </row>
    <row r="419" spans="11:14">
      <c r="K419">
        <v>418</v>
      </c>
      <c r="L419" s="13">
        <f>min+(max-min)/(1+10^(n*(LOG10(Tabelle13[[#This Row],[X]])-LOG10(ec_50))))</f>
        <v>1.6695879156220064</v>
      </c>
      <c r="M419" s="11">
        <f>ROUND(Tabelle13[[#This Row],[y (bar)]],2)</f>
        <v>1.67</v>
      </c>
      <c r="N419" s="9" t="str">
        <f>"case "&amp;Tabelle13[[#This Row],[X]]&amp;": " &amp;"bar = "&amp;Tabelle13[[#This Row],[bar round]]&amp;"; break; "</f>
        <v xml:space="preserve">case 418: bar = 1.67; break; </v>
      </c>
    </row>
    <row r="420" spans="11:14">
      <c r="K420" s="2">
        <v>419</v>
      </c>
      <c r="L420" s="13">
        <f>min+(max-min)/(1+10^(n*(LOG10(Tabelle13[[#This Row],[X]])-LOG10(ec_50))))</f>
        <v>1.6643155720255625</v>
      </c>
      <c r="M420" s="11">
        <f>ROUND(Tabelle13[[#This Row],[y (bar)]],2)</f>
        <v>1.66</v>
      </c>
      <c r="N420" s="9" t="str">
        <f>"case "&amp;Tabelle13[[#This Row],[X]]&amp;": " &amp;"bar = "&amp;Tabelle13[[#This Row],[bar round]]&amp;"; break; "</f>
        <v xml:space="preserve">case 419: bar = 1.66; break; </v>
      </c>
    </row>
    <row r="421" spans="11:14">
      <c r="K421" s="2">
        <v>420</v>
      </c>
      <c r="L421" s="13">
        <f>min+(max-min)/(1+10^(n*(LOG10(Tabelle13[[#This Row],[X]])-LOG10(ec_50))))</f>
        <v>1.6590657529139559</v>
      </c>
      <c r="M421" s="11">
        <f>ROUND(Tabelle13[[#This Row],[y (bar)]],2)</f>
        <v>1.66</v>
      </c>
      <c r="N421" s="9" t="str">
        <f>"case "&amp;Tabelle13[[#This Row],[X]]&amp;": " &amp;"bar = "&amp;Tabelle13[[#This Row],[bar round]]&amp;"; break; "</f>
        <v xml:space="preserve">case 420: bar = 1.66; break; </v>
      </c>
    </row>
    <row r="422" spans="11:14">
      <c r="K422" s="2">
        <v>421</v>
      </c>
      <c r="L422" s="13">
        <f>min+(max-min)/(1+10^(n*(LOG10(Tabelle13[[#This Row],[X]])-LOG10(ec_50))))</f>
        <v>1.6538383089080619</v>
      </c>
      <c r="M422" s="11">
        <f>ROUND(Tabelle13[[#This Row],[y (bar)]],2)</f>
        <v>1.65</v>
      </c>
      <c r="N422" s="9" t="str">
        <f>"case "&amp;Tabelle13[[#This Row],[X]]&amp;": " &amp;"bar = "&amp;Tabelle13[[#This Row],[bar round]]&amp;"; break; "</f>
        <v xml:space="preserve">case 421: bar = 1.65; break; </v>
      </c>
    </row>
    <row r="423" spans="11:14">
      <c r="K423">
        <v>422</v>
      </c>
      <c r="L423" s="13">
        <f>min+(max-min)/(1+10^(n*(LOG10(Tabelle13[[#This Row],[X]])-LOG10(ec_50))))</f>
        <v>1.6486330919703118</v>
      </c>
      <c r="M423" s="11">
        <f>ROUND(Tabelle13[[#This Row],[y (bar)]],2)</f>
        <v>1.65</v>
      </c>
      <c r="N423" s="9" t="str">
        <f>"case "&amp;Tabelle13[[#This Row],[X]]&amp;": " &amp;"bar = "&amp;Tabelle13[[#This Row],[bar round]]&amp;"; break; "</f>
        <v xml:space="preserve">case 422: bar = 1.65; break; </v>
      </c>
    </row>
    <row r="424" spans="11:14">
      <c r="K424" s="2">
        <v>423</v>
      </c>
      <c r="L424" s="13">
        <f>min+(max-min)/(1+10^(n*(LOG10(Tabelle13[[#This Row],[X]])-LOG10(ec_50))))</f>
        <v>1.6434499553894846</v>
      </c>
      <c r="M424" s="11">
        <f>ROUND(Tabelle13[[#This Row],[y (bar)]],2)</f>
        <v>1.64</v>
      </c>
      <c r="N424" s="9" t="str">
        <f>"case "&amp;Tabelle13[[#This Row],[X]]&amp;": " &amp;"bar = "&amp;Tabelle13[[#This Row],[bar round]]&amp;"; break; "</f>
        <v xml:space="preserve">case 423: bar = 1.64; break; </v>
      </c>
    </row>
    <row r="425" spans="11:14">
      <c r="K425" s="2">
        <v>424</v>
      </c>
      <c r="L425" s="13">
        <f>min+(max-min)/(1+10^(n*(LOG10(Tabelle13[[#This Row],[X]])-LOG10(ec_50))))</f>
        <v>1.6382887537657418</v>
      </c>
      <c r="M425" s="11">
        <f>ROUND(Tabelle13[[#This Row],[y (bar)]],2)</f>
        <v>1.64</v>
      </c>
      <c r="N425" s="9" t="str">
        <f>"case "&amp;Tabelle13[[#This Row],[X]]&amp;": " &amp;"bar = "&amp;Tabelle13[[#This Row],[bar round]]&amp;"; break; "</f>
        <v xml:space="preserve">case 424: bar = 1.64; break; </v>
      </c>
    </row>
    <row r="426" spans="11:14">
      <c r="K426" s="2">
        <v>425</v>
      </c>
      <c r="L426" s="13">
        <f>min+(max-min)/(1+10^(n*(LOG10(Tabelle13[[#This Row],[X]])-LOG10(ec_50))))</f>
        <v>1.6331493429958461</v>
      </c>
      <c r="M426" s="11">
        <f>ROUND(Tabelle13[[#This Row],[y (bar)]],2)</f>
        <v>1.63</v>
      </c>
      <c r="N426" s="9" t="str">
        <f>"case "&amp;Tabelle13[[#This Row],[X]]&amp;": " &amp;"bar = "&amp;Tabelle13[[#This Row],[bar round]]&amp;"; break; "</f>
        <v xml:space="preserve">case 425: bar = 1.63; break; </v>
      </c>
    </row>
    <row r="427" spans="11:14">
      <c r="K427">
        <v>426</v>
      </c>
      <c r="L427" s="13">
        <f>min+(max-min)/(1+10^(n*(LOG10(Tabelle13[[#This Row],[X]])-LOG10(ec_50))))</f>
        <v>1.6280315802586125</v>
      </c>
      <c r="M427" s="11">
        <f>ROUND(Tabelle13[[#This Row],[y (bar)]],2)</f>
        <v>1.63</v>
      </c>
      <c r="N427" s="9" t="str">
        <f>"case "&amp;Tabelle13[[#This Row],[X]]&amp;": " &amp;"bar = "&amp;Tabelle13[[#This Row],[bar round]]&amp;"; break; "</f>
        <v xml:space="preserve">case 426: bar = 1.63; break; </v>
      </c>
    </row>
    <row r="428" spans="11:14">
      <c r="K428" s="2">
        <v>427</v>
      </c>
      <c r="L428" s="13">
        <f>min+(max-min)/(1+10^(n*(LOG10(Tabelle13[[#This Row],[X]])-LOG10(ec_50))))</f>
        <v>1.6229353240004902</v>
      </c>
      <c r="M428" s="11">
        <f>ROUND(Tabelle13[[#This Row],[y (bar)]],2)</f>
        <v>1.62</v>
      </c>
      <c r="N428" s="9" t="str">
        <f>"case "&amp;Tabelle13[[#This Row],[X]]&amp;": " &amp;"bar = "&amp;Tabelle13[[#This Row],[bar round]]&amp;"; break; "</f>
        <v xml:space="preserve">case 427: bar = 1.62; break; </v>
      </c>
    </row>
    <row r="429" spans="11:14">
      <c r="K429" s="2">
        <v>428</v>
      </c>
      <c r="L429" s="13">
        <f>min+(max-min)/(1+10^(n*(LOG10(Tabelle13[[#This Row],[X]])-LOG10(ec_50))))</f>
        <v>1.6178604339214202</v>
      </c>
      <c r="M429" s="11">
        <f>ROUND(Tabelle13[[#This Row],[y (bar)]],2)</f>
        <v>1.62</v>
      </c>
      <c r="N429" s="9" t="str">
        <f>"case "&amp;Tabelle13[[#This Row],[X]]&amp;": " &amp;"bar = "&amp;Tabelle13[[#This Row],[bar round]]&amp;"; break; "</f>
        <v xml:space="preserve">case 428: bar = 1.62; break; </v>
      </c>
    </row>
    <row r="430" spans="11:14">
      <c r="K430" s="2">
        <v>429</v>
      </c>
      <c r="L430" s="13">
        <f>min+(max-min)/(1+10^(n*(LOG10(Tabelle13[[#This Row],[X]])-LOG10(ec_50))))</f>
        <v>1.6128067709608189</v>
      </c>
      <c r="M430" s="11">
        <f>ROUND(Tabelle13[[#This Row],[y (bar)]],2)</f>
        <v>1.61</v>
      </c>
      <c r="N430" s="9" t="str">
        <f>"case "&amp;Tabelle13[[#This Row],[X]]&amp;": " &amp;"bar = "&amp;Tabelle13[[#This Row],[bar round]]&amp;"; break; "</f>
        <v xml:space="preserve">case 429: bar = 1.61; break; </v>
      </c>
    </row>
    <row r="431" spans="11:14">
      <c r="K431">
        <v>430</v>
      </c>
      <c r="L431" s="13">
        <f>min+(max-min)/(1+10^(n*(LOG10(Tabelle13[[#This Row],[X]])-LOG10(ec_50))))</f>
        <v>1.6077741972838011</v>
      </c>
      <c r="M431" s="11">
        <f>ROUND(Tabelle13[[#This Row],[y (bar)]],2)</f>
        <v>1.61</v>
      </c>
      <c r="N431" s="9" t="str">
        <f>"case "&amp;Tabelle13[[#This Row],[X]]&amp;": " &amp;"bar = "&amp;Tabelle13[[#This Row],[bar round]]&amp;"; break; "</f>
        <v xml:space="preserve">case 430: bar = 1.61; break; </v>
      </c>
    </row>
    <row r="432" spans="11:14">
      <c r="K432" s="2">
        <v>431</v>
      </c>
      <c r="L432" s="13">
        <f>min+(max-min)/(1+10^(n*(LOG10(Tabelle13[[#This Row],[X]])-LOG10(ec_50))))</f>
        <v>1.6027625762675421</v>
      </c>
      <c r="M432" s="11">
        <f>ROUND(Tabelle13[[#This Row],[y (bar)]],2)</f>
        <v>1.6</v>
      </c>
      <c r="N432" s="9" t="str">
        <f>"case "&amp;Tabelle13[[#This Row],[X]]&amp;": " &amp;"bar = "&amp;Tabelle13[[#This Row],[bar round]]&amp;"; break; "</f>
        <v xml:space="preserve">case 431: bar = 1.6; break; </v>
      </c>
    </row>
    <row r="433" spans="11:14">
      <c r="K433" s="2">
        <v>432</v>
      </c>
      <c r="L433" s="13">
        <f>min+(max-min)/(1+10^(n*(LOG10(Tabelle13[[#This Row],[X]])-LOG10(ec_50))))</f>
        <v>1.5977717724878475</v>
      </c>
      <c r="M433" s="11">
        <f>ROUND(Tabelle13[[#This Row],[y (bar)]],2)</f>
        <v>1.6</v>
      </c>
      <c r="N433" s="9" t="str">
        <f>"case "&amp;Tabelle13[[#This Row],[X]]&amp;": " &amp;"bar = "&amp;Tabelle13[[#This Row],[bar round]]&amp;"; break; "</f>
        <v xml:space="preserve">case 432: bar = 1.6; break; </v>
      </c>
    </row>
    <row r="434" spans="11:14">
      <c r="K434" s="2">
        <v>433</v>
      </c>
      <c r="L434" s="13">
        <f>min+(max-min)/(1+10^(n*(LOG10(Tabelle13[[#This Row],[X]])-LOG10(ec_50))))</f>
        <v>1.5928016517059109</v>
      </c>
      <c r="M434" s="11">
        <f>ROUND(Tabelle13[[#This Row],[y (bar)]],2)</f>
        <v>1.59</v>
      </c>
      <c r="N434" s="9" t="str">
        <f>"case "&amp;Tabelle13[[#This Row],[X]]&amp;": " &amp;"bar = "&amp;Tabelle13[[#This Row],[bar round]]&amp;"; break; "</f>
        <v xml:space="preserve">case 433: bar = 1.59; break; </v>
      </c>
    </row>
    <row r="435" spans="11:14">
      <c r="K435">
        <v>434</v>
      </c>
      <c r="L435" s="13">
        <f>min+(max-min)/(1+10^(n*(LOG10(Tabelle13[[#This Row],[X]])-LOG10(ec_50))))</f>
        <v>1.5878520808552217</v>
      </c>
      <c r="M435" s="11">
        <f>ROUND(Tabelle13[[#This Row],[y (bar)]],2)</f>
        <v>1.59</v>
      </c>
      <c r="N435" s="9" t="str">
        <f>"case "&amp;Tabelle13[[#This Row],[X]]&amp;": " &amp;"bar = "&amp;Tabelle13[[#This Row],[bar round]]&amp;"; break; "</f>
        <v xml:space="preserve">case 434: bar = 1.59; break; </v>
      </c>
    </row>
    <row r="436" spans="11:14">
      <c r="K436" s="2">
        <v>435</v>
      </c>
      <c r="L436" s="13">
        <f>min+(max-min)/(1+10^(n*(LOG10(Tabelle13[[#This Row],[X]])-LOG10(ec_50))))</f>
        <v>1.5829229280286745</v>
      </c>
      <c r="M436" s="11">
        <f>ROUND(Tabelle13[[#This Row],[y (bar)]],2)</f>
        <v>1.58</v>
      </c>
      <c r="N436" s="9" t="str">
        <f>"case "&amp;Tabelle13[[#This Row],[X]]&amp;": " &amp;"bar = "&amp;Tabelle13[[#This Row],[bar round]]&amp;"; break; "</f>
        <v xml:space="preserve">case 435: bar = 1.58; break; </v>
      </c>
    </row>
    <row r="437" spans="11:14">
      <c r="K437" s="2">
        <v>436</v>
      </c>
      <c r="L437" s="13">
        <f>min+(max-min)/(1+10^(n*(LOG10(Tabelle13[[#This Row],[X]])-LOG10(ec_50))))</f>
        <v>1.5780140624658217</v>
      </c>
      <c r="M437" s="11">
        <f>ROUND(Tabelle13[[#This Row],[y (bar)]],2)</f>
        <v>1.58</v>
      </c>
      <c r="N437" s="9" t="str">
        <f>"case "&amp;Tabelle13[[#This Row],[X]]&amp;": " &amp;"bar = "&amp;Tabelle13[[#This Row],[bar round]]&amp;"; break; "</f>
        <v xml:space="preserve">case 436: bar = 1.58; break; </v>
      </c>
    </row>
    <row r="438" spans="11:14">
      <c r="K438" s="2">
        <v>437</v>
      </c>
      <c r="L438" s="13">
        <f>min+(max-min)/(1+10^(n*(LOG10(Tabelle13[[#This Row],[X]])-LOG10(ec_50))))</f>
        <v>1.5731253545403205</v>
      </c>
      <c r="M438" s="11">
        <f>ROUND(Tabelle13[[#This Row],[y (bar)]],2)</f>
        <v>1.57</v>
      </c>
      <c r="N438" s="9" t="str">
        <f>"case "&amp;Tabelle13[[#This Row],[X]]&amp;": " &amp;"bar = "&amp;Tabelle13[[#This Row],[bar round]]&amp;"; break; "</f>
        <v xml:space="preserve">case 437: bar = 1.57; break; </v>
      </c>
    </row>
    <row r="439" spans="11:14">
      <c r="K439">
        <v>438</v>
      </c>
      <c r="L439" s="13">
        <f>min+(max-min)/(1+10^(n*(LOG10(Tabelle13[[#This Row],[X]])-LOG10(ec_50))))</f>
        <v>1.5682566757475367</v>
      </c>
      <c r="M439" s="11">
        <f>ROUND(Tabelle13[[#This Row],[y (bar)]],2)</f>
        <v>1.57</v>
      </c>
      <c r="N439" s="9" t="str">
        <f>"case "&amp;Tabelle13[[#This Row],[X]]&amp;": " &amp;"bar = "&amp;Tabelle13[[#This Row],[bar round]]&amp;"; break; "</f>
        <v xml:space="preserve">case 438: bar = 1.57; break; </v>
      </c>
    </row>
    <row r="440" spans="11:14">
      <c r="K440" s="2">
        <v>439</v>
      </c>
      <c r="L440" s="13">
        <f>min+(max-min)/(1+10^(n*(LOG10(Tabelle13[[#This Row],[X]])-LOG10(ec_50))))</f>
        <v>1.563407898692297</v>
      </c>
      <c r="M440" s="11">
        <f>ROUND(Tabelle13[[#This Row],[y (bar)]],2)</f>
        <v>1.56</v>
      </c>
      <c r="N440" s="9" t="str">
        <f>"case "&amp;Tabelle13[[#This Row],[X]]&amp;": " &amp;"bar = "&amp;Tabelle13[[#This Row],[bar round]]&amp;"; break; "</f>
        <v xml:space="preserve">case 439: bar = 1.56; break; </v>
      </c>
    </row>
    <row r="441" spans="11:14">
      <c r="K441" s="2">
        <v>440</v>
      </c>
      <c r="L441" s="13">
        <f>min+(max-min)/(1+10^(n*(LOG10(Tabelle13[[#This Row],[X]])-LOG10(ec_50))))</f>
        <v>1.5585788970768284</v>
      </c>
      <c r="M441" s="11">
        <f>ROUND(Tabelle13[[#This Row],[y (bar)]],2)</f>
        <v>1.56</v>
      </c>
      <c r="N441" s="9" t="str">
        <f>"case "&amp;Tabelle13[[#This Row],[X]]&amp;": " &amp;"bar = "&amp;Tabelle13[[#This Row],[bar round]]&amp;"; break; "</f>
        <v xml:space="preserve">case 440: bar = 1.56; break; </v>
      </c>
    </row>
    <row r="442" spans="11:14">
      <c r="K442" s="2">
        <v>441</v>
      </c>
      <c r="L442" s="13">
        <f>min+(max-min)/(1+10^(n*(LOG10(Tabelle13[[#This Row],[X]])-LOG10(ec_50))))</f>
        <v>1.5537695456888299</v>
      </c>
      <c r="M442" s="11">
        <f>ROUND(Tabelle13[[#This Row],[y (bar)]],2)</f>
        <v>1.55</v>
      </c>
      <c r="N442" s="9" t="str">
        <f>"case "&amp;Tabelle13[[#This Row],[X]]&amp;": " &amp;"bar = "&amp;Tabelle13[[#This Row],[bar round]]&amp;"; break; "</f>
        <v xml:space="preserve">case 441: bar = 1.55; break; </v>
      </c>
    </row>
    <row r="443" spans="11:14">
      <c r="K443">
        <v>442</v>
      </c>
      <c r="L443" s="13">
        <f>min+(max-min)/(1+10^(n*(LOG10(Tabelle13[[#This Row],[X]])-LOG10(ec_50))))</f>
        <v>1.5489797203897393</v>
      </c>
      <c r="M443" s="11">
        <f>ROUND(Tabelle13[[#This Row],[y (bar)]],2)</f>
        <v>1.55</v>
      </c>
      <c r="N443" s="9" t="str">
        <f>"case "&amp;Tabelle13[[#This Row],[X]]&amp;": " &amp;"bar = "&amp;Tabelle13[[#This Row],[bar round]]&amp;"; break; "</f>
        <v xml:space="preserve">case 442: bar = 1.55; break; </v>
      </c>
    </row>
    <row r="444" spans="11:14">
      <c r="K444" s="2">
        <v>443</v>
      </c>
      <c r="L444" s="13">
        <f>min+(max-min)/(1+10^(n*(LOG10(Tabelle13[[#This Row],[X]])-LOG10(ec_50))))</f>
        <v>1.5442092981030895</v>
      </c>
      <c r="M444" s="11">
        <f>ROUND(Tabelle13[[#This Row],[y (bar)]],2)</f>
        <v>1.54</v>
      </c>
      <c r="N444" s="9" t="str">
        <f>"case "&amp;Tabelle13[[#This Row],[X]]&amp;": " &amp;"bar = "&amp;Tabelle13[[#This Row],[bar round]]&amp;"; break; "</f>
        <v xml:space="preserve">case 443: bar = 1.54; break; </v>
      </c>
    </row>
    <row r="445" spans="11:14">
      <c r="K445" s="2">
        <v>444</v>
      </c>
      <c r="L445" s="13">
        <f>min+(max-min)/(1+10^(n*(LOG10(Tabelle13[[#This Row],[X]])-LOG10(ec_50))))</f>
        <v>1.5394581568030843</v>
      </c>
      <c r="M445" s="11">
        <f>ROUND(Tabelle13[[#This Row],[y (bar)]],2)</f>
        <v>1.54</v>
      </c>
      <c r="N445" s="9" t="str">
        <f>"case "&amp;Tabelle13[[#This Row],[X]]&amp;": " &amp;"bar = "&amp;Tabelle13[[#This Row],[bar round]]&amp;"; break; "</f>
        <v xml:space="preserve">case 444: bar = 1.54; break; </v>
      </c>
    </row>
    <row r="446" spans="11:14">
      <c r="K446" s="2">
        <v>445</v>
      </c>
      <c r="L446" s="13">
        <f>min+(max-min)/(1+10^(n*(LOG10(Tabelle13[[#This Row],[X]])-LOG10(ec_50))))</f>
        <v>1.5347261755032819</v>
      </c>
      <c r="M446" s="11">
        <f>ROUND(Tabelle13[[#This Row],[y (bar)]],2)</f>
        <v>1.53</v>
      </c>
      <c r="N446" s="9" t="str">
        <f>"case "&amp;Tabelle13[[#This Row],[X]]&amp;": " &amp;"bar = "&amp;Tabelle13[[#This Row],[bar round]]&amp;"; break; "</f>
        <v xml:space="preserve">case 445: bar = 1.53; break; </v>
      </c>
    </row>
    <row r="447" spans="11:14">
      <c r="K447">
        <v>446</v>
      </c>
      <c r="L447" s="13">
        <f>min+(max-min)/(1+10^(n*(LOG10(Tabelle13[[#This Row],[X]])-LOG10(ec_50))))</f>
        <v>1.5300132342454302</v>
      </c>
      <c r="M447" s="11">
        <f>ROUND(Tabelle13[[#This Row],[y (bar)]],2)</f>
        <v>1.53</v>
      </c>
      <c r="N447" s="9" t="str">
        <f>"case "&amp;Tabelle13[[#This Row],[X]]&amp;": " &amp;"bar = "&amp;Tabelle13[[#This Row],[bar round]]&amp;"; break; "</f>
        <v xml:space="preserve">case 446: bar = 1.53; break; </v>
      </c>
    </row>
    <row r="448" spans="11:14">
      <c r="K448" s="2">
        <v>447</v>
      </c>
      <c r="L448" s="13">
        <f>min+(max-min)/(1+10^(n*(LOG10(Tabelle13[[#This Row],[X]])-LOG10(ec_50))))</f>
        <v>1.5253192140884695</v>
      </c>
      <c r="M448" s="11">
        <f>ROUND(Tabelle13[[#This Row],[y (bar)]],2)</f>
        <v>1.53</v>
      </c>
      <c r="N448" s="9" t="str">
        <f>"case "&amp;Tabelle13[[#This Row],[X]]&amp;": " &amp;"bar = "&amp;Tabelle13[[#This Row],[bar round]]&amp;"; break; "</f>
        <v xml:space="preserve">case 447: bar = 1.53; break; </v>
      </c>
    </row>
    <row r="449" spans="11:14">
      <c r="K449" s="2">
        <v>448</v>
      </c>
      <c r="L449" s="13">
        <f>min+(max-min)/(1+10^(n*(LOG10(Tabelle13[[#This Row],[X]])-LOG10(ec_50))))</f>
        <v>1.5206439970976435</v>
      </c>
      <c r="M449" s="11">
        <f>ROUND(Tabelle13[[#This Row],[y (bar)]],2)</f>
        <v>1.52</v>
      </c>
      <c r="N449" s="9" t="str">
        <f>"case "&amp;Tabelle13[[#This Row],[X]]&amp;": " &amp;"bar = "&amp;Tabelle13[[#This Row],[bar round]]&amp;"; break; "</f>
        <v xml:space="preserve">case 448: bar = 1.52; break; </v>
      </c>
    </row>
    <row r="450" spans="11:14">
      <c r="K450" s="2">
        <v>449</v>
      </c>
      <c r="L450" s="13">
        <f>min+(max-min)/(1+10^(n*(LOG10(Tabelle13[[#This Row],[X]])-LOG10(ec_50))))</f>
        <v>1.5159874663337722</v>
      </c>
      <c r="M450" s="11">
        <f>ROUND(Tabelle13[[#This Row],[y (bar)]],2)</f>
        <v>1.52</v>
      </c>
      <c r="N450" s="9" t="str">
        <f>"case "&amp;Tabelle13[[#This Row],[X]]&amp;": " &amp;"bar = "&amp;Tabelle13[[#This Row],[bar round]]&amp;"; break; "</f>
        <v xml:space="preserve">case 449: bar = 1.52; break; </v>
      </c>
    </row>
    <row r="451" spans="11:14">
      <c r="K451">
        <v>450</v>
      </c>
      <c r="L451" s="13">
        <f>min+(max-min)/(1+10^(n*(LOG10(Tabelle13[[#This Row],[X]])-LOG10(ec_50))))</f>
        <v>1.5113495058426658</v>
      </c>
      <c r="M451" s="11">
        <f>ROUND(Tabelle13[[#This Row],[y (bar)]],2)</f>
        <v>1.51</v>
      </c>
      <c r="N451" s="9" t="str">
        <f>"case "&amp;Tabelle13[[#This Row],[X]]&amp;": " &amp;"bar = "&amp;Tabelle13[[#This Row],[bar round]]&amp;"; break; "</f>
        <v xml:space="preserve">case 450: bar = 1.51; break; </v>
      </c>
    </row>
    <row r="452" spans="11:14">
      <c r="K452" s="2">
        <v>451</v>
      </c>
      <c r="L452" s="13">
        <f>min+(max-min)/(1+10^(n*(LOG10(Tabelle13[[#This Row],[X]])-LOG10(ec_50))))</f>
        <v>1.5067300006446513</v>
      </c>
      <c r="M452" s="11">
        <f>ROUND(Tabelle13[[#This Row],[y (bar)]],2)</f>
        <v>1.51</v>
      </c>
      <c r="N452" s="9" t="str">
        <f>"case "&amp;Tabelle13[[#This Row],[X]]&amp;": " &amp;"bar = "&amp;Tabelle13[[#This Row],[bar round]]&amp;"; break; "</f>
        <v xml:space="preserve">case 451: bar = 1.51; break; </v>
      </c>
    </row>
    <row r="453" spans="11:14">
      <c r="K453" s="2">
        <v>452</v>
      </c>
      <c r="L453" s="13">
        <f>min+(max-min)/(1+10^(n*(LOG10(Tabelle13[[#This Row],[X]])-LOG10(ec_50))))</f>
        <v>1.502128836724266</v>
      </c>
      <c r="M453" s="11">
        <f>ROUND(Tabelle13[[#This Row],[y (bar)]],2)</f>
        <v>1.5</v>
      </c>
      <c r="N453" s="9" t="str">
        <f>"case "&amp;Tabelle13[[#This Row],[X]]&amp;": " &amp;"bar = "&amp;Tabelle13[[#This Row],[bar round]]&amp;"; break; "</f>
        <v xml:space="preserve">case 452: bar = 1.5; break; </v>
      </c>
    </row>
    <row r="454" spans="11:14">
      <c r="K454" s="2">
        <v>453</v>
      </c>
      <c r="L454" s="13">
        <f>min+(max-min)/(1+10^(n*(LOG10(Tabelle13[[#This Row],[X]])-LOG10(ec_50))))</f>
        <v>1.4975459010200523</v>
      </c>
      <c r="M454" s="11">
        <f>ROUND(Tabelle13[[#This Row],[y (bar)]],2)</f>
        <v>1.5</v>
      </c>
      <c r="N454" s="9" t="str">
        <f>"case "&amp;Tabelle13[[#This Row],[X]]&amp;": " &amp;"bar = "&amp;Tabelle13[[#This Row],[bar round]]&amp;"; break; "</f>
        <v xml:space="preserve">case 453: bar = 1.5; break; </v>
      </c>
    </row>
    <row r="455" spans="11:14">
      <c r="K455">
        <v>454</v>
      </c>
      <c r="L455" s="13">
        <f>min+(max-min)/(1+10^(n*(LOG10(Tabelle13[[#This Row],[X]])-LOG10(ec_50))))</f>
        <v>1.492981081414501</v>
      </c>
      <c r="M455" s="11">
        <f>ROUND(Tabelle13[[#This Row],[y (bar)]],2)</f>
        <v>1.49</v>
      </c>
      <c r="N455" s="9" t="str">
        <f>"case "&amp;Tabelle13[[#This Row],[X]]&amp;": " &amp;"bar = "&amp;Tabelle13[[#This Row],[bar round]]&amp;"; break; "</f>
        <v xml:space="preserve">case 454: bar = 1.49; break; </v>
      </c>
    </row>
    <row r="456" spans="11:14">
      <c r="K456" s="2">
        <v>455</v>
      </c>
      <c r="L456" s="13">
        <f>min+(max-min)/(1+10^(n*(LOG10(Tabelle13[[#This Row],[X]])-LOG10(ec_50))))</f>
        <v>1.4884342667241131</v>
      </c>
      <c r="M456" s="11">
        <f>ROUND(Tabelle13[[#This Row],[y (bar)]],2)</f>
        <v>1.49</v>
      </c>
      <c r="N456" s="9" t="str">
        <f>"case "&amp;Tabelle13[[#This Row],[X]]&amp;": " &amp;"bar = "&amp;Tabelle13[[#This Row],[bar round]]&amp;"; break; "</f>
        <v xml:space="preserve">case 455: bar = 1.49; break; </v>
      </c>
    </row>
    <row r="457" spans="11:14">
      <c r="K457" s="2">
        <v>456</v>
      </c>
      <c r="L457" s="13">
        <f>min+(max-min)/(1+10^(n*(LOG10(Tabelle13[[#This Row],[X]])-LOG10(ec_50))))</f>
        <v>1.4839053466895999</v>
      </c>
      <c r="M457" s="11">
        <f>ROUND(Tabelle13[[#This Row],[y (bar)]],2)</f>
        <v>1.48</v>
      </c>
      <c r="N457" s="9" t="str">
        <f>"case "&amp;Tabelle13[[#This Row],[X]]&amp;": " &amp;"bar = "&amp;Tabelle13[[#This Row],[bar round]]&amp;"; break; "</f>
        <v xml:space="preserve">case 456: bar = 1.48; break; </v>
      </c>
    </row>
    <row r="458" spans="11:14">
      <c r="K458" s="2">
        <v>457</v>
      </c>
      <c r="L458" s="13">
        <f>min+(max-min)/(1+10^(n*(LOG10(Tabelle13[[#This Row],[X]])-LOG10(ec_50))))</f>
        <v>1.4793942119661787</v>
      </c>
      <c r="M458" s="11">
        <f>ROUND(Tabelle13[[#This Row],[y (bar)]],2)</f>
        <v>1.48</v>
      </c>
      <c r="N458" s="9" t="str">
        <f>"case "&amp;Tabelle13[[#This Row],[X]]&amp;": " &amp;"bar = "&amp;Tabelle13[[#This Row],[bar round]]&amp;"; break; "</f>
        <v xml:space="preserve">case 457: bar = 1.48; break; </v>
      </c>
    </row>
    <row r="459" spans="11:14">
      <c r="K459">
        <v>458</v>
      </c>
      <c r="L459" s="13">
        <f>min+(max-min)/(1+10^(n*(LOG10(Tabelle13[[#This Row],[X]])-LOG10(ec_50))))</f>
        <v>1.4749007541140469</v>
      </c>
      <c r="M459" s="11">
        <f>ROUND(Tabelle13[[#This Row],[y (bar)]],2)</f>
        <v>1.47</v>
      </c>
      <c r="N459" s="9" t="str">
        <f>"case "&amp;Tabelle13[[#This Row],[X]]&amp;": " &amp;"bar = "&amp;Tabelle13[[#This Row],[bar round]]&amp;"; break; "</f>
        <v xml:space="preserve">case 458: bar = 1.47; break; </v>
      </c>
    </row>
    <row r="460" spans="11:14">
      <c r="K460" s="2">
        <v>459</v>
      </c>
      <c r="L460" s="13">
        <f>min+(max-min)/(1+10^(n*(LOG10(Tabelle13[[#This Row],[X]])-LOG10(ec_50))))</f>
        <v>1.4704248655889021</v>
      </c>
      <c r="M460" s="11">
        <f>ROUND(Tabelle13[[#This Row],[y (bar)]],2)</f>
        <v>1.47</v>
      </c>
      <c r="N460" s="9" t="str">
        <f>"case "&amp;Tabelle13[[#This Row],[X]]&amp;": " &amp;"bar = "&amp;Tabelle13[[#This Row],[bar round]]&amp;"; break; "</f>
        <v xml:space="preserve">case 459: bar = 1.47; break; </v>
      </c>
    </row>
    <row r="461" spans="11:14">
      <c r="K461" s="2">
        <v>460</v>
      </c>
      <c r="L461" s="13">
        <f>min+(max-min)/(1+10^(n*(LOG10(Tabelle13[[#This Row],[X]])-LOG10(ec_50))))</f>
        <v>1.4659664397326402</v>
      </c>
      <c r="M461" s="11">
        <f>ROUND(Tabelle13[[#This Row],[y (bar)]],2)</f>
        <v>1.47</v>
      </c>
      <c r="N461" s="9" t="str">
        <f>"case "&amp;Tabelle13[[#This Row],[X]]&amp;": " &amp;"bar = "&amp;Tabelle13[[#This Row],[bar round]]&amp;"; break; "</f>
        <v xml:space="preserve">case 460: bar = 1.47; break; </v>
      </c>
    </row>
    <row r="462" spans="11:14">
      <c r="K462" s="2">
        <v>461</v>
      </c>
      <c r="L462" s="13">
        <f>min+(max-min)/(1+10^(n*(LOG10(Tabelle13[[#This Row],[X]])-LOG10(ec_50))))</f>
        <v>1.4615253707641507</v>
      </c>
      <c r="M462" s="11">
        <f>ROUND(Tabelle13[[#This Row],[y (bar)]],2)</f>
        <v>1.46</v>
      </c>
      <c r="N462" s="9" t="str">
        <f>"case "&amp;Tabelle13[[#This Row],[X]]&amp;": " &amp;"bar = "&amp;Tabelle13[[#This Row],[bar round]]&amp;"; break; "</f>
        <v xml:space="preserve">case 461: bar = 1.46; break; </v>
      </c>
    </row>
    <row r="463" spans="11:14">
      <c r="K463">
        <v>462</v>
      </c>
      <c r="L463" s="13">
        <f>min+(max-min)/(1+10^(n*(LOG10(Tabelle13[[#This Row],[X]])-LOG10(ec_50))))</f>
        <v>1.4571015537702168</v>
      </c>
      <c r="M463" s="11">
        <f>ROUND(Tabelle13[[#This Row],[y (bar)]],2)</f>
        <v>1.46</v>
      </c>
      <c r="N463" s="9" t="str">
        <f>"case "&amp;Tabelle13[[#This Row],[X]]&amp;": " &amp;"bar = "&amp;Tabelle13[[#This Row],[bar round]]&amp;"; break; "</f>
        <v xml:space="preserve">case 462: bar = 1.46; break; </v>
      </c>
    </row>
    <row r="464" spans="11:14">
      <c r="K464" s="2">
        <v>463</v>
      </c>
      <c r="L464" s="13">
        <f>min+(max-min)/(1+10^(n*(LOG10(Tabelle13[[#This Row],[X]])-LOG10(ec_50))))</f>
        <v>1.4526948846965524</v>
      </c>
      <c r="M464" s="11">
        <f>ROUND(Tabelle13[[#This Row],[y (bar)]],2)</f>
        <v>1.45</v>
      </c>
      <c r="N464" s="9" t="str">
        <f>"case "&amp;Tabelle13[[#This Row],[X]]&amp;": " &amp;"bar = "&amp;Tabelle13[[#This Row],[bar round]]&amp;"; break; "</f>
        <v xml:space="preserve">case 463: bar = 1.45; break; </v>
      </c>
    </row>
    <row r="465" spans="11:14">
      <c r="K465" s="2">
        <v>464</v>
      </c>
      <c r="L465" s="13">
        <f>min+(max-min)/(1+10^(n*(LOG10(Tabelle13[[#This Row],[X]])-LOG10(ec_50))))</f>
        <v>1.4483052603389244</v>
      </c>
      <c r="M465" s="11">
        <f>ROUND(Tabelle13[[#This Row],[y (bar)]],2)</f>
        <v>1.45</v>
      </c>
      <c r="N465" s="9" t="str">
        <f>"case "&amp;Tabelle13[[#This Row],[X]]&amp;": " &amp;"bar = "&amp;Tabelle13[[#This Row],[bar round]]&amp;"; break; "</f>
        <v xml:space="preserve">case 464: bar = 1.45; break; </v>
      </c>
    </row>
    <row r="466" spans="11:14">
      <c r="K466" s="2">
        <v>465</v>
      </c>
      <c r="L466" s="13">
        <f>min+(max-min)/(1+10^(n*(LOG10(Tabelle13[[#This Row],[X]])-LOG10(ec_50))))</f>
        <v>1.443932578334403</v>
      </c>
      <c r="M466" s="11">
        <f>ROUND(Tabelle13[[#This Row],[y (bar)]],2)</f>
        <v>1.44</v>
      </c>
      <c r="N466" s="9" t="str">
        <f>"case "&amp;Tabelle13[[#This Row],[X]]&amp;": " &amp;"bar = "&amp;Tabelle13[[#This Row],[bar round]]&amp;"; break; "</f>
        <v xml:space="preserve">case 465: bar = 1.44; break; </v>
      </c>
    </row>
    <row r="467" spans="11:14">
      <c r="K467">
        <v>466</v>
      </c>
      <c r="L467" s="13">
        <f>min+(max-min)/(1+10^(n*(LOG10(Tabelle13[[#This Row],[X]])-LOG10(ec_50))))</f>
        <v>1.4395767371527171</v>
      </c>
      <c r="M467" s="11">
        <f>ROUND(Tabelle13[[#This Row],[y (bar)]],2)</f>
        <v>1.44</v>
      </c>
      <c r="N467" s="9" t="str">
        <f>"case "&amp;Tabelle13[[#This Row],[X]]&amp;": " &amp;"bar = "&amp;Tabelle13[[#This Row],[bar round]]&amp;"; break; "</f>
        <v xml:space="preserve">case 466: bar = 1.44; break; </v>
      </c>
    </row>
    <row r="468" spans="11:14">
      <c r="K468" s="2">
        <v>467</v>
      </c>
      <c r="L468" s="13">
        <f>min+(max-min)/(1+10^(n*(LOG10(Tabelle13[[#This Row],[X]])-LOG10(ec_50))))</f>
        <v>1.4352376360877142</v>
      </c>
      <c r="M468" s="11">
        <f>ROUND(Tabelle13[[#This Row],[y (bar)]],2)</f>
        <v>1.44</v>
      </c>
      <c r="N468" s="9" t="str">
        <f>"case "&amp;Tabelle13[[#This Row],[X]]&amp;": " &amp;"bar = "&amp;Tabelle13[[#This Row],[bar round]]&amp;"; break; "</f>
        <v xml:space="preserve">case 467: bar = 1.44; break; </v>
      </c>
    </row>
    <row r="469" spans="11:14">
      <c r="K469" s="2">
        <v>468</v>
      </c>
      <c r="L469" s="13">
        <f>min+(max-min)/(1+10^(n*(LOG10(Tabelle13[[#This Row],[X]])-LOG10(ec_50))))</f>
        <v>1.4309151752489397</v>
      </c>
      <c r="M469" s="11">
        <f>ROUND(Tabelle13[[#This Row],[y (bar)]],2)</f>
        <v>1.43</v>
      </c>
      <c r="N469" s="9" t="str">
        <f>"case "&amp;Tabelle13[[#This Row],[X]]&amp;": " &amp;"bar = "&amp;Tabelle13[[#This Row],[bar round]]&amp;"; break; "</f>
        <v xml:space="preserve">case 468: bar = 1.43; break; </v>
      </c>
    </row>
    <row r="470" spans="11:14">
      <c r="K470" s="2">
        <v>469</v>
      </c>
      <c r="L470" s="13">
        <f>min+(max-min)/(1+10^(n*(LOG10(Tabelle13[[#This Row],[X]])-LOG10(ec_50))))</f>
        <v>1.4266092555532814</v>
      </c>
      <c r="M470" s="11">
        <f>ROUND(Tabelle13[[#This Row],[y (bar)]],2)</f>
        <v>1.43</v>
      </c>
      <c r="N470" s="9" t="str">
        <f>"case "&amp;Tabelle13[[#This Row],[X]]&amp;": " &amp;"bar = "&amp;Tabelle13[[#This Row],[bar round]]&amp;"; break; "</f>
        <v xml:space="preserve">case 469: bar = 1.43; break; </v>
      </c>
    </row>
    <row r="471" spans="11:14">
      <c r="K471">
        <v>470</v>
      </c>
      <c r="L471" s="13">
        <f>min+(max-min)/(1+10^(n*(LOG10(Tabelle13[[#This Row],[X]])-LOG10(ec_50))))</f>
        <v>1.4223197787167716</v>
      </c>
      <c r="M471" s="11">
        <f>ROUND(Tabelle13[[#This Row],[y (bar)]],2)</f>
        <v>1.42</v>
      </c>
      <c r="N471" s="9" t="str">
        <f>"case "&amp;Tabelle13[[#This Row],[X]]&amp;": " &amp;"bar = "&amp;Tabelle13[[#This Row],[bar round]]&amp;"; break; "</f>
        <v xml:space="preserve">case 470: bar = 1.42; break; </v>
      </c>
    </row>
    <row r="472" spans="11:14">
      <c r="K472" s="2">
        <v>471</v>
      </c>
      <c r="L472" s="13">
        <f>min+(max-min)/(1+10^(n*(LOG10(Tabelle13[[#This Row],[X]])-LOG10(ec_50))))</f>
        <v>1.4180466472464481</v>
      </c>
      <c r="M472" s="11">
        <f>ROUND(Tabelle13[[#This Row],[y (bar)]],2)</f>
        <v>1.42</v>
      </c>
      <c r="N472" s="9" t="str">
        <f>"case "&amp;Tabelle13[[#This Row],[X]]&amp;": " &amp;"bar = "&amp;Tabelle13[[#This Row],[bar round]]&amp;"; break; "</f>
        <v xml:space="preserve">case 471: bar = 1.42; break; </v>
      </c>
    </row>
    <row r="473" spans="11:14">
      <c r="K473" s="2">
        <v>472</v>
      </c>
      <c r="L473" s="13">
        <f>min+(max-min)/(1+10^(n*(LOG10(Tabelle13[[#This Row],[X]])-LOG10(ec_50))))</f>
        <v>1.4137897644323243</v>
      </c>
      <c r="M473" s="11">
        <f>ROUND(Tabelle13[[#This Row],[y (bar)]],2)</f>
        <v>1.41</v>
      </c>
      <c r="N473" s="9" t="str">
        <f>"case "&amp;Tabelle13[[#This Row],[X]]&amp;": " &amp;"bar = "&amp;Tabelle13[[#This Row],[bar round]]&amp;"; break; "</f>
        <v xml:space="preserve">case 472: bar = 1.41; break; </v>
      </c>
    </row>
    <row r="474" spans="11:14">
      <c r="K474" s="2">
        <v>473</v>
      </c>
      <c r="L474" s="13">
        <f>min+(max-min)/(1+10^(n*(LOG10(Tabelle13[[#This Row],[X]])-LOG10(ec_50))))</f>
        <v>1.4095490343394774</v>
      </c>
      <c r="M474" s="11">
        <f>ROUND(Tabelle13[[#This Row],[y (bar)]],2)</f>
        <v>1.41</v>
      </c>
      <c r="N474" s="9" t="str">
        <f>"case "&amp;Tabelle13[[#This Row],[X]]&amp;": " &amp;"bar = "&amp;Tabelle13[[#This Row],[bar round]]&amp;"; break; "</f>
        <v xml:space="preserve">case 473: bar = 1.41; break; </v>
      </c>
    </row>
    <row r="475" spans="11:14">
      <c r="K475">
        <v>474</v>
      </c>
      <c r="L475" s="13">
        <f>min+(max-min)/(1+10^(n*(LOG10(Tabelle13[[#This Row],[X]])-LOG10(ec_50))))</f>
        <v>1.4053243618002</v>
      </c>
      <c r="M475" s="11">
        <f>ROUND(Tabelle13[[#This Row],[y (bar)]],2)</f>
        <v>1.41</v>
      </c>
      <c r="N475" s="9" t="str">
        <f>"case "&amp;Tabelle13[[#This Row],[X]]&amp;": " &amp;"bar = "&amp;Tabelle13[[#This Row],[bar round]]&amp;"; break; "</f>
        <v xml:space="preserve">case 474: bar = 1.41; break; </v>
      </c>
    </row>
    <row r="476" spans="11:14">
      <c r="K476" s="2">
        <v>475</v>
      </c>
      <c r="L476" s="13">
        <f>min+(max-min)/(1+10^(n*(LOG10(Tabelle13[[#This Row],[X]])-LOG10(ec_50))))</f>
        <v>1.4011156524062784</v>
      </c>
      <c r="M476" s="11">
        <f>ROUND(Tabelle13[[#This Row],[y (bar)]],2)</f>
        <v>1.4</v>
      </c>
      <c r="N476" s="9" t="str">
        <f>"case "&amp;Tabelle13[[#This Row],[X]]&amp;": " &amp;"bar = "&amp;Tabelle13[[#This Row],[bar round]]&amp;"; break; "</f>
        <v xml:space="preserve">case 475: bar = 1.4; break; </v>
      </c>
    </row>
    <row r="477" spans="11:14">
      <c r="K477" s="2">
        <v>476</v>
      </c>
      <c r="L477" s="13">
        <f>min+(max-min)/(1+10^(n*(LOG10(Tabelle13[[#This Row],[X]])-LOG10(ec_50))))</f>
        <v>1.3969228125013469</v>
      </c>
      <c r="M477" s="11">
        <f>ROUND(Tabelle13[[#This Row],[y (bar)]],2)</f>
        <v>1.4</v>
      </c>
      <c r="N477" s="9" t="str">
        <f>"case "&amp;Tabelle13[[#This Row],[X]]&amp;": " &amp;"bar = "&amp;Tabelle13[[#This Row],[bar round]]&amp;"; break; "</f>
        <v xml:space="preserve">case 476: bar = 1.4; break; </v>
      </c>
    </row>
    <row r="478" spans="11:14">
      <c r="K478" s="2">
        <v>477</v>
      </c>
      <c r="L478" s="13">
        <f>min+(max-min)/(1+10^(n*(LOG10(Tabelle13[[#This Row],[X]])-LOG10(ec_50))))</f>
        <v>1.3927457491733357</v>
      </c>
      <c r="M478" s="11">
        <f>ROUND(Tabelle13[[#This Row],[y (bar)]],2)</f>
        <v>1.39</v>
      </c>
      <c r="N478" s="9" t="str">
        <f>"case "&amp;Tabelle13[[#This Row],[X]]&amp;": " &amp;"bar = "&amp;Tabelle13[[#This Row],[bar round]]&amp;"; break; "</f>
        <v xml:space="preserve">case 477: bar = 1.39; break; </v>
      </c>
    </row>
    <row r="479" spans="11:14">
      <c r="K479">
        <v>478</v>
      </c>
      <c r="L479" s="13">
        <f>min+(max-min)/(1+10^(n*(LOG10(Tabelle13[[#This Row],[X]])-LOG10(ec_50))))</f>
        <v>1.3885843702470206</v>
      </c>
      <c r="M479" s="11">
        <f>ROUND(Tabelle13[[#This Row],[y (bar)]],2)</f>
        <v>1.39</v>
      </c>
      <c r="N479" s="9" t="str">
        <f>"case "&amp;Tabelle13[[#This Row],[X]]&amp;": " &amp;"bar = "&amp;Tabelle13[[#This Row],[bar round]]&amp;"; break; "</f>
        <v xml:space="preserve">case 478: bar = 1.39; break; </v>
      </c>
    </row>
    <row r="480" spans="11:14">
      <c r="K480" s="2">
        <v>479</v>
      </c>
      <c r="L480" s="13">
        <f>min+(max-min)/(1+10^(n*(LOG10(Tabelle13[[#This Row],[X]])-LOG10(ec_50))))</f>
        <v>1.384438584276652</v>
      </c>
      <c r="M480" s="11">
        <f>ROUND(Tabelle13[[#This Row],[y (bar)]],2)</f>
        <v>1.38</v>
      </c>
      <c r="N480" s="9" t="str">
        <f>"case "&amp;Tabelle13[[#This Row],[X]]&amp;": " &amp;"bar = "&amp;Tabelle13[[#This Row],[bar round]]&amp;"; break; "</f>
        <v xml:space="preserve">case 479: bar = 1.38; break; </v>
      </c>
    </row>
    <row r="481" spans="11:14">
      <c r="K481" s="2">
        <v>480</v>
      </c>
      <c r="L481" s="13">
        <f>min+(max-min)/(1+10^(n*(LOG10(Tabelle13[[#This Row],[X]])-LOG10(ec_50))))</f>
        <v>1.3803083005386798</v>
      </c>
      <c r="M481" s="11">
        <f>ROUND(Tabelle13[[#This Row],[y (bar)]],2)</f>
        <v>1.38</v>
      </c>
      <c r="N481" s="9" t="str">
        <f>"case "&amp;Tabelle13[[#This Row],[X]]&amp;": " &amp;"bar = "&amp;Tabelle13[[#This Row],[bar round]]&amp;"; break; "</f>
        <v xml:space="preserve">case 480: bar = 1.38; break; </v>
      </c>
    </row>
    <row r="482" spans="11:14">
      <c r="K482" s="2">
        <v>481</v>
      </c>
      <c r="L482" s="13">
        <f>min+(max-min)/(1+10^(n*(LOG10(Tabelle13[[#This Row],[X]])-LOG10(ec_50))))</f>
        <v>1.3761934290245563</v>
      </c>
      <c r="M482" s="11">
        <f>ROUND(Tabelle13[[#This Row],[y (bar)]],2)</f>
        <v>1.38</v>
      </c>
      <c r="N482" s="9" t="str">
        <f>"case "&amp;Tabelle13[[#This Row],[X]]&amp;": " &amp;"bar = "&amp;Tabelle13[[#This Row],[bar round]]&amp;"; break; "</f>
        <v xml:space="preserve">case 481: bar = 1.38; break; </v>
      </c>
    </row>
    <row r="483" spans="11:14">
      <c r="K483">
        <v>482</v>
      </c>
      <c r="L483" s="13">
        <f>min+(max-min)/(1+10^(n*(LOG10(Tabelle13[[#This Row],[X]])-LOG10(ec_50))))</f>
        <v>1.3720938804336458</v>
      </c>
      <c r="M483" s="11">
        <f>ROUND(Tabelle13[[#This Row],[y (bar)]],2)</f>
        <v>1.37</v>
      </c>
      <c r="N483" s="9" t="str">
        <f>"case "&amp;Tabelle13[[#This Row],[X]]&amp;": " &amp;"bar = "&amp;Tabelle13[[#This Row],[bar round]]&amp;"; break; "</f>
        <v xml:space="preserve">case 482: bar = 1.37; break; </v>
      </c>
    </row>
    <row r="484" spans="11:14">
      <c r="K484" s="2">
        <v>483</v>
      </c>
      <c r="L484" s="13">
        <f>min+(max-min)/(1+10^(n*(LOG10(Tabelle13[[#This Row],[X]])-LOG10(ec_50))))</f>
        <v>1.3680095661661846</v>
      </c>
      <c r="M484" s="11">
        <f>ROUND(Tabelle13[[#This Row],[y (bar)]],2)</f>
        <v>1.37</v>
      </c>
      <c r="N484" s="9" t="str">
        <f>"case "&amp;Tabelle13[[#This Row],[X]]&amp;": " &amp;"bar = "&amp;Tabelle13[[#This Row],[bar round]]&amp;"; break; "</f>
        <v xml:space="preserve">case 483: bar = 1.37; break; </v>
      </c>
    </row>
    <row r="485" spans="11:14">
      <c r="K485" s="2">
        <v>484</v>
      </c>
      <c r="L485" s="13">
        <f>min+(max-min)/(1+10^(n*(LOG10(Tabelle13[[#This Row],[X]])-LOG10(ec_50))))</f>
        <v>1.3639403983163725</v>
      </c>
      <c r="M485" s="11">
        <f>ROUND(Tabelle13[[#This Row],[y (bar)]],2)</f>
        <v>1.36</v>
      </c>
      <c r="N485" s="9" t="str">
        <f>"case "&amp;Tabelle13[[#This Row],[X]]&amp;": " &amp;"bar = "&amp;Tabelle13[[#This Row],[bar round]]&amp;"; break; "</f>
        <v xml:space="preserve">case 484: bar = 1.36; break; </v>
      </c>
    </row>
    <row r="486" spans="11:14">
      <c r="K486" s="2">
        <v>485</v>
      </c>
      <c r="L486" s="13">
        <f>min+(max-min)/(1+10^(n*(LOG10(Tabelle13[[#This Row],[X]])-LOG10(ec_50))))</f>
        <v>1.3598862896654829</v>
      </c>
      <c r="M486" s="11">
        <f>ROUND(Tabelle13[[#This Row],[y (bar)]],2)</f>
        <v>1.36</v>
      </c>
      <c r="N486" s="9" t="str">
        <f>"case "&amp;Tabelle13[[#This Row],[X]]&amp;": " &amp;"bar = "&amp;Tabelle13[[#This Row],[bar round]]&amp;"; break; "</f>
        <v xml:space="preserve">case 485: bar = 1.36; break; </v>
      </c>
    </row>
    <row r="487" spans="11:14">
      <c r="K487">
        <v>486</v>
      </c>
      <c r="L487" s="13">
        <f>min+(max-min)/(1+10^(n*(LOG10(Tabelle13[[#This Row],[X]])-LOG10(ec_50))))</f>
        <v>1.3558471536751411</v>
      </c>
      <c r="M487" s="11">
        <f>ROUND(Tabelle13[[#This Row],[y (bar)]],2)</f>
        <v>1.36</v>
      </c>
      <c r="N487" s="9" t="str">
        <f>"case "&amp;Tabelle13[[#This Row],[X]]&amp;": " &amp;"bar = "&amp;Tabelle13[[#This Row],[bar round]]&amp;"; break; "</f>
        <v xml:space="preserve">case 486: bar = 1.36; break; </v>
      </c>
    </row>
    <row r="488" spans="11:14">
      <c r="K488" s="2">
        <v>487</v>
      </c>
      <c r="L488" s="13">
        <f>min+(max-min)/(1+10^(n*(LOG10(Tabelle13[[#This Row],[X]])-LOG10(ec_50))))</f>
        <v>1.3518229044805905</v>
      </c>
      <c r="M488" s="11">
        <f>ROUND(Tabelle13[[#This Row],[y (bar)]],2)</f>
        <v>1.35</v>
      </c>
      <c r="N488" s="9" t="str">
        <f>"case "&amp;Tabelle13[[#This Row],[X]]&amp;": " &amp;"bar = "&amp;Tabelle13[[#This Row],[bar round]]&amp;"; break; "</f>
        <v xml:space="preserve">case 487: bar = 1.35; break; </v>
      </c>
    </row>
    <row r="489" spans="11:14">
      <c r="K489" s="2">
        <v>488</v>
      </c>
      <c r="L489" s="13">
        <f>min+(max-min)/(1+10^(n*(LOG10(Tabelle13[[#This Row],[X]])-LOG10(ec_50))))</f>
        <v>1.3478134568841089</v>
      </c>
      <c r="M489" s="11">
        <f>ROUND(Tabelle13[[#This Row],[y (bar)]],2)</f>
        <v>1.35</v>
      </c>
      <c r="N489" s="9" t="str">
        <f>"case "&amp;Tabelle13[[#This Row],[X]]&amp;": " &amp;"bar = "&amp;Tabelle13[[#This Row],[bar round]]&amp;"; break; "</f>
        <v xml:space="preserve">case 488: bar = 1.35; break; </v>
      </c>
    </row>
    <row r="490" spans="11:14">
      <c r="K490" s="2">
        <v>489</v>
      </c>
      <c r="L490" s="13">
        <f>min+(max-min)/(1+10^(n*(LOG10(Tabelle13[[#This Row],[X]])-LOG10(ec_50))))</f>
        <v>1.3438187263484573</v>
      </c>
      <c r="M490" s="11">
        <f>ROUND(Tabelle13[[#This Row],[y (bar)]],2)</f>
        <v>1.34</v>
      </c>
      <c r="N490" s="9" t="str">
        <f>"case "&amp;Tabelle13[[#This Row],[X]]&amp;": " &amp;"bar = "&amp;Tabelle13[[#This Row],[bar round]]&amp;"; break; "</f>
        <v xml:space="preserve">case 489: bar = 1.34; break; </v>
      </c>
    </row>
    <row r="491" spans="11:14">
      <c r="K491">
        <v>490</v>
      </c>
      <c r="L491" s="13">
        <f>min+(max-min)/(1+10^(n*(LOG10(Tabelle13[[#This Row],[X]])-LOG10(ec_50))))</f>
        <v>1.3398386289904376</v>
      </c>
      <c r="M491" s="11">
        <f>ROUND(Tabelle13[[#This Row],[y (bar)]],2)</f>
        <v>1.34</v>
      </c>
      <c r="N491" s="9" t="str">
        <f>"case "&amp;Tabelle13[[#This Row],[X]]&amp;": " &amp;"bar = "&amp;Tabelle13[[#This Row],[bar round]]&amp;"; break; "</f>
        <v xml:space="preserve">case 490: bar = 1.34; break; </v>
      </c>
    </row>
    <row r="492" spans="11:14">
      <c r="K492" s="2">
        <v>491</v>
      </c>
      <c r="L492" s="13">
        <f>min+(max-min)/(1+10^(n*(LOG10(Tabelle13[[#This Row],[X]])-LOG10(ec_50))))</f>
        <v>1.3358730815745103</v>
      </c>
      <c r="M492" s="11">
        <f>ROUND(Tabelle13[[#This Row],[y (bar)]],2)</f>
        <v>1.34</v>
      </c>
      <c r="N492" s="9" t="str">
        <f>"case "&amp;Tabelle13[[#This Row],[X]]&amp;": " &amp;"bar = "&amp;Tabelle13[[#This Row],[bar round]]&amp;"; break; "</f>
        <v xml:space="preserve">case 491: bar = 1.34; break; </v>
      </c>
    </row>
    <row r="493" spans="11:14">
      <c r="K493" s="2">
        <v>492</v>
      </c>
      <c r="L493" s="13">
        <f>min+(max-min)/(1+10^(n*(LOG10(Tabelle13[[#This Row],[X]])-LOG10(ec_50))))</f>
        <v>1.3319220015064854</v>
      </c>
      <c r="M493" s="11">
        <f>ROUND(Tabelle13[[#This Row],[y (bar)]],2)</f>
        <v>1.33</v>
      </c>
      <c r="N493" s="9" t="str">
        <f>"case "&amp;Tabelle13[[#This Row],[X]]&amp;": " &amp;"bar = "&amp;Tabelle13[[#This Row],[bar round]]&amp;"; break; "</f>
        <v xml:space="preserve">case 492: bar = 1.33; break; </v>
      </c>
    </row>
    <row r="494" spans="11:14">
      <c r="K494" s="2">
        <v>493</v>
      </c>
      <c r="L494" s="13">
        <f>min+(max-min)/(1+10^(n*(LOG10(Tabelle13[[#This Row],[X]])-LOG10(ec_50))))</f>
        <v>1.3279853068272931</v>
      </c>
      <c r="M494" s="11">
        <f>ROUND(Tabelle13[[#This Row],[y (bar)]],2)</f>
        <v>1.33</v>
      </c>
      <c r="N494" s="9" t="str">
        <f>"case "&amp;Tabelle13[[#This Row],[X]]&amp;": " &amp;"bar = "&amp;Tabelle13[[#This Row],[bar round]]&amp;"; break; "</f>
        <v xml:space="preserve">case 493: bar = 1.33; break; </v>
      </c>
    </row>
    <row r="495" spans="11:14">
      <c r="K495">
        <v>494</v>
      </c>
      <c r="L495" s="13">
        <f>min+(max-min)/(1+10^(n*(LOG10(Tabelle13[[#This Row],[X]])-LOG10(ec_50))))</f>
        <v>1.3240629162068347</v>
      </c>
      <c r="M495" s="11">
        <f>ROUND(Tabelle13[[#This Row],[y (bar)]],2)</f>
        <v>1.32</v>
      </c>
      <c r="N495" s="9" t="str">
        <f>"case "&amp;Tabelle13[[#This Row],[X]]&amp;": " &amp;"bar = "&amp;Tabelle13[[#This Row],[bar round]]&amp;"; break; "</f>
        <v xml:space="preserve">case 494: bar = 1.32; break; </v>
      </c>
    </row>
    <row r="496" spans="11:14">
      <c r="K496" s="2">
        <v>495</v>
      </c>
      <c r="L496" s="13">
        <f>min+(max-min)/(1+10^(n*(LOG10(Tabelle13[[#This Row],[X]])-LOG10(ec_50))))</f>
        <v>1.3201547489378849</v>
      </c>
      <c r="M496" s="11">
        <f>ROUND(Tabelle13[[#This Row],[y (bar)]],2)</f>
        <v>1.32</v>
      </c>
      <c r="N496" s="9" t="str">
        <f>"case "&amp;Tabelle13[[#This Row],[X]]&amp;": " &amp;"bar = "&amp;Tabelle13[[#This Row],[bar round]]&amp;"; break; "</f>
        <v xml:space="preserve">case 495: bar = 1.32; break; </v>
      </c>
    </row>
    <row r="497" spans="11:14">
      <c r="K497" s="2">
        <v>496</v>
      </c>
      <c r="L497" s="13">
        <f>min+(max-min)/(1+10^(n*(LOG10(Tabelle13[[#This Row],[X]])-LOG10(ec_50))))</f>
        <v>1.3162607249300848</v>
      </c>
      <c r="M497" s="11">
        <f>ROUND(Tabelle13[[#This Row],[y (bar)]],2)</f>
        <v>1.32</v>
      </c>
      <c r="N497" s="9" t="str">
        <f>"case "&amp;Tabelle13[[#This Row],[X]]&amp;": " &amp;"bar = "&amp;Tabelle13[[#This Row],[bar round]]&amp;"; break; "</f>
        <v xml:space="preserve">case 496: bar = 1.32; break; </v>
      </c>
    </row>
    <row r="498" spans="11:14">
      <c r="K498" s="2">
        <v>497</v>
      </c>
      <c r="L498" s="13">
        <f>min+(max-min)/(1+10^(n*(LOG10(Tabelle13[[#This Row],[X]])-LOG10(ec_50))))</f>
        <v>1.3123807647039978</v>
      </c>
      <c r="M498" s="11">
        <f>ROUND(Tabelle13[[#This Row],[y (bar)]],2)</f>
        <v>1.31</v>
      </c>
      <c r="N498" s="9" t="str">
        <f>"case "&amp;Tabelle13[[#This Row],[X]]&amp;": " &amp;"bar = "&amp;Tabelle13[[#This Row],[bar round]]&amp;"; break; "</f>
        <v xml:space="preserve">case 497: bar = 1.31; break; </v>
      </c>
    </row>
    <row r="499" spans="11:14">
      <c r="K499">
        <v>498</v>
      </c>
      <c r="L499" s="13">
        <f>min+(max-min)/(1+10^(n*(LOG10(Tabelle13[[#This Row],[X]])-LOG10(ec_50))))</f>
        <v>1.3085147893852274</v>
      </c>
      <c r="M499" s="11">
        <f>ROUND(Tabelle13[[#This Row],[y (bar)]],2)</f>
        <v>1.31</v>
      </c>
      <c r="N499" s="9" t="str">
        <f>"case "&amp;Tabelle13[[#This Row],[X]]&amp;": " &amp;"bar = "&amp;Tabelle13[[#This Row],[bar round]]&amp;"; break; "</f>
        <v xml:space="preserve">case 498: bar = 1.31; break; </v>
      </c>
    </row>
    <row r="500" spans="11:14">
      <c r="K500" s="2">
        <v>499</v>
      </c>
      <c r="L500" s="13">
        <f>min+(max-min)/(1+10^(n*(LOG10(Tabelle13[[#This Row],[X]])-LOG10(ec_50))))</f>
        <v>1.3046627206986237</v>
      </c>
      <c r="M500" s="11">
        <f>ROUND(Tabelle13[[#This Row],[y (bar)]],2)</f>
        <v>1.3</v>
      </c>
      <c r="N500" s="9" t="str">
        <f>"case "&amp;Tabelle13[[#This Row],[X]]&amp;": " &amp;"bar = "&amp;Tabelle13[[#This Row],[bar round]]&amp;"; break; "</f>
        <v xml:space="preserve">case 499: bar = 1.3; break; </v>
      </c>
    </row>
    <row r="501" spans="11:14">
      <c r="K501" s="2">
        <v>500</v>
      </c>
      <c r="L501" s="13">
        <f>min+(max-min)/(1+10^(n*(LOG10(Tabelle13[[#This Row],[X]])-LOG10(ec_50))))</f>
        <v>1.3008244809625282</v>
      </c>
      <c r="M501" s="11">
        <f>ROUND(Tabelle13[[#This Row],[y (bar)]],2)</f>
        <v>1.3</v>
      </c>
      <c r="N501" s="9" t="str">
        <f>"case "&amp;Tabelle13[[#This Row],[X]]&amp;": " &amp;"bar = "&amp;Tabelle13[[#This Row],[bar round]]&amp;"; break; "</f>
        <v xml:space="preserve">case 500: bar = 1.3; break; </v>
      </c>
    </row>
    <row r="502" spans="11:14">
      <c r="K502" s="2">
        <v>501</v>
      </c>
      <c r="L502" s="13">
        <f>min+(max-min)/(1+10^(n*(LOG10(Tabelle13[[#This Row],[X]])-LOG10(ec_50))))</f>
        <v>1.2969999930831071</v>
      </c>
      <c r="M502" s="11">
        <f>ROUND(Tabelle13[[#This Row],[y (bar)]],2)</f>
        <v>1.3</v>
      </c>
      <c r="N502" s="9" t="str">
        <f>"case "&amp;Tabelle13[[#This Row],[X]]&amp;": " &amp;"bar = "&amp;Tabelle13[[#This Row],[bar round]]&amp;"; break; "</f>
        <v xml:space="preserve">case 501: bar = 1.3; break; </v>
      </c>
    </row>
    <row r="503" spans="11:14">
      <c r="K503">
        <v>502</v>
      </c>
      <c r="L503" s="13">
        <f>min+(max-min)/(1+10^(n*(LOG10(Tabelle13[[#This Row],[X]])-LOG10(ec_50))))</f>
        <v>1.2931891805487494</v>
      </c>
      <c r="M503" s="11">
        <f>ROUND(Tabelle13[[#This Row],[y (bar)]],2)</f>
        <v>1.29</v>
      </c>
      <c r="N503" s="9" t="str">
        <f>"case "&amp;Tabelle13[[#This Row],[X]]&amp;": " &amp;"bar = "&amp;Tabelle13[[#This Row],[bar round]]&amp;"; break; "</f>
        <v xml:space="preserve">case 502: bar = 1.29; break; </v>
      </c>
    </row>
    <row r="504" spans="11:14">
      <c r="K504" s="2">
        <v>503</v>
      </c>
      <c r="L504" s="13">
        <f>min+(max-min)/(1+10^(n*(LOG10(Tabelle13[[#This Row],[X]])-LOG10(ec_50))))</f>
        <v>1.289391967424504</v>
      </c>
      <c r="M504" s="11">
        <f>ROUND(Tabelle13[[#This Row],[y (bar)]],2)</f>
        <v>1.29</v>
      </c>
      <c r="N504" s="9" t="str">
        <f>"case "&amp;Tabelle13[[#This Row],[X]]&amp;": " &amp;"bar = "&amp;Tabelle13[[#This Row],[bar round]]&amp;"; break; "</f>
        <v xml:space="preserve">case 503: bar = 1.29; break; </v>
      </c>
    </row>
    <row r="505" spans="11:14">
      <c r="K505" s="2">
        <v>504</v>
      </c>
      <c r="L505" s="13">
        <f>min+(max-min)/(1+10^(n*(LOG10(Tabelle13[[#This Row],[X]])-LOG10(ec_50))))</f>
        <v>1.2856082783466254</v>
      </c>
      <c r="M505" s="11">
        <f>ROUND(Tabelle13[[#This Row],[y (bar)]],2)</f>
        <v>1.29</v>
      </c>
      <c r="N505" s="9" t="str">
        <f>"case "&amp;Tabelle13[[#This Row],[X]]&amp;": " &amp;"bar = "&amp;Tabelle13[[#This Row],[bar round]]&amp;"; break; "</f>
        <v xml:space="preserve">case 504: bar = 1.29; break; </v>
      </c>
    </row>
    <row r="506" spans="11:14">
      <c r="K506" s="2">
        <v>505</v>
      </c>
      <c r="L506" s="13">
        <f>min+(max-min)/(1+10^(n*(LOG10(Tabelle13[[#This Row],[X]])-LOG10(ec_50))))</f>
        <v>1.2818380385171391</v>
      </c>
      <c r="M506" s="11">
        <f>ROUND(Tabelle13[[#This Row],[y (bar)]],2)</f>
        <v>1.28</v>
      </c>
      <c r="N506" s="9" t="str">
        <f>"case "&amp;Tabelle13[[#This Row],[X]]&amp;": " &amp;"bar = "&amp;Tabelle13[[#This Row],[bar round]]&amp;"; break; "</f>
        <v xml:space="preserve">case 505: bar = 1.28; break; </v>
      </c>
    </row>
    <row r="507" spans="11:14">
      <c r="K507">
        <v>506</v>
      </c>
      <c r="L507" s="13">
        <f>min+(max-min)/(1+10^(n*(LOG10(Tabelle13[[#This Row],[X]])-LOG10(ec_50))))</f>
        <v>1.2780811736984916</v>
      </c>
      <c r="M507" s="11">
        <f>ROUND(Tabelle13[[#This Row],[y (bar)]],2)</f>
        <v>1.28</v>
      </c>
      <c r="N507" s="9" t="str">
        <f>"case "&amp;Tabelle13[[#This Row],[X]]&amp;": " &amp;"bar = "&amp;Tabelle13[[#This Row],[bar round]]&amp;"; break; "</f>
        <v xml:space="preserve">case 506: bar = 1.28; break; </v>
      </c>
    </row>
    <row r="508" spans="11:14">
      <c r="K508" s="2">
        <v>507</v>
      </c>
      <c r="L508" s="13">
        <f>min+(max-min)/(1+10^(n*(LOG10(Tabelle13[[#This Row],[X]])-LOG10(ec_50))))</f>
        <v>1.2743376102082495</v>
      </c>
      <c r="M508" s="11">
        <f>ROUND(Tabelle13[[#This Row],[y (bar)]],2)</f>
        <v>1.27</v>
      </c>
      <c r="N508" s="9" t="str">
        <f>"case "&amp;Tabelle13[[#This Row],[X]]&amp;": " &amp;"bar = "&amp;Tabelle13[[#This Row],[bar round]]&amp;"; break; "</f>
        <v xml:space="preserve">case 507: bar = 1.27; break; </v>
      </c>
    </row>
    <row r="509" spans="11:14">
      <c r="K509" s="2">
        <v>508</v>
      </c>
      <c r="L509" s="13">
        <f>min+(max-min)/(1+10^(n*(LOG10(Tabelle13[[#This Row],[X]])-LOG10(ec_50))))</f>
        <v>1.2706072749138839</v>
      </c>
      <c r="M509" s="11">
        <f>ROUND(Tabelle13[[#This Row],[y (bar)]],2)</f>
        <v>1.27</v>
      </c>
      <c r="N509" s="9" t="str">
        <f>"case "&amp;Tabelle13[[#This Row],[X]]&amp;": " &amp;"bar = "&amp;Tabelle13[[#This Row],[bar round]]&amp;"; break; "</f>
        <v xml:space="preserve">case 508: bar = 1.27; break; </v>
      </c>
    </row>
    <row r="510" spans="11:14">
      <c r="K510" s="2">
        <v>509</v>
      </c>
      <c r="L510" s="13">
        <f>min+(max-min)/(1+10^(n*(LOG10(Tabelle13[[#This Row],[X]])-LOG10(ec_50))))</f>
        <v>1.2668900952275697</v>
      </c>
      <c r="M510" s="11">
        <f>ROUND(Tabelle13[[#This Row],[y (bar)]],2)</f>
        <v>1.27</v>
      </c>
      <c r="N510" s="9" t="str">
        <f>"case "&amp;Tabelle13[[#This Row],[X]]&amp;": " &amp;"bar = "&amp;Tabelle13[[#This Row],[bar round]]&amp;"; break; "</f>
        <v xml:space="preserve">case 509: bar = 1.27; break; </v>
      </c>
    </row>
    <row r="511" spans="11:14">
      <c r="K511">
        <v>510</v>
      </c>
      <c r="L511" s="13">
        <f>min+(max-min)/(1+10^(n*(LOG10(Tabelle13[[#This Row],[X]])-LOG10(ec_50))))</f>
        <v>1.2631859991010976</v>
      </c>
      <c r="M511" s="11">
        <f>ROUND(Tabelle13[[#This Row],[y (bar)]],2)</f>
        <v>1.26</v>
      </c>
      <c r="N511" s="9" t="str">
        <f>"case "&amp;Tabelle13[[#This Row],[X]]&amp;": " &amp;"bar = "&amp;Tabelle13[[#This Row],[bar round]]&amp;"; break; "</f>
        <v xml:space="preserve">case 510: bar = 1.26; break; </v>
      </c>
    </row>
    <row r="512" spans="11:14">
      <c r="K512" s="2">
        <v>511</v>
      </c>
      <c r="L512" s="13">
        <f>min+(max-min)/(1+10^(n*(LOG10(Tabelle13[[#This Row],[X]])-LOG10(ec_50))))</f>
        <v>1.2594949150207897</v>
      </c>
      <c r="M512" s="11">
        <f>ROUND(Tabelle13[[#This Row],[y (bar)]],2)</f>
        <v>1.26</v>
      </c>
      <c r="N512" s="9" t="str">
        <f>"case "&amp;Tabelle13[[#This Row],[X]]&amp;": " &amp;"bar = "&amp;Tabelle13[[#This Row],[bar round]]&amp;"; break; "</f>
        <v xml:space="preserve">case 511: bar = 1.26; break; </v>
      </c>
    </row>
    <row r="513" spans="11:14">
      <c r="K513" s="2">
        <v>512</v>
      </c>
      <c r="L513" s="13">
        <f>min+(max-min)/(1+10^(n*(LOG10(Tabelle13[[#This Row],[X]])-LOG10(ec_50))))</f>
        <v>1.2558167720025273</v>
      </c>
      <c r="M513" s="11">
        <f>ROUND(Tabelle13[[#This Row],[y (bar)]],2)</f>
        <v>1.26</v>
      </c>
      <c r="N513" s="9" t="str">
        <f>"case "&amp;Tabelle13[[#This Row],[X]]&amp;": " &amp;"bar = "&amp;Tabelle13[[#This Row],[bar round]]&amp;"; break; "</f>
        <v xml:space="preserve">case 512: bar = 1.26; break; </v>
      </c>
    </row>
    <row r="514" spans="11:14">
      <c r="K514" s="2">
        <v>513</v>
      </c>
      <c r="L514" s="13">
        <f>min+(max-min)/(1+10^(n*(LOG10(Tabelle13[[#This Row],[X]])-LOG10(ec_50))))</f>
        <v>1.2521514995867833</v>
      </c>
      <c r="M514" s="11">
        <f>ROUND(Tabelle13[[#This Row],[y (bar)]],2)</f>
        <v>1.25</v>
      </c>
      <c r="N514" s="9" t="str">
        <f>"case "&amp;Tabelle13[[#This Row],[X]]&amp;": " &amp;"bar = "&amp;Tabelle13[[#This Row],[bar round]]&amp;"; break; "</f>
        <v xml:space="preserve">case 513: bar = 1.25; break; </v>
      </c>
    </row>
    <row r="515" spans="11:14">
      <c r="K515">
        <v>514</v>
      </c>
      <c r="L515" s="13">
        <f>min+(max-min)/(1+10^(n*(LOG10(Tabelle13[[#This Row],[X]])-LOG10(ec_50))))</f>
        <v>1.2484990278337407</v>
      </c>
      <c r="M515" s="11">
        <f>ROUND(Tabelle13[[#This Row],[y (bar)]],2)</f>
        <v>1.25</v>
      </c>
      <c r="N515" s="9" t="str">
        <f>"case "&amp;Tabelle13[[#This Row],[X]]&amp;": " &amp;"bar = "&amp;Tabelle13[[#This Row],[bar round]]&amp;"; break; "</f>
        <v xml:space="preserve">case 514: bar = 1.25; break; </v>
      </c>
    </row>
    <row r="516" spans="11:14">
      <c r="K516" s="2">
        <v>515</v>
      </c>
      <c r="L516" s="13">
        <f>min+(max-min)/(1+10^(n*(LOG10(Tabelle13[[#This Row],[X]])-LOG10(ec_50))))</f>
        <v>1.2448592873184723</v>
      </c>
      <c r="M516" s="11">
        <f>ROUND(Tabelle13[[#This Row],[y (bar)]],2)</f>
        <v>1.24</v>
      </c>
      <c r="N516" s="9" t="str">
        <f>"case "&amp;Tabelle13[[#This Row],[X]]&amp;": " &amp;"bar = "&amp;Tabelle13[[#This Row],[bar round]]&amp;"; break; "</f>
        <v xml:space="preserve">case 515: bar = 1.24; break; </v>
      </c>
    </row>
    <row r="517" spans="11:14">
      <c r="K517" s="2">
        <v>516</v>
      </c>
      <c r="L517" s="13">
        <f>min+(max-min)/(1+10^(n*(LOG10(Tabelle13[[#This Row],[X]])-LOG10(ec_50))))</f>
        <v>1.2412322091261394</v>
      </c>
      <c r="M517" s="11">
        <f>ROUND(Tabelle13[[#This Row],[y (bar)]],2)</f>
        <v>1.24</v>
      </c>
      <c r="N517" s="9" t="str">
        <f>"case "&amp;Tabelle13[[#This Row],[X]]&amp;": " &amp;"bar = "&amp;Tabelle13[[#This Row],[bar round]]&amp;"; break; "</f>
        <v xml:space="preserve">case 516: bar = 1.24; break; </v>
      </c>
    </row>
    <row r="518" spans="11:14">
      <c r="K518" s="2">
        <v>517</v>
      </c>
      <c r="L518" s="13">
        <f>min+(max-min)/(1+10^(n*(LOG10(Tabelle13[[#This Row],[X]])-LOG10(ec_50))))</f>
        <v>1.2376177248472782</v>
      </c>
      <c r="M518" s="11">
        <f>ROUND(Tabelle13[[#This Row],[y (bar)]],2)</f>
        <v>1.24</v>
      </c>
      <c r="N518" s="9" t="str">
        <f>"case "&amp;Tabelle13[[#This Row],[X]]&amp;": " &amp;"bar = "&amp;Tabelle13[[#This Row],[bar round]]&amp;"; break; "</f>
        <v xml:space="preserve">case 517: bar = 1.24; break; </v>
      </c>
    </row>
    <row r="519" spans="11:14">
      <c r="K519">
        <v>518</v>
      </c>
      <c r="L519" s="13">
        <f>min+(max-min)/(1+10^(n*(LOG10(Tabelle13[[#This Row],[X]])-LOG10(ec_50))))</f>
        <v>1.2340157665731313</v>
      </c>
      <c r="M519" s="11">
        <f>ROUND(Tabelle13[[#This Row],[y (bar)]],2)</f>
        <v>1.23</v>
      </c>
      <c r="N519" s="9" t="str">
        <f>"case "&amp;Tabelle13[[#This Row],[X]]&amp;": " &amp;"bar = "&amp;Tabelle13[[#This Row],[bar round]]&amp;"; break; "</f>
        <v xml:space="preserve">case 518: bar = 1.23; break; </v>
      </c>
    </row>
    <row r="520" spans="11:14">
      <c r="K520" s="2">
        <v>519</v>
      </c>
      <c r="L520" s="13">
        <f>min+(max-min)/(1+10^(n*(LOG10(Tabelle13[[#This Row],[X]])-LOG10(ec_50))))</f>
        <v>1.2304262668910242</v>
      </c>
      <c r="M520" s="11">
        <f>ROUND(Tabelle13[[#This Row],[y (bar)]],2)</f>
        <v>1.23</v>
      </c>
      <c r="N520" s="9" t="str">
        <f>"case "&amp;Tabelle13[[#This Row],[X]]&amp;": " &amp;"bar = "&amp;Tabelle13[[#This Row],[bar round]]&amp;"; break; "</f>
        <v xml:space="preserve">case 519: bar = 1.23; break; </v>
      </c>
    </row>
    <row r="521" spans="11:14">
      <c r="K521" s="2">
        <v>520</v>
      </c>
      <c r="L521" s="13">
        <f>min+(max-min)/(1+10^(n*(LOG10(Tabelle13[[#This Row],[X]])-LOG10(ec_50))))</f>
        <v>1.2268491588797839</v>
      </c>
      <c r="M521" s="11">
        <f>ROUND(Tabelle13[[#This Row],[y (bar)]],2)</f>
        <v>1.23</v>
      </c>
      <c r="N521" s="9" t="str">
        <f>"case "&amp;Tabelle13[[#This Row],[X]]&amp;": " &amp;"bar = "&amp;Tabelle13[[#This Row],[bar round]]&amp;"; break; "</f>
        <v xml:space="preserve">case 520: bar = 1.23; break; </v>
      </c>
    </row>
    <row r="522" spans="11:14">
      <c r="K522" s="2">
        <v>521</v>
      </c>
      <c r="L522" s="13">
        <f>min+(max-min)/(1+10^(n*(LOG10(Tabelle13[[#This Row],[X]])-LOG10(ec_50))))</f>
        <v>1.2232843761052299</v>
      </c>
      <c r="M522" s="11">
        <f>ROUND(Tabelle13[[#This Row],[y (bar)]],2)</f>
        <v>1.22</v>
      </c>
      <c r="N522" s="9" t="str">
        <f>"case "&amp;Tabelle13[[#This Row],[X]]&amp;": " &amp;"bar = "&amp;Tabelle13[[#This Row],[bar round]]&amp;"; break; "</f>
        <v xml:space="preserve">case 521: bar = 1.22; break; </v>
      </c>
    </row>
    <row r="523" spans="11:14">
      <c r="K523">
        <v>522</v>
      </c>
      <c r="L523" s="13">
        <f>min+(max-min)/(1+10^(n*(LOG10(Tabelle13[[#This Row],[X]])-LOG10(ec_50))))</f>
        <v>1.2197318526157177</v>
      </c>
      <c r="M523" s="11">
        <f>ROUND(Tabelle13[[#This Row],[y (bar)]],2)</f>
        <v>1.22</v>
      </c>
      <c r="N523" s="9" t="str">
        <f>"case "&amp;Tabelle13[[#This Row],[X]]&amp;": " &amp;"bar = "&amp;Tabelle13[[#This Row],[bar round]]&amp;"; break; "</f>
        <v xml:space="preserve">case 522: bar = 1.22; break; </v>
      </c>
    </row>
    <row r="524" spans="11:14">
      <c r="K524" s="2">
        <v>523</v>
      </c>
      <c r="L524" s="13">
        <f>min+(max-min)/(1+10^(n*(LOG10(Tabelle13[[#This Row],[X]])-LOG10(ec_50))))</f>
        <v>1.2161915229376976</v>
      </c>
      <c r="M524" s="11">
        <f>ROUND(Tabelle13[[#This Row],[y (bar)]],2)</f>
        <v>1.22</v>
      </c>
      <c r="N524" s="9" t="str">
        <f>"case "&amp;Tabelle13[[#This Row],[X]]&amp;": " &amp;"bar = "&amp;Tabelle13[[#This Row],[bar round]]&amp;"; break; "</f>
        <v xml:space="preserve">case 523: bar = 1.22; break; </v>
      </c>
    </row>
    <row r="525" spans="11:14">
      <c r="K525" s="2">
        <v>524</v>
      </c>
      <c r="L525" s="13">
        <f>min+(max-min)/(1+10^(n*(LOG10(Tabelle13[[#This Row],[X]])-LOG10(ec_50))))</f>
        <v>1.2126633220713534</v>
      </c>
      <c r="M525" s="11">
        <f>ROUND(Tabelle13[[#This Row],[y (bar)]],2)</f>
        <v>1.21</v>
      </c>
      <c r="N525" s="9" t="str">
        <f>"case "&amp;Tabelle13[[#This Row],[X]]&amp;": " &amp;"bar = "&amp;Tabelle13[[#This Row],[bar round]]&amp;"; break; "</f>
        <v xml:space="preserve">case 524: bar = 1.21; break; </v>
      </c>
    </row>
    <row r="526" spans="11:14">
      <c r="K526" s="2">
        <v>525</v>
      </c>
      <c r="L526" s="13">
        <f>min+(max-min)/(1+10^(n*(LOG10(Tabelle13[[#This Row],[X]])-LOG10(ec_50))))</f>
        <v>1.2091471854862899</v>
      </c>
      <c r="M526" s="11">
        <f>ROUND(Tabelle13[[#This Row],[y (bar)]],2)</f>
        <v>1.21</v>
      </c>
      <c r="N526" s="9" t="str">
        <f>"case "&amp;Tabelle13[[#This Row],[X]]&amp;": " &amp;"bar = "&amp;Tabelle13[[#This Row],[bar round]]&amp;"; break; "</f>
        <v xml:space="preserve">case 525: bar = 1.21; break; </v>
      </c>
    </row>
    <row r="527" spans="11:14">
      <c r="K527">
        <v>526</v>
      </c>
      <c r="L527" s="13">
        <f>min+(max-min)/(1+10^(n*(LOG10(Tabelle13[[#This Row],[X]])-LOG10(ec_50))))</f>
        <v>1.2056430491172441</v>
      </c>
      <c r="M527" s="11">
        <f>ROUND(Tabelle13[[#This Row],[y (bar)]],2)</f>
        <v>1.21</v>
      </c>
      <c r="N527" s="9" t="str">
        <f>"case "&amp;Tabelle13[[#This Row],[X]]&amp;": " &amp;"bar = "&amp;Tabelle13[[#This Row],[bar round]]&amp;"; break; "</f>
        <v xml:space="preserve">case 526: bar = 1.21; break; </v>
      </c>
    </row>
    <row r="528" spans="11:14">
      <c r="K528" s="2">
        <v>527</v>
      </c>
      <c r="L528" s="13">
        <f>min+(max-min)/(1+10^(n*(LOG10(Tabelle13[[#This Row],[X]])-LOG10(ec_50))))</f>
        <v>1.2021508493598632</v>
      </c>
      <c r="M528" s="11">
        <f>ROUND(Tabelle13[[#This Row],[y (bar)]],2)</f>
        <v>1.2</v>
      </c>
      <c r="N528" s="9" t="str">
        <f>"case "&amp;Tabelle13[[#This Row],[X]]&amp;": " &amp;"bar = "&amp;Tabelle13[[#This Row],[bar round]]&amp;"; break; "</f>
        <v xml:space="preserve">case 527: bar = 1.2; break; </v>
      </c>
    </row>
    <row r="529" spans="11:14">
      <c r="K529" s="2">
        <v>528</v>
      </c>
      <c r="L529" s="13">
        <f>min+(max-min)/(1+10^(n*(LOG10(Tabelle13[[#This Row],[X]])-LOG10(ec_50))))</f>
        <v>1.1986705230665315</v>
      </c>
      <c r="M529" s="11">
        <f>ROUND(Tabelle13[[#This Row],[y (bar)]],2)</f>
        <v>1.2</v>
      </c>
      <c r="N529" s="9" t="str">
        <f>"case "&amp;Tabelle13[[#This Row],[X]]&amp;": " &amp;"bar = "&amp;Tabelle13[[#This Row],[bar round]]&amp;"; break; "</f>
        <v xml:space="preserve">case 528: bar = 1.2; break; </v>
      </c>
    </row>
    <row r="530" spans="11:14">
      <c r="K530" s="2">
        <v>529</v>
      </c>
      <c r="L530" s="13">
        <f>min+(max-min)/(1+10^(n*(LOG10(Tabelle13[[#This Row],[X]])-LOG10(ec_50))))</f>
        <v>1.195202007542213</v>
      </c>
      <c r="M530" s="11">
        <f>ROUND(Tabelle13[[#This Row],[y (bar)]],2)</f>
        <v>1.2</v>
      </c>
      <c r="N530" s="9" t="str">
        <f>"case "&amp;Tabelle13[[#This Row],[X]]&amp;": " &amp;"bar = "&amp;Tabelle13[[#This Row],[bar round]]&amp;"; break; "</f>
        <v xml:space="preserve">case 529: bar = 1.2; break; </v>
      </c>
    </row>
    <row r="531" spans="11:14">
      <c r="K531">
        <v>530</v>
      </c>
      <c r="L531" s="13">
        <f>min+(max-min)/(1+10^(n*(LOG10(Tabelle13[[#This Row],[X]])-LOG10(ec_50))))</f>
        <v>1.1917452405403879</v>
      </c>
      <c r="M531" s="11">
        <f>ROUND(Tabelle13[[#This Row],[y (bar)]],2)</f>
        <v>1.19</v>
      </c>
      <c r="N531" s="9" t="str">
        <f>"case "&amp;Tabelle13[[#This Row],[X]]&amp;": " &amp;"bar = "&amp;Tabelle13[[#This Row],[bar round]]&amp;"; break; "</f>
        <v xml:space="preserve">case 530: bar = 1.19; break; </v>
      </c>
    </row>
    <row r="532" spans="11:14">
      <c r="K532" s="2">
        <v>531</v>
      </c>
      <c r="L532" s="13">
        <f>min+(max-min)/(1+10^(n*(LOG10(Tabelle13[[#This Row],[X]])-LOG10(ec_50))))</f>
        <v>1.1883001602589947</v>
      </c>
      <c r="M532" s="11">
        <f>ROUND(Tabelle13[[#This Row],[y (bar)]],2)</f>
        <v>1.19</v>
      </c>
      <c r="N532" s="9" t="str">
        <f>"case "&amp;Tabelle13[[#This Row],[X]]&amp;": " &amp;"bar = "&amp;Tabelle13[[#This Row],[bar round]]&amp;"; break; "</f>
        <v xml:space="preserve">case 531: bar = 1.19; break; </v>
      </c>
    </row>
    <row r="533" spans="11:14">
      <c r="K533" s="2">
        <v>532</v>
      </c>
      <c r="L533" s="13">
        <f>min+(max-min)/(1+10^(n*(LOG10(Tabelle13[[#This Row],[X]])-LOG10(ec_50))))</f>
        <v>1.1848667053364219</v>
      </c>
      <c r="M533" s="11">
        <f>ROUND(Tabelle13[[#This Row],[y (bar)]],2)</f>
        <v>1.18</v>
      </c>
      <c r="N533" s="9" t="str">
        <f>"case "&amp;Tabelle13[[#This Row],[X]]&amp;": " &amp;"bar = "&amp;Tabelle13[[#This Row],[bar round]]&amp;"; break; "</f>
        <v xml:space="preserve">case 532: bar = 1.18; break; </v>
      </c>
    </row>
    <row r="534" spans="11:14">
      <c r="K534" s="2">
        <v>533</v>
      </c>
      <c r="L534" s="13">
        <f>min+(max-min)/(1+10^(n*(LOG10(Tabelle13[[#This Row],[X]])-LOG10(ec_50))))</f>
        <v>1.1814448148475567</v>
      </c>
      <c r="M534" s="11">
        <f>ROUND(Tabelle13[[#This Row],[y (bar)]],2)</f>
        <v>1.18</v>
      </c>
      <c r="N534" s="9" t="str">
        <f>"case "&amp;Tabelle13[[#This Row],[X]]&amp;": " &amp;"bar = "&amp;Tabelle13[[#This Row],[bar round]]&amp;"; break; "</f>
        <v xml:space="preserve">case 533: bar = 1.18; break; </v>
      </c>
    </row>
    <row r="535" spans="11:14">
      <c r="K535">
        <v>534</v>
      </c>
      <c r="L535" s="13">
        <f>min+(max-min)/(1+10^(n*(LOG10(Tabelle13[[#This Row],[X]])-LOG10(ec_50))))</f>
        <v>1.1780344282998787</v>
      </c>
      <c r="M535" s="11">
        <f>ROUND(Tabelle13[[#This Row],[y (bar)]],2)</f>
        <v>1.18</v>
      </c>
      <c r="N535" s="9" t="str">
        <f>"case "&amp;Tabelle13[[#This Row],[X]]&amp;": " &amp;"bar = "&amp;Tabelle13[[#This Row],[bar round]]&amp;"; break; "</f>
        <v xml:space="preserve">case 534: bar = 1.18; break; </v>
      </c>
    </row>
    <row r="536" spans="11:14">
      <c r="K536" s="2">
        <v>535</v>
      </c>
      <c r="L536" s="13">
        <f>min+(max-min)/(1+10^(n*(LOG10(Tabelle13[[#This Row],[X]])-LOG10(ec_50))))</f>
        <v>1.1746354856295602</v>
      </c>
      <c r="M536" s="11">
        <f>ROUND(Tabelle13[[#This Row],[y (bar)]],2)</f>
        <v>1.17</v>
      </c>
      <c r="N536" s="9" t="str">
        <f>"case "&amp;Tabelle13[[#This Row],[X]]&amp;": " &amp;"bar = "&amp;Tabelle13[[#This Row],[bar round]]&amp;"; break; "</f>
        <v xml:space="preserve">case 535: bar = 1.17; break; </v>
      </c>
    </row>
    <row r="537" spans="11:14">
      <c r="K537" s="2">
        <v>536</v>
      </c>
      <c r="L537" s="13">
        <f>min+(max-min)/(1+10^(n*(LOG10(Tabelle13[[#This Row],[X]])-LOG10(ec_50))))</f>
        <v>1.1712479271976723</v>
      </c>
      <c r="M537" s="11">
        <f>ROUND(Tabelle13[[#This Row],[y (bar)]],2)</f>
        <v>1.17</v>
      </c>
      <c r="N537" s="9" t="str">
        <f>"case "&amp;Tabelle13[[#This Row],[X]]&amp;": " &amp;"bar = "&amp;Tabelle13[[#This Row],[bar round]]&amp;"; break; "</f>
        <v xml:space="preserve">case 536: bar = 1.17; break; </v>
      </c>
    </row>
    <row r="538" spans="11:14">
      <c r="K538" s="2">
        <v>537</v>
      </c>
      <c r="L538" s="13">
        <f>min+(max-min)/(1+10^(n*(LOG10(Tabelle13[[#This Row],[X]])-LOG10(ec_50))))</f>
        <v>1.1678716937863645</v>
      </c>
      <c r="M538" s="11">
        <f>ROUND(Tabelle13[[#This Row],[y (bar)]],2)</f>
        <v>1.17</v>
      </c>
      <c r="N538" s="9" t="str">
        <f>"case "&amp;Tabelle13[[#This Row],[X]]&amp;": " &amp;"bar = "&amp;Tabelle13[[#This Row],[bar round]]&amp;"; break; "</f>
        <v xml:space="preserve">case 537: bar = 1.17; break; </v>
      </c>
    </row>
    <row r="539" spans="11:14">
      <c r="K539">
        <v>538</v>
      </c>
      <c r="L539" s="13">
        <f>min+(max-min)/(1+10^(n*(LOG10(Tabelle13[[#This Row],[X]])-LOG10(ec_50))))</f>
        <v>1.1645067265951246</v>
      </c>
      <c r="M539" s="11">
        <f>ROUND(Tabelle13[[#This Row],[y (bar)]],2)</f>
        <v>1.1599999999999999</v>
      </c>
      <c r="N539" s="9" t="str">
        <f>"case "&amp;Tabelle13[[#This Row],[X]]&amp;": " &amp;"bar = "&amp;Tabelle13[[#This Row],[bar round]]&amp;"; break; "</f>
        <v xml:space="preserve">case 538: bar = 1.16; break; </v>
      </c>
    </row>
    <row r="540" spans="11:14">
      <c r="K540" s="2">
        <v>539</v>
      </c>
      <c r="L540" s="13">
        <f>min+(max-min)/(1+10^(n*(LOG10(Tabelle13[[#This Row],[X]])-LOG10(ec_50))))</f>
        <v>1.1611529672370791</v>
      </c>
      <c r="M540" s="11">
        <f>ROUND(Tabelle13[[#This Row],[y (bar)]],2)</f>
        <v>1.1599999999999999</v>
      </c>
      <c r="N540" s="9" t="str">
        <f>"case "&amp;Tabelle13[[#This Row],[X]]&amp;": " &amp;"bar = "&amp;Tabelle13[[#This Row],[bar round]]&amp;"; break; "</f>
        <v xml:space="preserve">case 539: bar = 1.16; break; </v>
      </c>
    </row>
    <row r="541" spans="11:14">
      <c r="K541" s="2">
        <v>540</v>
      </c>
      <c r="L541" s="13">
        <f>min+(max-min)/(1+10^(n*(LOG10(Tabelle13[[#This Row],[X]])-LOG10(ec_50))))</f>
        <v>1.1578103577353087</v>
      </c>
      <c r="M541" s="11">
        <f>ROUND(Tabelle13[[#This Row],[y (bar)]],2)</f>
        <v>1.1599999999999999</v>
      </c>
      <c r="N541" s="9" t="str">
        <f>"case "&amp;Tabelle13[[#This Row],[X]]&amp;": " &amp;"bar = "&amp;Tabelle13[[#This Row],[bar round]]&amp;"; break; "</f>
        <v xml:space="preserve">case 540: bar = 1.16; break; </v>
      </c>
    </row>
    <row r="542" spans="11:14">
      <c r="K542" s="2">
        <v>541</v>
      </c>
      <c r="L542" s="13">
        <f>min+(max-min)/(1+10^(n*(LOG10(Tabelle13[[#This Row],[X]])-LOG10(ec_50))))</f>
        <v>1.1544788405192372</v>
      </c>
      <c r="M542" s="11">
        <f>ROUND(Tabelle13[[#This Row],[y (bar)]],2)</f>
        <v>1.1499999999999999</v>
      </c>
      <c r="N542" s="9" t="str">
        <f>"case "&amp;Tabelle13[[#This Row],[X]]&amp;": " &amp;"bar = "&amp;Tabelle13[[#This Row],[bar round]]&amp;"; break; "</f>
        <v xml:space="preserve">case 541: bar = 1.15; break; </v>
      </c>
    </row>
    <row r="543" spans="11:14">
      <c r="K543">
        <v>542</v>
      </c>
      <c r="L543" s="13">
        <f>min+(max-min)/(1+10^(n*(LOG10(Tabelle13[[#This Row],[X]])-LOG10(ec_50))))</f>
        <v>1.1511583584210159</v>
      </c>
      <c r="M543" s="11">
        <f>ROUND(Tabelle13[[#This Row],[y (bar)]],2)</f>
        <v>1.1499999999999999</v>
      </c>
      <c r="N543" s="9" t="str">
        <f>"case "&amp;Tabelle13[[#This Row],[X]]&amp;": " &amp;"bar = "&amp;Tabelle13[[#This Row],[bar round]]&amp;"; break; "</f>
        <v xml:space="preserve">case 542: bar = 1.15; break; </v>
      </c>
    </row>
    <row r="544" spans="11:14">
      <c r="K544" s="2">
        <v>543</v>
      </c>
      <c r="L544" s="13">
        <f>min+(max-min)/(1+10^(n*(LOG10(Tabelle13[[#This Row],[X]])-LOG10(ec_50))))</f>
        <v>1.1478488546720025</v>
      </c>
      <c r="M544" s="11">
        <f>ROUND(Tabelle13[[#This Row],[y (bar)]],2)</f>
        <v>1.1499999999999999</v>
      </c>
      <c r="N544" s="9" t="str">
        <f>"case "&amp;Tabelle13[[#This Row],[X]]&amp;": " &amp;"bar = "&amp;Tabelle13[[#This Row],[bar round]]&amp;"; break; "</f>
        <v xml:space="preserve">case 543: bar = 1.15; break; </v>
      </c>
    </row>
    <row r="545" spans="11:14">
      <c r="K545" s="2">
        <v>544</v>
      </c>
      <c r="L545" s="13">
        <f>min+(max-min)/(1+10^(n*(LOG10(Tabelle13[[#This Row],[X]])-LOG10(ec_50))))</f>
        <v>1.1445502728992152</v>
      </c>
      <c r="M545" s="11">
        <f>ROUND(Tabelle13[[#This Row],[y (bar)]],2)</f>
        <v>1.1399999999999999</v>
      </c>
      <c r="N545" s="9" t="str">
        <f>"case "&amp;Tabelle13[[#This Row],[X]]&amp;": " &amp;"bar = "&amp;Tabelle13[[#This Row],[bar round]]&amp;"; break; "</f>
        <v xml:space="preserve">case 544: bar = 1.14; break; </v>
      </c>
    </row>
    <row r="546" spans="11:14">
      <c r="K546" s="2">
        <v>545</v>
      </c>
      <c r="L546" s="13">
        <f>min+(max-min)/(1+10^(n*(LOG10(Tabelle13[[#This Row],[X]])-LOG10(ec_50))))</f>
        <v>1.1412625571218677</v>
      </c>
      <c r="M546" s="11">
        <f>ROUND(Tabelle13[[#This Row],[y (bar)]],2)</f>
        <v>1.1399999999999999</v>
      </c>
      <c r="N546" s="9" t="str">
        <f>"case "&amp;Tabelle13[[#This Row],[X]]&amp;": " &amp;"bar = "&amp;Tabelle13[[#This Row],[bar round]]&amp;"; break; "</f>
        <v xml:space="preserve">case 545: bar = 1.14; break; </v>
      </c>
    </row>
    <row r="547" spans="11:14">
      <c r="K547">
        <v>546</v>
      </c>
      <c r="L547" s="13">
        <f>min+(max-min)/(1+10^(n*(LOG10(Tabelle13[[#This Row],[X]])-LOG10(ec_50))))</f>
        <v>1.1379856517479403</v>
      </c>
      <c r="M547" s="11">
        <f>ROUND(Tabelle13[[#This Row],[y (bar)]],2)</f>
        <v>1.1399999999999999</v>
      </c>
      <c r="N547" s="9" t="str">
        <f>"case "&amp;Tabelle13[[#This Row],[X]]&amp;": " &amp;"bar = "&amp;Tabelle13[[#This Row],[bar round]]&amp;"; break; "</f>
        <v xml:space="preserve">case 546: bar = 1.14; break; </v>
      </c>
    </row>
    <row r="548" spans="11:14">
      <c r="K548" s="2">
        <v>547</v>
      </c>
      <c r="L548" s="13">
        <f>min+(max-min)/(1+10^(n*(LOG10(Tabelle13[[#This Row],[X]])-LOG10(ec_50))))</f>
        <v>1.1347195015707576</v>
      </c>
      <c r="M548" s="11">
        <f>ROUND(Tabelle13[[#This Row],[y (bar)]],2)</f>
        <v>1.1299999999999999</v>
      </c>
      <c r="N548" s="9" t="str">
        <f>"case "&amp;Tabelle13[[#This Row],[X]]&amp;": " &amp;"bar = "&amp;Tabelle13[[#This Row],[bar round]]&amp;"; break; "</f>
        <v xml:space="preserve">case 547: bar = 1.13; break; </v>
      </c>
    </row>
    <row r="549" spans="11:14">
      <c r="K549" s="2">
        <v>548</v>
      </c>
      <c r="L549" s="13">
        <f>min+(max-min)/(1+10^(n*(LOG10(Tabelle13[[#This Row],[X]])-LOG10(ec_50))))</f>
        <v>1.1314640517656283</v>
      </c>
      <c r="M549" s="11">
        <f>ROUND(Tabelle13[[#This Row],[y (bar)]],2)</f>
        <v>1.1299999999999999</v>
      </c>
      <c r="N549" s="9" t="str">
        <f>"case "&amp;Tabelle13[[#This Row],[X]]&amp;": " &amp;"bar = "&amp;Tabelle13[[#This Row],[bar round]]&amp;"; break; "</f>
        <v xml:space="preserve">case 548: bar = 1.13; break; </v>
      </c>
    </row>
    <row r="550" spans="11:14">
      <c r="K550" s="2">
        <v>549</v>
      </c>
      <c r="L550" s="13">
        <f>min+(max-min)/(1+10^(n*(LOG10(Tabelle13[[#This Row],[X]])-LOG10(ec_50))))</f>
        <v>1.1282192478865103</v>
      </c>
      <c r="M550" s="11">
        <f>ROUND(Tabelle13[[#This Row],[y (bar)]],2)</f>
        <v>1.1299999999999999</v>
      </c>
      <c r="N550" s="9" t="str">
        <f>"case "&amp;Tabelle13[[#This Row],[X]]&amp;": " &amp;"bar = "&amp;Tabelle13[[#This Row],[bar round]]&amp;"; break; "</f>
        <v xml:space="preserve">case 549: bar = 1.13; break; </v>
      </c>
    </row>
    <row r="551" spans="11:14">
      <c r="K551">
        <v>550</v>
      </c>
      <c r="L551" s="13">
        <f>min+(max-min)/(1+10^(n*(LOG10(Tabelle13[[#This Row],[X]])-LOG10(ec_50))))</f>
        <v>1.124985035862718</v>
      </c>
      <c r="M551" s="11">
        <f>ROUND(Tabelle13[[#This Row],[y (bar)]],2)</f>
        <v>1.1200000000000001</v>
      </c>
      <c r="N551" s="9" t="str">
        <f>"case "&amp;Tabelle13[[#This Row],[X]]&amp;": " &amp;"bar = "&amp;Tabelle13[[#This Row],[bar round]]&amp;"; break; "</f>
        <v xml:space="preserve">case 550: bar = 1.12; break; </v>
      </c>
    </row>
    <row r="552" spans="11:14">
      <c r="K552" s="2">
        <v>551</v>
      </c>
      <c r="L552" s="13">
        <f>min+(max-min)/(1+10^(n*(LOG10(Tabelle13[[#This Row],[X]])-LOG10(ec_50))))</f>
        <v>1.1217613619956472</v>
      </c>
      <c r="M552" s="11">
        <f>ROUND(Tabelle13[[#This Row],[y (bar)]],2)</f>
        <v>1.1200000000000001</v>
      </c>
      <c r="N552" s="9" t="str">
        <f>"case "&amp;Tabelle13[[#This Row],[X]]&amp;": " &amp;"bar = "&amp;Tabelle13[[#This Row],[bar round]]&amp;"; break; "</f>
        <v xml:space="preserve">case 551: bar = 1.12; break; </v>
      </c>
    </row>
    <row r="553" spans="11:14">
      <c r="K553" s="2">
        <v>552</v>
      </c>
      <c r="L553" s="13">
        <f>min+(max-min)/(1+10^(n*(LOG10(Tabelle13[[#This Row],[X]])-LOG10(ec_50))))</f>
        <v>1.1185481729555609</v>
      </c>
      <c r="M553" s="11">
        <f>ROUND(Tabelle13[[#This Row],[y (bar)]],2)</f>
        <v>1.1200000000000001</v>
      </c>
      <c r="N553" s="9" t="str">
        <f>"case "&amp;Tabelle13[[#This Row],[X]]&amp;": " &amp;"bar = "&amp;Tabelle13[[#This Row],[bar round]]&amp;"; break; "</f>
        <v xml:space="preserve">case 552: bar = 1.12; break; </v>
      </c>
    </row>
    <row r="554" spans="11:14">
      <c r="K554" s="2">
        <v>553</v>
      </c>
      <c r="L554" s="13">
        <f>min+(max-min)/(1+10^(n*(LOG10(Tabelle13[[#This Row],[X]])-LOG10(ec_50))))</f>
        <v>1.1153454157783889</v>
      </c>
      <c r="M554" s="11">
        <f>ROUND(Tabelle13[[#This Row],[y (bar)]],2)</f>
        <v>1.1200000000000001</v>
      </c>
      <c r="N554" s="9" t="str">
        <f>"case "&amp;Tabelle13[[#This Row],[X]]&amp;": " &amp;"bar = "&amp;Tabelle13[[#This Row],[bar round]]&amp;"; break; "</f>
        <v xml:space="preserve">case 553: bar = 1.12; break; </v>
      </c>
    </row>
    <row r="555" spans="11:14">
      <c r="K555">
        <v>554</v>
      </c>
      <c r="L555" s="13">
        <f>min+(max-min)/(1+10^(n*(LOG10(Tabelle13[[#This Row],[X]])-LOG10(ec_50))))</f>
        <v>1.1121530378625575</v>
      </c>
      <c r="M555" s="11">
        <f>ROUND(Tabelle13[[#This Row],[y (bar)]],2)</f>
        <v>1.1100000000000001</v>
      </c>
      <c r="N555" s="9" t="str">
        <f>"case "&amp;Tabelle13[[#This Row],[X]]&amp;": " &amp;"bar = "&amp;Tabelle13[[#This Row],[bar round]]&amp;"; break; "</f>
        <v xml:space="preserve">case 554: bar = 1.11; break; </v>
      </c>
    </row>
    <row r="556" spans="11:14">
      <c r="K556" s="2">
        <v>555</v>
      </c>
      <c r="L556" s="13">
        <f>min+(max-min)/(1+10^(n*(LOG10(Tabelle13[[#This Row],[X]])-LOG10(ec_50))))</f>
        <v>1.108970986965877</v>
      </c>
      <c r="M556" s="11">
        <f>ROUND(Tabelle13[[#This Row],[y (bar)]],2)</f>
        <v>1.1100000000000001</v>
      </c>
      <c r="N556" s="9" t="str">
        <f>"case "&amp;Tabelle13[[#This Row],[X]]&amp;": " &amp;"bar = "&amp;Tabelle13[[#This Row],[bar round]]&amp;"; break; "</f>
        <v xml:space="preserve">case 555: bar = 1.11; break; </v>
      </c>
    </row>
    <row r="557" spans="11:14">
      <c r="K557" s="2">
        <v>556</v>
      </c>
      <c r="L557" s="13">
        <f>min+(max-min)/(1+10^(n*(LOG10(Tabelle13[[#This Row],[X]])-LOG10(ec_50))))</f>
        <v>1.1057992112024262</v>
      </c>
      <c r="M557" s="11">
        <f>ROUND(Tabelle13[[#This Row],[y (bar)]],2)</f>
        <v>1.1100000000000001</v>
      </c>
      <c r="N557" s="9" t="str">
        <f>"case "&amp;Tabelle13[[#This Row],[X]]&amp;": " &amp;"bar = "&amp;Tabelle13[[#This Row],[bar round]]&amp;"; break; "</f>
        <v xml:space="preserve">case 556: bar = 1.11; break; </v>
      </c>
    </row>
    <row r="558" spans="11:14">
      <c r="K558" s="2">
        <v>557</v>
      </c>
      <c r="L558" s="13">
        <f>min+(max-min)/(1+10^(n*(LOG10(Tabelle13[[#This Row],[X]])-LOG10(ec_50))))</f>
        <v>1.1026376590395037</v>
      </c>
      <c r="M558" s="11">
        <f>ROUND(Tabelle13[[#This Row],[y (bar)]],2)</f>
        <v>1.1000000000000001</v>
      </c>
      <c r="N558" s="9" t="str">
        <f>"case "&amp;Tabelle13[[#This Row],[X]]&amp;": " &amp;"bar = "&amp;Tabelle13[[#This Row],[bar round]]&amp;"; break; "</f>
        <v xml:space="preserve">case 557: bar = 1.1; break; </v>
      </c>
    </row>
    <row r="559" spans="11:14">
      <c r="K559">
        <v>558</v>
      </c>
      <c r="L559" s="13">
        <f>min+(max-min)/(1+10^(n*(LOG10(Tabelle13[[#This Row],[X]])-LOG10(ec_50))))</f>
        <v>1.0994862792945954</v>
      </c>
      <c r="M559" s="11">
        <f>ROUND(Tabelle13[[#This Row],[y (bar)]],2)</f>
        <v>1.1000000000000001</v>
      </c>
      <c r="N559" s="9" t="str">
        <f>"case "&amp;Tabelle13[[#This Row],[X]]&amp;": " &amp;"bar = "&amp;Tabelle13[[#This Row],[bar round]]&amp;"; break; "</f>
        <v xml:space="preserve">case 558: bar = 1.1; break; </v>
      </c>
    </row>
    <row r="560" spans="11:14">
      <c r="K560" s="2">
        <v>559</v>
      </c>
      <c r="L560" s="13">
        <f>min+(max-min)/(1+10^(n*(LOG10(Tabelle13[[#This Row],[X]])-LOG10(ec_50))))</f>
        <v>1.0963450211323609</v>
      </c>
      <c r="M560" s="11">
        <f>ROUND(Tabelle13[[#This Row],[y (bar)]],2)</f>
        <v>1.1000000000000001</v>
      </c>
      <c r="N560" s="9" t="str">
        <f>"case "&amp;Tabelle13[[#This Row],[X]]&amp;": " &amp;"bar = "&amp;Tabelle13[[#This Row],[bar round]]&amp;"; break; "</f>
        <v xml:space="preserve">case 559: bar = 1.1; break; </v>
      </c>
    </row>
    <row r="561" spans="11:14">
      <c r="K561" s="2">
        <v>560</v>
      </c>
      <c r="L561" s="13">
        <f>min+(max-min)/(1+10^(n*(LOG10(Tabelle13[[#This Row],[X]])-LOG10(ec_50))))</f>
        <v>1.0932138340616759</v>
      </c>
      <c r="M561" s="11">
        <f>ROUND(Tabelle13[[#This Row],[y (bar)]],2)</f>
        <v>1.0900000000000001</v>
      </c>
      <c r="N561" s="9" t="str">
        <f>"case "&amp;Tabelle13[[#This Row],[X]]&amp;": " &amp;"bar = "&amp;Tabelle13[[#This Row],[bar round]]&amp;"; break; "</f>
        <v xml:space="preserve">case 560: bar = 1.09; break; </v>
      </c>
    </row>
    <row r="562" spans="11:14">
      <c r="K562" s="2">
        <v>561</v>
      </c>
      <c r="L562" s="13">
        <f>min+(max-min)/(1+10^(n*(LOG10(Tabelle13[[#This Row],[X]])-LOG10(ec_50))))</f>
        <v>1.0900926679326852</v>
      </c>
      <c r="M562" s="11">
        <f>ROUND(Tabelle13[[#This Row],[y (bar)]],2)</f>
        <v>1.0900000000000001</v>
      </c>
      <c r="N562" s="9" t="str">
        <f>"case "&amp;Tabelle13[[#This Row],[X]]&amp;": " &amp;"bar = "&amp;Tabelle13[[#This Row],[bar round]]&amp;"; break; "</f>
        <v xml:space="preserve">case 561: bar = 1.09; break; </v>
      </c>
    </row>
    <row r="563" spans="11:14">
      <c r="K563">
        <v>562</v>
      </c>
      <c r="L563" s="13">
        <f>min+(max-min)/(1+10^(n*(LOG10(Tabelle13[[#This Row],[X]])-LOG10(ec_50))))</f>
        <v>1.086981472933908</v>
      </c>
      <c r="M563" s="11">
        <f>ROUND(Tabelle13[[#This Row],[y (bar)]],2)</f>
        <v>1.0900000000000001</v>
      </c>
      <c r="N563" s="9" t="str">
        <f>"case "&amp;Tabelle13[[#This Row],[X]]&amp;": " &amp;"bar = "&amp;Tabelle13[[#This Row],[bar round]]&amp;"; break; "</f>
        <v xml:space="preserve">case 562: bar = 1.09; break; </v>
      </c>
    </row>
    <row r="564" spans="11:14">
      <c r="K564" s="2">
        <v>563</v>
      </c>
      <c r="L564" s="13">
        <f>min+(max-min)/(1+10^(n*(LOG10(Tabelle13[[#This Row],[X]])-LOG10(ec_50))))</f>
        <v>1.0838801995893357</v>
      </c>
      <c r="M564" s="11">
        <f>ROUND(Tabelle13[[#This Row],[y (bar)]],2)</f>
        <v>1.08</v>
      </c>
      <c r="N564" s="9" t="str">
        <f>"case "&amp;Tabelle13[[#This Row],[X]]&amp;": " &amp;"bar = "&amp;Tabelle13[[#This Row],[bar round]]&amp;"; break; "</f>
        <v xml:space="preserve">case 563: bar = 1.08; break; </v>
      </c>
    </row>
    <row r="565" spans="11:14">
      <c r="K565" s="2">
        <v>564</v>
      </c>
      <c r="L565" s="13">
        <f>min+(max-min)/(1+10^(n*(LOG10(Tabelle13[[#This Row],[X]])-LOG10(ec_50))))</f>
        <v>1.0807887987556055</v>
      </c>
      <c r="M565" s="11">
        <f>ROUND(Tabelle13[[#This Row],[y (bar)]],2)</f>
        <v>1.08</v>
      </c>
      <c r="N565" s="9" t="str">
        <f>"case "&amp;Tabelle13[[#This Row],[X]]&amp;": " &amp;"bar = "&amp;Tabelle13[[#This Row],[bar round]]&amp;"; break; "</f>
        <v xml:space="preserve">case 564: bar = 1.08; break; </v>
      </c>
    </row>
    <row r="566" spans="11:14">
      <c r="K566" s="2">
        <v>565</v>
      </c>
      <c r="L566" s="13">
        <f>min+(max-min)/(1+10^(n*(LOG10(Tabelle13[[#This Row],[X]])-LOG10(ec_50))))</f>
        <v>1.0777072216191594</v>
      </c>
      <c r="M566" s="11">
        <f>ROUND(Tabelle13[[#This Row],[y (bar)]],2)</f>
        <v>1.08</v>
      </c>
      <c r="N566" s="9" t="str">
        <f>"case "&amp;Tabelle13[[#This Row],[X]]&amp;": " &amp;"bar = "&amp;Tabelle13[[#This Row],[bar round]]&amp;"; break; "</f>
        <v xml:space="preserve">case 565: bar = 1.08; break; </v>
      </c>
    </row>
    <row r="567" spans="11:14">
      <c r="K567">
        <v>566</v>
      </c>
      <c r="L567" s="13">
        <f>min+(max-min)/(1+10^(n*(LOG10(Tabelle13[[#This Row],[X]])-LOG10(ec_50))))</f>
        <v>1.074635419693476</v>
      </c>
      <c r="M567" s="11">
        <f>ROUND(Tabelle13[[#This Row],[y (bar)]],2)</f>
        <v>1.07</v>
      </c>
      <c r="N567" s="9" t="str">
        <f>"case "&amp;Tabelle13[[#This Row],[X]]&amp;": " &amp;"bar = "&amp;Tabelle13[[#This Row],[bar round]]&amp;"; break; "</f>
        <v xml:space="preserve">case 566: bar = 1.07; break; </v>
      </c>
    </row>
    <row r="568" spans="11:14">
      <c r="K568" s="2">
        <v>567</v>
      </c>
      <c r="L568" s="13">
        <f>min+(max-min)/(1+10^(n*(LOG10(Tabelle13[[#This Row],[X]])-LOG10(ec_50))))</f>
        <v>1.0715733448162859</v>
      </c>
      <c r="M568" s="11">
        <f>ROUND(Tabelle13[[#This Row],[y (bar)]],2)</f>
        <v>1.07</v>
      </c>
      <c r="N568" s="9" t="str">
        <f>"case "&amp;Tabelle13[[#This Row],[X]]&amp;": " &amp;"bar = "&amp;Tabelle13[[#This Row],[bar round]]&amp;"; break; "</f>
        <v xml:space="preserve">case 567: bar = 1.07; break; </v>
      </c>
    </row>
    <row r="569" spans="11:14">
      <c r="K569" s="2">
        <v>568</v>
      </c>
      <c r="L569" s="13">
        <f>min+(max-min)/(1+10^(n*(LOG10(Tabelle13[[#This Row],[X]])-LOG10(ec_50))))</f>
        <v>1.0685209491468484</v>
      </c>
      <c r="M569" s="11">
        <f>ROUND(Tabelle13[[#This Row],[y (bar)]],2)</f>
        <v>1.07</v>
      </c>
      <c r="N569" s="9" t="str">
        <f>"case "&amp;Tabelle13[[#This Row],[X]]&amp;": " &amp;"bar = "&amp;Tabelle13[[#This Row],[bar round]]&amp;"; break; "</f>
        <v xml:space="preserve">case 568: bar = 1.07; break; </v>
      </c>
    </row>
    <row r="570" spans="11:14">
      <c r="K570" s="2">
        <v>569</v>
      </c>
      <c r="L570" s="13">
        <f>min+(max-min)/(1+10^(n*(LOG10(Tabelle13[[#This Row],[X]])-LOG10(ec_50))))</f>
        <v>1.0654781851632442</v>
      </c>
      <c r="M570" s="11">
        <f>ROUND(Tabelle13[[#This Row],[y (bar)]],2)</f>
        <v>1.07</v>
      </c>
      <c r="N570" s="9" t="str">
        <f>"case "&amp;Tabelle13[[#This Row],[X]]&amp;": " &amp;"bar = "&amp;Tabelle13[[#This Row],[bar round]]&amp;"; break; "</f>
        <v xml:space="preserve">case 569: bar = 1.07; break; </v>
      </c>
    </row>
    <row r="571" spans="11:14">
      <c r="K571">
        <v>570</v>
      </c>
      <c r="L571" s="13">
        <f>min+(max-min)/(1+10^(n*(LOG10(Tabelle13[[#This Row],[X]])-LOG10(ec_50))))</f>
        <v>1.0624450056596959</v>
      </c>
      <c r="M571" s="11">
        <f>ROUND(Tabelle13[[#This Row],[y (bar)]],2)</f>
        <v>1.06</v>
      </c>
      <c r="N571" s="9" t="str">
        <f>"case "&amp;Tabelle13[[#This Row],[X]]&amp;": " &amp;"bar = "&amp;Tabelle13[[#This Row],[bar round]]&amp;"; break; "</f>
        <v xml:space="preserve">case 570: bar = 1.06; break; </v>
      </c>
    </row>
    <row r="572" spans="11:14">
      <c r="K572" s="2">
        <v>571</v>
      </c>
      <c r="L572" s="13">
        <f>min+(max-min)/(1+10^(n*(LOG10(Tabelle13[[#This Row],[X]])-LOG10(ec_50))))</f>
        <v>1.0594213637439032</v>
      </c>
      <c r="M572" s="11">
        <f>ROUND(Tabelle13[[#This Row],[y (bar)]],2)</f>
        <v>1.06</v>
      </c>
      <c r="N572" s="9" t="str">
        <f>"case "&amp;Tabelle13[[#This Row],[X]]&amp;": " &amp;"bar = "&amp;Tabelle13[[#This Row],[bar round]]&amp;"; break; "</f>
        <v xml:space="preserve">case 571: bar = 1.06; break; </v>
      </c>
    </row>
    <row r="573" spans="11:14">
      <c r="K573" s="2">
        <v>572</v>
      </c>
      <c r="L573" s="13">
        <f>min+(max-min)/(1+10^(n*(LOG10(Tabelle13[[#This Row],[X]])-LOG10(ec_50))))</f>
        <v>1.0564072128344468</v>
      </c>
      <c r="M573" s="11">
        <f>ROUND(Tabelle13[[#This Row],[y (bar)]],2)</f>
        <v>1.06</v>
      </c>
      <c r="N573" s="9" t="str">
        <f>"case "&amp;Tabelle13[[#This Row],[X]]&amp;": " &amp;"bar = "&amp;Tabelle13[[#This Row],[bar round]]&amp;"; break; "</f>
        <v xml:space="preserve">case 572: bar = 1.06; break; </v>
      </c>
    </row>
    <row r="574" spans="11:14">
      <c r="K574" s="2">
        <v>573</v>
      </c>
      <c r="L574" s="13">
        <f>min+(max-min)/(1+10^(n*(LOG10(Tabelle13[[#This Row],[X]])-LOG10(ec_50))))</f>
        <v>1.0534025066581576</v>
      </c>
      <c r="M574" s="11">
        <f>ROUND(Tabelle13[[#This Row],[y (bar)]],2)</f>
        <v>1.05</v>
      </c>
      <c r="N574" s="9" t="str">
        <f>"case "&amp;Tabelle13[[#This Row],[X]]&amp;": " &amp;"bar = "&amp;Tabelle13[[#This Row],[bar round]]&amp;"; break; "</f>
        <v xml:space="preserve">case 573: bar = 1.05; break; </v>
      </c>
    </row>
    <row r="575" spans="11:14">
      <c r="K575">
        <v>574</v>
      </c>
      <c r="L575" s="13">
        <f>min+(max-min)/(1+10^(n*(LOG10(Tabelle13[[#This Row],[X]])-LOG10(ec_50))))</f>
        <v>1.0504071992475541</v>
      </c>
      <c r="M575" s="11">
        <f>ROUND(Tabelle13[[#This Row],[y (bar)]],2)</f>
        <v>1.05</v>
      </c>
      <c r="N575" s="9" t="str">
        <f>"case "&amp;Tabelle13[[#This Row],[X]]&amp;": " &amp;"bar = "&amp;Tabelle13[[#This Row],[bar round]]&amp;"; break; "</f>
        <v xml:space="preserve">case 574: bar = 1.05; break; </v>
      </c>
    </row>
    <row r="576" spans="11:14">
      <c r="K576" s="2">
        <v>575</v>
      </c>
      <c r="L576" s="13">
        <f>min+(max-min)/(1+10^(n*(LOG10(Tabelle13[[#This Row],[X]])-LOG10(ec_50))))</f>
        <v>1.0474212449383169</v>
      </c>
      <c r="M576" s="11">
        <f>ROUND(Tabelle13[[#This Row],[y (bar)]],2)</f>
        <v>1.05</v>
      </c>
      <c r="N576" s="9" t="str">
        <f>"case "&amp;Tabelle13[[#This Row],[X]]&amp;": " &amp;"bar = "&amp;Tabelle13[[#This Row],[bar round]]&amp;"; break; "</f>
        <v xml:space="preserve">case 575: bar = 1.05; break; </v>
      </c>
    </row>
    <row r="577" spans="11:14">
      <c r="K577" s="2">
        <v>576</v>
      </c>
      <c r="L577" s="13">
        <f>min+(max-min)/(1+10^(n*(LOG10(Tabelle13[[#This Row],[X]])-LOG10(ec_50))))</f>
        <v>1.0444445983667314</v>
      </c>
      <c r="M577" s="11">
        <f>ROUND(Tabelle13[[#This Row],[y (bar)]],2)</f>
        <v>1.04</v>
      </c>
      <c r="N577" s="9" t="str">
        <f>"case "&amp;Tabelle13[[#This Row],[X]]&amp;": " &amp;"bar = "&amp;Tabelle13[[#This Row],[bar round]]&amp;"; break; "</f>
        <v xml:space="preserve">case 576: bar = 1.04; break; </v>
      </c>
    </row>
    <row r="578" spans="11:14">
      <c r="K578" s="2">
        <v>577</v>
      </c>
      <c r="L578" s="13">
        <f>min+(max-min)/(1+10^(n*(LOG10(Tabelle13[[#This Row],[X]])-LOG10(ec_50))))</f>
        <v>1.0414772144672215</v>
      </c>
      <c r="M578" s="11">
        <f>ROUND(Tabelle13[[#This Row],[y (bar)]],2)</f>
        <v>1.04</v>
      </c>
      <c r="N578" s="9" t="str">
        <f>"case "&amp;Tabelle13[[#This Row],[X]]&amp;": " &amp;"bar = "&amp;Tabelle13[[#This Row],[bar round]]&amp;"; break; "</f>
        <v xml:space="preserve">case 577: bar = 1.04; break; </v>
      </c>
    </row>
    <row r="579" spans="11:14">
      <c r="K579">
        <v>578</v>
      </c>
      <c r="L579" s="13">
        <f>min+(max-min)/(1+10^(n*(LOG10(Tabelle13[[#This Row],[X]])-LOG10(ec_50))))</f>
        <v>1.0385190484698599</v>
      </c>
      <c r="M579" s="11">
        <f>ROUND(Tabelle13[[#This Row],[y (bar)]],2)</f>
        <v>1.04</v>
      </c>
      <c r="N579" s="9" t="str">
        <f>"case "&amp;Tabelle13[[#This Row],[X]]&amp;": " &amp;"bar = "&amp;Tabelle13[[#This Row],[bar round]]&amp;"; break; "</f>
        <v xml:space="preserve">case 578: bar = 1.04; break; </v>
      </c>
    </row>
    <row r="580" spans="11:14">
      <c r="K580" s="2">
        <v>579</v>
      </c>
      <c r="L580" s="13">
        <f>min+(max-min)/(1+10^(n*(LOG10(Tabelle13[[#This Row],[X]])-LOG10(ec_50))))</f>
        <v>1.0355700558979388</v>
      </c>
      <c r="M580" s="11">
        <f>ROUND(Tabelle13[[#This Row],[y (bar)]],2)</f>
        <v>1.04</v>
      </c>
      <c r="N580" s="9" t="str">
        <f>"case "&amp;Tabelle13[[#This Row],[X]]&amp;": " &amp;"bar = "&amp;Tabelle13[[#This Row],[bar round]]&amp;"; break; "</f>
        <v xml:space="preserve">case 579: bar = 1.04; break; </v>
      </c>
    </row>
    <row r="581" spans="11:14">
      <c r="K581" s="2">
        <v>580</v>
      </c>
      <c r="L581" s="13">
        <f>min+(max-min)/(1+10^(n*(LOG10(Tabelle13[[#This Row],[X]])-LOG10(ec_50))))</f>
        <v>1.0326301925655288</v>
      </c>
      <c r="M581" s="11">
        <f>ROUND(Tabelle13[[#This Row],[y (bar)]],2)</f>
        <v>1.03</v>
      </c>
      <c r="N581" s="9" t="str">
        <f>"case "&amp;Tabelle13[[#This Row],[X]]&amp;": " &amp;"bar = "&amp;Tabelle13[[#This Row],[bar round]]&amp;"; break; "</f>
        <v xml:space="preserve">case 580: bar = 1.03; break; </v>
      </c>
    </row>
    <row r="582" spans="11:14">
      <c r="K582" s="2">
        <v>581</v>
      </c>
      <c r="L582" s="13">
        <f>min+(max-min)/(1+10^(n*(LOG10(Tabelle13[[#This Row],[X]])-LOG10(ec_50))))</f>
        <v>1.0296994145751019</v>
      </c>
      <c r="M582" s="11">
        <f>ROUND(Tabelle13[[#This Row],[y (bar)]],2)</f>
        <v>1.03</v>
      </c>
      <c r="N582" s="9" t="str">
        <f>"case "&amp;Tabelle13[[#This Row],[X]]&amp;": " &amp;"bar = "&amp;Tabelle13[[#This Row],[bar round]]&amp;"; break; "</f>
        <v xml:space="preserve">case 581: bar = 1.03; break; </v>
      </c>
    </row>
    <row r="583" spans="11:14">
      <c r="K583">
        <v>582</v>
      </c>
      <c r="L583" s="13">
        <f>min+(max-min)/(1+10^(n*(LOG10(Tabelle13[[#This Row],[X]])-LOG10(ec_50))))</f>
        <v>1.0267776783151337</v>
      </c>
      <c r="M583" s="11">
        <f>ROUND(Tabelle13[[#This Row],[y (bar)]],2)</f>
        <v>1.03</v>
      </c>
      <c r="N583" s="9" t="str">
        <f>"case "&amp;Tabelle13[[#This Row],[X]]&amp;": " &amp;"bar = "&amp;Tabelle13[[#This Row],[bar round]]&amp;"; break; "</f>
        <v xml:space="preserve">case 582: bar = 1.03; break; </v>
      </c>
    </row>
    <row r="584" spans="11:14">
      <c r="K584" s="2">
        <v>583</v>
      </c>
      <c r="L584" s="13">
        <f>min+(max-min)/(1+10^(n*(LOG10(Tabelle13[[#This Row],[X]])-LOG10(ec_50))))</f>
        <v>1.0238649404577831</v>
      </c>
      <c r="M584" s="11">
        <f>ROUND(Tabelle13[[#This Row],[y (bar)]],2)</f>
        <v>1.02</v>
      </c>
      <c r="N584" s="9" t="str">
        <f>"case "&amp;Tabelle13[[#This Row],[X]]&amp;": " &amp;"bar = "&amp;Tabelle13[[#This Row],[bar round]]&amp;"; break; "</f>
        <v xml:space="preserve">case 583: bar = 1.02; break; </v>
      </c>
    </row>
    <row r="585" spans="11:14">
      <c r="K585" s="2">
        <v>584</v>
      </c>
      <c r="L585" s="13">
        <f>min+(max-min)/(1+10^(n*(LOG10(Tabelle13[[#This Row],[X]])-LOG10(ec_50))))</f>
        <v>1.0209611579565363</v>
      </c>
      <c r="M585" s="11">
        <f>ROUND(Tabelle13[[#This Row],[y (bar)]],2)</f>
        <v>1.02</v>
      </c>
      <c r="N585" s="9" t="str">
        <f>"case "&amp;Tabelle13[[#This Row],[X]]&amp;": " &amp;"bar = "&amp;Tabelle13[[#This Row],[bar round]]&amp;"; break; "</f>
        <v xml:space="preserve">case 584: bar = 1.02; break; </v>
      </c>
    </row>
    <row r="586" spans="11:14">
      <c r="K586" s="2">
        <v>585</v>
      </c>
      <c r="L586" s="13">
        <f>min+(max-min)/(1+10^(n*(LOG10(Tabelle13[[#This Row],[X]])-LOG10(ec_50))))</f>
        <v>1.0180662880439197</v>
      </c>
      <c r="M586" s="11">
        <f>ROUND(Tabelle13[[#This Row],[y (bar)]],2)</f>
        <v>1.02</v>
      </c>
      <c r="N586" s="9" t="str">
        <f>"case "&amp;Tabelle13[[#This Row],[X]]&amp;": " &amp;"bar = "&amp;Tabelle13[[#This Row],[bar round]]&amp;"; break; "</f>
        <v xml:space="preserve">case 585: bar = 1.02; break; </v>
      </c>
    </row>
    <row r="587" spans="11:14">
      <c r="K587">
        <v>586</v>
      </c>
      <c r="L587" s="13">
        <f>min+(max-min)/(1+10^(n*(LOG10(Tabelle13[[#This Row],[X]])-LOG10(ec_50))))</f>
        <v>1.0151802882292158</v>
      </c>
      <c r="M587" s="11">
        <f>ROUND(Tabelle13[[#This Row],[y (bar)]],2)</f>
        <v>1.02</v>
      </c>
      <c r="N587" s="9" t="str">
        <f>"case "&amp;Tabelle13[[#This Row],[X]]&amp;": " &amp;"bar = "&amp;Tabelle13[[#This Row],[bar round]]&amp;"; break; "</f>
        <v xml:space="preserve">case 586: bar = 1.02; break; </v>
      </c>
    </row>
    <row r="588" spans="11:14">
      <c r="K588" s="2">
        <v>587</v>
      </c>
      <c r="L588" s="13">
        <f>min+(max-min)/(1+10^(n*(LOG10(Tabelle13[[#This Row],[X]])-LOG10(ec_50))))</f>
        <v>1.0123031162962006</v>
      </c>
      <c r="M588" s="11">
        <f>ROUND(Tabelle13[[#This Row],[y (bar)]],2)</f>
        <v>1.01</v>
      </c>
      <c r="N588" s="9" t="str">
        <f>"case "&amp;Tabelle13[[#This Row],[X]]&amp;": " &amp;"bar = "&amp;Tabelle13[[#This Row],[bar round]]&amp;"; break; "</f>
        <v xml:space="preserve">case 587: bar = 1.01; break; </v>
      </c>
    </row>
    <row r="589" spans="11:14">
      <c r="K589" s="2">
        <v>588</v>
      </c>
      <c r="L589" s="13">
        <f>min+(max-min)/(1+10^(n*(LOG10(Tabelle13[[#This Row],[X]])-LOG10(ec_50))))</f>
        <v>1.0094347303009166</v>
      </c>
      <c r="M589" s="11">
        <f>ROUND(Tabelle13[[#This Row],[y (bar)]],2)</f>
        <v>1.01</v>
      </c>
      <c r="N589" s="9" t="str">
        <f>"case "&amp;Tabelle13[[#This Row],[X]]&amp;": " &amp;"bar = "&amp;Tabelle13[[#This Row],[bar round]]&amp;"; break; "</f>
        <v xml:space="preserve">case 588: bar = 1.01; break; </v>
      </c>
    </row>
    <row r="590" spans="11:14">
      <c r="K590" s="2">
        <v>589</v>
      </c>
      <c r="L590" s="13">
        <f>min+(max-min)/(1+10^(n*(LOG10(Tabelle13[[#This Row],[X]])-LOG10(ec_50))))</f>
        <v>1.006575088569446</v>
      </c>
      <c r="M590" s="11">
        <f>ROUND(Tabelle13[[#This Row],[y (bar)]],2)</f>
        <v>1.01</v>
      </c>
      <c r="N590" s="9" t="str">
        <f>"case "&amp;Tabelle13[[#This Row],[X]]&amp;": " &amp;"bar = "&amp;Tabelle13[[#This Row],[bar round]]&amp;"; break; "</f>
        <v xml:space="preserve">case 589: bar = 1.01; break; </v>
      </c>
    </row>
    <row r="591" spans="11:14">
      <c r="K591">
        <v>590</v>
      </c>
      <c r="L591" s="13">
        <f>min+(max-min)/(1+10^(n*(LOG10(Tabelle13[[#This Row],[X]])-LOG10(ec_50))))</f>
        <v>1.0037241496957223</v>
      </c>
      <c r="M591" s="11">
        <f>ROUND(Tabelle13[[#This Row],[y (bar)]],2)</f>
        <v>1</v>
      </c>
      <c r="N591" s="9" t="str">
        <f>"case "&amp;Tabelle13[[#This Row],[X]]&amp;": " &amp;"bar = "&amp;Tabelle13[[#This Row],[bar round]]&amp;"; break; "</f>
        <v xml:space="preserve">case 590: bar = 1; break; </v>
      </c>
    </row>
    <row r="592" spans="11:14">
      <c r="K592" s="2">
        <v>591</v>
      </c>
      <c r="L592" s="13">
        <f>min+(max-min)/(1+10^(n*(LOG10(Tabelle13[[#This Row],[X]])-LOG10(ec_50))))</f>
        <v>1.0008818725393691</v>
      </c>
      <c r="M592" s="11">
        <f>ROUND(Tabelle13[[#This Row],[y (bar)]],2)</f>
        <v>1</v>
      </c>
      <c r="N592" s="9" t="str">
        <f>"case "&amp;Tabelle13[[#This Row],[X]]&amp;": " &amp;"bar = "&amp;Tabelle13[[#This Row],[bar round]]&amp;"; break; "</f>
        <v xml:space="preserve">case 591: bar = 1; break; </v>
      </c>
    </row>
    <row r="593" spans="11:14">
      <c r="K593" s="2">
        <v>592</v>
      </c>
      <c r="L593" s="13">
        <f>min+(max-min)/(1+10^(n*(LOG10(Tabelle13[[#This Row],[X]])-LOG10(ec_50))))</f>
        <v>0.99804821622353113</v>
      </c>
      <c r="M593" s="11">
        <f>ROUND(Tabelle13[[#This Row],[y (bar)]],2)</f>
        <v>1</v>
      </c>
      <c r="N593" s="9" t="str">
        <f>"case "&amp;Tabelle13[[#This Row],[X]]&amp;": " &amp;"bar = "&amp;Tabelle13[[#This Row],[bar round]]&amp;"; break; "</f>
        <v xml:space="preserve">case 592: bar = 1; break; </v>
      </c>
    </row>
    <row r="594" spans="11:14">
      <c r="K594" s="2">
        <v>593</v>
      </c>
      <c r="L594" s="13">
        <f>min+(max-min)/(1+10^(n*(LOG10(Tabelle13[[#This Row],[X]])-LOG10(ec_50))))</f>
        <v>0.99522314013276625</v>
      </c>
      <c r="M594" s="11">
        <f>ROUND(Tabelle13[[#This Row],[y (bar)]],2)</f>
        <v>1</v>
      </c>
      <c r="N594" s="9" t="str">
        <f>"case "&amp;Tabelle13[[#This Row],[X]]&amp;": " &amp;"bar = "&amp;Tabelle13[[#This Row],[bar round]]&amp;"; break; "</f>
        <v xml:space="preserve">case 593: bar = 1; break; </v>
      </c>
    </row>
    <row r="595" spans="11:14">
      <c r="K595">
        <v>594</v>
      </c>
      <c r="L595" s="13">
        <f>min+(max-min)/(1+10^(n*(LOG10(Tabelle13[[#This Row],[X]])-LOG10(ec_50))))</f>
        <v>0.99240660391092184</v>
      </c>
      <c r="M595" s="11">
        <f>ROUND(Tabelle13[[#This Row],[y (bar)]],2)</f>
        <v>0.99</v>
      </c>
      <c r="N595" s="9" t="str">
        <f>"case "&amp;Tabelle13[[#This Row],[X]]&amp;": " &amp;"bar = "&amp;Tabelle13[[#This Row],[bar round]]&amp;"; break; "</f>
        <v xml:space="preserve">case 594: bar = 0.99; break; </v>
      </c>
    </row>
    <row r="596" spans="11:14">
      <c r="K596" s="2">
        <v>595</v>
      </c>
      <c r="L596" s="13">
        <f>min+(max-min)/(1+10^(n*(LOG10(Tabelle13[[#This Row],[X]])-LOG10(ec_50))))</f>
        <v>0.98959856745905017</v>
      </c>
      <c r="M596" s="11">
        <f>ROUND(Tabelle13[[#This Row],[y (bar)]],2)</f>
        <v>0.99</v>
      </c>
      <c r="N596" s="9" t="str">
        <f>"case "&amp;Tabelle13[[#This Row],[X]]&amp;": " &amp;"bar = "&amp;Tabelle13[[#This Row],[bar round]]&amp;"; break; "</f>
        <v xml:space="preserve">case 595: bar = 0.99; break; </v>
      </c>
    </row>
    <row r="597" spans="11:14">
      <c r="K597" s="2">
        <v>596</v>
      </c>
      <c r="L597" s="13">
        <f>min+(max-min)/(1+10^(n*(LOG10(Tabelle13[[#This Row],[X]])-LOG10(ec_50))))</f>
        <v>0.98679899093334655</v>
      </c>
      <c r="M597" s="11">
        <f>ROUND(Tabelle13[[#This Row],[y (bar)]],2)</f>
        <v>0.99</v>
      </c>
      <c r="N597" s="9" t="str">
        <f>"case "&amp;Tabelle13[[#This Row],[X]]&amp;": " &amp;"bar = "&amp;Tabelle13[[#This Row],[bar round]]&amp;"; break; "</f>
        <v xml:space="preserve">case 596: bar = 0.99; break; </v>
      </c>
    </row>
    <row r="598" spans="11:14">
      <c r="K598" s="2">
        <v>597</v>
      </c>
      <c r="L598" s="13">
        <f>min+(max-min)/(1+10^(n*(LOG10(Tabelle13[[#This Row],[X]])-LOG10(ec_50))))</f>
        <v>0.98400783474309628</v>
      </c>
      <c r="M598" s="11">
        <f>ROUND(Tabelle13[[#This Row],[y (bar)]],2)</f>
        <v>0.98</v>
      </c>
      <c r="N598" s="9" t="str">
        <f>"case "&amp;Tabelle13[[#This Row],[X]]&amp;": " &amp;"bar = "&amp;Tabelle13[[#This Row],[bar round]]&amp;"; break; "</f>
        <v xml:space="preserve">case 597: bar = 0.98; break; </v>
      </c>
    </row>
    <row r="599" spans="11:14">
      <c r="K599">
        <v>598</v>
      </c>
      <c r="L599" s="13">
        <f>min+(max-min)/(1+10^(n*(LOG10(Tabelle13[[#This Row],[X]])-LOG10(ec_50))))</f>
        <v>0.98122505954865002</v>
      </c>
      <c r="M599" s="11">
        <f>ROUND(Tabelle13[[#This Row],[y (bar)]],2)</f>
        <v>0.98</v>
      </c>
      <c r="N599" s="9" t="str">
        <f>"case "&amp;Tabelle13[[#This Row],[X]]&amp;": " &amp;"bar = "&amp;Tabelle13[[#This Row],[bar round]]&amp;"; break; "</f>
        <v xml:space="preserve">case 598: bar = 0.98; break; </v>
      </c>
    </row>
    <row r="600" spans="11:14">
      <c r="K600" s="2">
        <v>599</v>
      </c>
      <c r="L600" s="13">
        <f>min+(max-min)/(1+10^(n*(LOG10(Tabelle13[[#This Row],[X]])-LOG10(ec_50))))</f>
        <v>0.97845062625941748</v>
      </c>
      <c r="M600" s="11">
        <f>ROUND(Tabelle13[[#This Row],[y (bar)]],2)</f>
        <v>0.98</v>
      </c>
      <c r="N600" s="9" t="str">
        <f>"case "&amp;Tabelle13[[#This Row],[X]]&amp;": " &amp;"bar = "&amp;Tabelle13[[#This Row],[bar round]]&amp;"; break; "</f>
        <v xml:space="preserve">case 599: bar = 0.98; break; </v>
      </c>
    </row>
    <row r="601" spans="11:14">
      <c r="K601" s="2">
        <v>600</v>
      </c>
      <c r="L601" s="13">
        <f>min+(max-min)/(1+10^(n*(LOG10(Tabelle13[[#This Row],[X]])-LOG10(ec_50))))</f>
        <v>0.97568449603187379</v>
      </c>
      <c r="M601" s="11">
        <f>ROUND(Tabelle13[[#This Row],[y (bar)]],2)</f>
        <v>0.98</v>
      </c>
      <c r="N601" s="9" t="str">
        <f>"case "&amp;Tabelle13[[#This Row],[X]]&amp;": " &amp;"bar = "&amp;Tabelle13[[#This Row],[bar round]]&amp;"; break; "</f>
        <v xml:space="preserve">case 600: bar = 0.98; break; </v>
      </c>
    </row>
    <row r="602" spans="11:14">
      <c r="K602" s="2">
        <v>601</v>
      </c>
      <c r="L602" s="13">
        <f>min+(max-min)/(1+10^(n*(LOG10(Tabelle13[[#This Row],[X]])-LOG10(ec_50))))</f>
        <v>0.97292663026758786</v>
      </c>
      <c r="M602" s="11">
        <f>ROUND(Tabelle13[[#This Row],[y (bar)]],2)</f>
        <v>0.97</v>
      </c>
      <c r="N602" s="9" t="str">
        <f>"case "&amp;Tabelle13[[#This Row],[X]]&amp;": " &amp;"bar = "&amp;Tabelle13[[#This Row],[bar round]]&amp;"; break; "</f>
        <v xml:space="preserve">case 601: bar = 0.97; break; </v>
      </c>
    </row>
    <row r="603" spans="11:14">
      <c r="K603">
        <v>602</v>
      </c>
      <c r="L603" s="13">
        <f>min+(max-min)/(1+10^(n*(LOG10(Tabelle13[[#This Row],[X]])-LOG10(ec_50))))</f>
        <v>0.97017699061128337</v>
      </c>
      <c r="M603" s="11">
        <f>ROUND(Tabelle13[[#This Row],[y (bar)]],2)</f>
        <v>0.97</v>
      </c>
      <c r="N603" s="9" t="str">
        <f>"case "&amp;Tabelle13[[#This Row],[X]]&amp;": " &amp;"bar = "&amp;Tabelle13[[#This Row],[bar round]]&amp;"; break; "</f>
        <v xml:space="preserve">case 602: bar = 0.97; break; </v>
      </c>
    </row>
    <row r="604" spans="11:14">
      <c r="K604" s="2">
        <v>603</v>
      </c>
      <c r="L604" s="13">
        <f>min+(max-min)/(1+10^(n*(LOG10(Tabelle13[[#This Row],[X]])-LOG10(ec_50))))</f>
        <v>0.96743553894890177</v>
      </c>
      <c r="M604" s="11">
        <f>ROUND(Tabelle13[[#This Row],[y (bar)]],2)</f>
        <v>0.97</v>
      </c>
      <c r="N604" s="9" t="str">
        <f>"case "&amp;Tabelle13[[#This Row],[X]]&amp;": " &amp;"bar = "&amp;Tabelle13[[#This Row],[bar round]]&amp;"; break; "</f>
        <v xml:space="preserve">case 603: bar = 0.97; break; </v>
      </c>
    </row>
    <row r="605" spans="11:14">
      <c r="K605" s="2">
        <v>604</v>
      </c>
      <c r="L605" s="13">
        <f>min+(max-min)/(1+10^(n*(LOG10(Tabelle13[[#This Row],[X]])-LOG10(ec_50))))</f>
        <v>0.96470223740567795</v>
      </c>
      <c r="M605" s="11">
        <f>ROUND(Tabelle13[[#This Row],[y (bar)]],2)</f>
        <v>0.96</v>
      </c>
      <c r="N605" s="9" t="str">
        <f>"case "&amp;Tabelle13[[#This Row],[X]]&amp;": " &amp;"bar = "&amp;Tabelle13[[#This Row],[bar round]]&amp;"; break; "</f>
        <v xml:space="preserve">case 604: bar = 0.96; break; </v>
      </c>
    </row>
    <row r="606" spans="11:14">
      <c r="K606" s="2">
        <v>605</v>
      </c>
      <c r="L606" s="13">
        <f>min+(max-min)/(1+10^(n*(LOG10(Tabelle13[[#This Row],[X]])-LOG10(ec_50))))</f>
        <v>0.96197704834426445</v>
      </c>
      <c r="M606" s="11">
        <f>ROUND(Tabelle13[[#This Row],[y (bar)]],2)</f>
        <v>0.96</v>
      </c>
      <c r="N606" s="9" t="str">
        <f>"case "&amp;Tabelle13[[#This Row],[X]]&amp;": " &amp;"bar = "&amp;Tabelle13[[#This Row],[bar round]]&amp;"; break; "</f>
        <v xml:space="preserve">case 605: bar = 0.96; break; </v>
      </c>
    </row>
    <row r="607" spans="11:14">
      <c r="K607">
        <v>606</v>
      </c>
      <c r="L607" s="13">
        <f>min+(max-min)/(1+10^(n*(LOG10(Tabelle13[[#This Row],[X]])-LOG10(ec_50))))</f>
        <v>0.95925993436284407</v>
      </c>
      <c r="M607" s="11">
        <f>ROUND(Tabelle13[[#This Row],[y (bar)]],2)</f>
        <v>0.96</v>
      </c>
      <c r="N607" s="9" t="str">
        <f>"case "&amp;Tabelle13[[#This Row],[X]]&amp;": " &amp;"bar = "&amp;Tabelle13[[#This Row],[bar round]]&amp;"; break; "</f>
        <v xml:space="preserve">case 606: bar = 0.96; break; </v>
      </c>
    </row>
    <row r="608" spans="11:14">
      <c r="K608" s="2">
        <v>607</v>
      </c>
      <c r="L608" s="13">
        <f>min+(max-min)/(1+10^(n*(LOG10(Tabelle13[[#This Row],[X]])-LOG10(ec_50))))</f>
        <v>0.95655085829326159</v>
      </c>
      <c r="M608" s="11">
        <f>ROUND(Tabelle13[[#This Row],[y (bar)]],2)</f>
        <v>0.96</v>
      </c>
      <c r="N608" s="9" t="str">
        <f>"case "&amp;Tabelle13[[#This Row],[X]]&amp;": " &amp;"bar = "&amp;Tabelle13[[#This Row],[bar round]]&amp;"; break; "</f>
        <v xml:space="preserve">case 607: bar = 0.96; break; </v>
      </c>
    </row>
    <row r="609" spans="11:14">
      <c r="K609" s="2">
        <v>608</v>
      </c>
      <c r="L609" s="13">
        <f>min+(max-min)/(1+10^(n*(LOG10(Tabelle13[[#This Row],[X]])-LOG10(ec_50))))</f>
        <v>0.95384978319920655</v>
      </c>
      <c r="M609" s="11">
        <f>ROUND(Tabelle13[[#This Row],[y (bar)]],2)</f>
        <v>0.95</v>
      </c>
      <c r="N609" s="9" t="str">
        <f>"case "&amp;Tabelle13[[#This Row],[X]]&amp;": " &amp;"bar = "&amp;Tabelle13[[#This Row],[bar round]]&amp;"; break; "</f>
        <v xml:space="preserve">case 608: bar = 0.95; break; </v>
      </c>
    </row>
    <row r="610" spans="11:14">
      <c r="K610" s="2">
        <v>609</v>
      </c>
      <c r="L610" s="13">
        <f>min+(max-min)/(1+10^(n*(LOG10(Tabelle13[[#This Row],[X]])-LOG10(ec_50))))</f>
        <v>0.95115667237436585</v>
      </c>
      <c r="M610" s="11">
        <f>ROUND(Tabelle13[[#This Row],[y (bar)]],2)</f>
        <v>0.95</v>
      </c>
      <c r="N610" s="9" t="str">
        <f>"case "&amp;Tabelle13[[#This Row],[X]]&amp;": " &amp;"bar = "&amp;Tabelle13[[#This Row],[bar round]]&amp;"; break; "</f>
        <v xml:space="preserve">case 609: bar = 0.95; break; </v>
      </c>
    </row>
    <row r="611" spans="11:14">
      <c r="K611">
        <v>610</v>
      </c>
      <c r="L611" s="13">
        <f>min+(max-min)/(1+10^(n*(LOG10(Tabelle13[[#This Row],[X]])-LOG10(ec_50))))</f>
        <v>0.94847148934063052</v>
      </c>
      <c r="M611" s="11">
        <f>ROUND(Tabelle13[[#This Row],[y (bar)]],2)</f>
        <v>0.95</v>
      </c>
      <c r="N611" s="9" t="str">
        <f>"case "&amp;Tabelle13[[#This Row],[X]]&amp;": " &amp;"bar = "&amp;Tabelle13[[#This Row],[bar round]]&amp;"; break; "</f>
        <v xml:space="preserve">case 610: bar = 0.95; break; </v>
      </c>
    </row>
    <row r="612" spans="11:14">
      <c r="K612" s="2">
        <v>611</v>
      </c>
      <c r="L612" s="13">
        <f>min+(max-min)/(1+10^(n*(LOG10(Tabelle13[[#This Row],[X]])-LOG10(ec_50))))</f>
        <v>0.94579419784630825</v>
      </c>
      <c r="M612" s="11">
        <f>ROUND(Tabelle13[[#This Row],[y (bar)]],2)</f>
        <v>0.95</v>
      </c>
      <c r="N612" s="9" t="str">
        <f>"case "&amp;Tabelle13[[#This Row],[X]]&amp;": " &amp;"bar = "&amp;Tabelle13[[#This Row],[bar round]]&amp;"; break; "</f>
        <v xml:space="preserve">case 611: bar = 0.95; break; </v>
      </c>
    </row>
    <row r="613" spans="11:14">
      <c r="K613" s="2">
        <v>612</v>
      </c>
      <c r="L613" s="13">
        <f>min+(max-min)/(1+10^(n*(LOG10(Tabelle13[[#This Row],[X]])-LOG10(ec_50))))</f>
        <v>0.94312476186433458</v>
      </c>
      <c r="M613" s="11">
        <f>ROUND(Tabelle13[[#This Row],[y (bar)]],2)</f>
        <v>0.94</v>
      </c>
      <c r="N613" s="9" t="str">
        <f>"case "&amp;Tabelle13[[#This Row],[X]]&amp;": " &amp;"bar = "&amp;Tabelle13[[#This Row],[bar round]]&amp;"; break; "</f>
        <v xml:space="preserve">case 612: bar = 0.94; break; </v>
      </c>
    </row>
    <row r="614" spans="11:14">
      <c r="K614" s="2">
        <v>613</v>
      </c>
      <c r="L614" s="13">
        <f>min+(max-min)/(1+10^(n*(LOG10(Tabelle13[[#This Row],[X]])-LOG10(ec_50))))</f>
        <v>0.94046314559053656</v>
      </c>
      <c r="M614" s="11">
        <f>ROUND(Tabelle13[[#This Row],[y (bar)]],2)</f>
        <v>0.94</v>
      </c>
      <c r="N614" s="9" t="str">
        <f>"case "&amp;Tabelle13[[#This Row],[X]]&amp;": " &amp;"bar = "&amp;Tabelle13[[#This Row],[bar round]]&amp;"; break; "</f>
        <v xml:space="preserve">case 613: bar = 0.94; break; </v>
      </c>
    </row>
    <row r="615" spans="11:14">
      <c r="K615">
        <v>614</v>
      </c>
      <c r="L615" s="13">
        <f>min+(max-min)/(1+10^(n*(LOG10(Tabelle13[[#This Row],[X]])-LOG10(ec_50))))</f>
        <v>0.93780931344188745</v>
      </c>
      <c r="M615" s="11">
        <f>ROUND(Tabelle13[[#This Row],[y (bar)]],2)</f>
        <v>0.94</v>
      </c>
      <c r="N615" s="9" t="str">
        <f>"case "&amp;Tabelle13[[#This Row],[X]]&amp;": " &amp;"bar = "&amp;Tabelle13[[#This Row],[bar round]]&amp;"; break; "</f>
        <v xml:space="preserve">case 614: bar = 0.94; break; </v>
      </c>
    </row>
    <row r="616" spans="11:14">
      <c r="K616" s="2">
        <v>615</v>
      </c>
      <c r="L616" s="13">
        <f>min+(max-min)/(1+10^(n*(LOG10(Tabelle13[[#This Row],[X]])-LOG10(ec_50))))</f>
        <v>0.93516323005477342</v>
      </c>
      <c r="M616" s="11">
        <f>ROUND(Tabelle13[[#This Row],[y (bar)]],2)</f>
        <v>0.94</v>
      </c>
      <c r="N616" s="9" t="str">
        <f>"case "&amp;Tabelle13[[#This Row],[X]]&amp;": " &amp;"bar = "&amp;Tabelle13[[#This Row],[bar round]]&amp;"; break; "</f>
        <v xml:space="preserve">case 615: bar = 0.94; break; </v>
      </c>
    </row>
    <row r="617" spans="11:14">
      <c r="K617" s="2">
        <v>616</v>
      </c>
      <c r="L617" s="13">
        <f>min+(max-min)/(1+10^(n*(LOG10(Tabelle13[[#This Row],[X]])-LOG10(ec_50))))</f>
        <v>0.9325248602833025</v>
      </c>
      <c r="M617" s="11">
        <f>ROUND(Tabelle13[[#This Row],[y (bar)]],2)</f>
        <v>0.93</v>
      </c>
      <c r="N617" s="9" t="str">
        <f>"case "&amp;Tabelle13[[#This Row],[X]]&amp;": " &amp;"bar = "&amp;Tabelle13[[#This Row],[bar round]]&amp;"; break; "</f>
        <v xml:space="preserve">case 616: bar = 0.93; break; </v>
      </c>
    </row>
    <row r="618" spans="11:14">
      <c r="K618" s="2">
        <v>617</v>
      </c>
      <c r="L618" s="13">
        <f>min+(max-min)/(1+10^(n*(LOG10(Tabelle13[[#This Row],[X]])-LOG10(ec_50))))</f>
        <v>0.92989416919760859</v>
      </c>
      <c r="M618" s="11">
        <f>ROUND(Tabelle13[[#This Row],[y (bar)]],2)</f>
        <v>0.93</v>
      </c>
      <c r="N618" s="9" t="str">
        <f>"case "&amp;Tabelle13[[#This Row],[X]]&amp;": " &amp;"bar = "&amp;Tabelle13[[#This Row],[bar round]]&amp;"; break; "</f>
        <v xml:space="preserve">case 617: bar = 0.93; break; </v>
      </c>
    </row>
    <row r="619" spans="11:14">
      <c r="K619">
        <v>618</v>
      </c>
      <c r="L619" s="13">
        <f>min+(max-min)/(1+10^(n*(LOG10(Tabelle13[[#This Row],[X]])-LOG10(ec_50))))</f>
        <v>0.92727112208216655</v>
      </c>
      <c r="M619" s="11">
        <f>ROUND(Tabelle13[[#This Row],[y (bar)]],2)</f>
        <v>0.93</v>
      </c>
      <c r="N619" s="9" t="str">
        <f>"case "&amp;Tabelle13[[#This Row],[X]]&amp;": " &amp;"bar = "&amp;Tabelle13[[#This Row],[bar round]]&amp;"; break; "</f>
        <v xml:space="preserve">case 618: bar = 0.93; break; </v>
      </c>
    </row>
    <row r="620" spans="11:14">
      <c r="K620" s="2">
        <v>619</v>
      </c>
      <c r="L620" s="13">
        <f>min+(max-min)/(1+10^(n*(LOG10(Tabelle13[[#This Row],[X]])-LOG10(ec_50))))</f>
        <v>0.92465568443415358</v>
      </c>
      <c r="M620" s="11">
        <f>ROUND(Tabelle13[[#This Row],[y (bar)]],2)</f>
        <v>0.92</v>
      </c>
      <c r="N620" s="9" t="str">
        <f>"case "&amp;Tabelle13[[#This Row],[X]]&amp;": " &amp;"bar = "&amp;Tabelle13[[#This Row],[bar round]]&amp;"; break; "</f>
        <v xml:space="preserve">case 619: bar = 0.92; break; </v>
      </c>
    </row>
    <row r="621" spans="11:14">
      <c r="K621" s="2">
        <v>620</v>
      </c>
      <c r="L621" s="13">
        <f>min+(max-min)/(1+10^(n*(LOG10(Tabelle13[[#This Row],[X]])-LOG10(ec_50))))</f>
        <v>0.9220478219617847</v>
      </c>
      <c r="M621" s="11">
        <f>ROUND(Tabelle13[[#This Row],[y (bar)]],2)</f>
        <v>0.92</v>
      </c>
      <c r="N621" s="9" t="str">
        <f>"case "&amp;Tabelle13[[#This Row],[X]]&amp;": " &amp;"bar = "&amp;Tabelle13[[#This Row],[bar round]]&amp;"; break; "</f>
        <v xml:space="preserve">case 620: bar = 0.92; break; </v>
      </c>
    </row>
    <row r="622" spans="11:14">
      <c r="K622" s="2">
        <v>621</v>
      </c>
      <c r="L622" s="13">
        <f>min+(max-min)/(1+10^(n*(LOG10(Tabelle13[[#This Row],[X]])-LOG10(ec_50))))</f>
        <v>0.91944750058270031</v>
      </c>
      <c r="M622" s="11">
        <f>ROUND(Tabelle13[[#This Row],[y (bar)]],2)</f>
        <v>0.92</v>
      </c>
      <c r="N622" s="9" t="str">
        <f>"case "&amp;Tabelle13[[#This Row],[X]]&amp;": " &amp;"bar = "&amp;Tabelle13[[#This Row],[bar round]]&amp;"; break; "</f>
        <v xml:space="preserve">case 621: bar = 0.92; break; </v>
      </c>
    </row>
    <row r="623" spans="11:14">
      <c r="K623">
        <v>622</v>
      </c>
      <c r="L623" s="13">
        <f>min+(max-min)/(1+10^(n*(LOG10(Tabelle13[[#This Row],[X]])-LOG10(ec_50))))</f>
        <v>0.9168546864223448</v>
      </c>
      <c r="M623" s="11">
        <f>ROUND(Tabelle13[[#This Row],[y (bar)]],2)</f>
        <v>0.92</v>
      </c>
      <c r="N623" s="9" t="str">
        <f>"case "&amp;Tabelle13[[#This Row],[X]]&amp;": " &amp;"bar = "&amp;Tabelle13[[#This Row],[bar round]]&amp;"; break; "</f>
        <v xml:space="preserve">case 622: bar = 0.92; break; </v>
      </c>
    </row>
    <row r="624" spans="11:14">
      <c r="K624" s="2">
        <v>623</v>
      </c>
      <c r="L624" s="13">
        <f>min+(max-min)/(1+10^(n*(LOG10(Tabelle13[[#This Row],[X]])-LOG10(ec_50))))</f>
        <v>0.91426934581236874</v>
      </c>
      <c r="M624" s="11">
        <f>ROUND(Tabelle13[[#This Row],[y (bar)]],2)</f>
        <v>0.91</v>
      </c>
      <c r="N624" s="9" t="str">
        <f>"case "&amp;Tabelle13[[#This Row],[X]]&amp;": " &amp;"bar = "&amp;Tabelle13[[#This Row],[bar round]]&amp;"; break; "</f>
        <v xml:space="preserve">case 623: bar = 0.91; break; </v>
      </c>
    </row>
    <row r="625" spans="11:14">
      <c r="K625" s="2">
        <v>624</v>
      </c>
      <c r="L625" s="13">
        <f>min+(max-min)/(1+10^(n*(LOG10(Tabelle13[[#This Row],[X]])-LOG10(ec_50))))</f>
        <v>0.91169144528905011</v>
      </c>
      <c r="M625" s="11">
        <f>ROUND(Tabelle13[[#This Row],[y (bar)]],2)</f>
        <v>0.91</v>
      </c>
      <c r="N625" s="9" t="str">
        <f>"case "&amp;Tabelle13[[#This Row],[X]]&amp;": " &amp;"bar = "&amp;Tabelle13[[#This Row],[bar round]]&amp;"; break; "</f>
        <v xml:space="preserve">case 624: bar = 0.91; break; </v>
      </c>
    </row>
    <row r="626" spans="11:14">
      <c r="K626" s="2">
        <v>625</v>
      </c>
      <c r="L626" s="13">
        <f>min+(max-min)/(1+10^(n*(LOG10(Tabelle13[[#This Row],[X]])-LOG10(ec_50))))</f>
        <v>0.90912095159172179</v>
      </c>
      <c r="M626" s="11">
        <f>ROUND(Tabelle13[[#This Row],[y (bar)]],2)</f>
        <v>0.91</v>
      </c>
      <c r="N626" s="9" t="str">
        <f>"case "&amp;Tabelle13[[#This Row],[X]]&amp;": " &amp;"bar = "&amp;Tabelle13[[#This Row],[bar round]]&amp;"; break; "</f>
        <v xml:space="preserve">case 625: bar = 0.91; break; </v>
      </c>
    </row>
    <row r="627" spans="11:14">
      <c r="K627">
        <v>626</v>
      </c>
      <c r="L627" s="13">
        <f>min+(max-min)/(1+10^(n*(LOG10(Tabelle13[[#This Row],[X]])-LOG10(ec_50))))</f>
        <v>0.90655783166121906</v>
      </c>
      <c r="M627" s="11">
        <f>ROUND(Tabelle13[[#This Row],[y (bar)]],2)</f>
        <v>0.91</v>
      </c>
      <c r="N627" s="9" t="str">
        <f>"case "&amp;Tabelle13[[#This Row],[X]]&amp;": " &amp;"bar = "&amp;Tabelle13[[#This Row],[bar round]]&amp;"; break; "</f>
        <v xml:space="preserve">case 626: bar = 0.91; break; </v>
      </c>
    </row>
    <row r="628" spans="11:14">
      <c r="K628" s="2">
        <v>627</v>
      </c>
      <c r="L628" s="13">
        <f>min+(max-min)/(1+10^(n*(LOG10(Tabelle13[[#This Row],[X]])-LOG10(ec_50))))</f>
        <v>0.90400205263834255</v>
      </c>
      <c r="M628" s="11">
        <f>ROUND(Tabelle13[[#This Row],[y (bar)]],2)</f>
        <v>0.9</v>
      </c>
      <c r="N628" s="9" t="str">
        <f>"case "&amp;Tabelle13[[#This Row],[X]]&amp;": " &amp;"bar = "&amp;Tabelle13[[#This Row],[bar round]]&amp;"; break; "</f>
        <v xml:space="preserve">case 627: bar = 0.9; break; </v>
      </c>
    </row>
    <row r="629" spans="11:14">
      <c r="K629" s="2">
        <v>628</v>
      </c>
      <c r="L629" s="13">
        <f>min+(max-min)/(1+10^(n*(LOG10(Tabelle13[[#This Row],[X]])-LOG10(ec_50))))</f>
        <v>0.9014535818623195</v>
      </c>
      <c r="M629" s="11">
        <f>ROUND(Tabelle13[[#This Row],[y (bar)]],2)</f>
        <v>0.9</v>
      </c>
      <c r="N629" s="9" t="str">
        <f>"case "&amp;Tabelle13[[#This Row],[X]]&amp;": " &amp;"bar = "&amp;Tabelle13[[#This Row],[bar round]]&amp;"; break; "</f>
        <v xml:space="preserve">case 628: bar = 0.9; break; </v>
      </c>
    </row>
    <row r="630" spans="11:14">
      <c r="K630" s="2">
        <v>629</v>
      </c>
      <c r="L630" s="13">
        <f>min+(max-min)/(1+10^(n*(LOG10(Tabelle13[[#This Row],[X]])-LOG10(ec_50))))</f>
        <v>0.89891238686931652</v>
      </c>
      <c r="M630" s="11">
        <f>ROUND(Tabelle13[[#This Row],[y (bar)]],2)</f>
        <v>0.9</v>
      </c>
      <c r="N630" s="9" t="str">
        <f>"case "&amp;Tabelle13[[#This Row],[X]]&amp;": " &amp;"bar = "&amp;Tabelle13[[#This Row],[bar round]]&amp;"; break; "</f>
        <v xml:space="preserve">case 629: bar = 0.9; break; </v>
      </c>
    </row>
    <row r="631" spans="11:14">
      <c r="K631">
        <v>630</v>
      </c>
      <c r="L631" s="13">
        <f>min+(max-min)/(1+10^(n*(LOG10(Tabelle13[[#This Row],[X]])-LOG10(ec_50))))</f>
        <v>0.89637843539092255</v>
      </c>
      <c r="M631" s="11">
        <f>ROUND(Tabelle13[[#This Row],[y (bar)]],2)</f>
        <v>0.9</v>
      </c>
      <c r="N631" s="9" t="str">
        <f>"case "&amp;Tabelle13[[#This Row],[X]]&amp;": " &amp;"bar = "&amp;Tabelle13[[#This Row],[bar round]]&amp;"; break; "</f>
        <v xml:space="preserve">case 630: bar = 0.9; break; </v>
      </c>
    </row>
    <row r="632" spans="11:14">
      <c r="K632" s="2">
        <v>631</v>
      </c>
      <c r="L632" s="13">
        <f>min+(max-min)/(1+10^(n*(LOG10(Tabelle13[[#This Row],[X]])-LOG10(ec_50))))</f>
        <v>0.89385169535266362</v>
      </c>
      <c r="M632" s="11">
        <f>ROUND(Tabelle13[[#This Row],[y (bar)]],2)</f>
        <v>0.89</v>
      </c>
      <c r="N632" s="9" t="str">
        <f>"case "&amp;Tabelle13[[#This Row],[X]]&amp;": " &amp;"bar = "&amp;Tabelle13[[#This Row],[bar round]]&amp;"; break; "</f>
        <v xml:space="preserve">case 631: bar = 0.89; break; </v>
      </c>
    </row>
    <row r="633" spans="11:14">
      <c r="K633" s="2">
        <v>632</v>
      </c>
      <c r="L633" s="13">
        <f>min+(max-min)/(1+10^(n*(LOG10(Tabelle13[[#This Row],[X]])-LOG10(ec_50))))</f>
        <v>0.89133213487255181</v>
      </c>
      <c r="M633" s="11">
        <f>ROUND(Tabelle13[[#This Row],[y (bar)]],2)</f>
        <v>0.89</v>
      </c>
      <c r="N633" s="9" t="str">
        <f>"case "&amp;Tabelle13[[#This Row],[X]]&amp;": " &amp;"bar = "&amp;Tabelle13[[#This Row],[bar round]]&amp;"; break; "</f>
        <v xml:space="preserve">case 632: bar = 0.89; break; </v>
      </c>
    </row>
    <row r="634" spans="11:14">
      <c r="K634" s="2">
        <v>633</v>
      </c>
      <c r="L634" s="13">
        <f>min+(max-min)/(1+10^(n*(LOG10(Tabelle13[[#This Row],[X]])-LOG10(ec_50))))</f>
        <v>0.88881972225960615</v>
      </c>
      <c r="M634" s="11">
        <f>ROUND(Tabelle13[[#This Row],[y (bar)]],2)</f>
        <v>0.89</v>
      </c>
      <c r="N634" s="9" t="str">
        <f>"case "&amp;Tabelle13[[#This Row],[X]]&amp;": " &amp;"bar = "&amp;Tabelle13[[#This Row],[bar round]]&amp;"; break; "</f>
        <v xml:space="preserve">case 633: bar = 0.89; break; </v>
      </c>
    </row>
    <row r="635" spans="11:14">
      <c r="K635">
        <v>634</v>
      </c>
      <c r="L635" s="13">
        <f>min+(max-min)/(1+10^(n*(LOG10(Tabelle13[[#This Row],[X]])-LOG10(ec_50))))</f>
        <v>0.88631442601242383</v>
      </c>
      <c r="M635" s="11">
        <f>ROUND(Tabelle13[[#This Row],[y (bar)]],2)</f>
        <v>0.89</v>
      </c>
      <c r="N635" s="9" t="str">
        <f>"case "&amp;Tabelle13[[#This Row],[X]]&amp;": " &amp;"bar = "&amp;Tabelle13[[#This Row],[bar round]]&amp;"; break; "</f>
        <v xml:space="preserve">case 634: bar = 0.89; break; </v>
      </c>
    </row>
    <row r="636" spans="11:14">
      <c r="K636" s="2">
        <v>635</v>
      </c>
      <c r="L636" s="13">
        <f>min+(max-min)/(1+10^(n*(LOG10(Tabelle13[[#This Row],[X]])-LOG10(ec_50))))</f>
        <v>0.88381621481774397</v>
      </c>
      <c r="M636" s="11">
        <f>ROUND(Tabelle13[[#This Row],[y (bar)]],2)</f>
        <v>0.88</v>
      </c>
      <c r="N636" s="9" t="str">
        <f>"case "&amp;Tabelle13[[#This Row],[X]]&amp;": " &amp;"bar = "&amp;Tabelle13[[#This Row],[bar round]]&amp;"; break; "</f>
        <v xml:space="preserve">case 635: bar = 0.88; break; </v>
      </c>
    </row>
    <row r="637" spans="11:14">
      <c r="K637" s="2">
        <v>636</v>
      </c>
      <c r="L637" s="13">
        <f>min+(max-min)/(1+10^(n*(LOG10(Tabelle13[[#This Row],[X]])-LOG10(ec_50))))</f>
        <v>0.8813250575490359</v>
      </c>
      <c r="M637" s="11">
        <f>ROUND(Tabelle13[[#This Row],[y (bar)]],2)</f>
        <v>0.88</v>
      </c>
      <c r="N637" s="9" t="str">
        <f>"case "&amp;Tabelle13[[#This Row],[X]]&amp;": " &amp;"bar = "&amp;Tabelle13[[#This Row],[bar round]]&amp;"; break; "</f>
        <v xml:space="preserve">case 636: bar = 0.88; break; </v>
      </c>
    </row>
    <row r="638" spans="11:14">
      <c r="K638" s="2">
        <v>637</v>
      </c>
      <c r="L638" s="13">
        <f>min+(max-min)/(1+10^(n*(LOG10(Tabelle13[[#This Row],[X]])-LOG10(ec_50))))</f>
        <v>0.87884092326507912</v>
      </c>
      <c r="M638" s="11">
        <f>ROUND(Tabelle13[[#This Row],[y (bar)]],2)</f>
        <v>0.88</v>
      </c>
      <c r="N638" s="9" t="str">
        <f>"case "&amp;Tabelle13[[#This Row],[X]]&amp;": " &amp;"bar = "&amp;Tabelle13[[#This Row],[bar round]]&amp;"; break; "</f>
        <v xml:space="preserve">case 637: bar = 0.88; break; </v>
      </c>
    </row>
    <row r="639" spans="11:14">
      <c r="K639">
        <v>638</v>
      </c>
      <c r="L639" s="13">
        <f>min+(max-min)/(1+10^(n*(LOG10(Tabelle13[[#This Row],[X]])-LOG10(ec_50))))</f>
        <v>0.87636378120859293</v>
      </c>
      <c r="M639" s="11">
        <f>ROUND(Tabelle13[[#This Row],[y (bar)]],2)</f>
        <v>0.88</v>
      </c>
      <c r="N639" s="9" t="str">
        <f>"case "&amp;Tabelle13[[#This Row],[X]]&amp;": " &amp;"bar = "&amp;Tabelle13[[#This Row],[bar round]]&amp;"; break; "</f>
        <v xml:space="preserve">case 638: bar = 0.88; break; </v>
      </c>
    </row>
    <row r="640" spans="11:14">
      <c r="K640" s="2">
        <v>639</v>
      </c>
      <c r="L640" s="13">
        <f>min+(max-min)/(1+10^(n*(LOG10(Tabelle13[[#This Row],[X]])-LOG10(ec_50))))</f>
        <v>0.87389360080484457</v>
      </c>
      <c r="M640" s="11">
        <f>ROUND(Tabelle13[[#This Row],[y (bar)]],2)</f>
        <v>0.87</v>
      </c>
      <c r="N640" s="9" t="str">
        <f>"case "&amp;Tabelle13[[#This Row],[X]]&amp;": " &amp;"bar = "&amp;Tabelle13[[#This Row],[bar round]]&amp;"; break; "</f>
        <v xml:space="preserve">case 639: bar = 0.87; break; </v>
      </c>
    </row>
    <row r="641" spans="11:14">
      <c r="K641" s="2">
        <v>640</v>
      </c>
      <c r="L641" s="13">
        <f>min+(max-min)/(1+10^(n*(LOG10(Tabelle13[[#This Row],[X]])-LOG10(ec_50))))</f>
        <v>0.87143035166028926</v>
      </c>
      <c r="M641" s="11">
        <f>ROUND(Tabelle13[[#This Row],[y (bar)]],2)</f>
        <v>0.87</v>
      </c>
      <c r="N641" s="9" t="str">
        <f>"case "&amp;Tabelle13[[#This Row],[X]]&amp;": " &amp;"bar = "&amp;Tabelle13[[#This Row],[bar round]]&amp;"; break; "</f>
        <v xml:space="preserve">case 640: bar = 0.87; break; </v>
      </c>
    </row>
    <row r="642" spans="11:14">
      <c r="K642" s="2">
        <v>641</v>
      </c>
      <c r="L642" s="13">
        <f>min+(max-min)/(1+10^(n*(LOG10(Tabelle13[[#This Row],[X]])-LOG10(ec_50))))</f>
        <v>0.86897400356120125</v>
      </c>
      <c r="M642" s="11">
        <f>ROUND(Tabelle13[[#This Row],[y (bar)]],2)</f>
        <v>0.87</v>
      </c>
      <c r="N642" s="9" t="str">
        <f>"case "&amp;Tabelle13[[#This Row],[X]]&amp;": " &amp;"bar = "&amp;Tabelle13[[#This Row],[bar round]]&amp;"; break; "</f>
        <v xml:space="preserve">case 641: bar = 0.87; break; </v>
      </c>
    </row>
    <row r="643" spans="11:14">
      <c r="K643">
        <v>642</v>
      </c>
      <c r="L643" s="13">
        <f>min+(max-min)/(1+10^(n*(LOG10(Tabelle13[[#This Row],[X]])-LOG10(ec_50))))</f>
        <v>0.86652452647235001</v>
      </c>
      <c r="M643" s="11">
        <f>ROUND(Tabelle13[[#This Row],[y (bar)]],2)</f>
        <v>0.87</v>
      </c>
      <c r="N643" s="9" t="str">
        <f>"case "&amp;Tabelle13[[#This Row],[X]]&amp;": " &amp;"bar = "&amp;Tabelle13[[#This Row],[bar round]]&amp;"; break; "</f>
        <v xml:space="preserve">case 642: bar = 0.87; break; </v>
      </c>
    </row>
    <row r="644" spans="11:14">
      <c r="K644" s="2">
        <v>643</v>
      </c>
      <c r="L644" s="13">
        <f>min+(max-min)/(1+10^(n*(LOG10(Tabelle13[[#This Row],[X]])-LOG10(ec_50))))</f>
        <v>0.86408189053566442</v>
      </c>
      <c r="M644" s="11">
        <f>ROUND(Tabelle13[[#This Row],[y (bar)]],2)</f>
        <v>0.86</v>
      </c>
      <c r="N644" s="9" t="str">
        <f>"case "&amp;Tabelle13[[#This Row],[X]]&amp;": " &amp;"bar = "&amp;Tabelle13[[#This Row],[bar round]]&amp;"; break; "</f>
        <v xml:space="preserve">case 643: bar = 0.86; break; </v>
      </c>
    </row>
    <row r="645" spans="11:14">
      <c r="K645" s="2">
        <v>644</v>
      </c>
      <c r="L645" s="13">
        <f>min+(max-min)/(1+10^(n*(LOG10(Tabelle13[[#This Row],[X]])-LOG10(ec_50))))</f>
        <v>0.86164606606890826</v>
      </c>
      <c r="M645" s="11">
        <f>ROUND(Tabelle13[[#This Row],[y (bar)]],2)</f>
        <v>0.86</v>
      </c>
      <c r="N645" s="9" t="str">
        <f>"case "&amp;Tabelle13[[#This Row],[X]]&amp;": " &amp;"bar = "&amp;Tabelle13[[#This Row],[bar round]]&amp;"; break; "</f>
        <v xml:space="preserve">case 644: bar = 0.86; break; </v>
      </c>
    </row>
    <row r="646" spans="11:14">
      <c r="K646" s="2">
        <v>645</v>
      </c>
      <c r="L646" s="13">
        <f>min+(max-min)/(1+10^(n*(LOG10(Tabelle13[[#This Row],[X]])-LOG10(ec_50))))</f>
        <v>0.85921702356438212</v>
      </c>
      <c r="M646" s="11">
        <f>ROUND(Tabelle13[[#This Row],[y (bar)]],2)</f>
        <v>0.86</v>
      </c>
      <c r="N646" s="9" t="str">
        <f>"case "&amp;Tabelle13[[#This Row],[X]]&amp;": " &amp;"bar = "&amp;Tabelle13[[#This Row],[bar round]]&amp;"; break; "</f>
        <v xml:space="preserve">case 645: bar = 0.86; break; </v>
      </c>
    </row>
    <row r="647" spans="11:14">
      <c r="K647">
        <v>646</v>
      </c>
      <c r="L647" s="13">
        <f>min+(max-min)/(1+10^(n*(LOG10(Tabelle13[[#This Row],[X]])-LOG10(ec_50))))</f>
        <v>0.85679473368762094</v>
      </c>
      <c r="M647" s="11">
        <f>ROUND(Tabelle13[[#This Row],[y (bar)]],2)</f>
        <v>0.86</v>
      </c>
      <c r="N647" s="9" t="str">
        <f>"case "&amp;Tabelle13[[#This Row],[X]]&amp;": " &amp;"bar = "&amp;Tabelle13[[#This Row],[bar round]]&amp;"; break; "</f>
        <v xml:space="preserve">case 646: bar = 0.86; break; </v>
      </c>
    </row>
    <row r="648" spans="11:14">
      <c r="K648" s="2">
        <v>647</v>
      </c>
      <c r="L648" s="13">
        <f>min+(max-min)/(1+10^(n*(LOG10(Tabelle13[[#This Row],[X]])-LOG10(ec_50))))</f>
        <v>0.85437916727612628</v>
      </c>
      <c r="M648" s="11">
        <f>ROUND(Tabelle13[[#This Row],[y (bar)]],2)</f>
        <v>0.85</v>
      </c>
      <c r="N648" s="9" t="str">
        <f>"case "&amp;Tabelle13[[#This Row],[X]]&amp;": " &amp;"bar = "&amp;Tabelle13[[#This Row],[bar round]]&amp;"; break; "</f>
        <v xml:space="preserve">case 647: bar = 0.85; break; </v>
      </c>
    </row>
    <row r="649" spans="11:14">
      <c r="K649" s="2">
        <v>648</v>
      </c>
      <c r="L649" s="13">
        <f>min+(max-min)/(1+10^(n*(LOG10(Tabelle13[[#This Row],[X]])-LOG10(ec_50))))</f>
        <v>0.85197029533807123</v>
      </c>
      <c r="M649" s="11">
        <f>ROUND(Tabelle13[[#This Row],[y (bar)]],2)</f>
        <v>0.85</v>
      </c>
      <c r="N649" s="9" t="str">
        <f>"case "&amp;Tabelle13[[#This Row],[X]]&amp;": " &amp;"bar = "&amp;Tabelle13[[#This Row],[bar round]]&amp;"; break; "</f>
        <v xml:space="preserve">case 648: bar = 0.85; break; </v>
      </c>
    </row>
    <row r="650" spans="11:14">
      <c r="K650" s="2">
        <v>649</v>
      </c>
      <c r="L650" s="13">
        <f>min+(max-min)/(1+10^(n*(LOG10(Tabelle13[[#This Row],[X]])-LOG10(ec_50))))</f>
        <v>0.84956808905106529</v>
      </c>
      <c r="M650" s="11">
        <f>ROUND(Tabelle13[[#This Row],[y (bar)]],2)</f>
        <v>0.85</v>
      </c>
      <c r="N650" s="9" t="str">
        <f>"case "&amp;Tabelle13[[#This Row],[X]]&amp;": " &amp;"bar = "&amp;Tabelle13[[#This Row],[bar round]]&amp;"; break; "</f>
        <v xml:space="preserve">case 649: bar = 0.85; break; </v>
      </c>
    </row>
    <row r="651" spans="11:14">
      <c r="K651">
        <v>650</v>
      </c>
      <c r="L651" s="13">
        <f>min+(max-min)/(1+10^(n*(LOG10(Tabelle13[[#This Row],[X]])-LOG10(ec_50))))</f>
        <v>0.84717251976088304</v>
      </c>
      <c r="M651" s="11">
        <f>ROUND(Tabelle13[[#This Row],[y (bar)]],2)</f>
        <v>0.85</v>
      </c>
      <c r="N651" s="9" t="str">
        <f>"case "&amp;Tabelle13[[#This Row],[X]]&amp;": " &amp;"bar = "&amp;Tabelle13[[#This Row],[bar round]]&amp;"; break; "</f>
        <v xml:space="preserve">case 650: bar = 0.85; break; </v>
      </c>
    </row>
    <row r="652" spans="11:14">
      <c r="K652" s="2">
        <v>651</v>
      </c>
      <c r="L652" s="13">
        <f>min+(max-min)/(1+10^(n*(LOG10(Tabelle13[[#This Row],[X]])-LOG10(ec_50))))</f>
        <v>0.84478355898024682</v>
      </c>
      <c r="M652" s="11">
        <f>ROUND(Tabelle13[[#This Row],[y (bar)]],2)</f>
        <v>0.84</v>
      </c>
      <c r="N652" s="9" t="str">
        <f>"case "&amp;Tabelle13[[#This Row],[X]]&amp;": " &amp;"bar = "&amp;Tabelle13[[#This Row],[bar round]]&amp;"; break; "</f>
        <v xml:space="preserve">case 651: bar = 0.84; break; </v>
      </c>
    </row>
    <row r="653" spans="11:14">
      <c r="K653" s="2">
        <v>652</v>
      </c>
      <c r="L653" s="13">
        <f>min+(max-min)/(1+10^(n*(LOG10(Tabelle13[[#This Row],[X]])-LOG10(ec_50))))</f>
        <v>0.84240117838758399</v>
      </c>
      <c r="M653" s="11">
        <f>ROUND(Tabelle13[[#This Row],[y (bar)]],2)</f>
        <v>0.84</v>
      </c>
      <c r="N653" s="9" t="str">
        <f>"case "&amp;Tabelle13[[#This Row],[X]]&amp;": " &amp;"bar = "&amp;Tabelle13[[#This Row],[bar round]]&amp;"; break; "</f>
        <v xml:space="preserve">case 652: bar = 0.84; break; </v>
      </c>
    </row>
    <row r="654" spans="11:14">
      <c r="K654" s="2">
        <v>653</v>
      </c>
      <c r="L654" s="13">
        <f>min+(max-min)/(1+10^(n*(LOG10(Tabelle13[[#This Row],[X]])-LOG10(ec_50))))</f>
        <v>0.84002534982581989</v>
      </c>
      <c r="M654" s="11">
        <f>ROUND(Tabelle13[[#This Row],[y (bar)]],2)</f>
        <v>0.84</v>
      </c>
      <c r="N654" s="9" t="str">
        <f>"case "&amp;Tabelle13[[#This Row],[X]]&amp;": " &amp;"bar = "&amp;Tabelle13[[#This Row],[bar round]]&amp;"; break; "</f>
        <v xml:space="preserve">case 653: bar = 0.84; break; </v>
      </c>
    </row>
    <row r="655" spans="11:14">
      <c r="K655">
        <v>654</v>
      </c>
      <c r="L655" s="13">
        <f>min+(max-min)/(1+10^(n*(LOG10(Tabelle13[[#This Row],[X]])-LOG10(ec_50))))</f>
        <v>0.83765604530116766</v>
      </c>
      <c r="M655" s="11">
        <f>ROUND(Tabelle13[[#This Row],[y (bar)]],2)</f>
        <v>0.84</v>
      </c>
      <c r="N655" s="9" t="str">
        <f>"case "&amp;Tabelle13[[#This Row],[X]]&amp;": " &amp;"bar = "&amp;Tabelle13[[#This Row],[bar round]]&amp;"; break; "</f>
        <v xml:space="preserve">case 654: bar = 0.84; break; </v>
      </c>
    </row>
    <row r="656" spans="11:14">
      <c r="K656" s="2">
        <v>655</v>
      </c>
      <c r="L656" s="13">
        <f>min+(max-min)/(1+10^(n*(LOG10(Tabelle13[[#This Row],[X]])-LOG10(ec_50))))</f>
        <v>0.83529323698194169</v>
      </c>
      <c r="M656" s="11">
        <f>ROUND(Tabelle13[[#This Row],[y (bar)]],2)</f>
        <v>0.84</v>
      </c>
      <c r="N656" s="9" t="str">
        <f>"case "&amp;Tabelle13[[#This Row],[X]]&amp;": " &amp;"bar = "&amp;Tabelle13[[#This Row],[bar round]]&amp;"; break; "</f>
        <v xml:space="preserve">case 655: bar = 0.84; break; </v>
      </c>
    </row>
    <row r="657" spans="11:14">
      <c r="K657" s="2">
        <v>656</v>
      </c>
      <c r="L657" s="13">
        <f>min+(max-min)/(1+10^(n*(LOG10(Tabelle13[[#This Row],[X]])-LOG10(ec_50))))</f>
        <v>0.83293689719736497</v>
      </c>
      <c r="M657" s="11">
        <f>ROUND(Tabelle13[[#This Row],[y (bar)]],2)</f>
        <v>0.83</v>
      </c>
      <c r="N657" s="9" t="str">
        <f>"case "&amp;Tabelle13[[#This Row],[X]]&amp;": " &amp;"bar = "&amp;Tabelle13[[#This Row],[bar round]]&amp;"; break; "</f>
        <v xml:space="preserve">case 656: bar = 0.83; break; </v>
      </c>
    </row>
    <row r="658" spans="11:14">
      <c r="K658" s="2">
        <v>657</v>
      </c>
      <c r="L658" s="13">
        <f>min+(max-min)/(1+10^(n*(LOG10(Tabelle13[[#This Row],[X]])-LOG10(ec_50))))</f>
        <v>0.83058699843639916</v>
      </c>
      <c r="M658" s="11">
        <f>ROUND(Tabelle13[[#This Row],[y (bar)]],2)</f>
        <v>0.83</v>
      </c>
      <c r="N658" s="9" t="str">
        <f>"case "&amp;Tabelle13[[#This Row],[X]]&amp;": " &amp;"bar = "&amp;Tabelle13[[#This Row],[bar round]]&amp;"; break; "</f>
        <v xml:space="preserve">case 657: bar = 0.83; break; </v>
      </c>
    </row>
    <row r="659" spans="11:14">
      <c r="K659">
        <v>658</v>
      </c>
      <c r="L659" s="13">
        <f>min+(max-min)/(1+10^(n*(LOG10(Tabelle13[[#This Row],[X]])-LOG10(ec_50))))</f>
        <v>0.82824351334657642</v>
      </c>
      <c r="M659" s="11">
        <f>ROUND(Tabelle13[[#This Row],[y (bar)]],2)</f>
        <v>0.83</v>
      </c>
      <c r="N659" s="9" t="str">
        <f>"case "&amp;Tabelle13[[#This Row],[X]]&amp;": " &amp;"bar = "&amp;Tabelle13[[#This Row],[bar round]]&amp;"; break; "</f>
        <v xml:space="preserve">case 658: bar = 0.83; break; </v>
      </c>
    </row>
    <row r="660" spans="11:14">
      <c r="K660" s="2">
        <v>659</v>
      </c>
      <c r="L660" s="13">
        <f>min+(max-min)/(1+10^(n*(LOG10(Tabelle13[[#This Row],[X]])-LOG10(ec_50))))</f>
        <v>0.82590641473286341</v>
      </c>
      <c r="M660" s="11">
        <f>ROUND(Tabelle13[[#This Row],[y (bar)]],2)</f>
        <v>0.83</v>
      </c>
      <c r="N660" s="9" t="str">
        <f>"case "&amp;Tabelle13[[#This Row],[X]]&amp;": " &amp;"bar = "&amp;Tabelle13[[#This Row],[bar round]]&amp;"; break; "</f>
        <v xml:space="preserve">case 659: bar = 0.83; break; </v>
      </c>
    </row>
    <row r="661" spans="11:14">
      <c r="K661" s="2">
        <v>660</v>
      </c>
      <c r="L661" s="13">
        <f>min+(max-min)/(1+10^(n*(LOG10(Tabelle13[[#This Row],[X]])-LOG10(ec_50))))</f>
        <v>0.82357567555649336</v>
      </c>
      <c r="M661" s="11">
        <f>ROUND(Tabelle13[[#This Row],[y (bar)]],2)</f>
        <v>0.82</v>
      </c>
      <c r="N661" s="9" t="str">
        <f>"case "&amp;Tabelle13[[#This Row],[X]]&amp;": " &amp;"bar = "&amp;Tabelle13[[#This Row],[bar round]]&amp;"; break; "</f>
        <v xml:space="preserve">case 660: bar = 0.82; break; </v>
      </c>
    </row>
    <row r="662" spans="11:14">
      <c r="K662" s="2">
        <v>661</v>
      </c>
      <c r="L662" s="13">
        <f>min+(max-min)/(1+10^(n*(LOG10(Tabelle13[[#This Row],[X]])-LOG10(ec_50))))</f>
        <v>0.82125126893385381</v>
      </c>
      <c r="M662" s="11">
        <f>ROUND(Tabelle13[[#This Row],[y (bar)]],2)</f>
        <v>0.82</v>
      </c>
      <c r="N662" s="9" t="str">
        <f>"case "&amp;Tabelle13[[#This Row],[X]]&amp;": " &amp;"bar = "&amp;Tabelle13[[#This Row],[bar round]]&amp;"; break; "</f>
        <v xml:space="preserve">case 661: bar = 0.82; break; </v>
      </c>
    </row>
    <row r="663" spans="11:14">
      <c r="K663">
        <v>662</v>
      </c>
      <c r="L663" s="13">
        <f>min+(max-min)/(1+10^(n*(LOG10(Tabelle13[[#This Row],[X]])-LOG10(ec_50))))</f>
        <v>0.81893316813535111</v>
      </c>
      <c r="M663" s="11">
        <f>ROUND(Tabelle13[[#This Row],[y (bar)]],2)</f>
        <v>0.82</v>
      </c>
      <c r="N663" s="9" t="str">
        <f>"case "&amp;Tabelle13[[#This Row],[X]]&amp;": " &amp;"bar = "&amp;Tabelle13[[#This Row],[bar round]]&amp;"; break; "</f>
        <v xml:space="preserve">case 662: bar = 0.82; break; </v>
      </c>
    </row>
    <row r="664" spans="11:14">
      <c r="K664" s="2">
        <v>663</v>
      </c>
      <c r="L664" s="13">
        <f>min+(max-min)/(1+10^(n*(LOG10(Tabelle13[[#This Row],[X]])-LOG10(ec_50))))</f>
        <v>0.81662134658431151</v>
      </c>
      <c r="M664" s="11">
        <f>ROUND(Tabelle13[[#This Row],[y (bar)]],2)</f>
        <v>0.82</v>
      </c>
      <c r="N664" s="9" t="str">
        <f>"case "&amp;Tabelle13[[#This Row],[X]]&amp;": " &amp;"bar = "&amp;Tabelle13[[#This Row],[bar round]]&amp;"; break; "</f>
        <v xml:space="preserve">case 663: bar = 0.82; break; </v>
      </c>
    </row>
    <row r="665" spans="11:14">
      <c r="K665" s="2">
        <v>664</v>
      </c>
      <c r="L665" s="13">
        <f>min+(max-min)/(1+10^(n*(LOG10(Tabelle13[[#This Row],[X]])-LOG10(ec_50))))</f>
        <v>0.8143157778558594</v>
      </c>
      <c r="M665" s="11">
        <f>ROUND(Tabelle13[[#This Row],[y (bar)]],2)</f>
        <v>0.81</v>
      </c>
      <c r="N665" s="9" t="str">
        <f>"case "&amp;Tabelle13[[#This Row],[X]]&amp;": " &amp;"bar = "&amp;Tabelle13[[#This Row],[bar round]]&amp;"; break; "</f>
        <v xml:space="preserve">case 664: bar = 0.81; break; </v>
      </c>
    </row>
    <row r="666" spans="11:14">
      <c r="K666" s="2">
        <v>665</v>
      </c>
      <c r="L666" s="13">
        <f>min+(max-min)/(1+10^(n*(LOG10(Tabelle13[[#This Row],[X]])-LOG10(ec_50))))</f>
        <v>0.8120164356758317</v>
      </c>
      <c r="M666" s="11">
        <f>ROUND(Tabelle13[[#This Row],[y (bar)]],2)</f>
        <v>0.81</v>
      </c>
      <c r="N666" s="9" t="str">
        <f>"case "&amp;Tabelle13[[#This Row],[X]]&amp;": " &amp;"bar = "&amp;Tabelle13[[#This Row],[bar round]]&amp;"; break; "</f>
        <v xml:space="preserve">case 665: bar = 0.81; break; </v>
      </c>
    </row>
    <row r="667" spans="11:14">
      <c r="K667">
        <v>666</v>
      </c>
      <c r="L667" s="13">
        <f>min+(max-min)/(1+10^(n*(LOG10(Tabelle13[[#This Row],[X]])-LOG10(ec_50))))</f>
        <v>0.80972329391970455</v>
      </c>
      <c r="M667" s="11">
        <f>ROUND(Tabelle13[[#This Row],[y (bar)]],2)</f>
        <v>0.81</v>
      </c>
      <c r="N667" s="9" t="str">
        <f>"case "&amp;Tabelle13[[#This Row],[X]]&amp;": " &amp;"bar = "&amp;Tabelle13[[#This Row],[bar round]]&amp;"; break; "</f>
        <v xml:space="preserve">case 666: bar = 0.81; break; </v>
      </c>
    </row>
    <row r="668" spans="11:14">
      <c r="K668" s="2">
        <v>667</v>
      </c>
      <c r="L668" s="13">
        <f>min+(max-min)/(1+10^(n*(LOG10(Tabelle13[[#This Row],[X]])-LOG10(ec_50))))</f>
        <v>0.80743632661149967</v>
      </c>
      <c r="M668" s="11">
        <f>ROUND(Tabelle13[[#This Row],[y (bar)]],2)</f>
        <v>0.81</v>
      </c>
      <c r="N668" s="9" t="str">
        <f>"case "&amp;Tabelle13[[#This Row],[X]]&amp;": " &amp;"bar = "&amp;Tabelle13[[#This Row],[bar round]]&amp;"; break; "</f>
        <v xml:space="preserve">case 667: bar = 0.81; break; </v>
      </c>
    </row>
    <row r="669" spans="11:14">
      <c r="K669" s="2">
        <v>668</v>
      </c>
      <c r="L669" s="13">
        <f>min+(max-min)/(1+10^(n*(LOG10(Tabelle13[[#This Row],[X]])-LOG10(ec_50))))</f>
        <v>0.80515550792272972</v>
      </c>
      <c r="M669" s="11">
        <f>ROUND(Tabelle13[[#This Row],[y (bar)]],2)</f>
        <v>0.81</v>
      </c>
      <c r="N669" s="9" t="str">
        <f>"case "&amp;Tabelle13[[#This Row],[X]]&amp;": " &amp;"bar = "&amp;Tabelle13[[#This Row],[bar round]]&amp;"; break; "</f>
        <v xml:space="preserve">case 668: bar = 0.81; break; </v>
      </c>
    </row>
    <row r="670" spans="11:14">
      <c r="K670" s="2">
        <v>669</v>
      </c>
      <c r="L670" s="13">
        <f>min+(max-min)/(1+10^(n*(LOG10(Tabelle13[[#This Row],[X]])-LOG10(ec_50))))</f>
        <v>0.80288081217134466</v>
      </c>
      <c r="M670" s="11">
        <f>ROUND(Tabelle13[[#This Row],[y (bar)]],2)</f>
        <v>0.8</v>
      </c>
      <c r="N670" s="9" t="str">
        <f>"case "&amp;Tabelle13[[#This Row],[X]]&amp;": " &amp;"bar = "&amp;Tabelle13[[#This Row],[bar round]]&amp;"; break; "</f>
        <v xml:space="preserve">case 669: bar = 0.8; break; </v>
      </c>
    </row>
    <row r="671" spans="11:14">
      <c r="K671">
        <v>670</v>
      </c>
      <c r="L671" s="13">
        <f>min+(max-min)/(1+10^(n*(LOG10(Tabelle13[[#This Row],[X]])-LOG10(ec_50))))</f>
        <v>0.80061221382067171</v>
      </c>
      <c r="M671" s="11">
        <f>ROUND(Tabelle13[[#This Row],[y (bar)]],2)</f>
        <v>0.8</v>
      </c>
      <c r="N671" s="9" t="str">
        <f>"case "&amp;Tabelle13[[#This Row],[X]]&amp;": " &amp;"bar = "&amp;Tabelle13[[#This Row],[bar round]]&amp;"; break; "</f>
        <v xml:space="preserve">case 670: bar = 0.8; break; </v>
      </c>
    </row>
    <row r="672" spans="11:14">
      <c r="K672" s="2">
        <v>671</v>
      </c>
      <c r="L672" s="13">
        <f>min+(max-min)/(1+10^(n*(LOG10(Tabelle13[[#This Row],[X]])-LOG10(ec_50))))</f>
        <v>0.79834968747838908</v>
      </c>
      <c r="M672" s="11">
        <f>ROUND(Tabelle13[[#This Row],[y (bar)]],2)</f>
        <v>0.8</v>
      </c>
      <c r="N672" s="9" t="str">
        <f>"case "&amp;Tabelle13[[#This Row],[X]]&amp;": " &amp;"bar = "&amp;Tabelle13[[#This Row],[bar round]]&amp;"; break; "</f>
        <v xml:space="preserve">case 671: bar = 0.8; break; </v>
      </c>
    </row>
    <row r="673" spans="11:14">
      <c r="K673" s="2">
        <v>672</v>
      </c>
      <c r="L673" s="13">
        <f>min+(max-min)/(1+10^(n*(LOG10(Tabelle13[[#This Row],[X]])-LOG10(ec_50))))</f>
        <v>0.79609320789549631</v>
      </c>
      <c r="M673" s="11">
        <f>ROUND(Tabelle13[[#This Row],[y (bar)]],2)</f>
        <v>0.8</v>
      </c>
      <c r="N673" s="9" t="str">
        <f>"case "&amp;Tabelle13[[#This Row],[X]]&amp;": " &amp;"bar = "&amp;Tabelle13[[#This Row],[bar round]]&amp;"; break; "</f>
        <v xml:space="preserve">case 672: bar = 0.8; break; </v>
      </c>
    </row>
    <row r="674" spans="11:14">
      <c r="K674" s="2">
        <v>673</v>
      </c>
      <c r="L674" s="13">
        <f>min+(max-min)/(1+10^(n*(LOG10(Tabelle13[[#This Row],[X]])-LOG10(ec_50))))</f>
        <v>0.79384274996528403</v>
      </c>
      <c r="M674" s="11">
        <f>ROUND(Tabelle13[[#This Row],[y (bar)]],2)</f>
        <v>0.79</v>
      </c>
      <c r="N674" s="9" t="str">
        <f>"case "&amp;Tabelle13[[#This Row],[X]]&amp;": " &amp;"bar = "&amp;Tabelle13[[#This Row],[bar round]]&amp;"; break; "</f>
        <v xml:space="preserve">case 673: bar = 0.79; break; </v>
      </c>
    </row>
    <row r="675" spans="11:14">
      <c r="K675">
        <v>674</v>
      </c>
      <c r="L675" s="13">
        <f>min+(max-min)/(1+10^(n*(LOG10(Tabelle13[[#This Row],[X]])-LOG10(ec_50))))</f>
        <v>0.79159828872233451</v>
      </c>
      <c r="M675" s="11">
        <f>ROUND(Tabelle13[[#This Row],[y (bar)]],2)</f>
        <v>0.79</v>
      </c>
      <c r="N675" s="9" t="str">
        <f>"case "&amp;Tabelle13[[#This Row],[X]]&amp;": " &amp;"bar = "&amp;Tabelle13[[#This Row],[bar round]]&amp;"; break; "</f>
        <v xml:space="preserve">case 674: bar = 0.79; break; </v>
      </c>
    </row>
    <row r="676" spans="11:14">
      <c r="K676" s="2">
        <v>675</v>
      </c>
      <c r="L676" s="13">
        <f>min+(max-min)/(1+10^(n*(LOG10(Tabelle13[[#This Row],[X]])-LOG10(ec_50))))</f>
        <v>0.78935979934151002</v>
      </c>
      <c r="M676" s="11">
        <f>ROUND(Tabelle13[[#This Row],[y (bar)]],2)</f>
        <v>0.79</v>
      </c>
      <c r="N676" s="9" t="str">
        <f>"case "&amp;Tabelle13[[#This Row],[X]]&amp;": " &amp;"bar = "&amp;Tabelle13[[#This Row],[bar round]]&amp;"; break; "</f>
        <v xml:space="preserve">case 675: bar = 0.79; break; </v>
      </c>
    </row>
    <row r="677" spans="11:14">
      <c r="K677" s="2">
        <v>676</v>
      </c>
      <c r="L677" s="13">
        <f>min+(max-min)/(1+10^(n*(LOG10(Tabelle13[[#This Row],[X]])-LOG10(ec_50))))</f>
        <v>0.7871272571369603</v>
      </c>
      <c r="M677" s="11">
        <f>ROUND(Tabelle13[[#This Row],[y (bar)]],2)</f>
        <v>0.79</v>
      </c>
      <c r="N677" s="9" t="str">
        <f>"case "&amp;Tabelle13[[#This Row],[X]]&amp;": " &amp;"bar = "&amp;Tabelle13[[#This Row],[bar round]]&amp;"; break; "</f>
        <v xml:space="preserve">case 676: bar = 0.79; break; </v>
      </c>
    </row>
    <row r="678" spans="11:14">
      <c r="K678" s="2">
        <v>677</v>
      </c>
      <c r="L678" s="13">
        <f>min+(max-min)/(1+10^(n*(LOG10(Tabelle13[[#This Row],[X]])-LOG10(ec_50))))</f>
        <v>0.78490063756114448</v>
      </c>
      <c r="M678" s="11">
        <f>ROUND(Tabelle13[[#This Row],[y (bar)]],2)</f>
        <v>0.78</v>
      </c>
      <c r="N678" s="9" t="str">
        <f>"case "&amp;Tabelle13[[#This Row],[X]]&amp;": " &amp;"bar = "&amp;Tabelle13[[#This Row],[bar round]]&amp;"; break; "</f>
        <v xml:space="preserve">case 677: bar = 0.78; break; </v>
      </c>
    </row>
    <row r="679" spans="11:14">
      <c r="K679">
        <v>678</v>
      </c>
      <c r="L679" s="13">
        <f>min+(max-min)/(1+10^(n*(LOG10(Tabelle13[[#This Row],[X]])-LOG10(ec_50))))</f>
        <v>0.78267991620383448</v>
      </c>
      <c r="M679" s="11">
        <f>ROUND(Tabelle13[[#This Row],[y (bar)]],2)</f>
        <v>0.78</v>
      </c>
      <c r="N679" s="9" t="str">
        <f>"case "&amp;Tabelle13[[#This Row],[X]]&amp;": " &amp;"bar = "&amp;Tabelle13[[#This Row],[bar round]]&amp;"; break; "</f>
        <v xml:space="preserve">case 678: bar = 0.78; break; </v>
      </c>
    </row>
    <row r="680" spans="11:14">
      <c r="K680" s="2">
        <v>679</v>
      </c>
      <c r="L680" s="13">
        <f>min+(max-min)/(1+10^(n*(LOG10(Tabelle13[[#This Row],[X]])-LOG10(ec_50))))</f>
        <v>0.78046506879117539</v>
      </c>
      <c r="M680" s="11">
        <f>ROUND(Tabelle13[[#This Row],[y (bar)]],2)</f>
        <v>0.78</v>
      </c>
      <c r="N680" s="9" t="str">
        <f>"case "&amp;Tabelle13[[#This Row],[X]]&amp;": " &amp;"bar = "&amp;Tabelle13[[#This Row],[bar round]]&amp;"; break; "</f>
        <v xml:space="preserve">case 679: bar = 0.78; break; </v>
      </c>
    </row>
    <row r="681" spans="11:14">
      <c r="K681" s="2">
        <v>680</v>
      </c>
      <c r="L681" s="13">
        <f>min+(max-min)/(1+10^(n*(LOG10(Tabelle13[[#This Row],[X]])-LOG10(ec_50))))</f>
        <v>0.77825607118469575</v>
      </c>
      <c r="M681" s="11">
        <f>ROUND(Tabelle13[[#This Row],[y (bar)]],2)</f>
        <v>0.78</v>
      </c>
      <c r="N681" s="9" t="str">
        <f>"case "&amp;Tabelle13[[#This Row],[X]]&amp;": " &amp;"bar = "&amp;Tabelle13[[#This Row],[bar round]]&amp;"; break; "</f>
        <v xml:space="preserve">case 680: bar = 0.78; break; </v>
      </c>
    </row>
    <row r="682" spans="11:14">
      <c r="K682" s="2">
        <v>681</v>
      </c>
      <c r="L682" s="13">
        <f>min+(max-min)/(1+10^(n*(LOG10(Tabelle13[[#This Row],[X]])-LOG10(ec_50))))</f>
        <v>0.77605289938036792</v>
      </c>
      <c r="M682" s="11">
        <f>ROUND(Tabelle13[[#This Row],[y (bar)]],2)</f>
        <v>0.78</v>
      </c>
      <c r="N682" s="9" t="str">
        <f>"case "&amp;Tabelle13[[#This Row],[X]]&amp;": " &amp;"bar = "&amp;Tabelle13[[#This Row],[bar round]]&amp;"; break; "</f>
        <v xml:space="preserve">case 681: bar = 0.78; break; </v>
      </c>
    </row>
    <row r="683" spans="11:14">
      <c r="K683">
        <v>682</v>
      </c>
      <c r="L683" s="13">
        <f>min+(max-min)/(1+10^(n*(LOG10(Tabelle13[[#This Row],[X]])-LOG10(ec_50))))</f>
        <v>0.77385552950767078</v>
      </c>
      <c r="M683" s="11">
        <f>ROUND(Tabelle13[[#This Row],[y (bar)]],2)</f>
        <v>0.77</v>
      </c>
      <c r="N683" s="9" t="str">
        <f>"case "&amp;Tabelle13[[#This Row],[X]]&amp;": " &amp;"bar = "&amp;Tabelle13[[#This Row],[bar round]]&amp;"; break; "</f>
        <v xml:space="preserve">case 682: bar = 0.77; break; </v>
      </c>
    </row>
    <row r="684" spans="11:14">
      <c r="K684" s="2">
        <v>683</v>
      </c>
      <c r="L684" s="13">
        <f>min+(max-min)/(1+10^(n*(LOG10(Tabelle13[[#This Row],[X]])-LOG10(ec_50))))</f>
        <v>0.77166393782863496</v>
      </c>
      <c r="M684" s="11">
        <f>ROUND(Tabelle13[[#This Row],[y (bar)]],2)</f>
        <v>0.77</v>
      </c>
      <c r="N684" s="9" t="str">
        <f>"case "&amp;Tabelle13[[#This Row],[X]]&amp;": " &amp;"bar = "&amp;Tabelle13[[#This Row],[bar round]]&amp;"; break; "</f>
        <v xml:space="preserve">case 683: bar = 0.77; break; </v>
      </c>
    </row>
    <row r="685" spans="11:14">
      <c r="K685" s="2">
        <v>684</v>
      </c>
      <c r="L685" s="13">
        <f>min+(max-min)/(1+10^(n*(LOG10(Tabelle13[[#This Row],[X]])-LOG10(ec_50))))</f>
        <v>0.76947810073693157</v>
      </c>
      <c r="M685" s="11">
        <f>ROUND(Tabelle13[[#This Row],[y (bar)]],2)</f>
        <v>0.77</v>
      </c>
      <c r="N685" s="9" t="str">
        <f>"case "&amp;Tabelle13[[#This Row],[X]]&amp;": " &amp;"bar = "&amp;Tabelle13[[#This Row],[bar round]]&amp;"; break; "</f>
        <v xml:space="preserve">case 684: bar = 0.77; break; </v>
      </c>
    </row>
    <row r="686" spans="11:14">
      <c r="K686" s="2">
        <v>685</v>
      </c>
      <c r="L686" s="13">
        <f>min+(max-min)/(1+10^(n*(LOG10(Tabelle13[[#This Row],[X]])-LOG10(ec_50))))</f>
        <v>0.76729799475693916</v>
      </c>
      <c r="M686" s="11">
        <f>ROUND(Tabelle13[[#This Row],[y (bar)]],2)</f>
        <v>0.77</v>
      </c>
      <c r="N686" s="9" t="str">
        <f>"case "&amp;Tabelle13[[#This Row],[X]]&amp;": " &amp;"bar = "&amp;Tabelle13[[#This Row],[bar round]]&amp;"; break; "</f>
        <v xml:space="preserve">case 685: bar = 0.77; break; </v>
      </c>
    </row>
    <row r="687" spans="11:14">
      <c r="K687">
        <v>686</v>
      </c>
      <c r="L687" s="13">
        <f>min+(max-min)/(1+10^(n*(LOG10(Tabelle13[[#This Row],[X]])-LOG10(ec_50))))</f>
        <v>0.76512359654284023</v>
      </c>
      <c r="M687" s="11">
        <f>ROUND(Tabelle13[[#This Row],[y (bar)]],2)</f>
        <v>0.77</v>
      </c>
      <c r="N687" s="9" t="str">
        <f>"case "&amp;Tabelle13[[#This Row],[X]]&amp;": " &amp;"bar = "&amp;Tabelle13[[#This Row],[bar round]]&amp;"; break; "</f>
        <v xml:space="preserve">case 686: bar = 0.77; break; </v>
      </c>
    </row>
    <row r="688" spans="11:14">
      <c r="K688" s="2">
        <v>687</v>
      </c>
      <c r="L688" s="13">
        <f>min+(max-min)/(1+10^(n*(LOG10(Tabelle13[[#This Row],[X]])-LOG10(ec_50))))</f>
        <v>0.76295488287770574</v>
      </c>
      <c r="M688" s="11">
        <f>ROUND(Tabelle13[[#This Row],[y (bar)]],2)</f>
        <v>0.76</v>
      </c>
      <c r="N688" s="9" t="str">
        <f>"case "&amp;Tabelle13[[#This Row],[X]]&amp;": " &amp;"bar = "&amp;Tabelle13[[#This Row],[bar round]]&amp;"; break; "</f>
        <v xml:space="preserve">case 687: bar = 0.76; break; </v>
      </c>
    </row>
    <row r="689" spans="11:14">
      <c r="K689" s="2">
        <v>688</v>
      </c>
      <c r="L689" s="13">
        <f>min+(max-min)/(1+10^(n*(LOG10(Tabelle13[[#This Row],[X]])-LOG10(ec_50))))</f>
        <v>0.76079183067261158</v>
      </c>
      <c r="M689" s="11">
        <f>ROUND(Tabelle13[[#This Row],[y (bar)]],2)</f>
        <v>0.76</v>
      </c>
      <c r="N689" s="9" t="str">
        <f>"case "&amp;Tabelle13[[#This Row],[X]]&amp;": " &amp;"bar = "&amp;Tabelle13[[#This Row],[bar round]]&amp;"; break; "</f>
        <v xml:space="preserve">case 688: bar = 0.76; break; </v>
      </c>
    </row>
    <row r="690" spans="11:14">
      <c r="K690" s="2">
        <v>689</v>
      </c>
      <c r="L690" s="13">
        <f>min+(max-min)/(1+10^(n*(LOG10(Tabelle13[[#This Row],[X]])-LOG10(ec_50))))</f>
        <v>0.75863441696573086</v>
      </c>
      <c r="M690" s="11">
        <f>ROUND(Tabelle13[[#This Row],[y (bar)]],2)</f>
        <v>0.76</v>
      </c>
      <c r="N690" s="9" t="str">
        <f>"case "&amp;Tabelle13[[#This Row],[X]]&amp;": " &amp;"bar = "&amp;Tabelle13[[#This Row],[bar round]]&amp;"; break; "</f>
        <v xml:space="preserve">case 689: bar = 0.76; break; </v>
      </c>
    </row>
    <row r="691" spans="11:14">
      <c r="K691">
        <v>690</v>
      </c>
      <c r="L691" s="13">
        <f>min+(max-min)/(1+10^(n*(LOG10(Tabelle13[[#This Row],[X]])-LOG10(ec_50))))</f>
        <v>0.75648261892146684</v>
      </c>
      <c r="M691" s="11">
        <f>ROUND(Tabelle13[[#This Row],[y (bar)]],2)</f>
        <v>0.76</v>
      </c>
      <c r="N691" s="9" t="str">
        <f>"case "&amp;Tabelle13[[#This Row],[X]]&amp;": " &amp;"bar = "&amp;Tabelle13[[#This Row],[bar round]]&amp;"; break; "</f>
        <v xml:space="preserve">case 690: bar = 0.76; break; </v>
      </c>
    </row>
    <row r="692" spans="11:14">
      <c r="K692" s="2">
        <v>691</v>
      </c>
      <c r="L692" s="13">
        <f>min+(max-min)/(1+10^(n*(LOG10(Tabelle13[[#This Row],[X]])-LOG10(ec_50))))</f>
        <v>0.75433641382956607</v>
      </c>
      <c r="M692" s="11">
        <f>ROUND(Tabelle13[[#This Row],[y (bar)]],2)</f>
        <v>0.75</v>
      </c>
      <c r="N692" s="9" t="str">
        <f>"case "&amp;Tabelle13[[#This Row],[X]]&amp;": " &amp;"bar = "&amp;Tabelle13[[#This Row],[bar round]]&amp;"; break; "</f>
        <v xml:space="preserve">case 691: bar = 0.75; break; </v>
      </c>
    </row>
    <row r="693" spans="11:14">
      <c r="K693" s="2">
        <v>692</v>
      </c>
      <c r="L693" s="13">
        <f>min+(max-min)/(1+10^(n*(LOG10(Tabelle13[[#This Row],[X]])-LOG10(ec_50))))</f>
        <v>0.7521957791042595</v>
      </c>
      <c r="M693" s="11">
        <f>ROUND(Tabelle13[[#This Row],[y (bar)]],2)</f>
        <v>0.75</v>
      </c>
      <c r="N693" s="9" t="str">
        <f>"case "&amp;Tabelle13[[#This Row],[X]]&amp;": " &amp;"bar = "&amp;Tabelle13[[#This Row],[bar round]]&amp;"; break; "</f>
        <v xml:space="preserve">case 692: bar = 0.75; break; </v>
      </c>
    </row>
    <row r="694" spans="11:14">
      <c r="K694" s="2">
        <v>693</v>
      </c>
      <c r="L694" s="13">
        <f>min+(max-min)/(1+10^(n*(LOG10(Tabelle13[[#This Row],[X]])-LOG10(ec_50))))</f>
        <v>0.75006069228339833</v>
      </c>
      <c r="M694" s="11">
        <f>ROUND(Tabelle13[[#This Row],[y (bar)]],2)</f>
        <v>0.75</v>
      </c>
      <c r="N694" s="9" t="str">
        <f>"case "&amp;Tabelle13[[#This Row],[X]]&amp;": " &amp;"bar = "&amp;Tabelle13[[#This Row],[bar round]]&amp;"; break; "</f>
        <v xml:space="preserve">case 693: bar = 0.75; break; </v>
      </c>
    </row>
    <row r="695" spans="11:14">
      <c r="K695">
        <v>694</v>
      </c>
      <c r="L695" s="13">
        <f>min+(max-min)/(1+10^(n*(LOG10(Tabelle13[[#This Row],[X]])-LOG10(ec_50))))</f>
        <v>0.74793113102759134</v>
      </c>
      <c r="M695" s="11">
        <f>ROUND(Tabelle13[[#This Row],[y (bar)]],2)</f>
        <v>0.75</v>
      </c>
      <c r="N695" s="9" t="str">
        <f>"case "&amp;Tabelle13[[#This Row],[X]]&amp;": " &amp;"bar = "&amp;Tabelle13[[#This Row],[bar round]]&amp;"; break; "</f>
        <v xml:space="preserve">case 694: bar = 0.75; break; </v>
      </c>
    </row>
    <row r="696" spans="11:14">
      <c r="K696" s="2">
        <v>695</v>
      </c>
      <c r="L696" s="13">
        <f>min+(max-min)/(1+10^(n*(LOG10(Tabelle13[[#This Row],[X]])-LOG10(ec_50))))</f>
        <v>0.74580707311937955</v>
      </c>
      <c r="M696" s="11">
        <f>ROUND(Tabelle13[[#This Row],[y (bar)]],2)</f>
        <v>0.75</v>
      </c>
      <c r="N696" s="9" t="str">
        <f>"case "&amp;Tabelle13[[#This Row],[X]]&amp;": " &amp;"bar = "&amp;Tabelle13[[#This Row],[bar round]]&amp;"; break; "</f>
        <v xml:space="preserve">case 695: bar = 0.75; break; </v>
      </c>
    </row>
    <row r="697" spans="11:14">
      <c r="K697" s="2">
        <v>696</v>
      </c>
      <c r="L697" s="13">
        <f>min+(max-min)/(1+10^(n*(LOG10(Tabelle13[[#This Row],[X]])-LOG10(ec_50))))</f>
        <v>0.74368849646237489</v>
      </c>
      <c r="M697" s="11">
        <f>ROUND(Tabelle13[[#This Row],[y (bar)]],2)</f>
        <v>0.74</v>
      </c>
      <c r="N697" s="9" t="str">
        <f>"case "&amp;Tabelle13[[#This Row],[X]]&amp;": " &amp;"bar = "&amp;Tabelle13[[#This Row],[bar round]]&amp;"; break; "</f>
        <v xml:space="preserve">case 696: bar = 0.74; break; </v>
      </c>
    </row>
    <row r="698" spans="11:14">
      <c r="K698" s="2">
        <v>697</v>
      </c>
      <c r="L698" s="13">
        <f>min+(max-min)/(1+10^(n*(LOG10(Tabelle13[[#This Row],[X]])-LOG10(ec_50))))</f>
        <v>0.74157537908044313</v>
      </c>
      <c r="M698" s="11">
        <f>ROUND(Tabelle13[[#This Row],[y (bar)]],2)</f>
        <v>0.74</v>
      </c>
      <c r="N698" s="9" t="str">
        <f>"case "&amp;Tabelle13[[#This Row],[X]]&amp;": " &amp;"bar = "&amp;Tabelle13[[#This Row],[bar round]]&amp;"; break; "</f>
        <v xml:space="preserve">case 697: bar = 0.74; break; </v>
      </c>
    </row>
    <row r="699" spans="11:14">
      <c r="K699">
        <v>698</v>
      </c>
      <c r="L699" s="13">
        <f>min+(max-min)/(1+10^(n*(LOG10(Tabelle13[[#This Row],[X]])-LOG10(ec_50))))</f>
        <v>0.73946769911687005</v>
      </c>
      <c r="M699" s="11">
        <f>ROUND(Tabelle13[[#This Row],[y (bar)]],2)</f>
        <v>0.74</v>
      </c>
      <c r="N699" s="9" t="str">
        <f>"case "&amp;Tabelle13[[#This Row],[X]]&amp;": " &amp;"bar = "&amp;Tabelle13[[#This Row],[bar round]]&amp;"; break; "</f>
        <v xml:space="preserve">case 698: bar = 0.74; break; </v>
      </c>
    </row>
    <row r="700" spans="11:14">
      <c r="K700" s="2">
        <v>699</v>
      </c>
      <c r="L700" s="13">
        <f>min+(max-min)/(1+10^(n*(LOG10(Tabelle13[[#This Row],[X]])-LOG10(ec_50))))</f>
        <v>0.73736543483354211</v>
      </c>
      <c r="M700" s="11">
        <f>ROUND(Tabelle13[[#This Row],[y (bar)]],2)</f>
        <v>0.74</v>
      </c>
      <c r="N700" s="9" t="str">
        <f>"case "&amp;Tabelle13[[#This Row],[X]]&amp;": " &amp;"bar = "&amp;Tabelle13[[#This Row],[bar round]]&amp;"; break; "</f>
        <v xml:space="preserve">case 699: bar = 0.74; break; </v>
      </c>
    </row>
    <row r="701" spans="11:14">
      <c r="K701" s="2">
        <v>700</v>
      </c>
      <c r="L701" s="13">
        <f>min+(max-min)/(1+10^(n*(LOG10(Tabelle13[[#This Row],[X]])-LOG10(ec_50))))</f>
        <v>0.73526856461014045</v>
      </c>
      <c r="M701" s="11">
        <f>ROUND(Tabelle13[[#This Row],[y (bar)]],2)</f>
        <v>0.74</v>
      </c>
      <c r="N701" s="9" t="str">
        <f>"case "&amp;Tabelle13[[#This Row],[X]]&amp;": " &amp;"bar = "&amp;Tabelle13[[#This Row],[bar round]]&amp;"; break; "</f>
        <v xml:space="preserve">case 700: bar = 0.74; break; </v>
      </c>
    </row>
    <row r="702" spans="11:14">
      <c r="K702" s="2">
        <v>701</v>
      </c>
      <c r="L702" s="13">
        <f>min+(max-min)/(1+10^(n*(LOG10(Tabelle13[[#This Row],[X]])-LOG10(ec_50))))</f>
        <v>0.73317706694334017</v>
      </c>
      <c r="M702" s="11">
        <f>ROUND(Tabelle13[[#This Row],[y (bar)]],2)</f>
        <v>0.73</v>
      </c>
      <c r="N702" s="9" t="str">
        <f>"case "&amp;Tabelle13[[#This Row],[X]]&amp;": " &amp;"bar = "&amp;Tabelle13[[#This Row],[bar round]]&amp;"; break; "</f>
        <v xml:space="preserve">case 701: bar = 0.73; break; </v>
      </c>
    </row>
    <row r="703" spans="11:14">
      <c r="K703">
        <v>702</v>
      </c>
      <c r="L703" s="13">
        <f>min+(max-min)/(1+10^(n*(LOG10(Tabelle13[[#This Row],[X]])-LOG10(ec_50))))</f>
        <v>0.73109092044599078</v>
      </c>
      <c r="M703" s="11">
        <f>ROUND(Tabelle13[[#This Row],[y (bar)]],2)</f>
        <v>0.73</v>
      </c>
      <c r="N703" s="9" t="str">
        <f>"case "&amp;Tabelle13[[#This Row],[X]]&amp;": " &amp;"bar = "&amp;Tabelle13[[#This Row],[bar round]]&amp;"; break; "</f>
        <v xml:space="preserve">case 702: bar = 0.73; break; </v>
      </c>
    </row>
    <row r="704" spans="11:14">
      <c r="K704" s="2">
        <v>703</v>
      </c>
      <c r="L704" s="13">
        <f>min+(max-min)/(1+10^(n*(LOG10(Tabelle13[[#This Row],[X]])-LOG10(ec_50))))</f>
        <v>0.72901010384634879</v>
      </c>
      <c r="M704" s="11">
        <f>ROUND(Tabelle13[[#This Row],[y (bar)]],2)</f>
        <v>0.73</v>
      </c>
      <c r="N704" s="9" t="str">
        <f>"case "&amp;Tabelle13[[#This Row],[X]]&amp;": " &amp;"bar = "&amp;Tabelle13[[#This Row],[bar round]]&amp;"; break; "</f>
        <v xml:space="preserve">case 703: bar = 0.73; break; </v>
      </c>
    </row>
    <row r="705" spans="11:14">
      <c r="K705" s="2">
        <v>704</v>
      </c>
      <c r="L705" s="13">
        <f>min+(max-min)/(1+10^(n*(LOG10(Tabelle13[[#This Row],[X]])-LOG10(ec_50))))</f>
        <v>0.72693459598727328</v>
      </c>
      <c r="M705" s="11">
        <f>ROUND(Tabelle13[[#This Row],[y (bar)]],2)</f>
        <v>0.73</v>
      </c>
      <c r="N705" s="9" t="str">
        <f>"case "&amp;Tabelle13[[#This Row],[X]]&amp;": " &amp;"bar = "&amp;Tabelle13[[#This Row],[bar round]]&amp;"; break; "</f>
        <v xml:space="preserve">case 704: bar = 0.73; break; </v>
      </c>
    </row>
    <row r="706" spans="11:14">
      <c r="K706" s="2">
        <v>705</v>
      </c>
      <c r="L706" s="13">
        <f>min+(max-min)/(1+10^(n*(LOG10(Tabelle13[[#This Row],[X]])-LOG10(ec_50))))</f>
        <v>0.7248643758254647</v>
      </c>
      <c r="M706" s="11">
        <f>ROUND(Tabelle13[[#This Row],[y (bar)]],2)</f>
        <v>0.72</v>
      </c>
      <c r="N706" s="9" t="str">
        <f>"case "&amp;Tabelle13[[#This Row],[X]]&amp;": " &amp;"bar = "&amp;Tabelle13[[#This Row],[bar round]]&amp;"; break; "</f>
        <v xml:space="preserve">case 705: bar = 0.72; break; </v>
      </c>
    </row>
    <row r="707" spans="11:14">
      <c r="K707">
        <v>706</v>
      </c>
      <c r="L707" s="13">
        <f>min+(max-min)/(1+10^(n*(LOG10(Tabelle13[[#This Row],[X]])-LOG10(ec_50))))</f>
        <v>0.72279942243067707</v>
      </c>
      <c r="M707" s="11">
        <f>ROUND(Tabelle13[[#This Row],[y (bar)]],2)</f>
        <v>0.72</v>
      </c>
      <c r="N707" s="9" t="str">
        <f>"case "&amp;Tabelle13[[#This Row],[X]]&amp;": " &amp;"bar = "&amp;Tabelle13[[#This Row],[bar round]]&amp;"; break; "</f>
        <v xml:space="preserve">case 706: bar = 0.72; break; </v>
      </c>
    </row>
    <row r="708" spans="11:14">
      <c r="K708" s="2">
        <v>707</v>
      </c>
      <c r="L708" s="13">
        <f>min+(max-min)/(1+10^(n*(LOG10(Tabelle13[[#This Row],[X]])-LOG10(ec_50))))</f>
        <v>0.72073971498495304</v>
      </c>
      <c r="M708" s="11">
        <f>ROUND(Tabelle13[[#This Row],[y (bar)]],2)</f>
        <v>0.72</v>
      </c>
      <c r="N708" s="9" t="str">
        <f>"case "&amp;Tabelle13[[#This Row],[X]]&amp;": " &amp;"bar = "&amp;Tabelle13[[#This Row],[bar round]]&amp;"; break; "</f>
        <v xml:space="preserve">case 707: bar = 0.72; break; </v>
      </c>
    </row>
    <row r="709" spans="11:14">
      <c r="K709" s="2">
        <v>708</v>
      </c>
      <c r="L709" s="13">
        <f>min+(max-min)/(1+10^(n*(LOG10(Tabelle13[[#This Row],[X]])-LOG10(ec_50))))</f>
        <v>0.71868523278188179</v>
      </c>
      <c r="M709" s="11">
        <f>ROUND(Tabelle13[[#This Row],[y (bar)]],2)</f>
        <v>0.72</v>
      </c>
      <c r="N709" s="9" t="str">
        <f>"case "&amp;Tabelle13[[#This Row],[X]]&amp;": " &amp;"bar = "&amp;Tabelle13[[#This Row],[bar round]]&amp;"; break; "</f>
        <v xml:space="preserve">case 708: bar = 0.72; break; </v>
      </c>
    </row>
    <row r="710" spans="11:14">
      <c r="K710" s="2">
        <v>709</v>
      </c>
      <c r="L710" s="13">
        <f>min+(max-min)/(1+10^(n*(LOG10(Tabelle13[[#This Row],[X]])-LOG10(ec_50))))</f>
        <v>0.71663595522581613</v>
      </c>
      <c r="M710" s="11">
        <f>ROUND(Tabelle13[[#This Row],[y (bar)]],2)</f>
        <v>0.72</v>
      </c>
      <c r="N710" s="9" t="str">
        <f>"case "&amp;Tabelle13[[#This Row],[X]]&amp;": " &amp;"bar = "&amp;Tabelle13[[#This Row],[bar round]]&amp;"; break; "</f>
        <v xml:space="preserve">case 709: bar = 0.72; break; </v>
      </c>
    </row>
    <row r="711" spans="11:14">
      <c r="K711">
        <v>710</v>
      </c>
      <c r="L711" s="13">
        <f>min+(max-min)/(1+10^(n*(LOG10(Tabelle13[[#This Row],[X]])-LOG10(ec_50))))</f>
        <v>0.71459186183114776</v>
      </c>
      <c r="M711" s="11">
        <f>ROUND(Tabelle13[[#This Row],[y (bar)]],2)</f>
        <v>0.71</v>
      </c>
      <c r="N711" s="9" t="str">
        <f>"case "&amp;Tabelle13[[#This Row],[X]]&amp;": " &amp;"bar = "&amp;Tabelle13[[#This Row],[bar round]]&amp;"; break; "</f>
        <v xml:space="preserve">case 710: bar = 0.71; break; </v>
      </c>
    </row>
    <row r="712" spans="11:14">
      <c r="K712" s="2">
        <v>711</v>
      </c>
      <c r="L712" s="13">
        <f>min+(max-min)/(1+10^(n*(LOG10(Tabelle13[[#This Row],[X]])-LOG10(ec_50))))</f>
        <v>0.71255293222156291</v>
      </c>
      <c r="M712" s="11">
        <f>ROUND(Tabelle13[[#This Row],[y (bar)]],2)</f>
        <v>0.71</v>
      </c>
      <c r="N712" s="9" t="str">
        <f>"case "&amp;Tabelle13[[#This Row],[X]]&amp;": " &amp;"bar = "&amp;Tabelle13[[#This Row],[bar round]]&amp;"; break; "</f>
        <v xml:space="preserve">case 711: bar = 0.71; break; </v>
      </c>
    </row>
    <row r="713" spans="11:14">
      <c r="K713" s="2">
        <v>712</v>
      </c>
      <c r="L713" s="13">
        <f>min+(max-min)/(1+10^(n*(LOG10(Tabelle13[[#This Row],[X]])-LOG10(ec_50))))</f>
        <v>0.71051914612929279</v>
      </c>
      <c r="M713" s="11">
        <f>ROUND(Tabelle13[[#This Row],[y (bar)]],2)</f>
        <v>0.71</v>
      </c>
      <c r="N713" s="9" t="str">
        <f>"case "&amp;Tabelle13[[#This Row],[X]]&amp;": " &amp;"bar = "&amp;Tabelle13[[#This Row],[bar round]]&amp;"; break; "</f>
        <v xml:space="preserve">case 712: bar = 0.71; break; </v>
      </c>
    </row>
    <row r="714" spans="11:14">
      <c r="K714" s="2">
        <v>713</v>
      </c>
      <c r="L714" s="13">
        <f>min+(max-min)/(1+10^(n*(LOG10(Tabelle13[[#This Row],[X]])-LOG10(ec_50))))</f>
        <v>0.70849048339439924</v>
      </c>
      <c r="M714" s="11">
        <f>ROUND(Tabelle13[[#This Row],[y (bar)]],2)</f>
        <v>0.71</v>
      </c>
      <c r="N714" s="9" t="str">
        <f>"case "&amp;Tabelle13[[#This Row],[X]]&amp;": " &amp;"bar = "&amp;Tabelle13[[#This Row],[bar round]]&amp;"; break; "</f>
        <v xml:space="preserve">case 713: bar = 0.71; break; </v>
      </c>
    </row>
    <row r="715" spans="11:14">
      <c r="K715">
        <v>714</v>
      </c>
      <c r="L715" s="13">
        <f>min+(max-min)/(1+10^(n*(LOG10(Tabelle13[[#This Row],[X]])-LOG10(ec_50))))</f>
        <v>0.70646692396404442</v>
      </c>
      <c r="M715" s="11">
        <f>ROUND(Tabelle13[[#This Row],[y (bar)]],2)</f>
        <v>0.71</v>
      </c>
      <c r="N715" s="9" t="str">
        <f>"case "&amp;Tabelle13[[#This Row],[X]]&amp;": " &amp;"bar = "&amp;Tabelle13[[#This Row],[bar round]]&amp;"; break; "</f>
        <v xml:space="preserve">case 714: bar = 0.71; break; </v>
      </c>
    </row>
    <row r="716" spans="11:14">
      <c r="K716" s="2">
        <v>715</v>
      </c>
      <c r="L716" s="13">
        <f>min+(max-min)/(1+10^(n*(LOG10(Tabelle13[[#This Row],[X]])-LOG10(ec_50))))</f>
        <v>0.7044484478917723</v>
      </c>
      <c r="M716" s="11">
        <f>ROUND(Tabelle13[[#This Row],[y (bar)]],2)</f>
        <v>0.7</v>
      </c>
      <c r="N716" s="9" t="str">
        <f>"case "&amp;Tabelle13[[#This Row],[X]]&amp;": " &amp;"bar = "&amp;Tabelle13[[#This Row],[bar round]]&amp;"; break; "</f>
        <v xml:space="preserve">case 715: bar = 0.7; break; </v>
      </c>
    </row>
    <row r="717" spans="11:14">
      <c r="K717" s="2">
        <v>716</v>
      </c>
      <c r="L717" s="13">
        <f>min+(max-min)/(1+10^(n*(LOG10(Tabelle13[[#This Row],[X]])-LOG10(ec_50))))</f>
        <v>0.70243503533680474</v>
      </c>
      <c r="M717" s="11">
        <f>ROUND(Tabelle13[[#This Row],[y (bar)]],2)</f>
        <v>0.7</v>
      </c>
      <c r="N717" s="9" t="str">
        <f>"case "&amp;Tabelle13[[#This Row],[X]]&amp;": " &amp;"bar = "&amp;Tabelle13[[#This Row],[bar round]]&amp;"; break; "</f>
        <v xml:space="preserve">case 716: bar = 0.7; break; </v>
      </c>
    </row>
    <row r="718" spans="11:14">
      <c r="K718" s="2">
        <v>717</v>
      </c>
      <c r="L718" s="13">
        <f>min+(max-min)/(1+10^(n*(LOG10(Tabelle13[[#This Row],[X]])-LOG10(ec_50))))</f>
        <v>0.70042666656331409</v>
      </c>
      <c r="M718" s="11">
        <f>ROUND(Tabelle13[[#This Row],[y (bar)]],2)</f>
        <v>0.7</v>
      </c>
      <c r="N718" s="9" t="str">
        <f>"case "&amp;Tabelle13[[#This Row],[X]]&amp;": " &amp;"bar = "&amp;Tabelle13[[#This Row],[bar round]]&amp;"; break; "</f>
        <v xml:space="preserve">case 717: bar = 0.7; break; </v>
      </c>
    </row>
    <row r="719" spans="11:14">
      <c r="K719">
        <v>718</v>
      </c>
      <c r="L719" s="13">
        <f>min+(max-min)/(1+10^(n*(LOG10(Tabelle13[[#This Row],[X]])-LOG10(ec_50))))</f>
        <v>0.69842332193975465</v>
      </c>
      <c r="M719" s="11">
        <f>ROUND(Tabelle13[[#This Row],[y (bar)]],2)</f>
        <v>0.7</v>
      </c>
      <c r="N719" s="9" t="str">
        <f>"case "&amp;Tabelle13[[#This Row],[X]]&amp;": " &amp;"bar = "&amp;Tabelle13[[#This Row],[bar round]]&amp;"; break; "</f>
        <v xml:space="preserve">case 718: bar = 0.7; break; </v>
      </c>
    </row>
    <row r="720" spans="11:14">
      <c r="K720" s="2">
        <v>719</v>
      </c>
      <c r="L720" s="13">
        <f>min+(max-min)/(1+10^(n*(LOG10(Tabelle13[[#This Row],[X]])-LOG10(ec_50))))</f>
        <v>0.69642498193813895</v>
      </c>
      <c r="M720" s="11">
        <f>ROUND(Tabelle13[[#This Row],[y (bar)]],2)</f>
        <v>0.7</v>
      </c>
      <c r="N720" s="9" t="str">
        <f>"case "&amp;Tabelle13[[#This Row],[X]]&amp;": " &amp;"bar = "&amp;Tabelle13[[#This Row],[bar round]]&amp;"; break; "</f>
        <v xml:space="preserve">case 719: bar = 0.7; break; </v>
      </c>
    </row>
    <row r="721" spans="11:14">
      <c r="K721" s="2">
        <v>720</v>
      </c>
      <c r="L721" s="13">
        <f>min+(max-min)/(1+10^(n*(LOG10(Tabelle13[[#This Row],[X]])-LOG10(ec_50))))</f>
        <v>0.69443162713336681</v>
      </c>
      <c r="M721" s="11">
        <f>ROUND(Tabelle13[[#This Row],[y (bar)]],2)</f>
        <v>0.69</v>
      </c>
      <c r="N721" s="9" t="str">
        <f>"case "&amp;Tabelle13[[#This Row],[X]]&amp;": " &amp;"bar = "&amp;Tabelle13[[#This Row],[bar round]]&amp;"; break; "</f>
        <v xml:space="preserve">case 720: bar = 0.69; break; </v>
      </c>
    </row>
    <row r="722" spans="11:14">
      <c r="K722" s="2">
        <v>721</v>
      </c>
      <c r="L722" s="13">
        <f>min+(max-min)/(1+10^(n*(LOG10(Tabelle13[[#This Row],[X]])-LOG10(ec_50))))</f>
        <v>0.69244323820253184</v>
      </c>
      <c r="M722" s="11">
        <f>ROUND(Tabelle13[[#This Row],[y (bar)]],2)</f>
        <v>0.69</v>
      </c>
      <c r="N722" s="9" t="str">
        <f>"case "&amp;Tabelle13[[#This Row],[X]]&amp;": " &amp;"bar = "&amp;Tabelle13[[#This Row],[bar round]]&amp;"; break; "</f>
        <v xml:space="preserve">case 721: bar = 0.69; break; </v>
      </c>
    </row>
    <row r="723" spans="11:14">
      <c r="K723">
        <v>722</v>
      </c>
      <c r="L723" s="13">
        <f>min+(max-min)/(1+10^(n*(LOG10(Tabelle13[[#This Row],[X]])-LOG10(ec_50))))</f>
        <v>0.69045979592424156</v>
      </c>
      <c r="M723" s="11">
        <f>ROUND(Tabelle13[[#This Row],[y (bar)]],2)</f>
        <v>0.69</v>
      </c>
      <c r="N723" s="9" t="str">
        <f>"case "&amp;Tabelle13[[#This Row],[X]]&amp;": " &amp;"bar = "&amp;Tabelle13[[#This Row],[bar round]]&amp;"; break; "</f>
        <v xml:space="preserve">case 722: bar = 0.69; break; </v>
      </c>
    </row>
    <row r="724" spans="11:14">
      <c r="K724" s="2">
        <v>723</v>
      </c>
      <c r="L724" s="13">
        <f>min+(max-min)/(1+10^(n*(LOG10(Tabelle13[[#This Row],[X]])-LOG10(ec_50))))</f>
        <v>0.68848128117795837</v>
      </c>
      <c r="M724" s="11">
        <f>ROUND(Tabelle13[[#This Row],[y (bar)]],2)</f>
        <v>0.69</v>
      </c>
      <c r="N724" s="9" t="str">
        <f>"case "&amp;Tabelle13[[#This Row],[X]]&amp;": " &amp;"bar = "&amp;Tabelle13[[#This Row],[bar round]]&amp;"; break; "</f>
        <v xml:space="preserve">case 723: bar = 0.69; break; </v>
      </c>
    </row>
    <row r="725" spans="11:14">
      <c r="K725" s="2">
        <v>724</v>
      </c>
      <c r="L725" s="13">
        <f>min+(max-min)/(1+10^(n*(LOG10(Tabelle13[[#This Row],[X]])-LOG10(ec_50))))</f>
        <v>0.68650767494331699</v>
      </c>
      <c r="M725" s="11">
        <f>ROUND(Tabelle13[[#This Row],[y (bar)]],2)</f>
        <v>0.69</v>
      </c>
      <c r="N725" s="9" t="str">
        <f>"case "&amp;Tabelle13[[#This Row],[X]]&amp;": " &amp;"bar = "&amp;Tabelle13[[#This Row],[bar round]]&amp;"; break; "</f>
        <v xml:space="preserve">case 724: bar = 0.69; break; </v>
      </c>
    </row>
    <row r="726" spans="11:14">
      <c r="K726" s="2">
        <v>725</v>
      </c>
      <c r="L726" s="13">
        <f>min+(max-min)/(1+10^(n*(LOG10(Tabelle13[[#This Row],[X]])-LOG10(ec_50))))</f>
        <v>0.68453895829947209</v>
      </c>
      <c r="M726" s="11">
        <f>ROUND(Tabelle13[[#This Row],[y (bar)]],2)</f>
        <v>0.68</v>
      </c>
      <c r="N726" s="9" t="str">
        <f>"case "&amp;Tabelle13[[#This Row],[X]]&amp;": " &amp;"bar = "&amp;Tabelle13[[#This Row],[bar round]]&amp;"; break; "</f>
        <v xml:space="preserve">case 725: bar = 0.68; break; </v>
      </c>
    </row>
    <row r="727" spans="11:14">
      <c r="K727">
        <v>726</v>
      </c>
      <c r="L727" s="13">
        <f>min+(max-min)/(1+10^(n*(LOG10(Tabelle13[[#This Row],[X]])-LOG10(ec_50))))</f>
        <v>0.6825751124244317</v>
      </c>
      <c r="M727" s="11">
        <f>ROUND(Tabelle13[[#This Row],[y (bar)]],2)</f>
        <v>0.68</v>
      </c>
      <c r="N727" s="9" t="str">
        <f>"case "&amp;Tabelle13[[#This Row],[X]]&amp;": " &amp;"bar = "&amp;Tabelle13[[#This Row],[bar round]]&amp;"; break; "</f>
        <v xml:space="preserve">case 726: bar = 0.68; break; </v>
      </c>
    </row>
    <row r="728" spans="11:14">
      <c r="K728" s="2">
        <v>727</v>
      </c>
      <c r="L728" s="13">
        <f>min+(max-min)/(1+10^(n*(LOG10(Tabelle13[[#This Row],[X]])-LOG10(ec_50))))</f>
        <v>0.68061611859441329</v>
      </c>
      <c r="M728" s="11">
        <f>ROUND(Tabelle13[[#This Row],[y (bar)]],2)</f>
        <v>0.68</v>
      </c>
      <c r="N728" s="9" t="str">
        <f>"case "&amp;Tabelle13[[#This Row],[X]]&amp;": " &amp;"bar = "&amp;Tabelle13[[#This Row],[bar round]]&amp;"; break; "</f>
        <v xml:space="preserve">case 727: bar = 0.68; break; </v>
      </c>
    </row>
    <row r="729" spans="11:14">
      <c r="K729" s="2">
        <v>728</v>
      </c>
      <c r="L729" s="13">
        <f>min+(max-min)/(1+10^(n*(LOG10(Tabelle13[[#This Row],[X]])-LOG10(ec_50))))</f>
        <v>0.67866195818319763</v>
      </c>
      <c r="M729" s="11">
        <f>ROUND(Tabelle13[[#This Row],[y (bar)]],2)</f>
        <v>0.68</v>
      </c>
      <c r="N729" s="9" t="str">
        <f>"case "&amp;Tabelle13[[#This Row],[X]]&amp;": " &amp;"bar = "&amp;Tabelle13[[#This Row],[bar round]]&amp;"; break; "</f>
        <v xml:space="preserve">case 728: bar = 0.68; break; </v>
      </c>
    </row>
    <row r="730" spans="11:14">
      <c r="K730" s="2">
        <v>729</v>
      </c>
      <c r="L730" s="13">
        <f>min+(max-min)/(1+10^(n*(LOG10(Tabelle13[[#This Row],[X]])-LOG10(ec_50))))</f>
        <v>0.67671261266148597</v>
      </c>
      <c r="M730" s="11">
        <f>ROUND(Tabelle13[[#This Row],[y (bar)]],2)</f>
        <v>0.68</v>
      </c>
      <c r="N730" s="9" t="str">
        <f>"case "&amp;Tabelle13[[#This Row],[X]]&amp;": " &amp;"bar = "&amp;Tabelle13[[#This Row],[bar round]]&amp;"; break; "</f>
        <v xml:space="preserve">case 729: bar = 0.68; break; </v>
      </c>
    </row>
    <row r="731" spans="11:14">
      <c r="K731">
        <v>730</v>
      </c>
      <c r="L731" s="13">
        <f>min+(max-min)/(1+10^(n*(LOG10(Tabelle13[[#This Row],[X]])-LOG10(ec_50))))</f>
        <v>0.67476806359626162</v>
      </c>
      <c r="M731" s="11">
        <f>ROUND(Tabelle13[[#This Row],[y (bar)]],2)</f>
        <v>0.67</v>
      </c>
      <c r="N731" s="9" t="str">
        <f>"case "&amp;Tabelle13[[#This Row],[X]]&amp;": " &amp;"bar = "&amp;Tabelle13[[#This Row],[bar round]]&amp;"; break; "</f>
        <v xml:space="preserve">case 730: bar = 0.67; break; </v>
      </c>
    </row>
    <row r="732" spans="11:14">
      <c r="K732" s="2">
        <v>731</v>
      </c>
      <c r="L732" s="13">
        <f>min+(max-min)/(1+10^(n*(LOG10(Tabelle13[[#This Row],[X]])-LOG10(ec_50))))</f>
        <v>0.67282829265015964</v>
      </c>
      <c r="M732" s="11">
        <f>ROUND(Tabelle13[[#This Row],[y (bar)]],2)</f>
        <v>0.67</v>
      </c>
      <c r="N732" s="9" t="str">
        <f>"case "&amp;Tabelle13[[#This Row],[X]]&amp;": " &amp;"bar = "&amp;Tabelle13[[#This Row],[bar round]]&amp;"; break; "</f>
        <v xml:space="preserve">case 731: bar = 0.67; break; </v>
      </c>
    </row>
    <row r="733" spans="11:14">
      <c r="K733" s="2">
        <v>732</v>
      </c>
      <c r="L733" s="13">
        <f>min+(max-min)/(1+10^(n*(LOG10(Tabelle13[[#This Row],[X]])-LOG10(ec_50))))</f>
        <v>0.67089328158084238</v>
      </c>
      <c r="M733" s="11">
        <f>ROUND(Tabelle13[[#This Row],[y (bar)]],2)</f>
        <v>0.67</v>
      </c>
      <c r="N733" s="9" t="str">
        <f>"case "&amp;Tabelle13[[#This Row],[X]]&amp;": " &amp;"bar = "&amp;Tabelle13[[#This Row],[bar round]]&amp;"; break; "</f>
        <v xml:space="preserve">case 732: bar = 0.67; break; </v>
      </c>
    </row>
    <row r="734" spans="11:14">
      <c r="K734" s="2">
        <v>733</v>
      </c>
      <c r="L734" s="13">
        <f>min+(max-min)/(1+10^(n*(LOG10(Tabelle13[[#This Row],[X]])-LOG10(ec_50))))</f>
        <v>0.66896301224037558</v>
      </c>
      <c r="M734" s="11">
        <f>ROUND(Tabelle13[[#This Row],[y (bar)]],2)</f>
        <v>0.67</v>
      </c>
      <c r="N734" s="9" t="str">
        <f>"case "&amp;Tabelle13[[#This Row],[X]]&amp;": " &amp;"bar = "&amp;Tabelle13[[#This Row],[bar round]]&amp;"; break; "</f>
        <v xml:space="preserve">case 733: bar = 0.67; break; </v>
      </c>
    </row>
    <row r="735" spans="11:14">
      <c r="K735">
        <v>734</v>
      </c>
      <c r="L735" s="13">
        <f>min+(max-min)/(1+10^(n*(LOG10(Tabelle13[[#This Row],[X]])-LOG10(ec_50))))</f>
        <v>0.66703746657461283</v>
      </c>
      <c r="M735" s="11">
        <f>ROUND(Tabelle13[[#This Row],[y (bar)]],2)</f>
        <v>0.67</v>
      </c>
      <c r="N735" s="9" t="str">
        <f>"case "&amp;Tabelle13[[#This Row],[X]]&amp;": " &amp;"bar = "&amp;Tabelle13[[#This Row],[bar round]]&amp;"; break; "</f>
        <v xml:space="preserve">case 734: bar = 0.67; break; </v>
      </c>
    </row>
    <row r="736" spans="11:14">
      <c r="K736" s="2">
        <v>735</v>
      </c>
      <c r="L736" s="13">
        <f>min+(max-min)/(1+10^(n*(LOG10(Tabelle13[[#This Row],[X]])-LOG10(ec_50))))</f>
        <v>0.66511662662259297</v>
      </c>
      <c r="M736" s="11">
        <f>ROUND(Tabelle13[[#This Row],[y (bar)]],2)</f>
        <v>0.67</v>
      </c>
      <c r="N736" s="9" t="str">
        <f>"case "&amp;Tabelle13[[#This Row],[X]]&amp;": " &amp;"bar = "&amp;Tabelle13[[#This Row],[bar round]]&amp;"; break; "</f>
        <v xml:space="preserve">case 735: bar = 0.67; break; </v>
      </c>
    </row>
    <row r="737" spans="11:14">
      <c r="K737" s="2">
        <v>736</v>
      </c>
      <c r="L737" s="13">
        <f>min+(max-min)/(1+10^(n*(LOG10(Tabelle13[[#This Row],[X]])-LOG10(ec_50))))</f>
        <v>0.66320047451591368</v>
      </c>
      <c r="M737" s="11">
        <f>ROUND(Tabelle13[[#This Row],[y (bar)]],2)</f>
        <v>0.66</v>
      </c>
      <c r="N737" s="9" t="str">
        <f>"case "&amp;Tabelle13[[#This Row],[X]]&amp;": " &amp;"bar = "&amp;Tabelle13[[#This Row],[bar round]]&amp;"; break; "</f>
        <v xml:space="preserve">case 736: bar = 0.66; break; </v>
      </c>
    </row>
    <row r="738" spans="11:14">
      <c r="K738" s="2">
        <v>737</v>
      </c>
      <c r="L738" s="13">
        <f>min+(max-min)/(1+10^(n*(LOG10(Tabelle13[[#This Row],[X]])-LOG10(ec_50))))</f>
        <v>0.66128899247814998</v>
      </c>
      <c r="M738" s="11">
        <f>ROUND(Tabelle13[[#This Row],[y (bar)]],2)</f>
        <v>0.66</v>
      </c>
      <c r="N738" s="9" t="str">
        <f>"case "&amp;Tabelle13[[#This Row],[X]]&amp;": " &amp;"bar = "&amp;Tabelle13[[#This Row],[bar round]]&amp;"; break; "</f>
        <v xml:space="preserve">case 737: bar = 0.66; break; </v>
      </c>
    </row>
    <row r="739" spans="11:14">
      <c r="K739">
        <v>738</v>
      </c>
      <c r="L739" s="13">
        <f>min+(max-min)/(1+10^(n*(LOG10(Tabelle13[[#This Row],[X]])-LOG10(ec_50))))</f>
        <v>0.65938216282424511</v>
      </c>
      <c r="M739" s="11">
        <f>ROUND(Tabelle13[[#This Row],[y (bar)]],2)</f>
        <v>0.66</v>
      </c>
      <c r="N739" s="9" t="str">
        <f>"case "&amp;Tabelle13[[#This Row],[X]]&amp;": " &amp;"bar = "&amp;Tabelle13[[#This Row],[bar round]]&amp;"; break; "</f>
        <v xml:space="preserve">case 738: bar = 0.66; break; </v>
      </c>
    </row>
    <row r="740" spans="11:14">
      <c r="K740" s="2">
        <v>739</v>
      </c>
      <c r="L740" s="13">
        <f>min+(max-min)/(1+10^(n*(LOG10(Tabelle13[[#This Row],[X]])-LOG10(ec_50))))</f>
        <v>0.65747996795992081</v>
      </c>
      <c r="M740" s="11">
        <f>ROUND(Tabelle13[[#This Row],[y (bar)]],2)</f>
        <v>0.66</v>
      </c>
      <c r="N740" s="9" t="str">
        <f>"case "&amp;Tabelle13[[#This Row],[X]]&amp;": " &amp;"bar = "&amp;Tabelle13[[#This Row],[bar round]]&amp;"; break; "</f>
        <v xml:space="preserve">case 739: bar = 0.66; break; </v>
      </c>
    </row>
    <row r="741" spans="11:14">
      <c r="K741" s="2">
        <v>740</v>
      </c>
      <c r="L741" s="13">
        <f>min+(max-min)/(1+10^(n*(LOG10(Tabelle13[[#This Row],[X]])-LOG10(ec_50))))</f>
        <v>0.65558239038108912</v>
      </c>
      <c r="M741" s="11">
        <f>ROUND(Tabelle13[[#This Row],[y (bar)]],2)</f>
        <v>0.66</v>
      </c>
      <c r="N741" s="9" t="str">
        <f>"case "&amp;Tabelle13[[#This Row],[X]]&amp;": " &amp;"bar = "&amp;Tabelle13[[#This Row],[bar round]]&amp;"; break; "</f>
        <v xml:space="preserve">case 740: bar = 0.66; break; </v>
      </c>
    </row>
    <row r="742" spans="11:14">
      <c r="K742" s="2">
        <v>741</v>
      </c>
      <c r="L742" s="13">
        <f>min+(max-min)/(1+10^(n*(LOG10(Tabelle13[[#This Row],[X]])-LOG10(ec_50))))</f>
        <v>0.65368941267327285</v>
      </c>
      <c r="M742" s="11">
        <f>ROUND(Tabelle13[[#This Row],[y (bar)]],2)</f>
        <v>0.65</v>
      </c>
      <c r="N742" s="9" t="str">
        <f>"case "&amp;Tabelle13[[#This Row],[X]]&amp;": " &amp;"bar = "&amp;Tabelle13[[#This Row],[bar round]]&amp;"; break; "</f>
        <v xml:space="preserve">case 741: bar = 0.65; break; </v>
      </c>
    </row>
    <row r="743" spans="11:14">
      <c r="K743">
        <v>742</v>
      </c>
      <c r="L743" s="13">
        <f>min+(max-min)/(1+10^(n*(LOG10(Tabelle13[[#This Row],[X]])-LOG10(ec_50))))</f>
        <v>0.65180101751102093</v>
      </c>
      <c r="M743" s="11">
        <f>ROUND(Tabelle13[[#This Row],[y (bar)]],2)</f>
        <v>0.65</v>
      </c>
      <c r="N743" s="9" t="str">
        <f>"case "&amp;Tabelle13[[#This Row],[X]]&amp;": " &amp;"bar = "&amp;Tabelle13[[#This Row],[bar round]]&amp;"; break; "</f>
        <v xml:space="preserve">case 742: bar = 0.65; break; </v>
      </c>
    </row>
    <row r="744" spans="11:14">
      <c r="K744" s="2">
        <v>743</v>
      </c>
      <c r="L744" s="13">
        <f>min+(max-min)/(1+10^(n*(LOG10(Tabelle13[[#This Row],[X]])-LOG10(ec_50))))</f>
        <v>0.64991718765734063</v>
      </c>
      <c r="M744" s="11">
        <f>ROUND(Tabelle13[[#This Row],[y (bar)]],2)</f>
        <v>0.65</v>
      </c>
      <c r="N744" s="9" t="str">
        <f>"case "&amp;Tabelle13[[#This Row],[X]]&amp;": " &amp;"bar = "&amp;Tabelle13[[#This Row],[bar round]]&amp;"; break; "</f>
        <v xml:space="preserve">case 743: bar = 0.65; break; </v>
      </c>
    </row>
    <row r="745" spans="11:14">
      <c r="K745" s="2">
        <v>744</v>
      </c>
      <c r="L745" s="13">
        <f>min+(max-min)/(1+10^(n*(LOG10(Tabelle13[[#This Row],[X]])-LOG10(ec_50))))</f>
        <v>0.64803790596312161</v>
      </c>
      <c r="M745" s="11">
        <f>ROUND(Tabelle13[[#This Row],[y (bar)]],2)</f>
        <v>0.65</v>
      </c>
      <c r="N745" s="9" t="str">
        <f>"case "&amp;Tabelle13[[#This Row],[X]]&amp;": " &amp;"bar = "&amp;Tabelle13[[#This Row],[bar round]]&amp;"; break; "</f>
        <v xml:space="preserve">case 744: bar = 0.65; break; </v>
      </c>
    </row>
    <row r="746" spans="11:14">
      <c r="K746" s="2">
        <v>745</v>
      </c>
      <c r="L746" s="13">
        <f>min+(max-min)/(1+10^(n*(LOG10(Tabelle13[[#This Row],[X]])-LOG10(ec_50))))</f>
        <v>0.64616315536657187</v>
      </c>
      <c r="M746" s="11">
        <f>ROUND(Tabelle13[[#This Row],[y (bar)]],2)</f>
        <v>0.65</v>
      </c>
      <c r="N746" s="9" t="str">
        <f>"case "&amp;Tabelle13[[#This Row],[X]]&amp;": " &amp;"bar = "&amp;Tabelle13[[#This Row],[bar round]]&amp;"; break; "</f>
        <v xml:space="preserve">case 745: bar = 0.65; break; </v>
      </c>
    </row>
    <row r="747" spans="11:14">
      <c r="K747">
        <v>746</v>
      </c>
      <c r="L747" s="13">
        <f>min+(max-min)/(1+10^(n*(LOG10(Tabelle13[[#This Row],[X]])-LOG10(ec_50))))</f>
        <v>0.64429291889266493</v>
      </c>
      <c r="M747" s="11">
        <f>ROUND(Tabelle13[[#This Row],[y (bar)]],2)</f>
        <v>0.64</v>
      </c>
      <c r="N747" s="9" t="str">
        <f>"case "&amp;Tabelle13[[#This Row],[X]]&amp;": " &amp;"bar = "&amp;Tabelle13[[#This Row],[bar round]]&amp;"; break; "</f>
        <v xml:space="preserve">case 746: bar = 0.64; break; </v>
      </c>
    </row>
    <row r="748" spans="11:14">
      <c r="K748" s="2">
        <v>747</v>
      </c>
      <c r="L748" s="13">
        <f>min+(max-min)/(1+10^(n*(LOG10(Tabelle13[[#This Row],[X]])-LOG10(ec_50))))</f>
        <v>0.64242717965256624</v>
      </c>
      <c r="M748" s="11">
        <f>ROUND(Tabelle13[[#This Row],[y (bar)]],2)</f>
        <v>0.64</v>
      </c>
      <c r="N748" s="9" t="str">
        <f>"case "&amp;Tabelle13[[#This Row],[X]]&amp;": " &amp;"bar = "&amp;Tabelle13[[#This Row],[bar round]]&amp;"; break; "</f>
        <v xml:space="preserve">case 747: bar = 0.64; break; </v>
      </c>
    </row>
    <row r="749" spans="11:14">
      <c r="K749" s="2">
        <v>748</v>
      </c>
      <c r="L749" s="13">
        <f>min+(max-min)/(1+10^(n*(LOG10(Tabelle13[[#This Row],[X]])-LOG10(ec_50))))</f>
        <v>0.64056592084310071</v>
      </c>
      <c r="M749" s="11">
        <f>ROUND(Tabelle13[[#This Row],[y (bar)]],2)</f>
        <v>0.64</v>
      </c>
      <c r="N749" s="9" t="str">
        <f>"case "&amp;Tabelle13[[#This Row],[X]]&amp;": " &amp;"bar = "&amp;Tabelle13[[#This Row],[bar round]]&amp;"; break; "</f>
        <v xml:space="preserve">case 748: bar = 0.64; break; </v>
      </c>
    </row>
    <row r="750" spans="11:14">
      <c r="K750" s="2">
        <v>749</v>
      </c>
      <c r="L750" s="13">
        <f>min+(max-min)/(1+10^(n*(LOG10(Tabelle13[[#This Row],[X]])-LOG10(ec_50))))</f>
        <v>0.6387091257461941</v>
      </c>
      <c r="M750" s="11">
        <f>ROUND(Tabelle13[[#This Row],[y (bar)]],2)</f>
        <v>0.64</v>
      </c>
      <c r="N750" s="9" t="str">
        <f>"case "&amp;Tabelle13[[#This Row],[X]]&amp;": " &amp;"bar = "&amp;Tabelle13[[#This Row],[bar round]]&amp;"; break; "</f>
        <v xml:space="preserve">case 749: bar = 0.64; break; </v>
      </c>
    </row>
    <row r="751" spans="11:14">
      <c r="K751">
        <v>750</v>
      </c>
      <c r="L751" s="13">
        <f>min+(max-min)/(1+10^(n*(LOG10(Tabelle13[[#This Row],[X]])-LOG10(ec_50))))</f>
        <v>0.6368567777283265</v>
      </c>
      <c r="M751" s="11">
        <f>ROUND(Tabelle13[[#This Row],[y (bar)]],2)</f>
        <v>0.64</v>
      </c>
      <c r="N751" s="9" t="str">
        <f>"case "&amp;Tabelle13[[#This Row],[X]]&amp;": " &amp;"bar = "&amp;Tabelle13[[#This Row],[bar round]]&amp;"; break; "</f>
        <v xml:space="preserve">case 750: bar = 0.64; break; </v>
      </c>
    </row>
    <row r="752" spans="11:14">
      <c r="K752" s="2">
        <v>751</v>
      </c>
      <c r="L752" s="13">
        <f>min+(max-min)/(1+10^(n*(LOG10(Tabelle13[[#This Row],[X]])-LOG10(ec_50))))</f>
        <v>0.63500886023999903</v>
      </c>
      <c r="M752" s="11">
        <f>ROUND(Tabelle13[[#This Row],[y (bar)]],2)</f>
        <v>0.64</v>
      </c>
      <c r="N752" s="9" t="str">
        <f>"case "&amp;Tabelle13[[#This Row],[X]]&amp;": " &amp;"bar = "&amp;Tabelle13[[#This Row],[bar round]]&amp;"; break; "</f>
        <v xml:space="preserve">case 751: bar = 0.64; break; </v>
      </c>
    </row>
    <row r="753" spans="11:14">
      <c r="K753" s="2">
        <v>752</v>
      </c>
      <c r="L753" s="13">
        <f>min+(max-min)/(1+10^(n*(LOG10(Tabelle13[[#This Row],[X]])-LOG10(ec_50))))</f>
        <v>0.6331653568151947</v>
      </c>
      <c r="M753" s="11">
        <f>ROUND(Tabelle13[[#This Row],[y (bar)]],2)</f>
        <v>0.63</v>
      </c>
      <c r="N753" s="9" t="str">
        <f>"case "&amp;Tabelle13[[#This Row],[X]]&amp;": " &amp;"bar = "&amp;Tabelle13[[#This Row],[bar round]]&amp;"; break; "</f>
        <v xml:space="preserve">case 752: bar = 0.63; break; </v>
      </c>
    </row>
    <row r="754" spans="11:14">
      <c r="K754" s="2">
        <v>753</v>
      </c>
      <c r="L754" s="13">
        <f>min+(max-min)/(1+10^(n*(LOG10(Tabelle13[[#This Row],[X]])-LOG10(ec_50))))</f>
        <v>0.63132625107085039</v>
      </c>
      <c r="M754" s="11">
        <f>ROUND(Tabelle13[[#This Row],[y (bar)]],2)</f>
        <v>0.63</v>
      </c>
      <c r="N754" s="9" t="str">
        <f>"case "&amp;Tabelle13[[#This Row],[X]]&amp;": " &amp;"bar = "&amp;Tabelle13[[#This Row],[bar round]]&amp;"; break; "</f>
        <v xml:space="preserve">case 753: bar = 0.63; break; </v>
      </c>
    </row>
    <row r="755" spans="11:14">
      <c r="K755">
        <v>754</v>
      </c>
      <c r="L755" s="13">
        <f>min+(max-min)/(1+10^(n*(LOG10(Tabelle13[[#This Row],[X]])-LOG10(ec_50))))</f>
        <v>0.62949152670632591</v>
      </c>
      <c r="M755" s="11">
        <f>ROUND(Tabelle13[[#This Row],[y (bar)]],2)</f>
        <v>0.63</v>
      </c>
      <c r="N755" s="9" t="str">
        <f>"case "&amp;Tabelle13[[#This Row],[X]]&amp;": " &amp;"bar = "&amp;Tabelle13[[#This Row],[bar round]]&amp;"; break; "</f>
        <v xml:space="preserve">case 754: bar = 0.63; break; </v>
      </c>
    </row>
    <row r="756" spans="11:14">
      <c r="K756" s="2">
        <v>755</v>
      </c>
      <c r="L756" s="13">
        <f>min+(max-min)/(1+10^(n*(LOG10(Tabelle13[[#This Row],[X]])-LOG10(ec_50))))</f>
        <v>0.6276611675028847</v>
      </c>
      <c r="M756" s="11">
        <f>ROUND(Tabelle13[[#This Row],[y (bar)]],2)</f>
        <v>0.63</v>
      </c>
      <c r="N756" s="9" t="str">
        <f>"case "&amp;Tabelle13[[#This Row],[X]]&amp;": " &amp;"bar = "&amp;Tabelle13[[#This Row],[bar round]]&amp;"; break; "</f>
        <v xml:space="preserve">case 755: bar = 0.63; break; </v>
      </c>
    </row>
    <row r="757" spans="11:14">
      <c r="K757" s="2">
        <v>756</v>
      </c>
      <c r="L757" s="13">
        <f>min+(max-min)/(1+10^(n*(LOG10(Tabelle13[[#This Row],[X]])-LOG10(ec_50))))</f>
        <v>0.62583515732317485</v>
      </c>
      <c r="M757" s="11">
        <f>ROUND(Tabelle13[[#This Row],[y (bar)]],2)</f>
        <v>0.63</v>
      </c>
      <c r="N757" s="9" t="str">
        <f>"case "&amp;Tabelle13[[#This Row],[X]]&amp;": " &amp;"bar = "&amp;Tabelle13[[#This Row],[bar round]]&amp;"; break; "</f>
        <v xml:space="preserve">case 756: bar = 0.63; break; </v>
      </c>
    </row>
    <row r="758" spans="11:14">
      <c r="K758" s="2">
        <v>757</v>
      </c>
      <c r="L758" s="13">
        <f>min+(max-min)/(1+10^(n*(LOG10(Tabelle13[[#This Row],[X]])-LOG10(ec_50))))</f>
        <v>0.62401348011070601</v>
      </c>
      <c r="M758" s="11">
        <f>ROUND(Tabelle13[[#This Row],[y (bar)]],2)</f>
        <v>0.62</v>
      </c>
      <c r="N758" s="9" t="str">
        <f>"case "&amp;Tabelle13[[#This Row],[X]]&amp;": " &amp;"bar = "&amp;Tabelle13[[#This Row],[bar round]]&amp;"; break; "</f>
        <v xml:space="preserve">case 757: bar = 0.62; break; </v>
      </c>
    </row>
    <row r="759" spans="11:14">
      <c r="K759">
        <v>758</v>
      </c>
      <c r="L759" s="13">
        <f>min+(max-min)/(1+10^(n*(LOG10(Tabelle13[[#This Row],[X]])-LOG10(ec_50))))</f>
        <v>0.62219611988934664</v>
      </c>
      <c r="M759" s="11">
        <f>ROUND(Tabelle13[[#This Row],[y (bar)]],2)</f>
        <v>0.62</v>
      </c>
      <c r="N759" s="9" t="str">
        <f>"case "&amp;Tabelle13[[#This Row],[X]]&amp;": " &amp;"bar = "&amp;Tabelle13[[#This Row],[bar round]]&amp;"; break; "</f>
        <v xml:space="preserve">case 758: bar = 0.62; break; </v>
      </c>
    </row>
    <row r="760" spans="11:14">
      <c r="K760" s="2">
        <v>759</v>
      </c>
      <c r="L760" s="13">
        <f>min+(max-min)/(1+10^(n*(LOG10(Tabelle13[[#This Row],[X]])-LOG10(ec_50))))</f>
        <v>0.62038306076281513</v>
      </c>
      <c r="M760" s="11">
        <f>ROUND(Tabelle13[[#This Row],[y (bar)]],2)</f>
        <v>0.62</v>
      </c>
      <c r="N760" s="9" t="str">
        <f>"case "&amp;Tabelle13[[#This Row],[X]]&amp;": " &amp;"bar = "&amp;Tabelle13[[#This Row],[bar round]]&amp;"; break; "</f>
        <v xml:space="preserve">case 759: bar = 0.62; break; </v>
      </c>
    </row>
    <row r="761" spans="11:14">
      <c r="K761" s="2">
        <v>760</v>
      </c>
      <c r="L761" s="13">
        <f>min+(max-min)/(1+10^(n*(LOG10(Tabelle13[[#This Row],[X]])-LOG10(ec_50))))</f>
        <v>0.61857428691417193</v>
      </c>
      <c r="M761" s="11">
        <f>ROUND(Tabelle13[[#This Row],[y (bar)]],2)</f>
        <v>0.62</v>
      </c>
      <c r="N761" s="9" t="str">
        <f>"case "&amp;Tabelle13[[#This Row],[X]]&amp;": " &amp;"bar = "&amp;Tabelle13[[#This Row],[bar round]]&amp;"; break; "</f>
        <v xml:space="preserve">case 760: bar = 0.62; break; </v>
      </c>
    </row>
    <row r="762" spans="11:14">
      <c r="K762" s="2">
        <v>761</v>
      </c>
      <c r="L762" s="13">
        <f>min+(max-min)/(1+10^(n*(LOG10(Tabelle13[[#This Row],[X]])-LOG10(ec_50))))</f>
        <v>0.61676978260532822</v>
      </c>
      <c r="M762" s="11">
        <f>ROUND(Tabelle13[[#This Row],[y (bar)]],2)</f>
        <v>0.62</v>
      </c>
      <c r="N762" s="9" t="str">
        <f>"case "&amp;Tabelle13[[#This Row],[X]]&amp;": " &amp;"bar = "&amp;Tabelle13[[#This Row],[bar round]]&amp;"; break; "</f>
        <v xml:space="preserve">case 761: bar = 0.62; break; </v>
      </c>
    </row>
    <row r="763" spans="11:14">
      <c r="K763">
        <v>762</v>
      </c>
      <c r="L763" s="13">
        <f>min+(max-min)/(1+10^(n*(LOG10(Tabelle13[[#This Row],[X]])-LOG10(ec_50))))</f>
        <v>0.61496953217654071</v>
      </c>
      <c r="M763" s="11">
        <f>ROUND(Tabelle13[[#This Row],[y (bar)]],2)</f>
        <v>0.61</v>
      </c>
      <c r="N763" s="9" t="str">
        <f>"case "&amp;Tabelle13[[#This Row],[X]]&amp;": " &amp;"bar = "&amp;Tabelle13[[#This Row],[bar round]]&amp;"; break; "</f>
        <v xml:space="preserve">case 762: bar = 0.61; break; </v>
      </c>
    </row>
    <row r="764" spans="11:14">
      <c r="K764" s="2">
        <v>763</v>
      </c>
      <c r="L764" s="13">
        <f>min+(max-min)/(1+10^(n*(LOG10(Tabelle13[[#This Row],[X]])-LOG10(ec_50))))</f>
        <v>0.61317352004592474</v>
      </c>
      <c r="M764" s="11">
        <f>ROUND(Tabelle13[[#This Row],[y (bar)]],2)</f>
        <v>0.61</v>
      </c>
      <c r="N764" s="9" t="str">
        <f>"case "&amp;Tabelle13[[#This Row],[X]]&amp;": " &amp;"bar = "&amp;Tabelle13[[#This Row],[bar round]]&amp;"; break; "</f>
        <v xml:space="preserve">case 763: bar = 0.61; break; </v>
      </c>
    </row>
    <row r="765" spans="11:14">
      <c r="K765" s="2">
        <v>764</v>
      </c>
      <c r="L765" s="13">
        <f>min+(max-min)/(1+10^(n*(LOG10(Tabelle13[[#This Row],[X]])-LOG10(ec_50))))</f>
        <v>0.61138173070896484</v>
      </c>
      <c r="M765" s="11">
        <f>ROUND(Tabelle13[[#This Row],[y (bar)]],2)</f>
        <v>0.61</v>
      </c>
      <c r="N765" s="9" t="str">
        <f>"case "&amp;Tabelle13[[#This Row],[X]]&amp;": " &amp;"bar = "&amp;Tabelle13[[#This Row],[bar round]]&amp;"; break; "</f>
        <v xml:space="preserve">case 764: bar = 0.61; break; </v>
      </c>
    </row>
    <row r="766" spans="11:14">
      <c r="K766" s="2">
        <v>765</v>
      </c>
      <c r="L766" s="13">
        <f>min+(max-min)/(1+10^(n*(LOG10(Tabelle13[[#This Row],[X]])-LOG10(ec_50))))</f>
        <v>0.60959414873802831</v>
      </c>
      <c r="M766" s="11">
        <f>ROUND(Tabelle13[[#This Row],[y (bar)]],2)</f>
        <v>0.61</v>
      </c>
      <c r="N766" s="9" t="str">
        <f>"case "&amp;Tabelle13[[#This Row],[X]]&amp;": " &amp;"bar = "&amp;Tabelle13[[#This Row],[bar round]]&amp;"; break; "</f>
        <v xml:space="preserve">case 765: bar = 0.61; break; </v>
      </c>
    </row>
    <row r="767" spans="11:14">
      <c r="K767">
        <v>766</v>
      </c>
      <c r="L767" s="13">
        <f>min+(max-min)/(1+10^(n*(LOG10(Tabelle13[[#This Row],[X]])-LOG10(ec_50))))</f>
        <v>0.6078107587818895</v>
      </c>
      <c r="M767" s="11">
        <f>ROUND(Tabelle13[[#This Row],[y (bar)]],2)</f>
        <v>0.61</v>
      </c>
      <c r="N767" s="9" t="str">
        <f>"case "&amp;Tabelle13[[#This Row],[X]]&amp;": " &amp;"bar = "&amp;Tabelle13[[#This Row],[bar round]]&amp;"; break; "</f>
        <v xml:space="preserve">case 766: bar = 0.61; break; </v>
      </c>
    </row>
    <row r="768" spans="11:14">
      <c r="K768" s="2">
        <v>767</v>
      </c>
      <c r="L768" s="13">
        <f>min+(max-min)/(1+10^(n*(LOG10(Tabelle13[[#This Row],[X]])-LOG10(ec_50))))</f>
        <v>0.60603154556524763</v>
      </c>
      <c r="M768" s="11">
        <f>ROUND(Tabelle13[[#This Row],[y (bar)]],2)</f>
        <v>0.61</v>
      </c>
      <c r="N768" s="9" t="str">
        <f>"case "&amp;Tabelle13[[#This Row],[X]]&amp;": " &amp;"bar = "&amp;Tabelle13[[#This Row],[bar round]]&amp;"; break; "</f>
        <v xml:space="preserve">case 767: bar = 0.61; break; </v>
      </c>
    </row>
    <row r="769" spans="11:14">
      <c r="K769" s="2">
        <v>768</v>
      </c>
      <c r="L769" s="13">
        <f>min+(max-min)/(1+10^(n*(LOG10(Tabelle13[[#This Row],[X]])-LOG10(ec_50))))</f>
        <v>0.6042564938882542</v>
      </c>
      <c r="M769" s="11">
        <f>ROUND(Tabelle13[[#This Row],[y (bar)]],2)</f>
        <v>0.6</v>
      </c>
      <c r="N769" s="9" t="str">
        <f>"case "&amp;Tabelle13[[#This Row],[X]]&amp;": " &amp;"bar = "&amp;Tabelle13[[#This Row],[bar round]]&amp;"; break; "</f>
        <v xml:space="preserve">case 768: bar = 0.6; break; </v>
      </c>
    </row>
    <row r="770" spans="11:14">
      <c r="K770" s="2">
        <v>769</v>
      </c>
      <c r="L770" s="13">
        <f>min+(max-min)/(1+10^(n*(LOG10(Tabelle13[[#This Row],[X]])-LOG10(ec_50))))</f>
        <v>0.60248558862604451</v>
      </c>
      <c r="M770" s="11">
        <f>ROUND(Tabelle13[[#This Row],[y (bar)]],2)</f>
        <v>0.6</v>
      </c>
      <c r="N770" s="9" t="str">
        <f>"case "&amp;Tabelle13[[#This Row],[X]]&amp;": " &amp;"bar = "&amp;Tabelle13[[#This Row],[bar round]]&amp;"; break; "</f>
        <v xml:space="preserve">case 769: bar = 0.6; break; </v>
      </c>
    </row>
    <row r="771" spans="11:14">
      <c r="K771">
        <v>770</v>
      </c>
      <c r="L771" s="13">
        <f>min+(max-min)/(1+10^(n*(LOG10(Tabelle13[[#This Row],[X]])-LOG10(ec_50))))</f>
        <v>0.60071881472826183</v>
      </c>
      <c r="M771" s="11">
        <f>ROUND(Tabelle13[[#This Row],[y (bar)]],2)</f>
        <v>0.6</v>
      </c>
      <c r="N771" s="9" t="str">
        <f>"case "&amp;Tabelle13[[#This Row],[X]]&amp;": " &amp;"bar = "&amp;Tabelle13[[#This Row],[bar round]]&amp;"; break; "</f>
        <v xml:space="preserve">case 770: bar = 0.6; break; </v>
      </c>
    </row>
    <row r="772" spans="11:14">
      <c r="K772" s="2">
        <v>771</v>
      </c>
      <c r="L772" s="13">
        <f>min+(max-min)/(1+10^(n*(LOG10(Tabelle13[[#This Row],[X]])-LOG10(ec_50))))</f>
        <v>0.59895615721861484</v>
      </c>
      <c r="M772" s="11">
        <f>ROUND(Tabelle13[[#This Row],[y (bar)]],2)</f>
        <v>0.6</v>
      </c>
      <c r="N772" s="9" t="str">
        <f>"case "&amp;Tabelle13[[#This Row],[X]]&amp;": " &amp;"bar = "&amp;Tabelle13[[#This Row],[bar round]]&amp;"; break; "</f>
        <v xml:space="preserve">case 771: bar = 0.6; break; </v>
      </c>
    </row>
    <row r="773" spans="11:14">
      <c r="K773" s="2">
        <v>772</v>
      </c>
      <c r="L773" s="13">
        <f>min+(max-min)/(1+10^(n*(LOG10(Tabelle13[[#This Row],[X]])-LOG10(ec_50))))</f>
        <v>0.59719760119439158</v>
      </c>
      <c r="M773" s="11">
        <f>ROUND(Tabelle13[[#This Row],[y (bar)]],2)</f>
        <v>0.6</v>
      </c>
      <c r="N773" s="9" t="str">
        <f>"case "&amp;Tabelle13[[#This Row],[X]]&amp;": " &amp;"bar = "&amp;Tabelle13[[#This Row],[bar round]]&amp;"; break; "</f>
        <v xml:space="preserve">case 772: bar = 0.6; break; </v>
      </c>
    </row>
    <row r="774" spans="11:14">
      <c r="K774" s="2">
        <v>773</v>
      </c>
      <c r="L774" s="13">
        <f>min+(max-min)/(1+10^(n*(LOG10(Tabelle13[[#This Row],[X]])-LOG10(ec_50))))</f>
        <v>0.59544313182602515</v>
      </c>
      <c r="M774" s="11">
        <f>ROUND(Tabelle13[[#This Row],[y (bar)]],2)</f>
        <v>0.6</v>
      </c>
      <c r="N774" s="9" t="str">
        <f>"case "&amp;Tabelle13[[#This Row],[X]]&amp;": " &amp;"bar = "&amp;Tabelle13[[#This Row],[bar round]]&amp;"; break; "</f>
        <v xml:space="preserve">case 773: bar = 0.6; break; </v>
      </c>
    </row>
    <row r="775" spans="11:14">
      <c r="K775">
        <v>774</v>
      </c>
      <c r="L775" s="13">
        <f>min+(max-min)/(1+10^(n*(LOG10(Tabelle13[[#This Row],[X]])-LOG10(ec_50))))</f>
        <v>0.59369273435662984</v>
      </c>
      <c r="M775" s="11">
        <f>ROUND(Tabelle13[[#This Row],[y (bar)]],2)</f>
        <v>0.59</v>
      </c>
      <c r="N775" s="9" t="str">
        <f>"case "&amp;Tabelle13[[#This Row],[X]]&amp;": " &amp;"bar = "&amp;Tabelle13[[#This Row],[bar round]]&amp;"; break; "</f>
        <v xml:space="preserve">case 774: bar = 0.59; break; </v>
      </c>
    </row>
    <row r="776" spans="11:14">
      <c r="K776" s="2">
        <v>775</v>
      </c>
      <c r="L776" s="13">
        <f>min+(max-min)/(1+10^(n*(LOG10(Tabelle13[[#This Row],[X]])-LOG10(ec_50))))</f>
        <v>0.59194639410155325</v>
      </c>
      <c r="M776" s="11">
        <f>ROUND(Tabelle13[[#This Row],[y (bar)]],2)</f>
        <v>0.59</v>
      </c>
      <c r="N776" s="9" t="str">
        <f>"case "&amp;Tabelle13[[#This Row],[X]]&amp;": " &amp;"bar = "&amp;Tabelle13[[#This Row],[bar round]]&amp;"; break; "</f>
        <v xml:space="preserve">case 775: bar = 0.59; break; </v>
      </c>
    </row>
    <row r="777" spans="11:14">
      <c r="K777" s="2">
        <v>776</v>
      </c>
      <c r="L777" s="13">
        <f>min+(max-min)/(1+10^(n*(LOG10(Tabelle13[[#This Row],[X]])-LOG10(ec_50))))</f>
        <v>0.59020409644793137</v>
      </c>
      <c r="M777" s="11">
        <f>ROUND(Tabelle13[[#This Row],[y (bar)]],2)</f>
        <v>0.59</v>
      </c>
      <c r="N777" s="9" t="str">
        <f>"case "&amp;Tabelle13[[#This Row],[X]]&amp;": " &amp;"bar = "&amp;Tabelle13[[#This Row],[bar round]]&amp;"; break; "</f>
        <v xml:space="preserve">case 776: bar = 0.59; break; </v>
      </c>
    </row>
    <row r="778" spans="11:14">
      <c r="K778" s="2">
        <v>777</v>
      </c>
      <c r="L778" s="13">
        <f>min+(max-min)/(1+10^(n*(LOG10(Tabelle13[[#This Row],[X]])-LOG10(ec_50))))</f>
        <v>0.58846582685424775</v>
      </c>
      <c r="M778" s="11">
        <f>ROUND(Tabelle13[[#This Row],[y (bar)]],2)</f>
        <v>0.59</v>
      </c>
      <c r="N778" s="9" t="str">
        <f>"case "&amp;Tabelle13[[#This Row],[X]]&amp;": " &amp;"bar = "&amp;Tabelle13[[#This Row],[bar round]]&amp;"; break; "</f>
        <v xml:space="preserve">case 777: bar = 0.59; break; </v>
      </c>
    </row>
    <row r="779" spans="11:14">
      <c r="K779">
        <v>778</v>
      </c>
      <c r="L779" s="13">
        <f>min+(max-min)/(1+10^(n*(LOG10(Tabelle13[[#This Row],[X]])-LOG10(ec_50))))</f>
        <v>0.58673157084988636</v>
      </c>
      <c r="M779" s="11">
        <f>ROUND(Tabelle13[[#This Row],[y (bar)]],2)</f>
        <v>0.59</v>
      </c>
      <c r="N779" s="9" t="str">
        <f>"case "&amp;Tabelle13[[#This Row],[X]]&amp;": " &amp;"bar = "&amp;Tabelle13[[#This Row],[bar round]]&amp;"; break; "</f>
        <v xml:space="preserve">case 778: bar = 0.59; break; </v>
      </c>
    </row>
    <row r="780" spans="11:14">
      <c r="K780" s="2">
        <v>779</v>
      </c>
      <c r="L780" s="13">
        <f>min+(max-min)/(1+10^(n*(LOG10(Tabelle13[[#This Row],[X]])-LOG10(ec_50))))</f>
        <v>0.58500131403470634</v>
      </c>
      <c r="M780" s="11">
        <f>ROUND(Tabelle13[[#This Row],[y (bar)]],2)</f>
        <v>0.59</v>
      </c>
      <c r="N780" s="9" t="str">
        <f>"case "&amp;Tabelle13[[#This Row],[X]]&amp;": " &amp;"bar = "&amp;Tabelle13[[#This Row],[bar round]]&amp;"; break; "</f>
        <v xml:space="preserve">case 779: bar = 0.59; break; </v>
      </c>
    </row>
    <row r="781" spans="11:14">
      <c r="K781" s="2">
        <v>780</v>
      </c>
      <c r="L781" s="13">
        <f>min+(max-min)/(1+10^(n*(LOG10(Tabelle13[[#This Row],[X]])-LOG10(ec_50))))</f>
        <v>0.58327504207860215</v>
      </c>
      <c r="M781" s="11">
        <f>ROUND(Tabelle13[[#This Row],[y (bar)]],2)</f>
        <v>0.57999999999999996</v>
      </c>
      <c r="N781" s="9" t="str">
        <f>"case "&amp;Tabelle13[[#This Row],[X]]&amp;": " &amp;"bar = "&amp;Tabelle13[[#This Row],[bar round]]&amp;"; break; "</f>
        <v xml:space="preserve">case 780: bar = 0.58; break; </v>
      </c>
    </row>
    <row r="782" spans="11:14">
      <c r="K782" s="2">
        <v>781</v>
      </c>
      <c r="L782" s="13">
        <f>min+(max-min)/(1+10^(n*(LOG10(Tabelle13[[#This Row],[X]])-LOG10(ec_50))))</f>
        <v>0.58155274072107077</v>
      </c>
      <c r="M782" s="11">
        <f>ROUND(Tabelle13[[#This Row],[y (bar)]],2)</f>
        <v>0.57999999999999996</v>
      </c>
      <c r="N782" s="9" t="str">
        <f>"case "&amp;Tabelle13[[#This Row],[X]]&amp;": " &amp;"bar = "&amp;Tabelle13[[#This Row],[bar round]]&amp;"; break; "</f>
        <v xml:space="preserve">case 781: bar = 0.58; break; </v>
      </c>
    </row>
    <row r="783" spans="11:14">
      <c r="K783">
        <v>782</v>
      </c>
      <c r="L783" s="13">
        <f>min+(max-min)/(1+10^(n*(LOG10(Tabelle13[[#This Row],[X]])-LOG10(ec_50))))</f>
        <v>0.57983439577079743</v>
      </c>
      <c r="M783" s="11">
        <f>ROUND(Tabelle13[[#This Row],[y (bar)]],2)</f>
        <v>0.57999999999999996</v>
      </c>
      <c r="N783" s="9" t="str">
        <f>"case "&amp;Tabelle13[[#This Row],[X]]&amp;": " &amp;"bar = "&amp;Tabelle13[[#This Row],[bar round]]&amp;"; break; "</f>
        <v xml:space="preserve">case 782: bar = 0.58; break; </v>
      </c>
    </row>
    <row r="784" spans="11:14">
      <c r="K784" s="2">
        <v>783</v>
      </c>
      <c r="L784" s="13">
        <f>min+(max-min)/(1+10^(n*(LOG10(Tabelle13[[#This Row],[X]])-LOG10(ec_50))))</f>
        <v>0.57811999310521633</v>
      </c>
      <c r="M784" s="11">
        <f>ROUND(Tabelle13[[#This Row],[y (bar)]],2)</f>
        <v>0.57999999999999996</v>
      </c>
      <c r="N784" s="9" t="str">
        <f>"case "&amp;Tabelle13[[#This Row],[X]]&amp;": " &amp;"bar = "&amp;Tabelle13[[#This Row],[bar round]]&amp;"; break; "</f>
        <v xml:space="preserve">case 783: bar = 0.58; break; </v>
      </c>
    </row>
    <row r="785" spans="11:14">
      <c r="K785" s="2">
        <v>784</v>
      </c>
      <c r="L785" s="13">
        <f>min+(max-min)/(1+10^(n*(LOG10(Tabelle13[[#This Row],[X]])-LOG10(ec_50))))</f>
        <v>0.57640951867010148</v>
      </c>
      <c r="M785" s="11">
        <f>ROUND(Tabelle13[[#This Row],[y (bar)]],2)</f>
        <v>0.57999999999999996</v>
      </c>
      <c r="N785" s="9" t="str">
        <f>"case "&amp;Tabelle13[[#This Row],[X]]&amp;": " &amp;"bar = "&amp;Tabelle13[[#This Row],[bar round]]&amp;"; break; "</f>
        <v xml:space="preserve">case 784: bar = 0.58; break; </v>
      </c>
    </row>
    <row r="786" spans="11:14">
      <c r="K786" s="2">
        <v>785</v>
      </c>
      <c r="L786" s="13">
        <f>min+(max-min)/(1+10^(n*(LOG10(Tabelle13[[#This Row],[X]])-LOG10(ec_50))))</f>
        <v>0.5747029584791481</v>
      </c>
      <c r="M786" s="11">
        <f>ROUND(Tabelle13[[#This Row],[y (bar)]],2)</f>
        <v>0.56999999999999995</v>
      </c>
      <c r="N786" s="9" t="str">
        <f>"case "&amp;Tabelle13[[#This Row],[X]]&amp;": " &amp;"bar = "&amp;Tabelle13[[#This Row],[bar round]]&amp;"; break; "</f>
        <v xml:space="preserve">case 785: bar = 0.57; break; </v>
      </c>
    </row>
    <row r="787" spans="11:14">
      <c r="K787">
        <v>786</v>
      </c>
      <c r="L787" s="13">
        <f>min+(max-min)/(1+10^(n*(LOG10(Tabelle13[[#This Row],[X]])-LOG10(ec_50))))</f>
        <v>0.57300029861355428</v>
      </c>
      <c r="M787" s="11">
        <f>ROUND(Tabelle13[[#This Row],[y (bar)]],2)</f>
        <v>0.56999999999999995</v>
      </c>
      <c r="N787" s="9" t="str">
        <f>"case "&amp;Tabelle13[[#This Row],[X]]&amp;": " &amp;"bar = "&amp;Tabelle13[[#This Row],[bar round]]&amp;"; break; "</f>
        <v xml:space="preserve">case 786: bar = 0.57; break; </v>
      </c>
    </row>
    <row r="788" spans="11:14">
      <c r="K788" s="2">
        <v>787</v>
      </c>
      <c r="L788" s="13">
        <f>min+(max-min)/(1+10^(n*(LOG10(Tabelle13[[#This Row],[X]])-LOG10(ec_50))))</f>
        <v>0.57130152522161293</v>
      </c>
      <c r="M788" s="11">
        <f>ROUND(Tabelle13[[#This Row],[y (bar)]],2)</f>
        <v>0.56999999999999995</v>
      </c>
      <c r="N788" s="9" t="str">
        <f>"case "&amp;Tabelle13[[#This Row],[X]]&amp;": " &amp;"bar = "&amp;Tabelle13[[#This Row],[bar round]]&amp;"; break; "</f>
        <v xml:space="preserve">case 787: bar = 0.57; break; </v>
      </c>
    </row>
    <row r="789" spans="11:14">
      <c r="K789" s="2">
        <v>788</v>
      </c>
      <c r="L789" s="13">
        <f>min+(max-min)/(1+10^(n*(LOG10(Tabelle13[[#This Row],[X]])-LOG10(ec_50))))</f>
        <v>0.56960662451830513</v>
      </c>
      <c r="M789" s="11">
        <f>ROUND(Tabelle13[[#This Row],[y (bar)]],2)</f>
        <v>0.56999999999999995</v>
      </c>
      <c r="N789" s="9" t="str">
        <f>"case "&amp;Tabelle13[[#This Row],[X]]&amp;": " &amp;"bar = "&amp;Tabelle13[[#This Row],[bar round]]&amp;"; break; "</f>
        <v xml:space="preserve">case 788: bar = 0.57; break; </v>
      </c>
    </row>
    <row r="790" spans="11:14">
      <c r="K790" s="2">
        <v>789</v>
      </c>
      <c r="L790" s="13">
        <f>min+(max-min)/(1+10^(n*(LOG10(Tabelle13[[#This Row],[X]])-LOG10(ec_50))))</f>
        <v>0.56791558278488896</v>
      </c>
      <c r="M790" s="11">
        <f>ROUND(Tabelle13[[#This Row],[y (bar)]],2)</f>
        <v>0.56999999999999995</v>
      </c>
      <c r="N790" s="9" t="str">
        <f>"case "&amp;Tabelle13[[#This Row],[X]]&amp;": " &amp;"bar = "&amp;Tabelle13[[#This Row],[bar round]]&amp;"; break; "</f>
        <v xml:space="preserve">case 789: bar = 0.57; break; </v>
      </c>
    </row>
    <row r="791" spans="11:14">
      <c r="K791">
        <v>790</v>
      </c>
      <c r="L791" s="13">
        <f>min+(max-min)/(1+10^(n*(LOG10(Tabelle13[[#This Row],[X]])-LOG10(ec_50))))</f>
        <v>0.56622838636850248</v>
      </c>
      <c r="M791" s="11">
        <f>ROUND(Tabelle13[[#This Row],[y (bar)]],2)</f>
        <v>0.56999999999999995</v>
      </c>
      <c r="N791" s="9" t="str">
        <f>"case "&amp;Tabelle13[[#This Row],[X]]&amp;": " &amp;"bar = "&amp;Tabelle13[[#This Row],[bar round]]&amp;"; break; "</f>
        <v xml:space="preserve">case 790: bar = 0.57; break; </v>
      </c>
    </row>
    <row r="792" spans="11:14">
      <c r="K792" s="2">
        <v>791</v>
      </c>
      <c r="L792" s="13">
        <f>min+(max-min)/(1+10^(n*(LOG10(Tabelle13[[#This Row],[X]])-LOG10(ec_50))))</f>
        <v>0.56454502168176779</v>
      </c>
      <c r="M792" s="11">
        <f>ROUND(Tabelle13[[#This Row],[y (bar)]],2)</f>
        <v>0.56000000000000005</v>
      </c>
      <c r="N792" s="9" t="str">
        <f>"case "&amp;Tabelle13[[#This Row],[X]]&amp;": " &amp;"bar = "&amp;Tabelle13[[#This Row],[bar round]]&amp;"; break; "</f>
        <v xml:space="preserve">case 791: bar = 0.56; break; </v>
      </c>
    </row>
    <row r="793" spans="11:14">
      <c r="K793" s="2">
        <v>792</v>
      </c>
      <c r="L793" s="13">
        <f>min+(max-min)/(1+10^(n*(LOG10(Tabelle13[[#This Row],[X]])-LOG10(ec_50))))</f>
        <v>0.56286547520238472</v>
      </c>
      <c r="M793" s="11">
        <f>ROUND(Tabelle13[[#This Row],[y (bar)]],2)</f>
        <v>0.56000000000000005</v>
      </c>
      <c r="N793" s="9" t="str">
        <f>"case "&amp;Tabelle13[[#This Row],[X]]&amp;": " &amp;"bar = "&amp;Tabelle13[[#This Row],[bar round]]&amp;"; break; "</f>
        <v xml:space="preserve">case 792: bar = 0.56; break; </v>
      </c>
    </row>
    <row r="794" spans="11:14">
      <c r="K794" s="2">
        <v>793</v>
      </c>
      <c r="L794" s="13">
        <f>min+(max-min)/(1+10^(n*(LOG10(Tabelle13[[#This Row],[X]])-LOG10(ec_50))))</f>
        <v>0.56118973347274848</v>
      </c>
      <c r="M794" s="11">
        <f>ROUND(Tabelle13[[#This Row],[y (bar)]],2)</f>
        <v>0.56000000000000005</v>
      </c>
      <c r="N794" s="9" t="str">
        <f>"case "&amp;Tabelle13[[#This Row],[X]]&amp;": " &amp;"bar = "&amp;Tabelle13[[#This Row],[bar round]]&amp;"; break; "</f>
        <v xml:space="preserve">case 793: bar = 0.56; break; </v>
      </c>
    </row>
    <row r="795" spans="11:14">
      <c r="K795">
        <v>794</v>
      </c>
      <c r="L795" s="13">
        <f>min+(max-min)/(1+10^(n*(LOG10(Tabelle13[[#This Row],[X]])-LOG10(ec_50))))</f>
        <v>0.55951778309954725</v>
      </c>
      <c r="M795" s="11">
        <f>ROUND(Tabelle13[[#This Row],[y (bar)]],2)</f>
        <v>0.56000000000000005</v>
      </c>
      <c r="N795" s="9" t="str">
        <f>"case "&amp;Tabelle13[[#This Row],[X]]&amp;": " &amp;"bar = "&amp;Tabelle13[[#This Row],[bar round]]&amp;"; break; "</f>
        <v xml:space="preserve">case 794: bar = 0.56; break; </v>
      </c>
    </row>
    <row r="796" spans="11:14">
      <c r="K796" s="2">
        <v>795</v>
      </c>
      <c r="L796" s="13">
        <f>min+(max-min)/(1+10^(n*(LOG10(Tabelle13[[#This Row],[X]])-LOG10(ec_50))))</f>
        <v>0.55784961075339168</v>
      </c>
      <c r="M796" s="11">
        <f>ROUND(Tabelle13[[#This Row],[y (bar)]],2)</f>
        <v>0.56000000000000005</v>
      </c>
      <c r="N796" s="9" t="str">
        <f>"case "&amp;Tabelle13[[#This Row],[X]]&amp;": " &amp;"bar = "&amp;Tabelle13[[#This Row],[bar round]]&amp;"; break; "</f>
        <v xml:space="preserve">case 795: bar = 0.56; break; </v>
      </c>
    </row>
    <row r="797" spans="11:14">
      <c r="K797" s="2">
        <v>796</v>
      </c>
      <c r="L797" s="13">
        <f>min+(max-min)/(1+10^(n*(LOG10(Tabelle13[[#This Row],[X]])-LOG10(ec_50))))</f>
        <v>0.55618520316841646</v>
      </c>
      <c r="M797" s="11">
        <f>ROUND(Tabelle13[[#This Row],[y (bar)]],2)</f>
        <v>0.56000000000000005</v>
      </c>
      <c r="N797" s="9" t="str">
        <f>"case "&amp;Tabelle13[[#This Row],[X]]&amp;": " &amp;"bar = "&amp;Tabelle13[[#This Row],[bar round]]&amp;"; break; "</f>
        <v xml:space="preserve">case 796: bar = 0.56; break; </v>
      </c>
    </row>
    <row r="798" spans="11:14">
      <c r="K798" s="2">
        <v>797</v>
      </c>
      <c r="L798" s="13">
        <f>min+(max-min)/(1+10^(n*(LOG10(Tabelle13[[#This Row],[X]])-LOG10(ec_50))))</f>
        <v>0.55452454714189092</v>
      </c>
      <c r="M798" s="11">
        <f>ROUND(Tabelle13[[#This Row],[y (bar)]],2)</f>
        <v>0.55000000000000004</v>
      </c>
      <c r="N798" s="9" t="str">
        <f>"case "&amp;Tabelle13[[#This Row],[X]]&amp;": " &amp;"bar = "&amp;Tabelle13[[#This Row],[bar round]]&amp;"; break; "</f>
        <v xml:space="preserve">case 797: bar = 0.55; break; </v>
      </c>
    </row>
    <row r="799" spans="11:14">
      <c r="K799">
        <v>798</v>
      </c>
      <c r="L799" s="13">
        <f>min+(max-min)/(1+10^(n*(LOG10(Tabelle13[[#This Row],[X]])-LOG10(ec_50))))</f>
        <v>0.55286762953386193</v>
      </c>
      <c r="M799" s="11">
        <f>ROUND(Tabelle13[[#This Row],[y (bar)]],2)</f>
        <v>0.55000000000000004</v>
      </c>
      <c r="N799" s="9" t="str">
        <f>"case "&amp;Tabelle13[[#This Row],[X]]&amp;": " &amp;"bar = "&amp;Tabelle13[[#This Row],[bar round]]&amp;"; break; "</f>
        <v xml:space="preserve">case 798: bar = 0.55; break; </v>
      </c>
    </row>
    <row r="800" spans="11:14">
      <c r="K800" s="2">
        <v>799</v>
      </c>
      <c r="L800" s="13">
        <f>min+(max-min)/(1+10^(n*(LOG10(Tabelle13[[#This Row],[X]])-LOG10(ec_50))))</f>
        <v>0.55121443726676822</v>
      </c>
      <c r="M800" s="11">
        <f>ROUND(Tabelle13[[#This Row],[y (bar)]],2)</f>
        <v>0.55000000000000004</v>
      </c>
      <c r="N800" s="9" t="str">
        <f>"case "&amp;Tabelle13[[#This Row],[X]]&amp;": " &amp;"bar = "&amp;Tabelle13[[#This Row],[bar round]]&amp;"; break; "</f>
        <v xml:space="preserve">case 799: bar = 0.55; break; </v>
      </c>
    </row>
    <row r="801" spans="11:14">
      <c r="K801" s="2">
        <v>800</v>
      </c>
      <c r="L801" s="13">
        <f>min+(max-min)/(1+10^(n*(LOG10(Tabelle13[[#This Row],[X]])-LOG10(ec_50))))</f>
        <v>0.54956495732505251</v>
      </c>
      <c r="M801" s="11">
        <f>ROUND(Tabelle13[[#This Row],[y (bar)]],2)</f>
        <v>0.55000000000000004</v>
      </c>
      <c r="N801" s="9" t="str">
        <f>"case "&amp;Tabelle13[[#This Row],[X]]&amp;": " &amp;"bar = "&amp;Tabelle13[[#This Row],[bar round]]&amp;"; break; "</f>
        <v xml:space="preserve">case 800: bar = 0.55; break; </v>
      </c>
    </row>
    <row r="802" spans="11:14">
      <c r="K802" s="2">
        <v>801</v>
      </c>
      <c r="L802" s="13">
        <f>min+(max-min)/(1+10^(n*(LOG10(Tabelle13[[#This Row],[X]])-LOG10(ec_50))))</f>
        <v>0.54791917675481705</v>
      </c>
      <c r="M802" s="11">
        <f>ROUND(Tabelle13[[#This Row],[y (bar)]],2)</f>
        <v>0.55000000000000004</v>
      </c>
      <c r="N802" s="9" t="str">
        <f>"case "&amp;Tabelle13[[#This Row],[X]]&amp;": " &amp;"bar = "&amp;Tabelle13[[#This Row],[bar round]]&amp;"; break; "</f>
        <v xml:space="preserve">case 801: bar = 0.55; break; </v>
      </c>
    </row>
    <row r="803" spans="11:14">
      <c r="K803">
        <v>802</v>
      </c>
      <c r="L803" s="13">
        <f>min+(max-min)/(1+10^(n*(LOG10(Tabelle13[[#This Row],[X]])-LOG10(ec_50))))</f>
        <v>0.54627708266342623</v>
      </c>
      <c r="M803" s="11">
        <f>ROUND(Tabelle13[[#This Row],[y (bar)]],2)</f>
        <v>0.55000000000000004</v>
      </c>
      <c r="N803" s="9" t="str">
        <f>"case "&amp;Tabelle13[[#This Row],[X]]&amp;": " &amp;"bar = "&amp;Tabelle13[[#This Row],[bar round]]&amp;"; break; "</f>
        <v xml:space="preserve">case 802: bar = 0.55; break; </v>
      </c>
    </row>
    <row r="804" spans="11:14">
      <c r="K804" s="2">
        <v>803</v>
      </c>
      <c r="L804" s="13">
        <f>min+(max-min)/(1+10^(n*(LOG10(Tabelle13[[#This Row],[X]])-LOG10(ec_50))))</f>
        <v>0.54463866221916635</v>
      </c>
      <c r="M804" s="11">
        <f>ROUND(Tabelle13[[#This Row],[y (bar)]],2)</f>
        <v>0.54</v>
      </c>
      <c r="N804" s="9" t="str">
        <f>"case "&amp;Tabelle13[[#This Row],[X]]&amp;": " &amp;"bar = "&amp;Tabelle13[[#This Row],[bar round]]&amp;"; break; "</f>
        <v xml:space="preserve">case 803: bar = 0.54; break; </v>
      </c>
    </row>
    <row r="805" spans="11:14">
      <c r="K805" s="2">
        <v>804</v>
      </c>
      <c r="L805" s="13">
        <f>min+(max-min)/(1+10^(n*(LOG10(Tabelle13[[#This Row],[X]])-LOG10(ec_50))))</f>
        <v>0.54300390265086595</v>
      </c>
      <c r="M805" s="11">
        <f>ROUND(Tabelle13[[#This Row],[y (bar)]],2)</f>
        <v>0.54</v>
      </c>
      <c r="N805" s="9" t="str">
        <f>"case "&amp;Tabelle13[[#This Row],[X]]&amp;": " &amp;"bar = "&amp;Tabelle13[[#This Row],[bar round]]&amp;"; break; "</f>
        <v xml:space="preserve">case 804: bar = 0.54; break; </v>
      </c>
    </row>
    <row r="806" spans="11:14">
      <c r="K806" s="2">
        <v>805</v>
      </c>
      <c r="L806" s="13">
        <f>min+(max-min)/(1+10^(n*(LOG10(Tabelle13[[#This Row],[X]])-LOG10(ec_50))))</f>
        <v>0.54137279124753968</v>
      </c>
      <c r="M806" s="11">
        <f>ROUND(Tabelle13[[#This Row],[y (bar)]],2)</f>
        <v>0.54</v>
      </c>
      <c r="N806" s="9" t="str">
        <f>"case "&amp;Tabelle13[[#This Row],[X]]&amp;": " &amp;"bar = "&amp;Tabelle13[[#This Row],[bar round]]&amp;"; break; "</f>
        <v xml:space="preserve">case 805: bar = 0.54; break; </v>
      </c>
    </row>
    <row r="807" spans="11:14">
      <c r="K807">
        <v>806</v>
      </c>
      <c r="L807" s="13">
        <f>min+(max-min)/(1+10^(n*(LOG10(Tabelle13[[#This Row],[X]])-LOG10(ec_50))))</f>
        <v>0.53974531535803805</v>
      </c>
      <c r="M807" s="11">
        <f>ROUND(Tabelle13[[#This Row],[y (bar)]],2)</f>
        <v>0.54</v>
      </c>
      <c r="N807" s="9" t="str">
        <f>"case "&amp;Tabelle13[[#This Row],[X]]&amp;": " &amp;"bar = "&amp;Tabelle13[[#This Row],[bar round]]&amp;"; break; "</f>
        <v xml:space="preserve">case 806: bar = 0.54; break; </v>
      </c>
    </row>
    <row r="808" spans="11:14">
      <c r="K808" s="2">
        <v>807</v>
      </c>
      <c r="L808" s="13">
        <f>min+(max-min)/(1+10^(n*(LOG10(Tabelle13[[#This Row],[X]])-LOG10(ec_50))))</f>
        <v>0.53812146239067915</v>
      </c>
      <c r="M808" s="11">
        <f>ROUND(Tabelle13[[#This Row],[y (bar)]],2)</f>
        <v>0.54</v>
      </c>
      <c r="N808" s="9" t="str">
        <f>"case "&amp;Tabelle13[[#This Row],[X]]&amp;": " &amp;"bar = "&amp;Tabelle13[[#This Row],[bar round]]&amp;"; break; "</f>
        <v xml:space="preserve">case 807: bar = 0.54; break; </v>
      </c>
    </row>
    <row r="809" spans="11:14">
      <c r="K809" s="2">
        <v>808</v>
      </c>
      <c r="L809" s="13">
        <f>min+(max-min)/(1+10^(n*(LOG10(Tabelle13[[#This Row],[X]])-LOG10(ec_50))))</f>
        <v>0.53650121981290577</v>
      </c>
      <c r="M809" s="11">
        <f>ROUND(Tabelle13[[#This Row],[y (bar)]],2)</f>
        <v>0.54</v>
      </c>
      <c r="N809" s="9" t="str">
        <f>"case "&amp;Tabelle13[[#This Row],[X]]&amp;": " &amp;"bar = "&amp;Tabelle13[[#This Row],[bar round]]&amp;"; break; "</f>
        <v xml:space="preserve">case 808: bar = 0.54; break; </v>
      </c>
    </row>
    <row r="810" spans="11:14">
      <c r="K810" s="2">
        <v>809</v>
      </c>
      <c r="L810" s="13">
        <f>min+(max-min)/(1+10^(n*(LOG10(Tabelle13[[#This Row],[X]])-LOG10(ec_50))))</f>
        <v>0.53488457515092969</v>
      </c>
      <c r="M810" s="11">
        <f>ROUND(Tabelle13[[#This Row],[y (bar)]],2)</f>
        <v>0.53</v>
      </c>
      <c r="N810" s="9" t="str">
        <f>"case "&amp;Tabelle13[[#This Row],[X]]&amp;": " &amp;"bar = "&amp;Tabelle13[[#This Row],[bar round]]&amp;"; break; "</f>
        <v xml:space="preserve">case 809: bar = 0.53; break; </v>
      </c>
    </row>
    <row r="811" spans="11:14">
      <c r="K811">
        <v>810</v>
      </c>
      <c r="L811" s="13">
        <f>min+(max-min)/(1+10^(n*(LOG10(Tabelle13[[#This Row],[X]])-LOG10(ec_50))))</f>
        <v>0.5332715159893866</v>
      </c>
      <c r="M811" s="11">
        <f>ROUND(Tabelle13[[#This Row],[y (bar)]],2)</f>
        <v>0.53</v>
      </c>
      <c r="N811" s="9" t="str">
        <f>"case "&amp;Tabelle13[[#This Row],[X]]&amp;": " &amp;"bar = "&amp;Tabelle13[[#This Row],[bar round]]&amp;"; break; "</f>
        <v xml:space="preserve">case 810: bar = 0.53; break; </v>
      </c>
    </row>
    <row r="812" spans="11:14">
      <c r="K812" s="2">
        <v>811</v>
      </c>
      <c r="L812" s="13">
        <f>min+(max-min)/(1+10^(n*(LOG10(Tabelle13[[#This Row],[X]])-LOG10(ec_50))))</f>
        <v>0.53166202997099665</v>
      </c>
      <c r="M812" s="11">
        <f>ROUND(Tabelle13[[#This Row],[y (bar)]],2)</f>
        <v>0.53</v>
      </c>
      <c r="N812" s="9" t="str">
        <f>"case "&amp;Tabelle13[[#This Row],[X]]&amp;": " &amp;"bar = "&amp;Tabelle13[[#This Row],[bar round]]&amp;"; break; "</f>
        <v xml:space="preserve">case 811: bar = 0.53; break; </v>
      </c>
    </row>
    <row r="813" spans="11:14">
      <c r="K813" s="2">
        <v>812</v>
      </c>
      <c r="L813" s="13">
        <f>min+(max-min)/(1+10^(n*(LOG10(Tabelle13[[#This Row],[X]])-LOG10(ec_50))))</f>
        <v>0.53005610479620024</v>
      </c>
      <c r="M813" s="11">
        <f>ROUND(Tabelle13[[#This Row],[y (bar)]],2)</f>
        <v>0.53</v>
      </c>
      <c r="N813" s="9" t="str">
        <f>"case "&amp;Tabelle13[[#This Row],[X]]&amp;": " &amp;"bar = "&amp;Tabelle13[[#This Row],[bar round]]&amp;"; break; "</f>
        <v xml:space="preserve">case 812: bar = 0.53; break; </v>
      </c>
    </row>
    <row r="814" spans="11:14">
      <c r="K814" s="2">
        <v>813</v>
      </c>
      <c r="L814" s="13">
        <f>min+(max-min)/(1+10^(n*(LOG10(Tabelle13[[#This Row],[X]])-LOG10(ec_50))))</f>
        <v>0.52845372822285075</v>
      </c>
      <c r="M814" s="11">
        <f>ROUND(Tabelle13[[#This Row],[y (bar)]],2)</f>
        <v>0.53</v>
      </c>
      <c r="N814" s="9" t="str">
        <f>"case "&amp;Tabelle13[[#This Row],[X]]&amp;": " &amp;"bar = "&amp;Tabelle13[[#This Row],[bar round]]&amp;"; break; "</f>
        <v xml:space="preserve">case 813: bar = 0.53; break; </v>
      </c>
    </row>
    <row r="815" spans="11:14">
      <c r="K815">
        <v>814</v>
      </c>
      <c r="L815" s="13">
        <f>min+(max-min)/(1+10^(n*(LOG10(Tabelle13[[#This Row],[X]])-LOG10(ec_50))))</f>
        <v>0.52685488806584546</v>
      </c>
      <c r="M815" s="11">
        <f>ROUND(Tabelle13[[#This Row],[y (bar)]],2)</f>
        <v>0.53</v>
      </c>
      <c r="N815" s="9" t="str">
        <f>"case "&amp;Tabelle13[[#This Row],[X]]&amp;": " &amp;"bar = "&amp;Tabelle13[[#This Row],[bar round]]&amp;"; break; "</f>
        <v xml:space="preserve">case 814: bar = 0.53; break; </v>
      </c>
    </row>
    <row r="816" spans="11:14">
      <c r="K816" s="2">
        <v>815</v>
      </c>
      <c r="L816" s="13">
        <f>min+(max-min)/(1+10^(n*(LOG10(Tabelle13[[#This Row],[X]])-LOG10(ec_50))))</f>
        <v>0.52525957219680608</v>
      </c>
      <c r="M816" s="11">
        <f>ROUND(Tabelle13[[#This Row],[y (bar)]],2)</f>
        <v>0.53</v>
      </c>
      <c r="N816" s="9" t="str">
        <f>"case "&amp;Tabelle13[[#This Row],[X]]&amp;": " &amp;"bar = "&amp;Tabelle13[[#This Row],[bar round]]&amp;"; break; "</f>
        <v xml:space="preserve">case 815: bar = 0.53; break; </v>
      </c>
    </row>
    <row r="817" spans="11:14">
      <c r="K817" s="2">
        <v>816</v>
      </c>
      <c r="L817" s="13">
        <f>min+(max-min)/(1+10^(n*(LOG10(Tabelle13[[#This Row],[X]])-LOG10(ec_50))))</f>
        <v>0.52366776854374741</v>
      </c>
      <c r="M817" s="11">
        <f>ROUND(Tabelle13[[#This Row],[y (bar)]],2)</f>
        <v>0.52</v>
      </c>
      <c r="N817" s="9" t="str">
        <f>"case "&amp;Tabelle13[[#This Row],[X]]&amp;": " &amp;"bar = "&amp;Tabelle13[[#This Row],[bar round]]&amp;"; break; "</f>
        <v xml:space="preserve">case 816: bar = 0.52; break; </v>
      </c>
    </row>
    <row r="818" spans="11:14">
      <c r="K818" s="2">
        <v>817</v>
      </c>
      <c r="L818" s="13">
        <f>min+(max-min)/(1+10^(n*(LOG10(Tabelle13[[#This Row],[X]])-LOG10(ec_50))))</f>
        <v>0.52207946509073633</v>
      </c>
      <c r="M818" s="11">
        <f>ROUND(Tabelle13[[#This Row],[y (bar)]],2)</f>
        <v>0.52</v>
      </c>
      <c r="N818" s="9" t="str">
        <f>"case "&amp;Tabelle13[[#This Row],[X]]&amp;": " &amp;"bar = "&amp;Tabelle13[[#This Row],[bar round]]&amp;"; break; "</f>
        <v xml:space="preserve">case 817: bar = 0.52; break; </v>
      </c>
    </row>
    <row r="819" spans="11:14">
      <c r="K819">
        <v>818</v>
      </c>
      <c r="L819" s="13">
        <f>min+(max-min)/(1+10^(n*(LOG10(Tabelle13[[#This Row],[X]])-LOG10(ec_50))))</f>
        <v>0.52049464987757443</v>
      </c>
      <c r="M819" s="11">
        <f>ROUND(Tabelle13[[#This Row],[y (bar)]],2)</f>
        <v>0.52</v>
      </c>
      <c r="N819" s="9" t="str">
        <f>"case "&amp;Tabelle13[[#This Row],[X]]&amp;": " &amp;"bar = "&amp;Tabelle13[[#This Row],[bar round]]&amp;"; break; "</f>
        <v xml:space="preserve">case 818: bar = 0.52; break; </v>
      </c>
    </row>
    <row r="820" spans="11:14">
      <c r="K820" s="2">
        <v>819</v>
      </c>
      <c r="L820" s="13">
        <f>min+(max-min)/(1+10^(n*(LOG10(Tabelle13[[#This Row],[X]])-LOG10(ec_50))))</f>
        <v>0.51891331099945748</v>
      </c>
      <c r="M820" s="11">
        <f>ROUND(Tabelle13[[#This Row],[y (bar)]],2)</f>
        <v>0.52</v>
      </c>
      <c r="N820" s="9" t="str">
        <f>"case "&amp;Tabelle13[[#This Row],[X]]&amp;": " &amp;"bar = "&amp;Tabelle13[[#This Row],[bar round]]&amp;"; break; "</f>
        <v xml:space="preserve">case 819: bar = 0.52; break; </v>
      </c>
    </row>
    <row r="821" spans="11:14">
      <c r="K821" s="2">
        <v>820</v>
      </c>
      <c r="L821" s="13">
        <f>min+(max-min)/(1+10^(n*(LOG10(Tabelle13[[#This Row],[X]])-LOG10(ec_50))))</f>
        <v>0.51733543660667314</v>
      </c>
      <c r="M821" s="11">
        <f>ROUND(Tabelle13[[#This Row],[y (bar)]],2)</f>
        <v>0.52</v>
      </c>
      <c r="N821" s="9" t="str">
        <f>"case "&amp;Tabelle13[[#This Row],[X]]&amp;": " &amp;"bar = "&amp;Tabelle13[[#This Row],[bar round]]&amp;"; break; "</f>
        <v xml:space="preserve">case 820: bar = 0.52; break; </v>
      </c>
    </row>
    <row r="822" spans="11:14">
      <c r="K822" s="2">
        <v>821</v>
      </c>
      <c r="L822" s="13">
        <f>min+(max-min)/(1+10^(n*(LOG10(Tabelle13[[#This Row],[X]])-LOG10(ec_50))))</f>
        <v>0.51576101490425463</v>
      </c>
      <c r="M822" s="11">
        <f>ROUND(Tabelle13[[#This Row],[y (bar)]],2)</f>
        <v>0.52</v>
      </c>
      <c r="N822" s="9" t="str">
        <f>"case "&amp;Tabelle13[[#This Row],[X]]&amp;": " &amp;"bar = "&amp;Tabelle13[[#This Row],[bar round]]&amp;"; break; "</f>
        <v xml:space="preserve">case 821: bar = 0.52; break; </v>
      </c>
    </row>
    <row r="823" spans="11:14">
      <c r="K823">
        <v>822</v>
      </c>
      <c r="L823" s="13">
        <f>min+(max-min)/(1+10^(n*(LOG10(Tabelle13[[#This Row],[X]])-LOG10(ec_50))))</f>
        <v>0.51419003415167674</v>
      </c>
      <c r="M823" s="11">
        <f>ROUND(Tabelle13[[#This Row],[y (bar)]],2)</f>
        <v>0.51</v>
      </c>
      <c r="N823" s="9" t="str">
        <f>"case "&amp;Tabelle13[[#This Row],[X]]&amp;": " &amp;"bar = "&amp;Tabelle13[[#This Row],[bar round]]&amp;"; break; "</f>
        <v xml:space="preserve">case 822: bar = 0.51; break; </v>
      </c>
    </row>
    <row r="824" spans="11:14">
      <c r="K824" s="2">
        <v>823</v>
      </c>
      <c r="L824" s="13">
        <f>min+(max-min)/(1+10^(n*(LOG10(Tabelle13[[#This Row],[X]])-LOG10(ec_50))))</f>
        <v>0.5126224826625434</v>
      </c>
      <c r="M824" s="11">
        <f>ROUND(Tabelle13[[#This Row],[y (bar)]],2)</f>
        <v>0.51</v>
      </c>
      <c r="N824" s="9" t="str">
        <f>"case "&amp;Tabelle13[[#This Row],[X]]&amp;": " &amp;"bar = "&amp;Tabelle13[[#This Row],[bar round]]&amp;"; break; "</f>
        <v xml:space="preserve">case 823: bar = 0.51; break; </v>
      </c>
    </row>
    <row r="825" spans="11:14">
      <c r="K825" s="2">
        <v>824</v>
      </c>
      <c r="L825" s="13">
        <f>min+(max-min)/(1+10^(n*(LOG10(Tabelle13[[#This Row],[X]])-LOG10(ec_50))))</f>
        <v>0.51105834880425705</v>
      </c>
      <c r="M825" s="11">
        <f>ROUND(Tabelle13[[#This Row],[y (bar)]],2)</f>
        <v>0.51</v>
      </c>
      <c r="N825" s="9" t="str">
        <f>"case "&amp;Tabelle13[[#This Row],[X]]&amp;": " &amp;"bar = "&amp;Tabelle13[[#This Row],[bar round]]&amp;"; break; "</f>
        <v xml:space="preserve">case 824: bar = 0.51; break; </v>
      </c>
    </row>
    <row r="826" spans="11:14">
      <c r="K826" s="2">
        <v>825</v>
      </c>
      <c r="L826" s="13">
        <f>min+(max-min)/(1+10^(n*(LOG10(Tabelle13[[#This Row],[X]])-LOG10(ec_50))))</f>
        <v>0.5094976209977149</v>
      </c>
      <c r="M826" s="11">
        <f>ROUND(Tabelle13[[#This Row],[y (bar)]],2)</f>
        <v>0.51</v>
      </c>
      <c r="N826" s="9" t="str">
        <f>"case "&amp;Tabelle13[[#This Row],[X]]&amp;": " &amp;"bar = "&amp;Tabelle13[[#This Row],[bar round]]&amp;"; break; "</f>
        <v xml:space="preserve">case 825: bar = 0.51; break; </v>
      </c>
    </row>
    <row r="827" spans="11:14">
      <c r="K827">
        <v>826</v>
      </c>
      <c r="L827" s="13">
        <f>min+(max-min)/(1+10^(n*(LOG10(Tabelle13[[#This Row],[X]])-LOG10(ec_50))))</f>
        <v>0.50794028771699939</v>
      </c>
      <c r="M827" s="11">
        <f>ROUND(Tabelle13[[#This Row],[y (bar)]],2)</f>
        <v>0.51</v>
      </c>
      <c r="N827" s="9" t="str">
        <f>"case "&amp;Tabelle13[[#This Row],[X]]&amp;": " &amp;"bar = "&amp;Tabelle13[[#This Row],[bar round]]&amp;"; break; "</f>
        <v xml:space="preserve">case 826: bar = 0.51; break; </v>
      </c>
    </row>
    <row r="828" spans="11:14">
      <c r="K828" s="2">
        <v>827</v>
      </c>
      <c r="L828" s="13">
        <f>min+(max-min)/(1+10^(n*(LOG10(Tabelle13[[#This Row],[X]])-LOG10(ec_50))))</f>
        <v>0.5063863374890718</v>
      </c>
      <c r="M828" s="11">
        <f>ROUND(Tabelle13[[#This Row],[y (bar)]],2)</f>
        <v>0.51</v>
      </c>
      <c r="N828" s="9" t="str">
        <f>"case "&amp;Tabelle13[[#This Row],[X]]&amp;": " &amp;"bar = "&amp;Tabelle13[[#This Row],[bar round]]&amp;"; break; "</f>
        <v xml:space="preserve">case 827: bar = 0.51; break; </v>
      </c>
    </row>
    <row r="829" spans="11:14">
      <c r="K829" s="2">
        <v>828</v>
      </c>
      <c r="L829" s="13">
        <f>min+(max-min)/(1+10^(n*(LOG10(Tabelle13[[#This Row],[X]])-LOG10(ec_50))))</f>
        <v>0.504835758893452</v>
      </c>
      <c r="M829" s="11">
        <f>ROUND(Tabelle13[[#This Row],[y (bar)]],2)</f>
        <v>0.5</v>
      </c>
      <c r="N829" s="9" t="str">
        <f>"case "&amp;Tabelle13[[#This Row],[X]]&amp;": " &amp;"bar = "&amp;Tabelle13[[#This Row],[bar round]]&amp;"; break; "</f>
        <v xml:space="preserve">case 828: bar = 0.5; break; </v>
      </c>
    </row>
    <row r="830" spans="11:14">
      <c r="K830" s="2">
        <v>829</v>
      </c>
      <c r="L830" s="13">
        <f>min+(max-min)/(1+10^(n*(LOG10(Tabelle13[[#This Row],[X]])-LOG10(ec_50))))</f>
        <v>0.50328854056194205</v>
      </c>
      <c r="M830" s="11">
        <f>ROUND(Tabelle13[[#This Row],[y (bar)]],2)</f>
        <v>0.5</v>
      </c>
      <c r="N830" s="9" t="str">
        <f>"case "&amp;Tabelle13[[#This Row],[X]]&amp;": " &amp;"bar = "&amp;Tabelle13[[#This Row],[bar round]]&amp;"; break; "</f>
        <v xml:space="preserve">case 829: bar = 0.5; break; </v>
      </c>
    </row>
    <row r="831" spans="11:14">
      <c r="K831">
        <v>830</v>
      </c>
      <c r="L831" s="13">
        <f>min+(max-min)/(1+10^(n*(LOG10(Tabelle13[[#This Row],[X]])-LOG10(ec_50))))</f>
        <v>0.50174467117829025</v>
      </c>
      <c r="M831" s="11">
        <f>ROUND(Tabelle13[[#This Row],[y (bar)]],2)</f>
        <v>0.5</v>
      </c>
      <c r="N831" s="9" t="str">
        <f>"case "&amp;Tabelle13[[#This Row],[X]]&amp;": " &amp;"bar = "&amp;Tabelle13[[#This Row],[bar round]]&amp;"; break; "</f>
        <v xml:space="preserve">case 830: bar = 0.5; break; </v>
      </c>
    </row>
    <row r="832" spans="11:14">
      <c r="K832" s="2">
        <v>831</v>
      </c>
      <c r="L832" s="13">
        <f>min+(max-min)/(1+10^(n*(LOG10(Tabelle13[[#This Row],[X]])-LOG10(ec_50))))</f>
        <v>0.5002041394779233</v>
      </c>
      <c r="M832" s="11">
        <f>ROUND(Tabelle13[[#This Row],[y (bar)]],2)</f>
        <v>0.5</v>
      </c>
      <c r="N832" s="9" t="str">
        <f>"case "&amp;Tabelle13[[#This Row],[X]]&amp;": " &amp;"bar = "&amp;Tabelle13[[#This Row],[bar round]]&amp;"; break; "</f>
        <v xml:space="preserve">case 831: bar = 0.5; break; </v>
      </c>
    </row>
    <row r="833" spans="11:14">
      <c r="K833" s="2">
        <v>832</v>
      </c>
      <c r="L833" s="13">
        <f>min+(max-min)/(1+10^(n*(LOG10(Tabelle13[[#This Row],[X]])-LOG10(ec_50))))</f>
        <v>0.49866693424762176</v>
      </c>
      <c r="M833" s="11">
        <f>ROUND(Tabelle13[[#This Row],[y (bar)]],2)</f>
        <v>0.5</v>
      </c>
      <c r="N833" s="9" t="str">
        <f>"case "&amp;Tabelle13[[#This Row],[X]]&amp;": " &amp;"bar = "&amp;Tabelle13[[#This Row],[bar round]]&amp;"; break; "</f>
        <v xml:space="preserve">case 832: bar = 0.5; break; </v>
      </c>
    </row>
    <row r="834" spans="11:14">
      <c r="K834" s="2">
        <v>833</v>
      </c>
      <c r="L834" s="13">
        <f>min+(max-min)/(1+10^(n*(LOG10(Tabelle13[[#This Row],[X]])-LOG10(ec_50))))</f>
        <v>0.49713304432524641</v>
      </c>
      <c r="M834" s="11">
        <f>ROUND(Tabelle13[[#This Row],[y (bar)]],2)</f>
        <v>0.5</v>
      </c>
      <c r="N834" s="9" t="str">
        <f>"case "&amp;Tabelle13[[#This Row],[X]]&amp;": " &amp;"bar = "&amp;Tabelle13[[#This Row],[bar round]]&amp;"; break; "</f>
        <v xml:space="preserve">case 833: bar = 0.5; break; </v>
      </c>
    </row>
    <row r="835" spans="11:14">
      <c r="K835">
        <v>834</v>
      </c>
      <c r="L835" s="13">
        <f>min+(max-min)/(1+10^(n*(LOG10(Tabelle13[[#This Row],[X]])-LOG10(ec_50))))</f>
        <v>0.49560245859943186</v>
      </c>
      <c r="M835" s="11">
        <f>ROUND(Tabelle13[[#This Row],[y (bar)]],2)</f>
        <v>0.5</v>
      </c>
      <c r="N835" s="9" t="str">
        <f>"case "&amp;Tabelle13[[#This Row],[X]]&amp;": " &amp;"bar = "&amp;Tabelle13[[#This Row],[bar round]]&amp;"; break; "</f>
        <v xml:space="preserve">case 834: bar = 0.5; break; </v>
      </c>
    </row>
    <row r="836" spans="11:14">
      <c r="K836" s="2">
        <v>835</v>
      </c>
      <c r="L836" s="13">
        <f>min+(max-min)/(1+10^(n*(LOG10(Tabelle13[[#This Row],[X]])-LOG10(ec_50))))</f>
        <v>0.49407516600929835</v>
      </c>
      <c r="M836" s="11">
        <f>ROUND(Tabelle13[[#This Row],[y (bar)]],2)</f>
        <v>0.49</v>
      </c>
      <c r="N836" s="9" t="str">
        <f>"case "&amp;Tabelle13[[#This Row],[X]]&amp;": " &amp;"bar = "&amp;Tabelle13[[#This Row],[bar round]]&amp;"; break; "</f>
        <v xml:space="preserve">case 835: bar = 0.49; break; </v>
      </c>
    </row>
    <row r="837" spans="11:14">
      <c r="K837" s="2">
        <v>836</v>
      </c>
      <c r="L837" s="13">
        <f>min+(max-min)/(1+10^(n*(LOG10(Tabelle13[[#This Row],[X]])-LOG10(ec_50))))</f>
        <v>0.49255115554416418</v>
      </c>
      <c r="M837" s="11">
        <f>ROUND(Tabelle13[[#This Row],[y (bar)]],2)</f>
        <v>0.49</v>
      </c>
      <c r="N837" s="9" t="str">
        <f>"case "&amp;Tabelle13[[#This Row],[X]]&amp;": " &amp;"bar = "&amp;Tabelle13[[#This Row],[bar round]]&amp;"; break; "</f>
        <v xml:space="preserve">case 836: bar = 0.49; break; </v>
      </c>
    </row>
    <row r="838" spans="11:14">
      <c r="K838" s="2">
        <v>837</v>
      </c>
      <c r="L838" s="13">
        <f>min+(max-min)/(1+10^(n*(LOG10(Tabelle13[[#This Row],[X]])-LOG10(ec_50))))</f>
        <v>0.49103041624325217</v>
      </c>
      <c r="M838" s="11">
        <f>ROUND(Tabelle13[[#This Row],[y (bar)]],2)</f>
        <v>0.49</v>
      </c>
      <c r="N838" s="9" t="str">
        <f>"case "&amp;Tabelle13[[#This Row],[X]]&amp;": " &amp;"bar = "&amp;Tabelle13[[#This Row],[bar round]]&amp;"; break; "</f>
        <v xml:space="preserve">case 837: bar = 0.49; break; </v>
      </c>
    </row>
    <row r="839" spans="11:14">
      <c r="K839">
        <v>838</v>
      </c>
      <c r="L839" s="13">
        <f>min+(max-min)/(1+10^(n*(LOG10(Tabelle13[[#This Row],[X]])-LOG10(ec_50))))</f>
        <v>0.48951293719541544</v>
      </c>
      <c r="M839" s="11">
        <f>ROUND(Tabelle13[[#This Row],[y (bar)]],2)</f>
        <v>0.49</v>
      </c>
      <c r="N839" s="9" t="str">
        <f>"case "&amp;Tabelle13[[#This Row],[X]]&amp;": " &amp;"bar = "&amp;Tabelle13[[#This Row],[bar round]]&amp;"; break; "</f>
        <v xml:space="preserve">case 838: bar = 0.49; break; </v>
      </c>
    </row>
    <row r="840" spans="11:14">
      <c r="K840" s="2">
        <v>839</v>
      </c>
      <c r="L840" s="13">
        <f>min+(max-min)/(1+10^(n*(LOG10(Tabelle13[[#This Row],[X]])-LOG10(ec_50))))</f>
        <v>0.48799870753884034</v>
      </c>
      <c r="M840" s="11">
        <f>ROUND(Tabelle13[[#This Row],[y (bar)]],2)</f>
        <v>0.49</v>
      </c>
      <c r="N840" s="9" t="str">
        <f>"case "&amp;Tabelle13[[#This Row],[X]]&amp;": " &amp;"bar = "&amp;Tabelle13[[#This Row],[bar round]]&amp;"; break; "</f>
        <v xml:space="preserve">case 839: bar = 0.49; break; </v>
      </c>
    </row>
    <row r="841" spans="11:14">
      <c r="K841" s="2">
        <v>840</v>
      </c>
      <c r="L841" s="13">
        <f>min+(max-min)/(1+10^(n*(LOG10(Tabelle13[[#This Row],[X]])-LOG10(ec_50))))</f>
        <v>0.48648771646078126</v>
      </c>
      <c r="M841" s="11">
        <f>ROUND(Tabelle13[[#This Row],[y (bar)]],2)</f>
        <v>0.49</v>
      </c>
      <c r="N841" s="9" t="str">
        <f>"case "&amp;Tabelle13[[#This Row],[X]]&amp;": " &amp;"bar = "&amp;Tabelle13[[#This Row],[bar round]]&amp;"; break; "</f>
        <v xml:space="preserve">case 840: bar = 0.49; break; </v>
      </c>
    </row>
    <row r="842" spans="11:14">
      <c r="K842" s="2">
        <v>841</v>
      </c>
      <c r="L842" s="13">
        <f>min+(max-min)/(1+10^(n*(LOG10(Tabelle13[[#This Row],[X]])-LOG10(ec_50))))</f>
        <v>0.48497995319725895</v>
      </c>
      <c r="M842" s="11">
        <f>ROUND(Tabelle13[[#This Row],[y (bar)]],2)</f>
        <v>0.48</v>
      </c>
      <c r="N842" s="9" t="str">
        <f>"case "&amp;Tabelle13[[#This Row],[X]]&amp;": " &amp;"bar = "&amp;Tabelle13[[#This Row],[bar round]]&amp;"; break; "</f>
        <v xml:space="preserve">case 841: bar = 0.48; break; </v>
      </c>
    </row>
    <row r="843" spans="11:14">
      <c r="K843">
        <v>842</v>
      </c>
      <c r="L843" s="13">
        <f>min+(max-min)/(1+10^(n*(LOG10(Tabelle13[[#This Row],[X]])-LOG10(ec_50))))</f>
        <v>0.48347540703280489</v>
      </c>
      <c r="M843" s="11">
        <f>ROUND(Tabelle13[[#This Row],[y (bar)]],2)</f>
        <v>0.48</v>
      </c>
      <c r="N843" s="9" t="str">
        <f>"case "&amp;Tabelle13[[#This Row],[X]]&amp;": " &amp;"bar = "&amp;Tabelle13[[#This Row],[bar round]]&amp;"; break; "</f>
        <v xml:space="preserve">case 842: bar = 0.48; break; </v>
      </c>
    </row>
    <row r="844" spans="11:14">
      <c r="K844" s="2">
        <v>843</v>
      </c>
      <c r="L844" s="13">
        <f>min+(max-min)/(1+10^(n*(LOG10(Tabelle13[[#This Row],[X]])-LOG10(ec_50))))</f>
        <v>0.48197406730017067</v>
      </c>
      <c r="M844" s="11">
        <f>ROUND(Tabelle13[[#This Row],[y (bar)]],2)</f>
        <v>0.48</v>
      </c>
      <c r="N844" s="9" t="str">
        <f>"case "&amp;Tabelle13[[#This Row],[X]]&amp;": " &amp;"bar = "&amp;Tabelle13[[#This Row],[bar round]]&amp;"; break; "</f>
        <v xml:space="preserve">case 843: bar = 0.48; break; </v>
      </c>
    </row>
    <row r="845" spans="11:14">
      <c r="K845" s="2">
        <v>844</v>
      </c>
      <c r="L845" s="13">
        <f>min+(max-min)/(1+10^(n*(LOG10(Tabelle13[[#This Row],[X]])-LOG10(ec_50))))</f>
        <v>0.4804759233800675</v>
      </c>
      <c r="M845" s="11">
        <f>ROUND(Tabelle13[[#This Row],[y (bar)]],2)</f>
        <v>0.48</v>
      </c>
      <c r="N845" s="9" t="str">
        <f>"case "&amp;Tabelle13[[#This Row],[X]]&amp;": " &amp;"bar = "&amp;Tabelle13[[#This Row],[bar round]]&amp;"; break; "</f>
        <v xml:space="preserve">case 844: bar = 0.48; break; </v>
      </c>
    </row>
    <row r="846" spans="11:14">
      <c r="K846" s="2">
        <v>845</v>
      </c>
      <c r="L846" s="13">
        <f>min+(max-min)/(1+10^(n*(LOG10(Tabelle13[[#This Row],[X]])-LOG10(ec_50))))</f>
        <v>0.47898096470087759</v>
      </c>
      <c r="M846" s="11">
        <f>ROUND(Tabelle13[[#This Row],[y (bar)]],2)</f>
        <v>0.48</v>
      </c>
      <c r="N846" s="9" t="str">
        <f>"case "&amp;Tabelle13[[#This Row],[X]]&amp;": " &amp;"bar = "&amp;Tabelle13[[#This Row],[bar round]]&amp;"; break; "</f>
        <v xml:space="preserve">case 845: bar = 0.48; break; </v>
      </c>
    </row>
    <row r="847" spans="11:14">
      <c r="K847">
        <v>846</v>
      </c>
      <c r="L847" s="13">
        <f>min+(max-min)/(1+10^(n*(LOG10(Tabelle13[[#This Row],[X]])-LOG10(ec_50))))</f>
        <v>0.47748918073839564</v>
      </c>
      <c r="M847" s="11">
        <f>ROUND(Tabelle13[[#This Row],[y (bar)]],2)</f>
        <v>0.48</v>
      </c>
      <c r="N847" s="9" t="str">
        <f>"case "&amp;Tabelle13[[#This Row],[X]]&amp;": " &amp;"bar = "&amp;Tabelle13[[#This Row],[bar round]]&amp;"; break; "</f>
        <v xml:space="preserve">case 846: bar = 0.48; break; </v>
      </c>
    </row>
    <row r="848" spans="11:14">
      <c r="K848" s="2">
        <v>847</v>
      </c>
      <c r="L848" s="13">
        <f>min+(max-min)/(1+10^(n*(LOG10(Tabelle13[[#This Row],[X]])-LOG10(ec_50))))</f>
        <v>0.47600056101556021</v>
      </c>
      <c r="M848" s="11">
        <f>ROUND(Tabelle13[[#This Row],[y (bar)]],2)</f>
        <v>0.48</v>
      </c>
      <c r="N848" s="9" t="str">
        <f>"case "&amp;Tabelle13[[#This Row],[X]]&amp;": " &amp;"bar = "&amp;Tabelle13[[#This Row],[bar round]]&amp;"; break; "</f>
        <v xml:space="preserve">case 847: bar = 0.48; break; </v>
      </c>
    </row>
    <row r="849" spans="11:14">
      <c r="K849" s="2">
        <v>848</v>
      </c>
      <c r="L849" s="13">
        <f>min+(max-min)/(1+10^(n*(LOG10(Tabelle13[[#This Row],[X]])-LOG10(ec_50))))</f>
        <v>0.47451509510218282</v>
      </c>
      <c r="M849" s="11">
        <f>ROUND(Tabelle13[[#This Row],[y (bar)]],2)</f>
        <v>0.47</v>
      </c>
      <c r="N849" s="9" t="str">
        <f>"case "&amp;Tabelle13[[#This Row],[X]]&amp;": " &amp;"bar = "&amp;Tabelle13[[#This Row],[bar round]]&amp;"; break; "</f>
        <v xml:space="preserve">case 848: bar = 0.47; break; </v>
      </c>
    </row>
    <row r="850" spans="11:14">
      <c r="K850" s="2">
        <v>849</v>
      </c>
      <c r="L850" s="13">
        <f>min+(max-min)/(1+10^(n*(LOG10(Tabelle13[[#This Row],[X]])-LOG10(ec_50))))</f>
        <v>0.47303277261468435</v>
      </c>
      <c r="M850" s="11">
        <f>ROUND(Tabelle13[[#This Row],[y (bar)]],2)</f>
        <v>0.47</v>
      </c>
      <c r="N850" s="9" t="str">
        <f>"case "&amp;Tabelle13[[#This Row],[X]]&amp;": " &amp;"bar = "&amp;Tabelle13[[#This Row],[bar round]]&amp;"; break; "</f>
        <v xml:space="preserve">case 849: bar = 0.47; break; </v>
      </c>
    </row>
    <row r="851" spans="11:14">
      <c r="K851">
        <v>850</v>
      </c>
      <c r="L851" s="13">
        <f>min+(max-min)/(1+10^(n*(LOG10(Tabelle13[[#This Row],[X]])-LOG10(ec_50))))</f>
        <v>0.47155358321583463</v>
      </c>
      <c r="M851" s="11">
        <f>ROUND(Tabelle13[[#This Row],[y (bar)]],2)</f>
        <v>0.47</v>
      </c>
      <c r="N851" s="9" t="str">
        <f>"case "&amp;Tabelle13[[#This Row],[X]]&amp;": " &amp;"bar = "&amp;Tabelle13[[#This Row],[bar round]]&amp;"; break; "</f>
        <v xml:space="preserve">case 850: bar = 0.47; break; </v>
      </c>
    </row>
    <row r="852" spans="11:14">
      <c r="K852" s="2">
        <v>851</v>
      </c>
      <c r="L852" s="13">
        <f>min+(max-min)/(1+10^(n*(LOG10(Tabelle13[[#This Row],[X]])-LOG10(ec_50))))</f>
        <v>0.4700775166144886</v>
      </c>
      <c r="M852" s="11">
        <f>ROUND(Tabelle13[[#This Row],[y (bar)]],2)</f>
        <v>0.47</v>
      </c>
      <c r="N852" s="9" t="str">
        <f>"case "&amp;Tabelle13[[#This Row],[X]]&amp;": " &amp;"bar = "&amp;Tabelle13[[#This Row],[bar round]]&amp;"; break; "</f>
        <v xml:space="preserve">case 851: bar = 0.47; break; </v>
      </c>
    </row>
    <row r="853" spans="11:14">
      <c r="K853" s="2">
        <v>852</v>
      </c>
      <c r="L853" s="13">
        <f>min+(max-min)/(1+10^(n*(LOG10(Tabelle13[[#This Row],[X]])-LOG10(ec_50))))</f>
        <v>0.46860456256533101</v>
      </c>
      <c r="M853" s="11">
        <f>ROUND(Tabelle13[[#This Row],[y (bar)]],2)</f>
        <v>0.47</v>
      </c>
      <c r="N853" s="9" t="str">
        <f>"case "&amp;Tabelle13[[#This Row],[X]]&amp;": " &amp;"bar = "&amp;Tabelle13[[#This Row],[bar round]]&amp;"; break; "</f>
        <v xml:space="preserve">case 852: bar = 0.47; break; </v>
      </c>
    </row>
    <row r="854" spans="11:14">
      <c r="K854" s="2">
        <v>853</v>
      </c>
      <c r="L854" s="13">
        <f>min+(max-min)/(1+10^(n*(LOG10(Tabelle13[[#This Row],[X]])-LOG10(ec_50))))</f>
        <v>0.46713471086861524</v>
      </c>
      <c r="M854" s="11">
        <f>ROUND(Tabelle13[[#This Row],[y (bar)]],2)</f>
        <v>0.47</v>
      </c>
      <c r="N854" s="9" t="str">
        <f>"case "&amp;Tabelle13[[#This Row],[X]]&amp;": " &amp;"bar = "&amp;Tabelle13[[#This Row],[bar round]]&amp;"; break; "</f>
        <v xml:space="preserve">case 853: bar = 0.47; break; </v>
      </c>
    </row>
    <row r="855" spans="11:14">
      <c r="K855">
        <v>854</v>
      </c>
      <c r="L855" s="13">
        <f>min+(max-min)/(1+10^(n*(LOG10(Tabelle13[[#This Row],[X]])-LOG10(ec_50))))</f>
        <v>0.46566795136990491</v>
      </c>
      <c r="M855" s="11">
        <f>ROUND(Tabelle13[[#This Row],[y (bar)]],2)</f>
        <v>0.47</v>
      </c>
      <c r="N855" s="9" t="str">
        <f>"case "&amp;Tabelle13[[#This Row],[X]]&amp;": " &amp;"bar = "&amp;Tabelle13[[#This Row],[bar round]]&amp;"; break; "</f>
        <v xml:space="preserve">case 854: bar = 0.47; break; </v>
      </c>
    </row>
    <row r="856" spans="11:14">
      <c r="K856" s="2">
        <v>855</v>
      </c>
      <c r="L856" s="13">
        <f>min+(max-min)/(1+10^(n*(LOG10(Tabelle13[[#This Row],[X]])-LOG10(ec_50))))</f>
        <v>0.46420427395982955</v>
      </c>
      <c r="M856" s="11">
        <f>ROUND(Tabelle13[[#This Row],[y (bar)]],2)</f>
        <v>0.46</v>
      </c>
      <c r="N856" s="9" t="str">
        <f>"case "&amp;Tabelle13[[#This Row],[X]]&amp;": " &amp;"bar = "&amp;Tabelle13[[#This Row],[bar round]]&amp;"; break; "</f>
        <v xml:space="preserve">case 855: bar = 0.46; break; </v>
      </c>
    </row>
    <row r="857" spans="11:14">
      <c r="K857" s="2">
        <v>856</v>
      </c>
      <c r="L857" s="13">
        <f>min+(max-min)/(1+10^(n*(LOG10(Tabelle13[[#This Row],[X]])-LOG10(ec_50))))</f>
        <v>0.46274366857382176</v>
      </c>
      <c r="M857" s="11">
        <f>ROUND(Tabelle13[[#This Row],[y (bar)]],2)</f>
        <v>0.46</v>
      </c>
      <c r="N857" s="9" t="str">
        <f>"case "&amp;Tabelle13[[#This Row],[X]]&amp;": " &amp;"bar = "&amp;Tabelle13[[#This Row],[bar round]]&amp;"; break; "</f>
        <v xml:space="preserve">case 856: bar = 0.46; break; </v>
      </c>
    </row>
    <row r="858" spans="11:14">
      <c r="K858" s="2">
        <v>857</v>
      </c>
      <c r="L858" s="13">
        <f>min+(max-min)/(1+10^(n*(LOG10(Tabelle13[[#This Row],[X]])-LOG10(ec_50))))</f>
        <v>0.46128612519187229</v>
      </c>
      <c r="M858" s="11">
        <f>ROUND(Tabelle13[[#This Row],[y (bar)]],2)</f>
        <v>0.46</v>
      </c>
      <c r="N858" s="9" t="str">
        <f>"case "&amp;Tabelle13[[#This Row],[X]]&amp;": " &amp;"bar = "&amp;Tabelle13[[#This Row],[bar round]]&amp;"; break; "</f>
        <v xml:space="preserve">case 857: bar = 0.46; break; </v>
      </c>
    </row>
    <row r="859" spans="11:14">
      <c r="K859">
        <v>858</v>
      </c>
      <c r="L859" s="13">
        <f>min+(max-min)/(1+10^(n*(LOG10(Tabelle13[[#This Row],[X]])-LOG10(ec_50))))</f>
        <v>0.45983163383828418</v>
      </c>
      <c r="M859" s="11">
        <f>ROUND(Tabelle13[[#This Row],[y (bar)]],2)</f>
        <v>0.46</v>
      </c>
      <c r="N859" s="9" t="str">
        <f>"case "&amp;Tabelle13[[#This Row],[X]]&amp;": " &amp;"bar = "&amp;Tabelle13[[#This Row],[bar round]]&amp;"; break; "</f>
        <v xml:space="preserve">case 858: bar = 0.46; break; </v>
      </c>
    </row>
    <row r="860" spans="11:14">
      <c r="K860" s="2">
        <v>859</v>
      </c>
      <c r="L860" s="13">
        <f>min+(max-min)/(1+10^(n*(LOG10(Tabelle13[[#This Row],[X]])-LOG10(ec_50))))</f>
        <v>0.4583801845814115</v>
      </c>
      <c r="M860" s="11">
        <f>ROUND(Tabelle13[[#This Row],[y (bar)]],2)</f>
        <v>0.46</v>
      </c>
      <c r="N860" s="9" t="str">
        <f>"case "&amp;Tabelle13[[#This Row],[X]]&amp;": " &amp;"bar = "&amp;Tabelle13[[#This Row],[bar round]]&amp;"; break; "</f>
        <v xml:space="preserve">case 859: bar = 0.46; break; </v>
      </c>
    </row>
    <row r="861" spans="11:14">
      <c r="K861" s="2">
        <v>860</v>
      </c>
      <c r="L861" s="13">
        <f>min+(max-min)/(1+10^(n*(LOG10(Tabelle13[[#This Row],[X]])-LOG10(ec_50))))</f>
        <v>0.45693176753343567</v>
      </c>
      <c r="M861" s="11">
        <f>ROUND(Tabelle13[[#This Row],[y (bar)]],2)</f>
        <v>0.46</v>
      </c>
      <c r="N861" s="9" t="str">
        <f>"case "&amp;Tabelle13[[#This Row],[X]]&amp;": " &amp;"bar = "&amp;Tabelle13[[#This Row],[bar round]]&amp;"; break; "</f>
        <v xml:space="preserve">case 860: bar = 0.46; break; </v>
      </c>
    </row>
    <row r="862" spans="11:14">
      <c r="K862" s="2">
        <v>861</v>
      </c>
      <c r="L862" s="13">
        <f>min+(max-min)/(1+10^(n*(LOG10(Tabelle13[[#This Row],[X]])-LOG10(ec_50))))</f>
        <v>0.45548637285010063</v>
      </c>
      <c r="M862" s="11">
        <f>ROUND(Tabelle13[[#This Row],[y (bar)]],2)</f>
        <v>0.46</v>
      </c>
      <c r="N862" s="9" t="str">
        <f>"case "&amp;Tabelle13[[#This Row],[X]]&amp;": " &amp;"bar = "&amp;Tabelle13[[#This Row],[bar round]]&amp;"; break; "</f>
        <v xml:space="preserve">case 861: bar = 0.46; break; </v>
      </c>
    </row>
    <row r="863" spans="11:14">
      <c r="K863">
        <v>862</v>
      </c>
      <c r="L863" s="13">
        <f>min+(max-min)/(1+10^(n*(LOG10(Tabelle13[[#This Row],[X]])-LOG10(ec_50))))</f>
        <v>0.45404399073048696</v>
      </c>
      <c r="M863" s="11">
        <f>ROUND(Tabelle13[[#This Row],[y (bar)]],2)</f>
        <v>0.45</v>
      </c>
      <c r="N863" s="9" t="str">
        <f>"case "&amp;Tabelle13[[#This Row],[X]]&amp;": " &amp;"bar = "&amp;Tabelle13[[#This Row],[bar round]]&amp;"; break; "</f>
        <v xml:space="preserve">case 862: bar = 0.45; break; </v>
      </c>
    </row>
    <row r="864" spans="11:14">
      <c r="K864" s="2">
        <v>863</v>
      </c>
      <c r="L864" s="13">
        <f>min+(max-min)/(1+10^(n*(LOG10(Tabelle13[[#This Row],[X]])-LOG10(ec_50))))</f>
        <v>0.45260461141675434</v>
      </c>
      <c r="M864" s="11">
        <f>ROUND(Tabelle13[[#This Row],[y (bar)]],2)</f>
        <v>0.45</v>
      </c>
      <c r="N864" s="9" t="str">
        <f>"case "&amp;Tabelle13[[#This Row],[X]]&amp;": " &amp;"bar = "&amp;Tabelle13[[#This Row],[bar round]]&amp;"; break; "</f>
        <v xml:space="preserve">case 863: bar = 0.45; break; </v>
      </c>
    </row>
    <row r="865" spans="11:14">
      <c r="K865" s="2">
        <v>864</v>
      </c>
      <c r="L865" s="13">
        <f>min+(max-min)/(1+10^(n*(LOG10(Tabelle13[[#This Row],[X]])-LOG10(ec_50))))</f>
        <v>0.45116822519392086</v>
      </c>
      <c r="M865" s="11">
        <f>ROUND(Tabelle13[[#This Row],[y (bar)]],2)</f>
        <v>0.45</v>
      </c>
      <c r="N865" s="9" t="str">
        <f>"case "&amp;Tabelle13[[#This Row],[X]]&amp;": " &amp;"bar = "&amp;Tabelle13[[#This Row],[bar round]]&amp;"; break; "</f>
        <v xml:space="preserve">case 864: bar = 0.45; break; </v>
      </c>
    </row>
    <row r="866" spans="11:14">
      <c r="K866" s="2">
        <v>865</v>
      </c>
      <c r="L866" s="13">
        <f>min+(max-min)/(1+10^(n*(LOG10(Tabelle13[[#This Row],[X]])-LOG10(ec_50))))</f>
        <v>0.44973482238961116</v>
      </c>
      <c r="M866" s="11">
        <f>ROUND(Tabelle13[[#This Row],[y (bar)]],2)</f>
        <v>0.45</v>
      </c>
      <c r="N866" s="9" t="str">
        <f>"case "&amp;Tabelle13[[#This Row],[X]]&amp;": " &amp;"bar = "&amp;Tabelle13[[#This Row],[bar round]]&amp;"; break; "</f>
        <v xml:space="preserve">case 865: bar = 0.45; break; </v>
      </c>
    </row>
    <row r="867" spans="11:14">
      <c r="K867">
        <v>866</v>
      </c>
      <c r="L867" s="13">
        <f>min+(max-min)/(1+10^(n*(LOG10(Tabelle13[[#This Row],[X]])-LOG10(ec_50))))</f>
        <v>0.44830439337382977</v>
      </c>
      <c r="M867" s="11">
        <f>ROUND(Tabelle13[[#This Row],[y (bar)]],2)</f>
        <v>0.45</v>
      </c>
      <c r="N867" s="9" t="str">
        <f>"case "&amp;Tabelle13[[#This Row],[X]]&amp;": " &amp;"bar = "&amp;Tabelle13[[#This Row],[bar round]]&amp;"; break; "</f>
        <v xml:space="preserve">case 866: bar = 0.45; break; </v>
      </c>
    </row>
    <row r="868" spans="11:14">
      <c r="K868" s="2">
        <v>867</v>
      </c>
      <c r="L868" s="13">
        <f>min+(max-min)/(1+10^(n*(LOG10(Tabelle13[[#This Row],[X]])-LOG10(ec_50))))</f>
        <v>0.44687692855871886</v>
      </c>
      <c r="M868" s="11">
        <f>ROUND(Tabelle13[[#This Row],[y (bar)]],2)</f>
        <v>0.45</v>
      </c>
      <c r="N868" s="9" t="str">
        <f>"case "&amp;Tabelle13[[#This Row],[X]]&amp;": " &amp;"bar = "&amp;Tabelle13[[#This Row],[bar round]]&amp;"; break; "</f>
        <v xml:space="preserve">case 867: bar = 0.45; break; </v>
      </c>
    </row>
    <row r="869" spans="11:14">
      <c r="K869" s="2">
        <v>868</v>
      </c>
      <c r="L869" s="13">
        <f>min+(max-min)/(1+10^(n*(LOG10(Tabelle13[[#This Row],[X]])-LOG10(ec_50))))</f>
        <v>0.44545241839833549</v>
      </c>
      <c r="M869" s="11">
        <f>ROUND(Tabelle13[[#This Row],[y (bar)]],2)</f>
        <v>0.45</v>
      </c>
      <c r="N869" s="9" t="str">
        <f>"case "&amp;Tabelle13[[#This Row],[X]]&amp;": " &amp;"bar = "&amp;Tabelle13[[#This Row],[bar round]]&amp;"; break; "</f>
        <v xml:space="preserve">case 868: bar = 0.45; break; </v>
      </c>
    </row>
    <row r="870" spans="11:14">
      <c r="K870" s="2">
        <v>869</v>
      </c>
      <c r="L870" s="13">
        <f>min+(max-min)/(1+10^(n*(LOG10(Tabelle13[[#This Row],[X]])-LOG10(ec_50))))</f>
        <v>0.44403085338841097</v>
      </c>
      <c r="M870" s="11">
        <f>ROUND(Tabelle13[[#This Row],[y (bar)]],2)</f>
        <v>0.44</v>
      </c>
      <c r="N870" s="9" t="str">
        <f>"case "&amp;Tabelle13[[#This Row],[X]]&amp;": " &amp;"bar = "&amp;Tabelle13[[#This Row],[bar round]]&amp;"; break; "</f>
        <v xml:space="preserve">case 869: bar = 0.44; break; </v>
      </c>
    </row>
    <row r="871" spans="11:14">
      <c r="K871">
        <v>870</v>
      </c>
      <c r="L871" s="13">
        <f>min+(max-min)/(1+10^(n*(LOG10(Tabelle13[[#This Row],[X]])-LOG10(ec_50))))</f>
        <v>0.44261222406612299</v>
      </c>
      <c r="M871" s="11">
        <f>ROUND(Tabelle13[[#This Row],[y (bar)]],2)</f>
        <v>0.44</v>
      </c>
      <c r="N871" s="9" t="str">
        <f>"case "&amp;Tabelle13[[#This Row],[X]]&amp;": " &amp;"bar = "&amp;Tabelle13[[#This Row],[bar round]]&amp;"; break; "</f>
        <v xml:space="preserve">case 870: bar = 0.44; break; </v>
      </c>
    </row>
    <row r="872" spans="11:14">
      <c r="K872" s="2">
        <v>871</v>
      </c>
      <c r="L872" s="13">
        <f>min+(max-min)/(1+10^(n*(LOG10(Tabelle13[[#This Row],[X]])-LOG10(ec_50))))</f>
        <v>0.44119652100987827</v>
      </c>
      <c r="M872" s="11">
        <f>ROUND(Tabelle13[[#This Row],[y (bar)]],2)</f>
        <v>0.44</v>
      </c>
      <c r="N872" s="9" t="str">
        <f>"case "&amp;Tabelle13[[#This Row],[X]]&amp;": " &amp;"bar = "&amp;Tabelle13[[#This Row],[bar round]]&amp;"; break; "</f>
        <v xml:space="preserve">case 871: bar = 0.44; break; </v>
      </c>
    </row>
    <row r="873" spans="11:14">
      <c r="K873" s="2">
        <v>872</v>
      </c>
      <c r="L873" s="13">
        <f>min+(max-min)/(1+10^(n*(LOG10(Tabelle13[[#This Row],[X]])-LOG10(ec_50))))</f>
        <v>0.43978373483906896</v>
      </c>
      <c r="M873" s="11">
        <f>ROUND(Tabelle13[[#This Row],[y (bar)]],2)</f>
        <v>0.44</v>
      </c>
      <c r="N873" s="9" t="str">
        <f>"case "&amp;Tabelle13[[#This Row],[X]]&amp;": " &amp;"bar = "&amp;Tabelle13[[#This Row],[bar round]]&amp;"; break; "</f>
        <v xml:space="preserve">case 872: bar = 0.44; break; </v>
      </c>
    </row>
    <row r="874" spans="11:14">
      <c r="K874" s="2">
        <v>873</v>
      </c>
      <c r="L874" s="13">
        <f>min+(max-min)/(1+10^(n*(LOG10(Tabelle13[[#This Row],[X]])-LOG10(ec_50))))</f>
        <v>0.43837385621385705</v>
      </c>
      <c r="M874" s="11">
        <f>ROUND(Tabelle13[[#This Row],[y (bar)]],2)</f>
        <v>0.44</v>
      </c>
      <c r="N874" s="9" t="str">
        <f>"case "&amp;Tabelle13[[#This Row],[X]]&amp;": " &amp;"bar = "&amp;Tabelle13[[#This Row],[bar round]]&amp;"; break; "</f>
        <v xml:space="preserve">case 873: bar = 0.44; break; </v>
      </c>
    </row>
    <row r="875" spans="11:14">
      <c r="K875">
        <v>874</v>
      </c>
      <c r="L875" s="13">
        <f>min+(max-min)/(1+10^(n*(LOG10(Tabelle13[[#This Row],[X]])-LOG10(ec_50))))</f>
        <v>0.43696687583495408</v>
      </c>
      <c r="M875" s="11">
        <f>ROUND(Tabelle13[[#This Row],[y (bar)]],2)</f>
        <v>0.44</v>
      </c>
      <c r="N875" s="9" t="str">
        <f>"case "&amp;Tabelle13[[#This Row],[X]]&amp;": " &amp;"bar = "&amp;Tabelle13[[#This Row],[bar round]]&amp;"; break; "</f>
        <v xml:space="preserve">case 874: bar = 0.44; break; </v>
      </c>
    </row>
    <row r="876" spans="11:14">
      <c r="K876" s="2">
        <v>875</v>
      </c>
      <c r="L876" s="13">
        <f>min+(max-min)/(1+10^(n*(LOG10(Tabelle13[[#This Row],[X]])-LOG10(ec_50))))</f>
        <v>0.43556278444339247</v>
      </c>
      <c r="M876" s="11">
        <f>ROUND(Tabelle13[[#This Row],[y (bar)]],2)</f>
        <v>0.44</v>
      </c>
      <c r="N876" s="9" t="str">
        <f>"case "&amp;Tabelle13[[#This Row],[X]]&amp;": " &amp;"bar = "&amp;Tabelle13[[#This Row],[bar round]]&amp;"; break; "</f>
        <v xml:space="preserve">case 875: bar = 0.44; break; </v>
      </c>
    </row>
    <row r="877" spans="11:14">
      <c r="K877" s="2">
        <v>876</v>
      </c>
      <c r="L877" s="13">
        <f>min+(max-min)/(1+10^(n*(LOG10(Tabelle13[[#This Row],[X]])-LOG10(ec_50))))</f>
        <v>0.43416157282030454</v>
      </c>
      <c r="M877" s="11">
        <f>ROUND(Tabelle13[[#This Row],[y (bar)]],2)</f>
        <v>0.43</v>
      </c>
      <c r="N877" s="9" t="str">
        <f>"case "&amp;Tabelle13[[#This Row],[X]]&amp;": " &amp;"bar = "&amp;Tabelle13[[#This Row],[bar round]]&amp;"; break; "</f>
        <v xml:space="preserve">case 876: bar = 0.43; break; </v>
      </c>
    </row>
    <row r="878" spans="11:14">
      <c r="K878" s="2">
        <v>877</v>
      </c>
      <c r="L878" s="13">
        <f>min+(max-min)/(1+10^(n*(LOG10(Tabelle13[[#This Row],[X]])-LOG10(ec_50))))</f>
        <v>0.43276323178671094</v>
      </c>
      <c r="M878" s="11">
        <f>ROUND(Tabelle13[[#This Row],[y (bar)]],2)</f>
        <v>0.43</v>
      </c>
      <c r="N878" s="9" t="str">
        <f>"case "&amp;Tabelle13[[#This Row],[X]]&amp;": " &amp;"bar = "&amp;Tabelle13[[#This Row],[bar round]]&amp;"; break; "</f>
        <v xml:space="preserve">case 877: bar = 0.43; break; </v>
      </c>
    </row>
    <row r="879" spans="11:14">
      <c r="K879">
        <v>878</v>
      </c>
      <c r="L879" s="13">
        <f>min+(max-min)/(1+10^(n*(LOG10(Tabelle13[[#This Row],[X]])-LOG10(ec_50))))</f>
        <v>0.43136775220329615</v>
      </c>
      <c r="M879" s="11">
        <f>ROUND(Tabelle13[[#This Row],[y (bar)]],2)</f>
        <v>0.43</v>
      </c>
      <c r="N879" s="9" t="str">
        <f>"case "&amp;Tabelle13[[#This Row],[X]]&amp;": " &amp;"bar = "&amp;Tabelle13[[#This Row],[bar round]]&amp;"; break; "</f>
        <v xml:space="preserve">case 878: bar = 0.43; break; </v>
      </c>
    </row>
    <row r="880" spans="11:14">
      <c r="K880" s="2">
        <v>879</v>
      </c>
      <c r="L880" s="13">
        <f>min+(max-min)/(1+10^(n*(LOG10(Tabelle13[[#This Row],[X]])-LOG10(ec_50))))</f>
        <v>0.42997512497019019</v>
      </c>
      <c r="M880" s="11">
        <f>ROUND(Tabelle13[[#This Row],[y (bar)]],2)</f>
        <v>0.43</v>
      </c>
      <c r="N880" s="9" t="str">
        <f>"case "&amp;Tabelle13[[#This Row],[X]]&amp;": " &amp;"bar = "&amp;Tabelle13[[#This Row],[bar round]]&amp;"; break; "</f>
        <v xml:space="preserve">case 879: bar = 0.43; break; </v>
      </c>
    </row>
    <row r="881" spans="11:14">
      <c r="K881" s="2">
        <v>880</v>
      </c>
      <c r="L881" s="13">
        <f>min+(max-min)/(1+10^(n*(LOG10(Tabelle13[[#This Row],[X]])-LOG10(ec_50))))</f>
        <v>0.42858534102676216</v>
      </c>
      <c r="M881" s="11">
        <f>ROUND(Tabelle13[[#This Row],[y (bar)]],2)</f>
        <v>0.43</v>
      </c>
      <c r="N881" s="9" t="str">
        <f>"case "&amp;Tabelle13[[#This Row],[X]]&amp;": " &amp;"bar = "&amp;Tabelle13[[#This Row],[bar round]]&amp;"; break; "</f>
        <v xml:space="preserve">case 880: bar = 0.43; break; </v>
      </c>
    </row>
    <row r="882" spans="11:14">
      <c r="K882" s="2">
        <v>881</v>
      </c>
      <c r="L882" s="13">
        <f>min+(max-min)/(1+10^(n*(LOG10(Tabelle13[[#This Row],[X]])-LOG10(ec_50))))</f>
        <v>0.42719839135140236</v>
      </c>
      <c r="M882" s="11">
        <f>ROUND(Tabelle13[[#This Row],[y (bar)]],2)</f>
        <v>0.43</v>
      </c>
      <c r="N882" s="9" t="str">
        <f>"case "&amp;Tabelle13[[#This Row],[X]]&amp;": " &amp;"bar = "&amp;Tabelle13[[#This Row],[bar round]]&amp;"; break; "</f>
        <v xml:space="preserve">case 881: bar = 0.43; break; </v>
      </c>
    </row>
    <row r="883" spans="11:14">
      <c r="K883">
        <v>882</v>
      </c>
      <c r="L883" s="13">
        <f>min+(max-min)/(1+10^(n*(LOG10(Tabelle13[[#This Row],[X]])-LOG10(ec_50))))</f>
        <v>0.42581426696130298</v>
      </c>
      <c r="M883" s="11">
        <f>ROUND(Tabelle13[[#This Row],[y (bar)]],2)</f>
        <v>0.43</v>
      </c>
      <c r="N883" s="9" t="str">
        <f>"case "&amp;Tabelle13[[#This Row],[X]]&amp;": " &amp;"bar = "&amp;Tabelle13[[#This Row],[bar round]]&amp;"; break; "</f>
        <v xml:space="preserve">case 882: bar = 0.43; break; </v>
      </c>
    </row>
    <row r="884" spans="11:14">
      <c r="K884" s="2">
        <v>883</v>
      </c>
      <c r="L884" s="13">
        <f>min+(max-min)/(1+10^(n*(LOG10(Tabelle13[[#This Row],[X]])-LOG10(ec_50))))</f>
        <v>0.42443295891226573</v>
      </c>
      <c r="M884" s="11">
        <f>ROUND(Tabelle13[[#This Row],[y (bar)]],2)</f>
        <v>0.42</v>
      </c>
      <c r="N884" s="9" t="str">
        <f>"case "&amp;Tabelle13[[#This Row],[X]]&amp;": " &amp;"bar = "&amp;Tabelle13[[#This Row],[bar round]]&amp;"; break; "</f>
        <v xml:space="preserve">case 883: bar = 0.42; break; </v>
      </c>
    </row>
    <row r="885" spans="11:14">
      <c r="K885" s="2">
        <v>884</v>
      </c>
      <c r="L885" s="13">
        <f>min+(max-min)/(1+10^(n*(LOG10(Tabelle13[[#This Row],[X]])-LOG10(ec_50))))</f>
        <v>0.42305445829847166</v>
      </c>
      <c r="M885" s="11">
        <f>ROUND(Tabelle13[[#This Row],[y (bar)]],2)</f>
        <v>0.42</v>
      </c>
      <c r="N885" s="9" t="str">
        <f>"case "&amp;Tabelle13[[#This Row],[X]]&amp;": " &amp;"bar = "&amp;Tabelle13[[#This Row],[bar round]]&amp;"; break; "</f>
        <v xml:space="preserve">case 884: bar = 0.42; break; </v>
      </c>
    </row>
    <row r="886" spans="11:14">
      <c r="K886" s="2">
        <v>885</v>
      </c>
      <c r="L886" s="13">
        <f>min+(max-min)/(1+10^(n*(LOG10(Tabelle13[[#This Row],[X]])-LOG10(ec_50))))</f>
        <v>0.42167875625229079</v>
      </c>
      <c r="M886" s="11">
        <f>ROUND(Tabelle13[[#This Row],[y (bar)]],2)</f>
        <v>0.42</v>
      </c>
      <c r="N886" s="9" t="str">
        <f>"case "&amp;Tabelle13[[#This Row],[X]]&amp;": " &amp;"bar = "&amp;Tabelle13[[#This Row],[bar round]]&amp;"; break; "</f>
        <v xml:space="preserve">case 885: bar = 0.42; break; </v>
      </c>
    </row>
    <row r="887" spans="11:14">
      <c r="K887">
        <v>886</v>
      </c>
      <c r="L887" s="13">
        <f>min+(max-min)/(1+10^(n*(LOG10(Tabelle13[[#This Row],[X]])-LOG10(ec_50))))</f>
        <v>0.42030584394405701</v>
      </c>
      <c r="M887" s="11">
        <f>ROUND(Tabelle13[[#This Row],[y (bar)]],2)</f>
        <v>0.42</v>
      </c>
      <c r="N887" s="9" t="str">
        <f>"case "&amp;Tabelle13[[#This Row],[X]]&amp;": " &amp;"bar = "&amp;Tabelle13[[#This Row],[bar round]]&amp;"; break; "</f>
        <v xml:space="preserve">case 886: bar = 0.42; break; </v>
      </c>
    </row>
    <row r="888" spans="11:14">
      <c r="K888" s="2">
        <v>887</v>
      </c>
      <c r="L888" s="13">
        <f>min+(max-min)/(1+10^(n*(LOG10(Tabelle13[[#This Row],[X]])-LOG10(ec_50))))</f>
        <v>0.41893571258188778</v>
      </c>
      <c r="M888" s="11">
        <f>ROUND(Tabelle13[[#This Row],[y (bar)]],2)</f>
        <v>0.42</v>
      </c>
      <c r="N888" s="9" t="str">
        <f>"case "&amp;Tabelle13[[#This Row],[X]]&amp;": " &amp;"bar = "&amp;Tabelle13[[#This Row],[bar round]]&amp;"; break; "</f>
        <v xml:space="preserve">case 887: bar = 0.42; break; </v>
      </c>
    </row>
    <row r="889" spans="11:14">
      <c r="K889" s="2">
        <v>888</v>
      </c>
      <c r="L889" s="13">
        <f>min+(max-min)/(1+10^(n*(LOG10(Tabelle13[[#This Row],[X]])-LOG10(ec_50))))</f>
        <v>0.41756835341145249</v>
      </c>
      <c r="M889" s="11">
        <f>ROUND(Tabelle13[[#This Row],[y (bar)]],2)</f>
        <v>0.42</v>
      </c>
      <c r="N889" s="9" t="str">
        <f>"case "&amp;Tabelle13[[#This Row],[X]]&amp;": " &amp;"bar = "&amp;Tabelle13[[#This Row],[bar round]]&amp;"; break; "</f>
        <v xml:space="preserve">case 888: bar = 0.42; break; </v>
      </c>
    </row>
    <row r="890" spans="11:14">
      <c r="K890" s="2">
        <v>889</v>
      </c>
      <c r="L890" s="13">
        <f>min+(max-min)/(1+10^(n*(LOG10(Tabelle13[[#This Row],[X]])-LOG10(ec_50))))</f>
        <v>0.41620375771579021</v>
      </c>
      <c r="M890" s="11">
        <f>ROUND(Tabelle13[[#This Row],[y (bar)]],2)</f>
        <v>0.42</v>
      </c>
      <c r="N890" s="9" t="str">
        <f>"case "&amp;Tabelle13[[#This Row],[X]]&amp;": " &amp;"bar = "&amp;Tabelle13[[#This Row],[bar round]]&amp;"; break; "</f>
        <v xml:space="preserve">case 889: bar = 0.42; break; </v>
      </c>
    </row>
    <row r="891" spans="11:14">
      <c r="K891">
        <v>890</v>
      </c>
      <c r="L891" s="13">
        <f>min+(max-min)/(1+10^(n*(LOG10(Tabelle13[[#This Row],[X]])-LOG10(ec_50))))</f>
        <v>0.41484191681510518</v>
      </c>
      <c r="M891" s="11">
        <f>ROUND(Tabelle13[[#This Row],[y (bar)]],2)</f>
        <v>0.41</v>
      </c>
      <c r="N891" s="9" t="str">
        <f>"case "&amp;Tabelle13[[#This Row],[X]]&amp;": " &amp;"bar = "&amp;Tabelle13[[#This Row],[bar round]]&amp;"; break; "</f>
        <v xml:space="preserve">case 890: bar = 0.41; break; </v>
      </c>
    </row>
    <row r="892" spans="11:14">
      <c r="K892" s="2">
        <v>891</v>
      </c>
      <c r="L892" s="13">
        <f>min+(max-min)/(1+10^(n*(LOG10(Tabelle13[[#This Row],[X]])-LOG10(ec_50))))</f>
        <v>0.41348282206655496</v>
      </c>
      <c r="M892" s="11">
        <f>ROUND(Tabelle13[[#This Row],[y (bar)]],2)</f>
        <v>0.41</v>
      </c>
      <c r="N892" s="9" t="str">
        <f>"case "&amp;Tabelle13[[#This Row],[X]]&amp;": " &amp;"bar = "&amp;Tabelle13[[#This Row],[bar round]]&amp;"; break; "</f>
        <v xml:space="preserve">case 891: bar = 0.41; break; </v>
      </c>
    </row>
    <row r="893" spans="11:14">
      <c r="K893" s="2">
        <v>892</v>
      </c>
      <c r="L893" s="13">
        <f>min+(max-min)/(1+10^(n*(LOG10(Tabelle13[[#This Row],[X]])-LOG10(ec_50))))</f>
        <v>0.41212646486406701</v>
      </c>
      <c r="M893" s="11">
        <f>ROUND(Tabelle13[[#This Row],[y (bar)]],2)</f>
        <v>0.41</v>
      </c>
      <c r="N893" s="9" t="str">
        <f>"case "&amp;Tabelle13[[#This Row],[X]]&amp;": " &amp;"bar = "&amp;Tabelle13[[#This Row],[bar round]]&amp;"; break; "</f>
        <v xml:space="preserve">case 892: bar = 0.41; break; </v>
      </c>
    </row>
    <row r="894" spans="11:14">
      <c r="K894" s="2">
        <v>893</v>
      </c>
      <c r="L894" s="13">
        <f>min+(max-min)/(1+10^(n*(LOG10(Tabelle13[[#This Row],[X]])-LOG10(ec_50))))</f>
        <v>0.41077283663813091</v>
      </c>
      <c r="M894" s="11">
        <f>ROUND(Tabelle13[[#This Row],[y (bar)]],2)</f>
        <v>0.41</v>
      </c>
      <c r="N894" s="9" t="str">
        <f>"case "&amp;Tabelle13[[#This Row],[X]]&amp;": " &amp;"bar = "&amp;Tabelle13[[#This Row],[bar round]]&amp;"; break; "</f>
        <v xml:space="preserve">case 893: bar = 0.41; break; </v>
      </c>
    </row>
    <row r="895" spans="11:14">
      <c r="K895">
        <v>894</v>
      </c>
      <c r="L895" s="13">
        <f>min+(max-min)/(1+10^(n*(LOG10(Tabelle13[[#This Row],[X]])-LOG10(ec_50))))</f>
        <v>0.4094219288556078</v>
      </c>
      <c r="M895" s="11">
        <f>ROUND(Tabelle13[[#This Row],[y (bar)]],2)</f>
        <v>0.41</v>
      </c>
      <c r="N895" s="9" t="str">
        <f>"case "&amp;Tabelle13[[#This Row],[X]]&amp;": " &amp;"bar = "&amp;Tabelle13[[#This Row],[bar round]]&amp;"; break; "</f>
        <v xml:space="preserve">case 894: bar = 0.41; break; </v>
      </c>
    </row>
    <row r="896" spans="11:14">
      <c r="K896" s="2">
        <v>895</v>
      </c>
      <c r="L896" s="13">
        <f>min+(max-min)/(1+10^(n*(LOG10(Tabelle13[[#This Row],[X]])-LOG10(ec_50))))</f>
        <v>0.40807373301953298</v>
      </c>
      <c r="M896" s="11">
        <f>ROUND(Tabelle13[[#This Row],[y (bar)]],2)</f>
        <v>0.41</v>
      </c>
      <c r="N896" s="9" t="str">
        <f>"case "&amp;Tabelle13[[#This Row],[X]]&amp;": " &amp;"bar = "&amp;Tabelle13[[#This Row],[bar round]]&amp;"; break; "</f>
        <v xml:space="preserve">case 895: bar = 0.41; break; </v>
      </c>
    </row>
    <row r="897" spans="11:14">
      <c r="K897" s="2">
        <v>896</v>
      </c>
      <c r="L897" s="13">
        <f>min+(max-min)/(1+10^(n*(LOG10(Tabelle13[[#This Row],[X]])-LOG10(ec_50))))</f>
        <v>0.40672824066892721</v>
      </c>
      <c r="M897" s="11">
        <f>ROUND(Tabelle13[[#This Row],[y (bar)]],2)</f>
        <v>0.41</v>
      </c>
      <c r="N897" s="9" t="str">
        <f>"case "&amp;Tabelle13[[#This Row],[X]]&amp;": " &amp;"bar = "&amp;Tabelle13[[#This Row],[bar round]]&amp;"; break; "</f>
        <v xml:space="preserve">case 896: bar = 0.41; break; </v>
      </c>
    </row>
    <row r="898" spans="11:14">
      <c r="K898" s="2">
        <v>897</v>
      </c>
      <c r="L898" s="13">
        <f>min+(max-min)/(1+10^(n*(LOG10(Tabelle13[[#This Row],[X]])-LOG10(ec_50))))</f>
        <v>0.40538544337859306</v>
      </c>
      <c r="M898" s="11">
        <f>ROUND(Tabelle13[[#This Row],[y (bar)]],2)</f>
        <v>0.41</v>
      </c>
      <c r="N898" s="9" t="str">
        <f>"case "&amp;Tabelle13[[#This Row],[X]]&amp;": " &amp;"bar = "&amp;Tabelle13[[#This Row],[bar round]]&amp;"; break; "</f>
        <v xml:space="preserve">case 897: bar = 0.41; break; </v>
      </c>
    </row>
    <row r="899" spans="11:14">
      <c r="K899">
        <v>898</v>
      </c>
      <c r="L899" s="13">
        <f>min+(max-min)/(1+10^(n*(LOG10(Tabelle13[[#This Row],[X]])-LOG10(ec_50))))</f>
        <v>0.40404533275893728</v>
      </c>
      <c r="M899" s="11">
        <f>ROUND(Tabelle13[[#This Row],[y (bar)]],2)</f>
        <v>0.4</v>
      </c>
      <c r="N899" s="9" t="str">
        <f>"case "&amp;Tabelle13[[#This Row],[X]]&amp;": " &amp;"bar = "&amp;Tabelle13[[#This Row],[bar round]]&amp;"; break; "</f>
        <v xml:space="preserve">case 898: bar = 0.4; break; </v>
      </c>
    </row>
    <row r="900" spans="11:14">
      <c r="K900" s="2">
        <v>899</v>
      </c>
      <c r="L900" s="13">
        <f>min+(max-min)/(1+10^(n*(LOG10(Tabelle13[[#This Row],[X]])-LOG10(ec_50))))</f>
        <v>0.40270790045577387</v>
      </c>
      <c r="M900" s="11">
        <f>ROUND(Tabelle13[[#This Row],[y (bar)]],2)</f>
        <v>0.4</v>
      </c>
      <c r="N900" s="9" t="str">
        <f>"case "&amp;Tabelle13[[#This Row],[X]]&amp;": " &amp;"bar = "&amp;Tabelle13[[#This Row],[bar round]]&amp;"; break; "</f>
        <v xml:space="preserve">case 899: bar = 0.4; break; </v>
      </c>
    </row>
    <row r="901" spans="11:14">
      <c r="K901" s="2">
        <v>900</v>
      </c>
      <c r="L901" s="13">
        <f>min+(max-min)/(1+10^(n*(LOG10(Tabelle13[[#This Row],[X]])-LOG10(ec_50))))</f>
        <v>0.40137313815013642</v>
      </c>
      <c r="M901" s="11">
        <f>ROUND(Tabelle13[[#This Row],[y (bar)]],2)</f>
        <v>0.4</v>
      </c>
      <c r="N901" s="9" t="str">
        <f>"case "&amp;Tabelle13[[#This Row],[X]]&amp;": " &amp;"bar = "&amp;Tabelle13[[#This Row],[bar round]]&amp;"; break; "</f>
        <v xml:space="preserve">case 900: bar = 0.4; break; </v>
      </c>
    </row>
    <row r="902" spans="11:14">
      <c r="K902" s="2">
        <v>901</v>
      </c>
      <c r="L902" s="13">
        <f>min+(max-min)/(1+10^(n*(LOG10(Tabelle13[[#This Row],[X]])-LOG10(ec_50))))</f>
        <v>0.40004103755808895</v>
      </c>
      <c r="M902" s="11">
        <f>ROUND(Tabelle13[[#This Row],[y (bar)]],2)</f>
        <v>0.4</v>
      </c>
      <c r="N902" s="9" t="str">
        <f>"case "&amp;Tabelle13[[#This Row],[X]]&amp;": " &amp;"bar = "&amp;Tabelle13[[#This Row],[bar round]]&amp;"; break; "</f>
        <v xml:space="preserve">case 901: bar = 0.4; break; </v>
      </c>
    </row>
    <row r="903" spans="11:14">
      <c r="K903">
        <v>902</v>
      </c>
      <c r="L903" s="13">
        <f>min+(max-min)/(1+10^(n*(LOG10(Tabelle13[[#This Row],[X]])-LOG10(ec_50))))</f>
        <v>0.39871159043054605</v>
      </c>
      <c r="M903" s="11">
        <f>ROUND(Tabelle13[[#This Row],[y (bar)]],2)</f>
        <v>0.4</v>
      </c>
      <c r="N903" s="9" t="str">
        <f>"case "&amp;Tabelle13[[#This Row],[X]]&amp;": " &amp;"bar = "&amp;Tabelle13[[#This Row],[bar round]]&amp;"; break; "</f>
        <v xml:space="preserve">case 902: bar = 0.4; break; </v>
      </c>
    </row>
    <row r="904" spans="11:14">
      <c r="K904" s="2">
        <v>903</v>
      </c>
      <c r="L904" s="13">
        <f>min+(max-min)/(1+10^(n*(LOG10(Tabelle13[[#This Row],[X]])-LOG10(ec_50))))</f>
        <v>0.39738478855307724</v>
      </c>
      <c r="M904" s="11">
        <f>ROUND(Tabelle13[[#This Row],[y (bar)]],2)</f>
        <v>0.4</v>
      </c>
      <c r="N904" s="9" t="str">
        <f>"case "&amp;Tabelle13[[#This Row],[X]]&amp;": " &amp;"bar = "&amp;Tabelle13[[#This Row],[bar round]]&amp;"; break; "</f>
        <v xml:space="preserve">case 903: bar = 0.4; break; </v>
      </c>
    </row>
    <row r="905" spans="11:14">
      <c r="K905" s="2">
        <v>904</v>
      </c>
      <c r="L905" s="13">
        <f>min+(max-min)/(1+10^(n*(LOG10(Tabelle13[[#This Row],[X]])-LOG10(ec_50))))</f>
        <v>0.39606062374574069</v>
      </c>
      <c r="M905" s="11">
        <f>ROUND(Tabelle13[[#This Row],[y (bar)]],2)</f>
        <v>0.4</v>
      </c>
      <c r="N905" s="9" t="str">
        <f>"case "&amp;Tabelle13[[#This Row],[X]]&amp;": " &amp;"bar = "&amp;Tabelle13[[#This Row],[bar round]]&amp;"; break; "</f>
        <v xml:space="preserve">case 904: bar = 0.4; break; </v>
      </c>
    </row>
    <row r="906" spans="11:14">
      <c r="K906" s="2">
        <v>905</v>
      </c>
      <c r="L906" s="13">
        <f>min+(max-min)/(1+10^(n*(LOG10(Tabelle13[[#This Row],[X]])-LOG10(ec_50))))</f>
        <v>0.39473908786287715</v>
      </c>
      <c r="M906" s="11">
        <f>ROUND(Tabelle13[[#This Row],[y (bar)]],2)</f>
        <v>0.39</v>
      </c>
      <c r="N906" s="9" t="str">
        <f>"case "&amp;Tabelle13[[#This Row],[X]]&amp;": " &amp;"bar = "&amp;Tabelle13[[#This Row],[bar round]]&amp;"; break; "</f>
        <v xml:space="preserve">case 905: bar = 0.39; break; </v>
      </c>
    </row>
    <row r="907" spans="11:14">
      <c r="K907">
        <v>906</v>
      </c>
      <c r="L907" s="13">
        <f>min+(max-min)/(1+10^(n*(LOG10(Tabelle13[[#This Row],[X]])-LOG10(ec_50))))</f>
        <v>0.39342017279294783</v>
      </c>
      <c r="M907" s="11">
        <f>ROUND(Tabelle13[[#This Row],[y (bar)]],2)</f>
        <v>0.39</v>
      </c>
      <c r="N907" s="9" t="str">
        <f>"case "&amp;Tabelle13[[#This Row],[X]]&amp;": " &amp;"bar = "&amp;Tabelle13[[#This Row],[bar round]]&amp;"; break; "</f>
        <v xml:space="preserve">case 906: bar = 0.39; break; </v>
      </c>
    </row>
    <row r="908" spans="11:14">
      <c r="K908" s="2">
        <v>907</v>
      </c>
      <c r="L908" s="13">
        <f>min+(max-min)/(1+10^(n*(LOG10(Tabelle13[[#This Row],[X]])-LOG10(ec_50))))</f>
        <v>0.39210387045834749</v>
      </c>
      <c r="M908" s="11">
        <f>ROUND(Tabelle13[[#This Row],[y (bar)]],2)</f>
        <v>0.39</v>
      </c>
      <c r="N908" s="9" t="str">
        <f>"case "&amp;Tabelle13[[#This Row],[X]]&amp;": " &amp;"bar = "&amp;Tabelle13[[#This Row],[bar round]]&amp;"; break; "</f>
        <v xml:space="preserve">case 907: bar = 0.39; break; </v>
      </c>
    </row>
    <row r="909" spans="11:14">
      <c r="K909" s="2">
        <v>908</v>
      </c>
      <c r="L909" s="13">
        <f>min+(max-min)/(1+10^(n*(LOG10(Tabelle13[[#This Row],[X]])-LOG10(ec_50))))</f>
        <v>0.39079017281522122</v>
      </c>
      <c r="M909" s="11">
        <f>ROUND(Tabelle13[[#This Row],[y (bar)]],2)</f>
        <v>0.39</v>
      </c>
      <c r="N909" s="9" t="str">
        <f>"case "&amp;Tabelle13[[#This Row],[X]]&amp;": " &amp;"bar = "&amp;Tabelle13[[#This Row],[bar round]]&amp;"; break; "</f>
        <v xml:space="preserve">case 908: bar = 0.39; break; </v>
      </c>
    </row>
    <row r="910" spans="11:14">
      <c r="K910" s="2">
        <v>909</v>
      </c>
      <c r="L910" s="13">
        <f>min+(max-min)/(1+10^(n*(LOG10(Tabelle13[[#This Row],[X]])-LOG10(ec_50))))</f>
        <v>0.38947907185329322</v>
      </c>
      <c r="M910" s="11">
        <f>ROUND(Tabelle13[[#This Row],[y (bar)]],2)</f>
        <v>0.39</v>
      </c>
      <c r="N910" s="9" t="str">
        <f>"case "&amp;Tabelle13[[#This Row],[X]]&amp;": " &amp;"bar = "&amp;Tabelle13[[#This Row],[bar round]]&amp;"; break; "</f>
        <v xml:space="preserve">case 909: bar = 0.39; break; </v>
      </c>
    </row>
    <row r="911" spans="11:14">
      <c r="K911">
        <v>910</v>
      </c>
      <c r="L911" s="13">
        <f>min+(max-min)/(1+10^(n*(LOG10(Tabelle13[[#This Row],[X]])-LOG10(ec_50))))</f>
        <v>0.38817055959568725</v>
      </c>
      <c r="M911" s="11">
        <f>ROUND(Tabelle13[[#This Row],[y (bar)]],2)</f>
        <v>0.39</v>
      </c>
      <c r="N911" s="9" t="str">
        <f>"case "&amp;Tabelle13[[#This Row],[X]]&amp;": " &amp;"bar = "&amp;Tabelle13[[#This Row],[bar round]]&amp;"; break; "</f>
        <v xml:space="preserve">case 910: bar = 0.39; break; </v>
      </c>
    </row>
    <row r="912" spans="11:14">
      <c r="K912" s="2">
        <v>911</v>
      </c>
      <c r="L912" s="13">
        <f>min+(max-min)/(1+10^(n*(LOG10(Tabelle13[[#This Row],[X]])-LOG10(ec_50))))</f>
        <v>0.38686462809875111</v>
      </c>
      <c r="M912" s="11">
        <f>ROUND(Tabelle13[[#This Row],[y (bar)]],2)</f>
        <v>0.39</v>
      </c>
      <c r="N912" s="9" t="str">
        <f>"case "&amp;Tabelle13[[#This Row],[X]]&amp;": " &amp;"bar = "&amp;Tabelle13[[#This Row],[bar round]]&amp;"; break; "</f>
        <v xml:space="preserve">case 911: bar = 0.39; break; </v>
      </c>
    </row>
    <row r="913" spans="11:14">
      <c r="K913" s="2">
        <v>912</v>
      </c>
      <c r="L913" s="13">
        <f>min+(max-min)/(1+10^(n*(LOG10(Tabelle13[[#This Row],[X]])-LOG10(ec_50))))</f>
        <v>0.38556126945187663</v>
      </c>
      <c r="M913" s="11">
        <f>ROUND(Tabelle13[[#This Row],[y (bar)]],2)</f>
        <v>0.39</v>
      </c>
      <c r="N913" s="9" t="str">
        <f>"case "&amp;Tabelle13[[#This Row],[X]]&amp;": " &amp;"bar = "&amp;Tabelle13[[#This Row],[bar round]]&amp;"; break; "</f>
        <v xml:space="preserve">case 912: bar = 0.39; break; </v>
      </c>
    </row>
    <row r="914" spans="11:14">
      <c r="K914" s="2">
        <v>913</v>
      </c>
      <c r="L914" s="13">
        <f>min+(max-min)/(1+10^(n*(LOG10(Tabelle13[[#This Row],[X]])-LOG10(ec_50))))</f>
        <v>0.38426047577733669</v>
      </c>
      <c r="M914" s="11">
        <f>ROUND(Tabelle13[[#This Row],[y (bar)]],2)</f>
        <v>0.38</v>
      </c>
      <c r="N914" s="9" t="str">
        <f>"case "&amp;Tabelle13[[#This Row],[X]]&amp;": " &amp;"bar = "&amp;Tabelle13[[#This Row],[bar round]]&amp;"; break; "</f>
        <v xml:space="preserve">case 913: bar = 0.38; break; </v>
      </c>
    </row>
    <row r="915" spans="11:14">
      <c r="K915">
        <v>914</v>
      </c>
      <c r="L915" s="13">
        <f>min+(max-min)/(1+10^(n*(LOG10(Tabelle13[[#This Row],[X]])-LOG10(ec_50))))</f>
        <v>0.38296223923010952</v>
      </c>
      <c r="M915" s="11">
        <f>ROUND(Tabelle13[[#This Row],[y (bar)]],2)</f>
        <v>0.38</v>
      </c>
      <c r="N915" s="9" t="str">
        <f>"case "&amp;Tabelle13[[#This Row],[X]]&amp;": " &amp;"bar = "&amp;Tabelle13[[#This Row],[bar round]]&amp;"; break; "</f>
        <v xml:space="preserve">case 914: bar = 0.38; break; </v>
      </c>
    </row>
    <row r="916" spans="11:14">
      <c r="K916" s="2">
        <v>915</v>
      </c>
      <c r="L916" s="13">
        <f>min+(max-min)/(1+10^(n*(LOG10(Tabelle13[[#This Row],[X]])-LOG10(ec_50))))</f>
        <v>0.38166655199769006</v>
      </c>
      <c r="M916" s="11">
        <f>ROUND(Tabelle13[[#This Row],[y (bar)]],2)</f>
        <v>0.38</v>
      </c>
      <c r="N916" s="9" t="str">
        <f>"case "&amp;Tabelle13[[#This Row],[X]]&amp;": " &amp;"bar = "&amp;Tabelle13[[#This Row],[bar round]]&amp;"; break; "</f>
        <v xml:space="preserve">case 915: bar = 0.38; break; </v>
      </c>
    </row>
    <row r="917" spans="11:14">
      <c r="K917" s="2">
        <v>916</v>
      </c>
      <c r="L917" s="13">
        <f>min+(max-min)/(1+10^(n*(LOG10(Tabelle13[[#This Row],[X]])-LOG10(ec_50))))</f>
        <v>0.38037340629995819</v>
      </c>
      <c r="M917" s="11">
        <f>ROUND(Tabelle13[[#This Row],[y (bar)]],2)</f>
        <v>0.38</v>
      </c>
      <c r="N917" s="9" t="str">
        <f>"case "&amp;Tabelle13[[#This Row],[X]]&amp;": " &amp;"bar = "&amp;Tabelle13[[#This Row],[bar round]]&amp;"; break; "</f>
        <v xml:space="preserve">case 916: bar = 0.38; break; </v>
      </c>
    </row>
    <row r="918" spans="11:14">
      <c r="K918" s="2">
        <v>917</v>
      </c>
      <c r="L918" s="13">
        <f>min+(max-min)/(1+10^(n*(LOG10(Tabelle13[[#This Row],[X]])-LOG10(ec_50))))</f>
        <v>0.3790827943889663</v>
      </c>
      <c r="M918" s="11">
        <f>ROUND(Tabelle13[[#This Row],[y (bar)]],2)</f>
        <v>0.38</v>
      </c>
      <c r="N918" s="9" t="str">
        <f>"case "&amp;Tabelle13[[#This Row],[X]]&amp;": " &amp;"bar = "&amp;Tabelle13[[#This Row],[bar round]]&amp;"; break; "</f>
        <v xml:space="preserve">case 917: bar = 0.38; break; </v>
      </c>
    </row>
    <row r="919" spans="11:14">
      <c r="K919">
        <v>918</v>
      </c>
      <c r="L919" s="13">
        <f>min+(max-min)/(1+10^(n*(LOG10(Tabelle13[[#This Row],[X]])-LOG10(ec_50))))</f>
        <v>0.37779470854880026</v>
      </c>
      <c r="M919" s="11">
        <f>ROUND(Tabelle13[[#This Row],[y (bar)]],2)</f>
        <v>0.38</v>
      </c>
      <c r="N919" s="9" t="str">
        <f>"case "&amp;Tabelle13[[#This Row],[X]]&amp;": " &amp;"bar = "&amp;Tabelle13[[#This Row],[bar round]]&amp;"; break; "</f>
        <v xml:space="preserve">case 918: bar = 0.38; break; </v>
      </c>
    </row>
    <row r="920" spans="11:14">
      <c r="K920" s="2">
        <v>919</v>
      </c>
      <c r="L920" s="13">
        <f>min+(max-min)/(1+10^(n*(LOG10(Tabelle13[[#This Row],[X]])-LOG10(ec_50))))</f>
        <v>0.37650914109539957</v>
      </c>
      <c r="M920" s="11">
        <f>ROUND(Tabelle13[[#This Row],[y (bar)]],2)</f>
        <v>0.38</v>
      </c>
      <c r="N920" s="9" t="str">
        <f>"case "&amp;Tabelle13[[#This Row],[X]]&amp;": " &amp;"bar = "&amp;Tabelle13[[#This Row],[bar round]]&amp;"; break; "</f>
        <v xml:space="preserve">case 919: bar = 0.38; break; </v>
      </c>
    </row>
    <row r="921" spans="11:14">
      <c r="K921" s="2">
        <v>920</v>
      </c>
      <c r="L921" s="13">
        <f>min+(max-min)/(1+10^(n*(LOG10(Tabelle13[[#This Row],[X]])-LOG10(ec_50))))</f>
        <v>0.37522608437639993</v>
      </c>
      <c r="M921" s="11">
        <f>ROUND(Tabelle13[[#This Row],[y (bar)]],2)</f>
        <v>0.38</v>
      </c>
      <c r="N921" s="9" t="str">
        <f>"case "&amp;Tabelle13[[#This Row],[X]]&amp;": " &amp;"bar = "&amp;Tabelle13[[#This Row],[bar round]]&amp;"; break; "</f>
        <v xml:space="preserve">case 920: bar = 0.38; break; </v>
      </c>
    </row>
    <row r="922" spans="11:14">
      <c r="K922" s="2">
        <v>921</v>
      </c>
      <c r="L922" s="13">
        <f>min+(max-min)/(1+10^(n*(LOG10(Tabelle13[[#This Row],[X]])-LOG10(ec_50))))</f>
        <v>0.37394553077095716</v>
      </c>
      <c r="M922" s="11">
        <f>ROUND(Tabelle13[[#This Row],[y (bar)]],2)</f>
        <v>0.37</v>
      </c>
      <c r="N922" s="9" t="str">
        <f>"case "&amp;Tabelle13[[#This Row],[X]]&amp;": " &amp;"bar = "&amp;Tabelle13[[#This Row],[bar round]]&amp;"; break; "</f>
        <v xml:space="preserve">case 921: bar = 0.37; break; </v>
      </c>
    </row>
    <row r="923" spans="11:14">
      <c r="K923">
        <v>922</v>
      </c>
      <c r="L923" s="13">
        <f>min+(max-min)/(1+10^(n*(LOG10(Tabelle13[[#This Row],[X]])-LOG10(ec_50))))</f>
        <v>0.37266747268959444</v>
      </c>
      <c r="M923" s="11">
        <f>ROUND(Tabelle13[[#This Row],[y (bar)]],2)</f>
        <v>0.37</v>
      </c>
      <c r="N923" s="9" t="str">
        <f>"case "&amp;Tabelle13[[#This Row],[X]]&amp;": " &amp;"bar = "&amp;Tabelle13[[#This Row],[bar round]]&amp;"; break; "</f>
        <v xml:space="preserve">case 922: bar = 0.37; break; </v>
      </c>
    </row>
    <row r="924" spans="11:14">
      <c r="K924" s="2">
        <v>923</v>
      </c>
      <c r="L924" s="13">
        <f>min+(max-min)/(1+10^(n*(LOG10(Tabelle13[[#This Row],[X]])-LOG10(ec_50))))</f>
        <v>0.37139190257403376</v>
      </c>
      <c r="M924" s="11">
        <f>ROUND(Tabelle13[[#This Row],[y (bar)]],2)</f>
        <v>0.37</v>
      </c>
      <c r="N924" s="9" t="str">
        <f>"case "&amp;Tabelle13[[#This Row],[X]]&amp;": " &amp;"bar = "&amp;Tabelle13[[#This Row],[bar round]]&amp;"; break; "</f>
        <v xml:space="preserve">case 923: bar = 0.37; break; </v>
      </c>
    </row>
    <row r="925" spans="11:14">
      <c r="K925" s="2">
        <v>924</v>
      </c>
      <c r="L925" s="13">
        <f>min+(max-min)/(1+10^(n*(LOG10(Tabelle13[[#This Row],[X]])-LOG10(ec_50))))</f>
        <v>0.37011881289703119</v>
      </c>
      <c r="M925" s="11">
        <f>ROUND(Tabelle13[[#This Row],[y (bar)]],2)</f>
        <v>0.37</v>
      </c>
      <c r="N925" s="9" t="str">
        <f>"case "&amp;Tabelle13[[#This Row],[X]]&amp;": " &amp;"bar = "&amp;Tabelle13[[#This Row],[bar round]]&amp;"; break; "</f>
        <v xml:space="preserve">case 924: bar = 0.37; break; </v>
      </c>
    </row>
    <row r="926" spans="11:14">
      <c r="K926" s="2">
        <v>925</v>
      </c>
      <c r="L926" s="13">
        <f>min+(max-min)/(1+10^(n*(LOG10(Tabelle13[[#This Row],[X]])-LOG10(ec_50))))</f>
        <v>0.3688481961622232</v>
      </c>
      <c r="M926" s="11">
        <f>ROUND(Tabelle13[[#This Row],[y (bar)]],2)</f>
        <v>0.37</v>
      </c>
      <c r="N926" s="9" t="str">
        <f>"case "&amp;Tabelle13[[#This Row],[X]]&amp;": " &amp;"bar = "&amp;Tabelle13[[#This Row],[bar round]]&amp;"; break; "</f>
        <v xml:space="preserve">case 925: bar = 0.37; break; </v>
      </c>
    </row>
    <row r="927" spans="11:14">
      <c r="K927">
        <v>926</v>
      </c>
      <c r="L927" s="13">
        <f>min+(max-min)/(1+10^(n*(LOG10(Tabelle13[[#This Row],[X]])-LOG10(ec_50))))</f>
        <v>0.36758004490396434</v>
      </c>
      <c r="M927" s="11">
        <f>ROUND(Tabelle13[[#This Row],[y (bar)]],2)</f>
        <v>0.37</v>
      </c>
      <c r="N927" s="9" t="str">
        <f>"case "&amp;Tabelle13[[#This Row],[X]]&amp;": " &amp;"bar = "&amp;Tabelle13[[#This Row],[bar round]]&amp;"; break; "</f>
        <v xml:space="preserve">case 926: bar = 0.37; break; </v>
      </c>
    </row>
    <row r="928" spans="11:14">
      <c r="K928" s="2">
        <v>927</v>
      </c>
      <c r="L928" s="13">
        <f>min+(max-min)/(1+10^(n*(LOG10(Tabelle13[[#This Row],[X]])-LOG10(ec_50))))</f>
        <v>0.36631435168716031</v>
      </c>
      <c r="M928" s="11">
        <f>ROUND(Tabelle13[[#This Row],[y (bar)]],2)</f>
        <v>0.37</v>
      </c>
      <c r="N928" s="9" t="str">
        <f>"case "&amp;Tabelle13[[#This Row],[X]]&amp;": " &amp;"bar = "&amp;Tabelle13[[#This Row],[bar round]]&amp;"; break; "</f>
        <v xml:space="preserve">case 927: bar = 0.37; break; </v>
      </c>
    </row>
    <row r="929" spans="11:14">
      <c r="K929" s="2">
        <v>928</v>
      </c>
      <c r="L929" s="13">
        <f>min+(max-min)/(1+10^(n*(LOG10(Tabelle13[[#This Row],[X]])-LOG10(ec_50))))</f>
        <v>0.36505110910712935</v>
      </c>
      <c r="M929" s="11">
        <f>ROUND(Tabelle13[[#This Row],[y (bar)]],2)</f>
        <v>0.37</v>
      </c>
      <c r="N929" s="9" t="str">
        <f>"case "&amp;Tabelle13[[#This Row],[X]]&amp;": " &amp;"bar = "&amp;Tabelle13[[#This Row],[bar round]]&amp;"; break; "</f>
        <v xml:space="preserve">case 928: bar = 0.37; break; </v>
      </c>
    </row>
    <row r="930" spans="11:14">
      <c r="K930" s="2">
        <v>929</v>
      </c>
      <c r="L930" s="13">
        <f>min+(max-min)/(1+10^(n*(LOG10(Tabelle13[[#This Row],[X]])-LOG10(ec_50))))</f>
        <v>0.3637903097894204</v>
      </c>
      <c r="M930" s="11">
        <f>ROUND(Tabelle13[[#This Row],[y (bar)]],2)</f>
        <v>0.36</v>
      </c>
      <c r="N930" s="9" t="str">
        <f>"case "&amp;Tabelle13[[#This Row],[X]]&amp;": " &amp;"bar = "&amp;Tabelle13[[#This Row],[bar round]]&amp;"; break; "</f>
        <v xml:space="preserve">case 929: bar = 0.36; break; </v>
      </c>
    </row>
    <row r="931" spans="11:14">
      <c r="K931">
        <v>930</v>
      </c>
      <c r="L931" s="13">
        <f>min+(max-min)/(1+10^(n*(LOG10(Tabelle13[[#This Row],[X]])-LOG10(ec_50))))</f>
        <v>0.36253194638967767</v>
      </c>
      <c r="M931" s="11">
        <f>ROUND(Tabelle13[[#This Row],[y (bar)]],2)</f>
        <v>0.36</v>
      </c>
      <c r="N931" s="9" t="str">
        <f>"case "&amp;Tabelle13[[#This Row],[X]]&amp;": " &amp;"bar = "&amp;Tabelle13[[#This Row],[bar round]]&amp;"; break; "</f>
        <v xml:space="preserve">case 930: bar = 0.36; break; </v>
      </c>
    </row>
    <row r="932" spans="11:14">
      <c r="K932" s="2">
        <v>931</v>
      </c>
      <c r="L932" s="13">
        <f>min+(max-min)/(1+10^(n*(LOG10(Tabelle13[[#This Row],[X]])-LOG10(ec_50))))</f>
        <v>0.36127601159347811</v>
      </c>
      <c r="M932" s="11">
        <f>ROUND(Tabelle13[[#This Row],[y (bar)]],2)</f>
        <v>0.36</v>
      </c>
      <c r="N932" s="9" t="str">
        <f>"case "&amp;Tabelle13[[#This Row],[X]]&amp;": " &amp;"bar = "&amp;Tabelle13[[#This Row],[bar round]]&amp;"; break; "</f>
        <v xml:space="preserve">case 931: bar = 0.36; break; </v>
      </c>
    </row>
    <row r="933" spans="11:14">
      <c r="K933" s="2">
        <v>932</v>
      </c>
      <c r="L933" s="13">
        <f>min+(max-min)/(1+10^(n*(LOG10(Tabelle13[[#This Row],[X]])-LOG10(ec_50))))</f>
        <v>0.36002249811617593</v>
      </c>
      <c r="M933" s="11">
        <f>ROUND(Tabelle13[[#This Row],[y (bar)]],2)</f>
        <v>0.36</v>
      </c>
      <c r="N933" s="9" t="str">
        <f>"case "&amp;Tabelle13[[#This Row],[X]]&amp;": " &amp;"bar = "&amp;Tabelle13[[#This Row],[bar round]]&amp;"; break; "</f>
        <v xml:space="preserve">case 932: bar = 0.36; break; </v>
      </c>
    </row>
    <row r="934" spans="11:14">
      <c r="K934" s="2">
        <v>933</v>
      </c>
      <c r="L934" s="13">
        <f>min+(max-min)/(1+10^(n*(LOG10(Tabelle13[[#This Row],[X]])-LOG10(ec_50))))</f>
        <v>0.35877139870274655</v>
      </c>
      <c r="M934" s="11">
        <f>ROUND(Tabelle13[[#This Row],[y (bar)]],2)</f>
        <v>0.36</v>
      </c>
      <c r="N934" s="9" t="str">
        <f>"case "&amp;Tabelle13[[#This Row],[X]]&amp;": " &amp;"bar = "&amp;Tabelle13[[#This Row],[bar round]]&amp;"; break; "</f>
        <v xml:space="preserve">case 933: bar = 0.36; break; </v>
      </c>
    </row>
    <row r="935" spans="11:14">
      <c r="K935">
        <v>934</v>
      </c>
      <c r="L935" s="13">
        <f>min+(max-min)/(1+10^(n*(LOG10(Tabelle13[[#This Row],[X]])-LOG10(ec_50))))</f>
        <v>0.35752270612764869</v>
      </c>
      <c r="M935" s="11">
        <f>ROUND(Tabelle13[[#This Row],[y (bar)]],2)</f>
        <v>0.36</v>
      </c>
      <c r="N935" s="9" t="str">
        <f>"case "&amp;Tabelle13[[#This Row],[X]]&amp;": " &amp;"bar = "&amp;Tabelle13[[#This Row],[bar round]]&amp;"; break; "</f>
        <v xml:space="preserve">case 934: bar = 0.36; break; </v>
      </c>
    </row>
    <row r="936" spans="11:14">
      <c r="K936" s="2">
        <v>935</v>
      </c>
      <c r="L936" s="13">
        <f>min+(max-min)/(1+10^(n*(LOG10(Tabelle13[[#This Row],[X]])-LOG10(ec_50))))</f>
        <v>0.35627641319465453</v>
      </c>
      <c r="M936" s="11">
        <f>ROUND(Tabelle13[[#This Row],[y (bar)]],2)</f>
        <v>0.36</v>
      </c>
      <c r="N936" s="9" t="str">
        <f>"case "&amp;Tabelle13[[#This Row],[X]]&amp;": " &amp;"bar = "&amp;Tabelle13[[#This Row],[bar round]]&amp;"; break; "</f>
        <v xml:space="preserve">case 935: bar = 0.36; break; </v>
      </c>
    </row>
    <row r="937" spans="11:14">
      <c r="K937" s="2">
        <v>936</v>
      </c>
      <c r="L937" s="13">
        <f>min+(max-min)/(1+10^(n*(LOG10(Tabelle13[[#This Row],[X]])-LOG10(ec_50))))</f>
        <v>0.3550325127367171</v>
      </c>
      <c r="M937" s="11">
        <f>ROUND(Tabelle13[[#This Row],[y (bar)]],2)</f>
        <v>0.36</v>
      </c>
      <c r="N937" s="9" t="str">
        <f>"case "&amp;Tabelle13[[#This Row],[X]]&amp;": " &amp;"bar = "&amp;Tabelle13[[#This Row],[bar round]]&amp;"; break; "</f>
        <v xml:space="preserve">case 936: bar = 0.36; break; </v>
      </c>
    </row>
    <row r="938" spans="11:14">
      <c r="K938" s="2">
        <v>937</v>
      </c>
      <c r="L938" s="13">
        <f>min+(max-min)/(1+10^(n*(LOG10(Tabelle13[[#This Row],[X]])-LOG10(ec_50))))</f>
        <v>0.35379099761580513</v>
      </c>
      <c r="M938" s="11">
        <f>ROUND(Tabelle13[[#This Row],[y (bar)]],2)</f>
        <v>0.35</v>
      </c>
      <c r="N938" s="9" t="str">
        <f>"case "&amp;Tabelle13[[#This Row],[X]]&amp;": " &amp;"bar = "&amp;Tabelle13[[#This Row],[bar round]]&amp;"; break; "</f>
        <v xml:space="preserve">case 937: bar = 0.35; break; </v>
      </c>
    </row>
    <row r="939" spans="11:14">
      <c r="K939">
        <v>938</v>
      </c>
      <c r="L939" s="13">
        <f>min+(max-min)/(1+10^(n*(LOG10(Tabelle13[[#This Row],[X]])-LOG10(ec_50))))</f>
        <v>0.35255186072276556</v>
      </c>
      <c r="M939" s="11">
        <f>ROUND(Tabelle13[[#This Row],[y (bar)]],2)</f>
        <v>0.35</v>
      </c>
      <c r="N939" s="9" t="str">
        <f>"case "&amp;Tabelle13[[#This Row],[X]]&amp;": " &amp;"bar = "&amp;Tabelle13[[#This Row],[bar round]]&amp;"; break; "</f>
        <v xml:space="preserve">case 938: bar = 0.35; break; </v>
      </c>
    </row>
    <row r="940" spans="11:14">
      <c r="K940" s="2">
        <v>939</v>
      </c>
      <c r="L940" s="13">
        <f>min+(max-min)/(1+10^(n*(LOG10(Tabelle13[[#This Row],[X]])-LOG10(ec_50))))</f>
        <v>0.35131509497717417</v>
      </c>
      <c r="M940" s="11">
        <f>ROUND(Tabelle13[[#This Row],[y (bar)]],2)</f>
        <v>0.35</v>
      </c>
      <c r="N940" s="9" t="str">
        <f>"case "&amp;Tabelle13[[#This Row],[X]]&amp;": " &amp;"bar = "&amp;Tabelle13[[#This Row],[bar round]]&amp;"; break; "</f>
        <v xml:space="preserve">case 939: bar = 0.35; break; </v>
      </c>
    </row>
    <row r="941" spans="11:14">
      <c r="K941" s="2">
        <v>940</v>
      </c>
      <c r="L941" s="13">
        <f>min+(max-min)/(1+10^(n*(LOG10(Tabelle13[[#This Row],[X]])-LOG10(ec_50))))</f>
        <v>0.3500806933271885</v>
      </c>
      <c r="M941" s="11">
        <f>ROUND(Tabelle13[[#This Row],[y (bar)]],2)</f>
        <v>0.35</v>
      </c>
      <c r="N941" s="9" t="str">
        <f>"case "&amp;Tabelle13[[#This Row],[X]]&amp;": " &amp;"bar = "&amp;Tabelle13[[#This Row],[bar round]]&amp;"; break; "</f>
        <v xml:space="preserve">case 940: bar = 0.35; break; </v>
      </c>
    </row>
    <row r="942" spans="11:14">
      <c r="K942" s="2">
        <v>941</v>
      </c>
      <c r="L942" s="13">
        <f>min+(max-min)/(1+10^(n*(LOG10(Tabelle13[[#This Row],[X]])-LOG10(ec_50))))</f>
        <v>0.34884864874939536</v>
      </c>
      <c r="M942" s="11">
        <f>ROUND(Tabelle13[[#This Row],[y (bar)]],2)</f>
        <v>0.35</v>
      </c>
      <c r="N942" s="9" t="str">
        <f>"case "&amp;Tabelle13[[#This Row],[X]]&amp;": " &amp;"bar = "&amp;Tabelle13[[#This Row],[bar round]]&amp;"; break; "</f>
        <v xml:space="preserve">case 941: bar = 0.35; break; </v>
      </c>
    </row>
    <row r="943" spans="11:14">
      <c r="K943">
        <v>942</v>
      </c>
      <c r="L943" s="13">
        <f>min+(max-min)/(1+10^(n*(LOG10(Tabelle13[[#This Row],[X]])-LOG10(ec_50))))</f>
        <v>0.34761895424868272</v>
      </c>
      <c r="M943" s="11">
        <f>ROUND(Tabelle13[[#This Row],[y (bar)]],2)</f>
        <v>0.35</v>
      </c>
      <c r="N943" s="9" t="str">
        <f>"case "&amp;Tabelle13[[#This Row],[X]]&amp;": " &amp;"bar = "&amp;Tabelle13[[#This Row],[bar round]]&amp;"; break; "</f>
        <v xml:space="preserve">case 942: bar = 0.35; break; </v>
      </c>
    </row>
    <row r="944" spans="11:14">
      <c r="K944" s="2">
        <v>943</v>
      </c>
      <c r="L944" s="13">
        <f>min+(max-min)/(1+10^(n*(LOG10(Tabelle13[[#This Row],[X]])-LOG10(ec_50))))</f>
        <v>0.34639160285807313</v>
      </c>
      <c r="M944" s="11">
        <f>ROUND(Tabelle13[[#This Row],[y (bar)]],2)</f>
        <v>0.35</v>
      </c>
      <c r="N944" s="9" t="str">
        <f>"case "&amp;Tabelle13[[#This Row],[X]]&amp;": " &amp;"bar = "&amp;Tabelle13[[#This Row],[bar round]]&amp;"; break; "</f>
        <v xml:space="preserve">case 943: bar = 0.35; break; </v>
      </c>
    </row>
    <row r="945" spans="11:14">
      <c r="K945" s="2">
        <v>944</v>
      </c>
      <c r="L945" s="13">
        <f>min+(max-min)/(1+10^(n*(LOG10(Tabelle13[[#This Row],[X]])-LOG10(ec_50))))</f>
        <v>0.34516658763860497</v>
      </c>
      <c r="M945" s="11">
        <f>ROUND(Tabelle13[[#This Row],[y (bar)]],2)</f>
        <v>0.35</v>
      </c>
      <c r="N945" s="9" t="str">
        <f>"case "&amp;Tabelle13[[#This Row],[X]]&amp;": " &amp;"bar = "&amp;Tabelle13[[#This Row],[bar round]]&amp;"; break; "</f>
        <v xml:space="preserve">case 944: bar = 0.35; break; </v>
      </c>
    </row>
    <row r="946" spans="11:14">
      <c r="K946" s="2">
        <v>945</v>
      </c>
      <c r="L946" s="13">
        <f>min+(max-min)/(1+10^(n*(LOG10(Tabelle13[[#This Row],[X]])-LOG10(ec_50))))</f>
        <v>0.34394390167916811</v>
      </c>
      <c r="M946" s="11">
        <f>ROUND(Tabelle13[[#This Row],[y (bar)]],2)</f>
        <v>0.34</v>
      </c>
      <c r="N946" s="9" t="str">
        <f>"case "&amp;Tabelle13[[#This Row],[X]]&amp;": " &amp;"bar = "&amp;Tabelle13[[#This Row],[bar round]]&amp;"; break; "</f>
        <v xml:space="preserve">case 945: bar = 0.34; break; </v>
      </c>
    </row>
    <row r="947" spans="11:14">
      <c r="K947">
        <v>946</v>
      </c>
      <c r="L947" s="13">
        <f>min+(max-min)/(1+10^(n*(LOG10(Tabelle13[[#This Row],[X]])-LOG10(ec_50))))</f>
        <v>0.34272353809638179</v>
      </c>
      <c r="M947" s="11">
        <f>ROUND(Tabelle13[[#This Row],[y (bar)]],2)</f>
        <v>0.34</v>
      </c>
      <c r="N947" s="9" t="str">
        <f>"case "&amp;Tabelle13[[#This Row],[X]]&amp;": " &amp;"bar = "&amp;Tabelle13[[#This Row],[bar round]]&amp;"; break; "</f>
        <v xml:space="preserve">case 946: bar = 0.34; break; </v>
      </c>
    </row>
    <row r="948" spans="11:14">
      <c r="K948" s="2">
        <v>947</v>
      </c>
      <c r="L948" s="13">
        <f>min+(max-min)/(1+10^(n*(LOG10(Tabelle13[[#This Row],[X]])-LOG10(ec_50))))</f>
        <v>0.34150549003444342</v>
      </c>
      <c r="M948" s="11">
        <f>ROUND(Tabelle13[[#This Row],[y (bar)]],2)</f>
        <v>0.34</v>
      </c>
      <c r="N948" s="9" t="str">
        <f>"case "&amp;Tabelle13[[#This Row],[X]]&amp;": " &amp;"bar = "&amp;Tabelle13[[#This Row],[bar round]]&amp;"; break; "</f>
        <v xml:space="preserve">case 947: bar = 0.34; break; </v>
      </c>
    </row>
    <row r="949" spans="11:14">
      <c r="K949" s="2">
        <v>948</v>
      </c>
      <c r="L949" s="13">
        <f>min+(max-min)/(1+10^(n*(LOG10(Tabelle13[[#This Row],[X]])-LOG10(ec_50))))</f>
        <v>0.34028975066498846</v>
      </c>
      <c r="M949" s="11">
        <f>ROUND(Tabelle13[[#This Row],[y (bar)]],2)</f>
        <v>0.34</v>
      </c>
      <c r="N949" s="9" t="str">
        <f>"case "&amp;Tabelle13[[#This Row],[X]]&amp;": " &amp;"bar = "&amp;Tabelle13[[#This Row],[bar round]]&amp;"; break; "</f>
        <v xml:space="preserve">case 948: bar = 0.34; break; </v>
      </c>
    </row>
    <row r="950" spans="11:14">
      <c r="K950" s="2">
        <v>949</v>
      </c>
      <c r="L950" s="13">
        <f>min+(max-min)/(1+10^(n*(LOG10(Tabelle13[[#This Row],[X]])-LOG10(ec_50))))</f>
        <v>0.3390763131869543</v>
      </c>
      <c r="M950" s="11">
        <f>ROUND(Tabelle13[[#This Row],[y (bar)]],2)</f>
        <v>0.34</v>
      </c>
      <c r="N950" s="9" t="str">
        <f>"case "&amp;Tabelle13[[#This Row],[X]]&amp;": " &amp;"bar = "&amp;Tabelle13[[#This Row],[bar round]]&amp;"; break; "</f>
        <v xml:space="preserve">case 949: bar = 0.34; break; </v>
      </c>
    </row>
    <row r="951" spans="11:14">
      <c r="K951">
        <v>950</v>
      </c>
      <c r="L951" s="13">
        <f>min+(max-min)/(1+10^(n*(LOG10(Tabelle13[[#This Row],[X]])-LOG10(ec_50))))</f>
        <v>0.33786517082645351</v>
      </c>
      <c r="M951" s="11">
        <f>ROUND(Tabelle13[[#This Row],[y (bar)]],2)</f>
        <v>0.34</v>
      </c>
      <c r="N951" s="9" t="str">
        <f>"case "&amp;Tabelle13[[#This Row],[X]]&amp;": " &amp;"bar = "&amp;Tabelle13[[#This Row],[bar round]]&amp;"; break; "</f>
        <v xml:space="preserve">case 950: bar = 0.34; break; </v>
      </c>
    </row>
    <row r="952" spans="11:14">
      <c r="K952" s="2">
        <v>951</v>
      </c>
      <c r="L952" s="13">
        <f>min+(max-min)/(1+10^(n*(LOG10(Tabelle13[[#This Row],[X]])-LOG10(ec_50))))</f>
        <v>0.33665631683661079</v>
      </c>
      <c r="M952" s="11">
        <f>ROUND(Tabelle13[[#This Row],[y (bar)]],2)</f>
        <v>0.34</v>
      </c>
      <c r="N952" s="9" t="str">
        <f>"case "&amp;Tabelle13[[#This Row],[X]]&amp;": " &amp;"bar = "&amp;Tabelle13[[#This Row],[bar round]]&amp;"; break; "</f>
        <v xml:space="preserve">case 951: bar = 0.34; break; </v>
      </c>
    </row>
    <row r="953" spans="11:14">
      <c r="K953" s="2">
        <v>952</v>
      </c>
      <c r="L953" s="13">
        <f>min+(max-min)/(1+10^(n*(LOG10(Tabelle13[[#This Row],[X]])-LOG10(ec_50))))</f>
        <v>0.33544974449745224</v>
      </c>
      <c r="M953" s="11">
        <f>ROUND(Tabelle13[[#This Row],[y (bar)]],2)</f>
        <v>0.34</v>
      </c>
      <c r="N953" s="9" t="str">
        <f>"case "&amp;Tabelle13[[#This Row],[X]]&amp;": " &amp;"bar = "&amp;Tabelle13[[#This Row],[bar round]]&amp;"; break; "</f>
        <v xml:space="preserve">case 952: bar = 0.34; break; </v>
      </c>
    </row>
    <row r="954" spans="11:14">
      <c r="K954" s="2">
        <v>953</v>
      </c>
      <c r="L954" s="13">
        <f>min+(max-min)/(1+10^(n*(LOG10(Tabelle13[[#This Row],[X]])-LOG10(ec_50))))</f>
        <v>0.33424544711576276</v>
      </c>
      <c r="M954" s="11">
        <f>ROUND(Tabelle13[[#This Row],[y (bar)]],2)</f>
        <v>0.33</v>
      </c>
      <c r="N954" s="9" t="str">
        <f>"case "&amp;Tabelle13[[#This Row],[X]]&amp;": " &amp;"bar = "&amp;Tabelle13[[#This Row],[bar round]]&amp;"; break; "</f>
        <v xml:space="preserve">case 953: bar = 0.33; break; </v>
      </c>
    </row>
    <row r="955" spans="11:14">
      <c r="K955">
        <v>954</v>
      </c>
      <c r="L955" s="13">
        <f>min+(max-min)/(1+10^(n*(LOG10(Tabelle13[[#This Row],[X]])-LOG10(ec_50))))</f>
        <v>0.33304341802493842</v>
      </c>
      <c r="M955" s="11">
        <f>ROUND(Tabelle13[[#This Row],[y (bar)]],2)</f>
        <v>0.33</v>
      </c>
      <c r="N955" s="9" t="str">
        <f>"case "&amp;Tabelle13[[#This Row],[X]]&amp;": " &amp;"bar = "&amp;Tabelle13[[#This Row],[bar round]]&amp;"; break; "</f>
        <v xml:space="preserve">case 954: bar = 0.33; break; </v>
      </c>
    </row>
    <row r="956" spans="11:14">
      <c r="K956" s="2">
        <v>955</v>
      </c>
      <c r="L956" s="13">
        <f>min+(max-min)/(1+10^(n*(LOG10(Tabelle13[[#This Row],[X]])-LOG10(ec_50))))</f>
        <v>0.33184365058487209</v>
      </c>
      <c r="M956" s="11">
        <f>ROUND(Tabelle13[[#This Row],[y (bar)]],2)</f>
        <v>0.33</v>
      </c>
      <c r="N956" s="9" t="str">
        <f>"case "&amp;Tabelle13[[#This Row],[X]]&amp;": " &amp;"bar = "&amp;Tabelle13[[#This Row],[bar round]]&amp;"; break; "</f>
        <v xml:space="preserve">case 955: bar = 0.33; break; </v>
      </c>
    </row>
    <row r="957" spans="11:14">
      <c r="K957" s="2">
        <v>956</v>
      </c>
      <c r="L957" s="13">
        <f>min+(max-min)/(1+10^(n*(LOG10(Tabelle13[[#This Row],[X]])-LOG10(ec_50))))</f>
        <v>0.33064613818181554</v>
      </c>
      <c r="M957" s="11">
        <f>ROUND(Tabelle13[[#This Row],[y (bar)]],2)</f>
        <v>0.33</v>
      </c>
      <c r="N957" s="9" t="str">
        <f>"case "&amp;Tabelle13[[#This Row],[X]]&amp;": " &amp;"bar = "&amp;Tabelle13[[#This Row],[bar round]]&amp;"; break; "</f>
        <v xml:space="preserve">case 956: bar = 0.33; break; </v>
      </c>
    </row>
    <row r="958" spans="11:14">
      <c r="K958" s="2">
        <v>957</v>
      </c>
      <c r="L958" s="13">
        <f>min+(max-min)/(1+10^(n*(LOG10(Tabelle13[[#This Row],[X]])-LOG10(ec_50))))</f>
        <v>0.32945087422823138</v>
      </c>
      <c r="M958" s="11">
        <f>ROUND(Tabelle13[[#This Row],[y (bar)]],2)</f>
        <v>0.33</v>
      </c>
      <c r="N958" s="9" t="str">
        <f>"case "&amp;Tabelle13[[#This Row],[X]]&amp;": " &amp;"bar = "&amp;Tabelle13[[#This Row],[bar round]]&amp;"; break; "</f>
        <v xml:space="preserve">case 957: bar = 0.33; break; </v>
      </c>
    </row>
    <row r="959" spans="11:14">
      <c r="K959">
        <v>958</v>
      </c>
      <c r="L959" s="13">
        <f>min+(max-min)/(1+10^(n*(LOG10(Tabelle13[[#This Row],[X]])-LOG10(ec_50))))</f>
        <v>0.32825785216268644</v>
      </c>
      <c r="M959" s="11">
        <f>ROUND(Tabelle13[[#This Row],[y (bar)]],2)</f>
        <v>0.33</v>
      </c>
      <c r="N959" s="9" t="str">
        <f>"case "&amp;Tabelle13[[#This Row],[X]]&amp;": " &amp;"bar = "&amp;Tabelle13[[#This Row],[bar round]]&amp;"; break; "</f>
        <v xml:space="preserve">case 958: bar = 0.33; break; </v>
      </c>
    </row>
    <row r="960" spans="11:14">
      <c r="K960" s="2">
        <v>959</v>
      </c>
      <c r="L960" s="13">
        <f>min+(max-min)/(1+10^(n*(LOG10(Tabelle13[[#This Row],[X]])-LOG10(ec_50))))</f>
        <v>0.32706706544970521</v>
      </c>
      <c r="M960" s="11">
        <f>ROUND(Tabelle13[[#This Row],[y (bar)]],2)</f>
        <v>0.33</v>
      </c>
      <c r="N960" s="9" t="str">
        <f>"case "&amp;Tabelle13[[#This Row],[X]]&amp;": " &amp;"bar = "&amp;Tabelle13[[#This Row],[bar round]]&amp;"; break; "</f>
        <v xml:space="preserve">case 959: bar = 0.33; break; </v>
      </c>
    </row>
    <row r="961" spans="11:14">
      <c r="K961" s="2">
        <v>960</v>
      </c>
      <c r="L961" s="13">
        <f>min+(max-min)/(1+10^(n*(LOG10(Tabelle13[[#This Row],[X]])-LOG10(ec_50))))</f>
        <v>0.32587850757964199</v>
      </c>
      <c r="M961" s="11">
        <f>ROUND(Tabelle13[[#This Row],[y (bar)]],2)</f>
        <v>0.33</v>
      </c>
      <c r="N961" s="9" t="str">
        <f>"case "&amp;Tabelle13[[#This Row],[X]]&amp;": " &amp;"bar = "&amp;Tabelle13[[#This Row],[bar round]]&amp;"; break; "</f>
        <v xml:space="preserve">case 960: bar = 0.33; break; </v>
      </c>
    </row>
    <row r="962" spans="11:14">
      <c r="K962" s="2">
        <v>961</v>
      </c>
      <c r="L962" s="13">
        <f>min+(max-min)/(1+10^(n*(LOG10(Tabelle13[[#This Row],[X]])-LOG10(ec_50))))</f>
        <v>0.32469217206855805</v>
      </c>
      <c r="M962" s="11">
        <f>ROUND(Tabelle13[[#This Row],[y (bar)]],2)</f>
        <v>0.32</v>
      </c>
      <c r="N962" s="9" t="str">
        <f>"case "&amp;Tabelle13[[#This Row],[X]]&amp;": " &amp;"bar = "&amp;Tabelle13[[#This Row],[bar round]]&amp;"; break; "</f>
        <v xml:space="preserve">case 961: bar = 0.32; break; </v>
      </c>
    </row>
    <row r="963" spans="11:14">
      <c r="K963">
        <v>962</v>
      </c>
      <c r="L963" s="13">
        <f>min+(max-min)/(1+10^(n*(LOG10(Tabelle13[[#This Row],[X]])-LOG10(ec_50))))</f>
        <v>0.32350805245808734</v>
      </c>
      <c r="M963" s="11">
        <f>ROUND(Tabelle13[[#This Row],[y (bar)]],2)</f>
        <v>0.32</v>
      </c>
      <c r="N963" s="9" t="str">
        <f>"case "&amp;Tabelle13[[#This Row],[X]]&amp;": " &amp;"bar = "&amp;Tabelle13[[#This Row],[bar round]]&amp;"; break; "</f>
        <v xml:space="preserve">case 962: bar = 0.32; break; </v>
      </c>
    </row>
    <row r="964" spans="11:14">
      <c r="K964" s="2">
        <v>963</v>
      </c>
      <c r="L964" s="13">
        <f>min+(max-min)/(1+10^(n*(LOG10(Tabelle13[[#This Row],[X]])-LOG10(ec_50))))</f>
        <v>0.32232614231531698</v>
      </c>
      <c r="M964" s="11">
        <f>ROUND(Tabelle13[[#This Row],[y (bar)]],2)</f>
        <v>0.32</v>
      </c>
      <c r="N964" s="9" t="str">
        <f>"case "&amp;Tabelle13[[#This Row],[X]]&amp;": " &amp;"bar = "&amp;Tabelle13[[#This Row],[bar round]]&amp;"; break; "</f>
        <v xml:space="preserve">case 963: bar = 0.32; break; </v>
      </c>
    </row>
    <row r="965" spans="11:14">
      <c r="K965" s="2">
        <v>964</v>
      </c>
      <c r="L965" s="13">
        <f>min+(max-min)/(1+10^(n*(LOG10(Tabelle13[[#This Row],[X]])-LOG10(ec_50))))</f>
        <v>0.3211464352326483</v>
      </c>
      <c r="M965" s="11">
        <f>ROUND(Tabelle13[[#This Row],[y (bar)]],2)</f>
        <v>0.32</v>
      </c>
      <c r="N965" s="9" t="str">
        <f>"case "&amp;Tabelle13[[#This Row],[X]]&amp;": " &amp;"bar = "&amp;Tabelle13[[#This Row],[bar round]]&amp;"; break; "</f>
        <v xml:space="preserve">case 964: bar = 0.32; break; </v>
      </c>
    </row>
    <row r="966" spans="11:14">
      <c r="K966" s="2">
        <v>965</v>
      </c>
      <c r="L966" s="13">
        <f>min+(max-min)/(1+10^(n*(LOG10(Tabelle13[[#This Row],[X]])-LOG10(ec_50))))</f>
        <v>0.31996892482768424</v>
      </c>
      <c r="M966" s="11">
        <f>ROUND(Tabelle13[[#This Row],[y (bar)]],2)</f>
        <v>0.32</v>
      </c>
      <c r="N966" s="9" t="str">
        <f>"case "&amp;Tabelle13[[#This Row],[X]]&amp;": " &amp;"bar = "&amp;Tabelle13[[#This Row],[bar round]]&amp;"; break; "</f>
        <v xml:space="preserve">case 965: bar = 0.32; break; </v>
      </c>
    </row>
    <row r="967" spans="11:14">
      <c r="K967">
        <v>966</v>
      </c>
      <c r="L967" s="13">
        <f>min+(max-min)/(1+10^(n*(LOG10(Tabelle13[[#This Row],[X]])-LOG10(ec_50))))</f>
        <v>0.31879360474309482</v>
      </c>
      <c r="M967" s="11">
        <f>ROUND(Tabelle13[[#This Row],[y (bar)]],2)</f>
        <v>0.32</v>
      </c>
      <c r="N967" s="9" t="str">
        <f>"case "&amp;Tabelle13[[#This Row],[X]]&amp;": " &amp;"bar = "&amp;Tabelle13[[#This Row],[bar round]]&amp;"; break; "</f>
        <v xml:space="preserve">case 966: bar = 0.32; break; </v>
      </c>
    </row>
    <row r="968" spans="11:14">
      <c r="K968" s="2">
        <v>967</v>
      </c>
      <c r="L968" s="13">
        <f>min+(max-min)/(1+10^(n*(LOG10(Tabelle13[[#This Row],[X]])-LOG10(ec_50))))</f>
        <v>0.31762046864649807</v>
      </c>
      <c r="M968" s="11">
        <f>ROUND(Tabelle13[[#This Row],[y (bar)]],2)</f>
        <v>0.32</v>
      </c>
      <c r="N968" s="9" t="str">
        <f>"case "&amp;Tabelle13[[#This Row],[X]]&amp;": " &amp;"bar = "&amp;Tabelle13[[#This Row],[bar round]]&amp;"; break; "</f>
        <v xml:space="preserve">case 967: bar = 0.32; break; </v>
      </c>
    </row>
    <row r="969" spans="11:14">
      <c r="K969" s="2">
        <v>968</v>
      </c>
      <c r="L969" s="13">
        <f>min+(max-min)/(1+10^(n*(LOG10(Tabelle13[[#This Row],[X]])-LOG10(ec_50))))</f>
        <v>0.31644951023033574</v>
      </c>
      <c r="M969" s="11">
        <f>ROUND(Tabelle13[[#This Row],[y (bar)]],2)</f>
        <v>0.32</v>
      </c>
      <c r="N969" s="9" t="str">
        <f>"case "&amp;Tabelle13[[#This Row],[X]]&amp;": " &amp;"bar = "&amp;Tabelle13[[#This Row],[bar round]]&amp;"; break; "</f>
        <v xml:space="preserve">case 968: bar = 0.32; break; </v>
      </c>
    </row>
    <row r="970" spans="11:14">
      <c r="K970" s="2">
        <v>969</v>
      </c>
      <c r="L970" s="13">
        <f>min+(max-min)/(1+10^(n*(LOG10(Tabelle13[[#This Row],[X]])-LOG10(ec_50))))</f>
        <v>0.31528072321174672</v>
      </c>
      <c r="M970" s="11">
        <f>ROUND(Tabelle13[[#This Row],[y (bar)]],2)</f>
        <v>0.32</v>
      </c>
      <c r="N970" s="9" t="str">
        <f>"case "&amp;Tabelle13[[#This Row],[X]]&amp;": " &amp;"bar = "&amp;Tabelle13[[#This Row],[bar round]]&amp;"; break; "</f>
        <v xml:space="preserve">case 969: bar = 0.32; break; </v>
      </c>
    </row>
    <row r="971" spans="11:14">
      <c r="K971">
        <v>970</v>
      </c>
      <c r="L971" s="13">
        <f>min+(max-min)/(1+10^(n*(LOG10(Tabelle13[[#This Row],[X]])-LOG10(ec_50))))</f>
        <v>0.31411410133245332</v>
      </c>
      <c r="M971" s="11">
        <f>ROUND(Tabelle13[[#This Row],[y (bar)]],2)</f>
        <v>0.31</v>
      </c>
      <c r="N971" s="9" t="str">
        <f>"case "&amp;Tabelle13[[#This Row],[X]]&amp;": " &amp;"bar = "&amp;Tabelle13[[#This Row],[bar round]]&amp;"; break; "</f>
        <v xml:space="preserve">case 970: bar = 0.31; break; </v>
      </c>
    </row>
    <row r="972" spans="11:14">
      <c r="K972" s="2">
        <v>971</v>
      </c>
      <c r="L972" s="13">
        <f>min+(max-min)/(1+10^(n*(LOG10(Tabelle13[[#This Row],[X]])-LOG10(ec_50))))</f>
        <v>0.31294963835862721</v>
      </c>
      <c r="M972" s="11">
        <f>ROUND(Tabelle13[[#This Row],[y (bar)]],2)</f>
        <v>0.31</v>
      </c>
      <c r="N972" s="9" t="str">
        <f>"case "&amp;Tabelle13[[#This Row],[X]]&amp;": " &amp;"bar = "&amp;Tabelle13[[#This Row],[bar round]]&amp;"; break; "</f>
        <v xml:space="preserve">case 971: bar = 0.31; break; </v>
      </c>
    </row>
    <row r="973" spans="11:14">
      <c r="K973" s="2">
        <v>972</v>
      </c>
      <c r="L973" s="13">
        <f>min+(max-min)/(1+10^(n*(LOG10(Tabelle13[[#This Row],[X]])-LOG10(ec_50))))</f>
        <v>0.31178732808078014</v>
      </c>
      <c r="M973" s="11">
        <f>ROUND(Tabelle13[[#This Row],[y (bar)]],2)</f>
        <v>0.31</v>
      </c>
      <c r="N973" s="9" t="str">
        <f>"case "&amp;Tabelle13[[#This Row],[X]]&amp;": " &amp;"bar = "&amp;Tabelle13[[#This Row],[bar round]]&amp;"; break; "</f>
        <v xml:space="preserve">case 972: bar = 0.31; break; </v>
      </c>
    </row>
    <row r="974" spans="11:14">
      <c r="K974" s="2">
        <v>973</v>
      </c>
      <c r="L974" s="13">
        <f>min+(max-min)/(1+10^(n*(LOG10(Tabelle13[[#This Row],[X]])-LOG10(ec_50))))</f>
        <v>0.31062716431364445</v>
      </c>
      <c r="M974" s="11">
        <f>ROUND(Tabelle13[[#This Row],[y (bar)]],2)</f>
        <v>0.31</v>
      </c>
      <c r="N974" s="9" t="str">
        <f>"case "&amp;Tabelle13[[#This Row],[X]]&amp;": " &amp;"bar = "&amp;Tabelle13[[#This Row],[bar round]]&amp;"; break; "</f>
        <v xml:space="preserve">case 973: bar = 0.31; break; </v>
      </c>
    </row>
    <row r="975" spans="11:14">
      <c r="K975">
        <v>974</v>
      </c>
      <c r="L975" s="13">
        <f>min+(max-min)/(1+10^(n*(LOG10(Tabelle13[[#This Row],[X]])-LOG10(ec_50))))</f>
        <v>0.30946914089604105</v>
      </c>
      <c r="M975" s="11">
        <f>ROUND(Tabelle13[[#This Row],[y (bar)]],2)</f>
        <v>0.31</v>
      </c>
      <c r="N975" s="9" t="str">
        <f>"case "&amp;Tabelle13[[#This Row],[X]]&amp;": " &amp;"bar = "&amp;Tabelle13[[#This Row],[bar round]]&amp;"; break; "</f>
        <v xml:space="preserve">case 974: bar = 0.31; break; </v>
      </c>
    </row>
    <row r="976" spans="11:14">
      <c r="K976" s="2">
        <v>975</v>
      </c>
      <c r="L976" s="13">
        <f>min+(max-min)/(1+10^(n*(LOG10(Tabelle13[[#This Row],[X]])-LOG10(ec_50))))</f>
        <v>0.30831325169077628</v>
      </c>
      <c r="M976" s="11">
        <f>ROUND(Tabelle13[[#This Row],[y (bar)]],2)</f>
        <v>0.31</v>
      </c>
      <c r="N976" s="9" t="str">
        <f>"case "&amp;Tabelle13[[#This Row],[X]]&amp;": " &amp;"bar = "&amp;Tabelle13[[#This Row],[bar round]]&amp;"; break; "</f>
        <v xml:space="preserve">case 975: bar = 0.31; break; </v>
      </c>
    </row>
    <row r="977" spans="11:14">
      <c r="K977" s="2">
        <v>976</v>
      </c>
      <c r="L977" s="13">
        <f>min+(max-min)/(1+10^(n*(LOG10(Tabelle13[[#This Row],[X]])-LOG10(ec_50))))</f>
        <v>0.3071594905845112</v>
      </c>
      <c r="M977" s="11">
        <f>ROUND(Tabelle13[[#This Row],[y (bar)]],2)</f>
        <v>0.31</v>
      </c>
      <c r="N977" s="9" t="str">
        <f>"case "&amp;Tabelle13[[#This Row],[X]]&amp;": " &amp;"bar = "&amp;Tabelle13[[#This Row],[bar round]]&amp;"; break; "</f>
        <v xml:space="preserve">case 976: bar = 0.31; break; </v>
      </c>
    </row>
    <row r="978" spans="11:14">
      <c r="K978" s="2">
        <v>977</v>
      </c>
      <c r="L978" s="13">
        <f>min+(max-min)/(1+10^(n*(LOG10(Tabelle13[[#This Row],[X]])-LOG10(ec_50))))</f>
        <v>0.3060078514876543</v>
      </c>
      <c r="M978" s="11">
        <f>ROUND(Tabelle13[[#This Row],[y (bar)]],2)</f>
        <v>0.31</v>
      </c>
      <c r="N978" s="9" t="str">
        <f>"case "&amp;Tabelle13[[#This Row],[X]]&amp;": " &amp;"bar = "&amp;Tabelle13[[#This Row],[bar round]]&amp;"; break; "</f>
        <v xml:space="preserve">case 977: bar = 0.31; break; </v>
      </c>
    </row>
    <row r="979" spans="11:14">
      <c r="K979">
        <v>978</v>
      </c>
      <c r="L979" s="13">
        <f>min+(max-min)/(1+10^(n*(LOG10(Tabelle13[[#This Row],[X]])-LOG10(ec_50))))</f>
        <v>0.30485832833424387</v>
      </c>
      <c r="M979" s="11">
        <f>ROUND(Tabelle13[[#This Row],[y (bar)]],2)</f>
        <v>0.3</v>
      </c>
      <c r="N979" s="9" t="str">
        <f>"case "&amp;Tabelle13[[#This Row],[X]]&amp;": " &amp;"bar = "&amp;Tabelle13[[#This Row],[bar round]]&amp;"; break; "</f>
        <v xml:space="preserve">case 978: bar = 0.3; break; </v>
      </c>
    </row>
    <row r="980" spans="11:14">
      <c r="K980" s="2">
        <v>979</v>
      </c>
      <c r="L980" s="13">
        <f>min+(max-min)/(1+10^(n*(LOG10(Tabelle13[[#This Row],[X]])-LOG10(ec_50))))</f>
        <v>0.30371091508182402</v>
      </c>
      <c r="M980" s="11">
        <f>ROUND(Tabelle13[[#This Row],[y (bar)]],2)</f>
        <v>0.3</v>
      </c>
      <c r="N980" s="9" t="str">
        <f>"case "&amp;Tabelle13[[#This Row],[X]]&amp;": " &amp;"bar = "&amp;Tabelle13[[#This Row],[bar round]]&amp;"; break; "</f>
        <v xml:space="preserve">case 979: bar = 0.3; break; </v>
      </c>
    </row>
    <row r="981" spans="11:14">
      <c r="K981" s="2">
        <v>980</v>
      </c>
      <c r="L981" s="13">
        <f>min+(max-min)/(1+10^(n*(LOG10(Tabelle13[[#This Row],[X]])-LOG10(ec_50))))</f>
        <v>0.30256560571133795</v>
      </c>
      <c r="M981" s="11">
        <f>ROUND(Tabelle13[[#This Row],[y (bar)]],2)</f>
        <v>0.3</v>
      </c>
      <c r="N981" s="9" t="str">
        <f>"case "&amp;Tabelle13[[#This Row],[X]]&amp;": " &amp;"bar = "&amp;Tabelle13[[#This Row],[bar round]]&amp;"; break; "</f>
        <v xml:space="preserve">case 980: bar = 0.3; break; </v>
      </c>
    </row>
    <row r="982" spans="11:14">
      <c r="K982" s="2">
        <v>981</v>
      </c>
      <c r="L982" s="13">
        <f>min+(max-min)/(1+10^(n*(LOG10(Tabelle13[[#This Row],[X]])-LOG10(ec_50))))</f>
        <v>0.30142239422701422</v>
      </c>
      <c r="M982" s="11">
        <f>ROUND(Tabelle13[[#This Row],[y (bar)]],2)</f>
        <v>0.3</v>
      </c>
      <c r="N982" s="9" t="str">
        <f>"case "&amp;Tabelle13[[#This Row],[X]]&amp;": " &amp;"bar = "&amp;Tabelle13[[#This Row],[bar round]]&amp;"; break; "</f>
        <v xml:space="preserve">case 981: bar = 0.3; break; </v>
      </c>
    </row>
    <row r="983" spans="11:14">
      <c r="K983">
        <v>982</v>
      </c>
      <c r="L983" s="13">
        <f>min+(max-min)/(1+10^(n*(LOG10(Tabelle13[[#This Row],[X]])-LOG10(ec_50))))</f>
        <v>0.30028127465624488</v>
      </c>
      <c r="M983" s="11">
        <f>ROUND(Tabelle13[[#This Row],[y (bar)]],2)</f>
        <v>0.3</v>
      </c>
      <c r="N983" s="9" t="str">
        <f>"case "&amp;Tabelle13[[#This Row],[X]]&amp;": " &amp;"bar = "&amp;Tabelle13[[#This Row],[bar round]]&amp;"; break; "</f>
        <v xml:space="preserve">case 982: bar = 0.3; break; </v>
      </c>
    </row>
    <row r="984" spans="11:14">
      <c r="K984" s="2">
        <v>983</v>
      </c>
      <c r="L984" s="13">
        <f>min+(max-min)/(1+10^(n*(LOG10(Tabelle13[[#This Row],[X]])-LOG10(ec_50))))</f>
        <v>0.29914224104948195</v>
      </c>
      <c r="M984" s="11">
        <f>ROUND(Tabelle13[[#This Row],[y (bar)]],2)</f>
        <v>0.3</v>
      </c>
      <c r="N984" s="9" t="str">
        <f>"case "&amp;Tabelle13[[#This Row],[X]]&amp;": " &amp;"bar = "&amp;Tabelle13[[#This Row],[bar round]]&amp;"; break; "</f>
        <v xml:space="preserve">case 983: bar = 0.3; break; </v>
      </c>
    </row>
    <row r="985" spans="11:14">
      <c r="K985" s="2">
        <v>984</v>
      </c>
      <c r="L985" s="13">
        <f>min+(max-min)/(1+10^(n*(LOG10(Tabelle13[[#This Row],[X]])-LOG10(ec_50))))</f>
        <v>0.29800528748011734</v>
      </c>
      <c r="M985" s="11">
        <f>ROUND(Tabelle13[[#This Row],[y (bar)]],2)</f>
        <v>0.3</v>
      </c>
      <c r="N985" s="9" t="str">
        <f>"case "&amp;Tabelle13[[#This Row],[X]]&amp;": " &amp;"bar = "&amp;Tabelle13[[#This Row],[bar round]]&amp;"; break; "</f>
        <v xml:space="preserve">case 984: bar = 0.3; break; </v>
      </c>
    </row>
    <row r="986" spans="11:14">
      <c r="K986" s="2">
        <v>985</v>
      </c>
      <c r="L986" s="13">
        <f>min+(max-min)/(1+10^(n*(LOG10(Tabelle13[[#This Row],[X]])-LOG10(ec_50))))</f>
        <v>0.29687040804437781</v>
      </c>
      <c r="M986" s="11">
        <f>ROUND(Tabelle13[[#This Row],[y (bar)]],2)</f>
        <v>0.3</v>
      </c>
      <c r="N986" s="9" t="str">
        <f>"case "&amp;Tabelle13[[#This Row],[X]]&amp;": " &amp;"bar = "&amp;Tabelle13[[#This Row],[bar round]]&amp;"; break; "</f>
        <v xml:space="preserve">case 985: bar = 0.3; break; </v>
      </c>
    </row>
    <row r="987" spans="11:14">
      <c r="K987">
        <v>986</v>
      </c>
      <c r="L987" s="13">
        <f>min+(max-min)/(1+10^(n*(LOG10(Tabelle13[[#This Row],[X]])-LOG10(ec_50))))</f>
        <v>0.29573759686120837</v>
      </c>
      <c r="M987" s="11">
        <f>ROUND(Tabelle13[[#This Row],[y (bar)]],2)</f>
        <v>0.3</v>
      </c>
      <c r="N987" s="9" t="str">
        <f>"case "&amp;Tabelle13[[#This Row],[X]]&amp;": " &amp;"bar = "&amp;Tabelle13[[#This Row],[bar round]]&amp;"; break; "</f>
        <v xml:space="preserve">case 986: bar = 0.3; break; </v>
      </c>
    </row>
    <row r="988" spans="11:14">
      <c r="K988" s="2">
        <v>987</v>
      </c>
      <c r="L988" s="13">
        <f>min+(max-min)/(1+10^(n*(LOG10(Tabelle13[[#This Row],[X]])-LOG10(ec_50))))</f>
        <v>0.29460684807216486</v>
      </c>
      <c r="M988" s="11">
        <f>ROUND(Tabelle13[[#This Row],[y (bar)]],2)</f>
        <v>0.28999999999999998</v>
      </c>
      <c r="N988" s="9" t="str">
        <f>"case "&amp;Tabelle13[[#This Row],[X]]&amp;": " &amp;"bar = "&amp;Tabelle13[[#This Row],[bar round]]&amp;"; break; "</f>
        <v xml:space="preserve">case 987: bar = 0.29; break; </v>
      </c>
    </row>
    <row r="989" spans="11:14">
      <c r="K989" s="2">
        <v>988</v>
      </c>
      <c r="L989" s="13">
        <f>min+(max-min)/(1+10^(n*(LOG10(Tabelle13[[#This Row],[X]])-LOG10(ec_50))))</f>
        <v>0.29347815584130599</v>
      </c>
      <c r="M989" s="11">
        <f>ROUND(Tabelle13[[#This Row],[y (bar)]],2)</f>
        <v>0.28999999999999998</v>
      </c>
      <c r="N989" s="9" t="str">
        <f>"case "&amp;Tabelle13[[#This Row],[X]]&amp;": " &amp;"bar = "&amp;Tabelle13[[#This Row],[bar round]]&amp;"; break; "</f>
        <v xml:space="preserve">case 988: bar = 0.29; break; </v>
      </c>
    </row>
    <row r="990" spans="11:14">
      <c r="K990" s="2">
        <v>989</v>
      </c>
      <c r="L990" s="13">
        <f>min+(max-min)/(1+10^(n*(LOG10(Tabelle13[[#This Row],[X]])-LOG10(ec_50))))</f>
        <v>0.29235151435508056</v>
      </c>
      <c r="M990" s="11">
        <f>ROUND(Tabelle13[[#This Row],[y (bar)]],2)</f>
        <v>0.28999999999999998</v>
      </c>
      <c r="N990" s="9" t="str">
        <f>"case "&amp;Tabelle13[[#This Row],[X]]&amp;": " &amp;"bar = "&amp;Tabelle13[[#This Row],[bar round]]&amp;"; break; "</f>
        <v xml:space="preserve">case 989: bar = 0.29; break; </v>
      </c>
    </row>
    <row r="991" spans="11:14">
      <c r="K991">
        <v>990</v>
      </c>
      <c r="L991" s="13">
        <f>min+(max-min)/(1+10^(n*(LOG10(Tabelle13[[#This Row],[X]])-LOG10(ec_50))))</f>
        <v>0.29122691782221888</v>
      </c>
      <c r="M991" s="11">
        <f>ROUND(Tabelle13[[#This Row],[y (bar)]],2)</f>
        <v>0.28999999999999998</v>
      </c>
      <c r="N991" s="9" t="str">
        <f>"case "&amp;Tabelle13[[#This Row],[X]]&amp;": " &amp;"bar = "&amp;Tabelle13[[#This Row],[bar round]]&amp;"; break; "</f>
        <v xml:space="preserve">case 990: bar = 0.29; break; </v>
      </c>
    </row>
    <row r="992" spans="11:14">
      <c r="K992" s="2">
        <v>991</v>
      </c>
      <c r="L992" s="13">
        <f>min+(max-min)/(1+10^(n*(LOG10(Tabelle13[[#This Row],[X]])-LOG10(ec_50))))</f>
        <v>0.29010436047362909</v>
      </c>
      <c r="M992" s="11">
        <f>ROUND(Tabelle13[[#This Row],[y (bar)]],2)</f>
        <v>0.28999999999999998</v>
      </c>
      <c r="N992" s="9" t="str">
        <f>"case "&amp;Tabelle13[[#This Row],[X]]&amp;": " &amp;"bar = "&amp;Tabelle13[[#This Row],[bar round]]&amp;"; break; "</f>
        <v xml:space="preserve">case 991: bar = 0.29; break; </v>
      </c>
    </row>
    <row r="993" spans="11:14">
      <c r="K993" s="2">
        <v>992</v>
      </c>
      <c r="L993" s="13">
        <f>min+(max-min)/(1+10^(n*(LOG10(Tabelle13[[#This Row],[X]])-LOG10(ec_50))))</f>
        <v>0.28898383656228521</v>
      </c>
      <c r="M993" s="11">
        <f>ROUND(Tabelle13[[#This Row],[y (bar)]],2)</f>
        <v>0.28999999999999998</v>
      </c>
      <c r="N993" s="9" t="str">
        <f>"case "&amp;Tabelle13[[#This Row],[X]]&amp;": " &amp;"bar = "&amp;Tabelle13[[#This Row],[bar round]]&amp;"; break; "</f>
        <v xml:space="preserve">case 992: bar = 0.29; break; </v>
      </c>
    </row>
    <row r="994" spans="11:14">
      <c r="K994" s="2">
        <v>993</v>
      </c>
      <c r="L994" s="13">
        <f>min+(max-min)/(1+10^(n*(LOG10(Tabelle13[[#This Row],[X]])-LOG10(ec_50))))</f>
        <v>0.2878653403631275</v>
      </c>
      <c r="M994" s="11">
        <f>ROUND(Tabelle13[[#This Row],[y (bar)]],2)</f>
        <v>0.28999999999999998</v>
      </c>
      <c r="N994" s="9" t="str">
        <f>"case "&amp;Tabelle13[[#This Row],[X]]&amp;": " &amp;"bar = "&amp;Tabelle13[[#This Row],[bar round]]&amp;"; break; "</f>
        <v xml:space="preserve">case 993: bar = 0.29; break; </v>
      </c>
    </row>
    <row r="995" spans="11:14">
      <c r="K995">
        <v>994</v>
      </c>
      <c r="L995" s="13">
        <f>min+(max-min)/(1+10^(n*(LOG10(Tabelle13[[#This Row],[X]])-LOG10(ec_50))))</f>
        <v>0.28674886617294537</v>
      </c>
      <c r="M995" s="11">
        <f>ROUND(Tabelle13[[#This Row],[y (bar)]],2)</f>
        <v>0.28999999999999998</v>
      </c>
      <c r="N995" s="9" t="str">
        <f>"case "&amp;Tabelle13[[#This Row],[X]]&amp;": " &amp;"bar = "&amp;Tabelle13[[#This Row],[bar round]]&amp;"; break; "</f>
        <v xml:space="preserve">case 994: bar = 0.29; break; </v>
      </c>
    </row>
    <row r="996" spans="11:14">
      <c r="K996" s="2">
        <v>995</v>
      </c>
      <c r="L996" s="13">
        <f>min+(max-min)/(1+10^(n*(LOG10(Tabelle13[[#This Row],[X]])-LOG10(ec_50))))</f>
        <v>0.28563440831028286</v>
      </c>
      <c r="M996" s="11">
        <f>ROUND(Tabelle13[[#This Row],[y (bar)]],2)</f>
        <v>0.28999999999999998</v>
      </c>
      <c r="N996" s="9" t="str">
        <f>"case "&amp;Tabelle13[[#This Row],[X]]&amp;": " &amp;"bar = "&amp;Tabelle13[[#This Row],[bar round]]&amp;"; break; "</f>
        <v xml:space="preserve">case 995: bar = 0.29; break; </v>
      </c>
    </row>
    <row r="997" spans="11:14">
      <c r="K997" s="2">
        <v>996</v>
      </c>
      <c r="L997" s="13">
        <f>min+(max-min)/(1+10^(n*(LOG10(Tabelle13[[#This Row],[X]])-LOG10(ec_50))))</f>
        <v>0.28452196111533334</v>
      </c>
      <c r="M997" s="11">
        <f>ROUND(Tabelle13[[#This Row],[y (bar)]],2)</f>
        <v>0.28000000000000003</v>
      </c>
      <c r="N997" s="9" t="str">
        <f>"case "&amp;Tabelle13[[#This Row],[X]]&amp;": " &amp;"bar = "&amp;Tabelle13[[#This Row],[bar round]]&amp;"; break; "</f>
        <v xml:space="preserve">case 996: bar = 0.28; break; </v>
      </c>
    </row>
    <row r="998" spans="11:14">
      <c r="K998" s="2">
        <v>997</v>
      </c>
      <c r="L998" s="13">
        <f>min+(max-min)/(1+10^(n*(LOG10(Tabelle13[[#This Row],[X]])-LOG10(ec_50))))</f>
        <v>0.28341151894982142</v>
      </c>
      <c r="M998" s="11">
        <f>ROUND(Tabelle13[[#This Row],[y (bar)]],2)</f>
        <v>0.28000000000000003</v>
      </c>
      <c r="N998" s="9" t="str">
        <f>"case "&amp;Tabelle13[[#This Row],[X]]&amp;": " &amp;"bar = "&amp;Tabelle13[[#This Row],[bar round]]&amp;"; break; "</f>
        <v xml:space="preserve">case 997: bar = 0.28; break; </v>
      </c>
    </row>
    <row r="999" spans="11:14">
      <c r="K999">
        <v>998</v>
      </c>
      <c r="L999" s="13">
        <f>min+(max-min)/(1+10^(n*(LOG10(Tabelle13[[#This Row],[X]])-LOG10(ec_50))))</f>
        <v>0.28230307619692385</v>
      </c>
      <c r="M999" s="11">
        <f>ROUND(Tabelle13[[#This Row],[y (bar)]],2)</f>
        <v>0.28000000000000003</v>
      </c>
      <c r="N999" s="9" t="str">
        <f>"case "&amp;Tabelle13[[#This Row],[X]]&amp;": " &amp;"bar = "&amp;Tabelle13[[#This Row],[bar round]]&amp;"; break; "</f>
        <v xml:space="preserve">case 998: bar = 0.28; break; </v>
      </c>
    </row>
    <row r="1000" spans="11:14">
      <c r="K1000" s="2">
        <v>999</v>
      </c>
      <c r="L1000" s="13">
        <f>min+(max-min)/(1+10^(n*(LOG10(Tabelle13[[#This Row],[X]])-LOG10(ec_50))))</f>
        <v>0.28119662726113792</v>
      </c>
      <c r="M1000" s="11">
        <f>ROUND(Tabelle13[[#This Row],[y (bar)]],2)</f>
        <v>0.28000000000000003</v>
      </c>
      <c r="N1000" s="9" t="str">
        <f>"case "&amp;Tabelle13[[#This Row],[X]]&amp;": " &amp;"bar = "&amp;Tabelle13[[#This Row],[bar round]]&amp;"; break; "</f>
        <v xml:space="preserve">case 999: bar = 0.28; break; </v>
      </c>
    </row>
    <row r="1001" spans="11:14">
      <c r="K1001" s="2">
        <v>1000</v>
      </c>
      <c r="L1001" s="13">
        <f>min+(max-min)/(1+10^(n*(LOG10(Tabelle13[[#This Row],[X]])-LOG10(ec_50))))</f>
        <v>0.28009216656820612</v>
      </c>
      <c r="M1001" s="11">
        <f>ROUND(Tabelle13[[#This Row],[y (bar)]],2)</f>
        <v>0.28000000000000003</v>
      </c>
      <c r="N1001" s="9" t="str">
        <f>"case "&amp;Tabelle13[[#This Row],[X]]&amp;": " &amp;"bar = "&amp;Tabelle13[[#This Row],[bar round]]&amp;"; break; "</f>
        <v xml:space="preserve">case 1000: bar = 0.28; break; </v>
      </c>
    </row>
    <row r="1002" spans="11:14">
      <c r="K1002" s="2">
        <v>1001</v>
      </c>
      <c r="L1002" s="13">
        <f>min+(max-min)/(1+10^(n*(LOG10(Tabelle13[[#This Row],[X]])-LOG10(ec_50))))</f>
        <v>0.27898968856499629</v>
      </c>
      <c r="M1002" s="11">
        <f>ROUND(Tabelle13[[#This Row],[y (bar)]],2)</f>
        <v>0.28000000000000003</v>
      </c>
      <c r="N1002" s="9" t="str">
        <f>"case "&amp;Tabelle13[[#This Row],[X]]&amp;": " &amp;"bar = "&amp;Tabelle13[[#This Row],[bar round]]&amp;"; break; "</f>
        <v xml:space="preserve">case 1001: bar = 0.28; break; </v>
      </c>
    </row>
    <row r="1003" spans="11:14">
      <c r="K1003">
        <v>1002</v>
      </c>
      <c r="L1003" s="13">
        <f>min+(max-min)/(1+10^(n*(LOG10(Tabelle13[[#This Row],[X]])-LOG10(ec_50))))</f>
        <v>0.27788918771940829</v>
      </c>
      <c r="M1003" s="11">
        <f>ROUND(Tabelle13[[#This Row],[y (bar)]],2)</f>
        <v>0.28000000000000003</v>
      </c>
      <c r="N1003" s="9" t="str">
        <f>"case "&amp;Tabelle13[[#This Row],[X]]&amp;": " &amp;"bar = "&amp;Tabelle13[[#This Row],[bar round]]&amp;"; break; "</f>
        <v xml:space="preserve">case 1002: bar = 0.28; break; </v>
      </c>
    </row>
    <row r="1004" spans="11:14">
      <c r="K1004" s="2">
        <v>1003</v>
      </c>
      <c r="L1004" s="13">
        <f>min+(max-min)/(1+10^(n*(LOG10(Tabelle13[[#This Row],[X]])-LOG10(ec_50))))</f>
        <v>0.27679065852026885</v>
      </c>
      <c r="M1004" s="11">
        <f>ROUND(Tabelle13[[#This Row],[y (bar)]],2)</f>
        <v>0.28000000000000003</v>
      </c>
      <c r="N1004" s="9" t="str">
        <f>"case "&amp;Tabelle13[[#This Row],[X]]&amp;": " &amp;"bar = "&amp;Tabelle13[[#This Row],[bar round]]&amp;"; break; "</f>
        <v xml:space="preserve">case 1003: bar = 0.28; break; </v>
      </c>
    </row>
    <row r="1005" spans="11:14">
      <c r="K1005" s="2">
        <v>1004</v>
      </c>
      <c r="L1005" s="13">
        <f>min+(max-min)/(1+10^(n*(LOG10(Tabelle13[[#This Row],[X]])-LOG10(ec_50))))</f>
        <v>0.27569409547724333</v>
      </c>
      <c r="M1005" s="11">
        <f>ROUND(Tabelle13[[#This Row],[y (bar)]],2)</f>
        <v>0.28000000000000003</v>
      </c>
      <c r="N1005" s="9" t="str">
        <f>"case "&amp;Tabelle13[[#This Row],[X]]&amp;": " &amp;"bar = "&amp;Tabelle13[[#This Row],[bar round]]&amp;"; break; "</f>
        <v xml:space="preserve">case 1004: bar = 0.28; break; </v>
      </c>
    </row>
    <row r="1006" spans="11:14">
      <c r="K1006" s="2">
        <v>1005</v>
      </c>
      <c r="L1006" s="13">
        <f>min+(max-min)/(1+10^(n*(LOG10(Tabelle13[[#This Row],[X]])-LOG10(ec_50))))</f>
        <v>0.27459949312071741</v>
      </c>
      <c r="M1006" s="11">
        <f>ROUND(Tabelle13[[#This Row],[y (bar)]],2)</f>
        <v>0.27</v>
      </c>
      <c r="N1006" s="9" t="str">
        <f>"case "&amp;Tabelle13[[#This Row],[X]]&amp;": " &amp;"bar = "&amp;Tabelle13[[#This Row],[bar round]]&amp;"; break; "</f>
        <v xml:space="preserve">case 1005: bar = 0.27; break; </v>
      </c>
    </row>
    <row r="1007" spans="11:14">
      <c r="K1007">
        <v>1006</v>
      </c>
      <c r="L1007" s="13">
        <f>min+(max-min)/(1+10^(n*(LOG10(Tabelle13[[#This Row],[X]])-LOG10(ec_50))))</f>
        <v>0.27350684600171093</v>
      </c>
      <c r="M1007" s="11">
        <f>ROUND(Tabelle13[[#This Row],[y (bar)]],2)</f>
        <v>0.27</v>
      </c>
      <c r="N1007" s="9" t="str">
        <f>"case "&amp;Tabelle13[[#This Row],[X]]&amp;": " &amp;"bar = "&amp;Tabelle13[[#This Row],[bar round]]&amp;"; break; "</f>
        <v xml:space="preserve">case 1006: bar = 0.27; break; </v>
      </c>
    </row>
    <row r="1008" spans="11:14">
      <c r="K1008" s="2">
        <v>1007</v>
      </c>
      <c r="L1008" s="13">
        <f>min+(max-min)/(1+10^(n*(LOG10(Tabelle13[[#This Row],[X]])-LOG10(ec_50))))</f>
        <v>0.27241614869178399</v>
      </c>
      <c r="M1008" s="11">
        <f>ROUND(Tabelle13[[#This Row],[y (bar)]],2)</f>
        <v>0.27</v>
      </c>
      <c r="N1008" s="9" t="str">
        <f>"case "&amp;Tabelle13[[#This Row],[X]]&amp;": " &amp;"bar = "&amp;Tabelle13[[#This Row],[bar round]]&amp;"; break; "</f>
        <v xml:space="preserve">case 1007: bar = 0.27; break; </v>
      </c>
    </row>
    <row r="1009" spans="11:14">
      <c r="K1009" s="2">
        <v>1008</v>
      </c>
      <c r="L1009" s="13">
        <f>min+(max-min)/(1+10^(n*(LOG10(Tabelle13[[#This Row],[X]])-LOG10(ec_50))))</f>
        <v>0.27132739578292453</v>
      </c>
      <c r="M1009" s="11">
        <f>ROUND(Tabelle13[[#This Row],[y (bar)]],2)</f>
        <v>0.27</v>
      </c>
      <c r="N1009" s="9" t="str">
        <f>"case "&amp;Tabelle13[[#This Row],[X]]&amp;": " &amp;"bar = "&amp;Tabelle13[[#This Row],[bar round]]&amp;"; break; "</f>
        <v xml:space="preserve">case 1008: bar = 0.27; break; </v>
      </c>
    </row>
    <row r="1010" spans="11:14">
      <c r="K1010" s="2">
        <v>1009</v>
      </c>
      <c r="L1010" s="13">
        <f>min+(max-min)/(1+10^(n*(LOG10(Tabelle13[[#This Row],[X]])-LOG10(ec_50))))</f>
        <v>0.27024058188746403</v>
      </c>
      <c r="M1010" s="11">
        <f>ROUND(Tabelle13[[#This Row],[y (bar)]],2)</f>
        <v>0.27</v>
      </c>
      <c r="N1010" s="9" t="str">
        <f>"case "&amp;Tabelle13[[#This Row],[X]]&amp;": " &amp;"bar = "&amp;Tabelle13[[#This Row],[bar round]]&amp;"; break; "</f>
        <v xml:space="preserve">case 1009: bar = 0.27; break; </v>
      </c>
    </row>
    <row r="1011" spans="11:14">
      <c r="K1011">
        <v>1010</v>
      </c>
      <c r="L1011" s="13">
        <f>min+(max-min)/(1+10^(n*(LOG10(Tabelle13[[#This Row],[X]])-LOG10(ec_50))))</f>
        <v>0.2691557016379742</v>
      </c>
      <c r="M1011" s="11">
        <f>ROUND(Tabelle13[[#This Row],[y (bar)]],2)</f>
        <v>0.27</v>
      </c>
      <c r="N1011" s="9" t="str">
        <f>"case "&amp;Tabelle13[[#This Row],[X]]&amp;": " &amp;"bar = "&amp;Tabelle13[[#This Row],[bar round]]&amp;"; break; "</f>
        <v xml:space="preserve">case 1010: bar = 0.27; break; </v>
      </c>
    </row>
    <row r="1012" spans="11:14">
      <c r="K1012" s="2">
        <v>1011</v>
      </c>
      <c r="L1012" s="13">
        <f>min+(max-min)/(1+10^(n*(LOG10(Tabelle13[[#This Row],[X]])-LOG10(ec_50))))</f>
        <v>0.26807274968717154</v>
      </c>
      <c r="M1012" s="11">
        <f>ROUND(Tabelle13[[#This Row],[y (bar)]],2)</f>
        <v>0.27</v>
      </c>
      <c r="N1012" s="9" t="str">
        <f>"case "&amp;Tabelle13[[#This Row],[X]]&amp;": " &amp;"bar = "&amp;Tabelle13[[#This Row],[bar round]]&amp;"; break; "</f>
        <v xml:space="preserve">case 1011: bar = 0.27; break; </v>
      </c>
    </row>
    <row r="1013" spans="11:14">
      <c r="K1013" s="2">
        <v>1012</v>
      </c>
      <c r="L1013" s="13">
        <f>min+(max-min)/(1+10^(n*(LOG10(Tabelle13[[#This Row],[X]])-LOG10(ec_50))))</f>
        <v>0.26699172070782917</v>
      </c>
      <c r="M1013" s="11">
        <f>ROUND(Tabelle13[[#This Row],[y (bar)]],2)</f>
        <v>0.27</v>
      </c>
      <c r="N1013" s="9" t="str">
        <f>"case "&amp;Tabelle13[[#This Row],[X]]&amp;": " &amp;"bar = "&amp;Tabelle13[[#This Row],[bar round]]&amp;"; break; "</f>
        <v xml:space="preserve">case 1012: bar = 0.27; break; </v>
      </c>
    </row>
    <row r="1014" spans="11:14">
      <c r="K1014" s="2">
        <v>1013</v>
      </c>
      <c r="L1014" s="13">
        <f>min+(max-min)/(1+10^(n*(LOG10(Tabelle13[[#This Row],[X]])-LOG10(ec_50))))</f>
        <v>0.26591260939267114</v>
      </c>
      <c r="M1014" s="11">
        <f>ROUND(Tabelle13[[#This Row],[y (bar)]],2)</f>
        <v>0.27</v>
      </c>
      <c r="N1014" s="9" t="str">
        <f>"case "&amp;Tabelle13[[#This Row],[X]]&amp;": " &amp;"bar = "&amp;Tabelle13[[#This Row],[bar round]]&amp;"; break; "</f>
        <v xml:space="preserve">case 1013: bar = 0.27; break; </v>
      </c>
    </row>
    <row r="1015" spans="11:14">
      <c r="K1015">
        <v>1014</v>
      </c>
      <c r="L1015" s="13">
        <f>min+(max-min)/(1+10^(n*(LOG10(Tabelle13[[#This Row],[X]])-LOG10(ec_50))))</f>
        <v>0.26483541045428116</v>
      </c>
      <c r="M1015" s="11">
        <f>ROUND(Tabelle13[[#This Row],[y (bar)]],2)</f>
        <v>0.26</v>
      </c>
      <c r="N1015" s="9" t="str">
        <f>"case "&amp;Tabelle13[[#This Row],[X]]&amp;": " &amp;"bar = "&amp;Tabelle13[[#This Row],[bar round]]&amp;"; break; "</f>
        <v xml:space="preserve">case 1014: bar = 0.26; break; </v>
      </c>
    </row>
    <row r="1016" spans="11:14">
      <c r="K1016" s="2">
        <v>1015</v>
      </c>
      <c r="L1016" s="13">
        <f>min+(max-min)/(1+10^(n*(LOG10(Tabelle13[[#This Row],[X]])-LOG10(ec_50))))</f>
        <v>0.26376011862501914</v>
      </c>
      <c r="M1016" s="11">
        <f>ROUND(Tabelle13[[#This Row],[y (bar)]],2)</f>
        <v>0.26</v>
      </c>
      <c r="N1016" s="9" t="str">
        <f>"case "&amp;Tabelle13[[#This Row],[X]]&amp;": " &amp;"bar = "&amp;Tabelle13[[#This Row],[bar round]]&amp;"; break; "</f>
        <v xml:space="preserve">case 1015: bar = 0.26; break; </v>
      </c>
    </row>
    <row r="1017" spans="11:14">
      <c r="K1017" s="2">
        <v>1016</v>
      </c>
      <c r="L1017" s="13">
        <f>min+(max-min)/(1+10^(n*(LOG10(Tabelle13[[#This Row],[X]])-LOG10(ec_50))))</f>
        <v>0.26268672865691101</v>
      </c>
      <c r="M1017" s="11">
        <f>ROUND(Tabelle13[[#This Row],[y (bar)]],2)</f>
        <v>0.26</v>
      </c>
      <c r="N1017" s="9" t="str">
        <f>"case "&amp;Tabelle13[[#This Row],[X]]&amp;": " &amp;"bar = "&amp;Tabelle13[[#This Row],[bar round]]&amp;"; break; "</f>
        <v xml:space="preserve">case 1016: bar = 0.26; break; </v>
      </c>
    </row>
    <row r="1018" spans="11:14">
      <c r="K1018" s="2">
        <v>1017</v>
      </c>
      <c r="L1018" s="13">
        <f>min+(max-min)/(1+10^(n*(LOG10(Tabelle13[[#This Row],[X]])-LOG10(ec_50))))</f>
        <v>0.26161523532157038</v>
      </c>
      <c r="M1018" s="11">
        <f>ROUND(Tabelle13[[#This Row],[y (bar)]],2)</f>
        <v>0.26</v>
      </c>
      <c r="N1018" s="9" t="str">
        <f>"case "&amp;Tabelle13[[#This Row],[X]]&amp;": " &amp;"bar = "&amp;Tabelle13[[#This Row],[bar round]]&amp;"; break; "</f>
        <v xml:space="preserve">case 1017: bar = 0.26; break; </v>
      </c>
    </row>
    <row r="1019" spans="11:14">
      <c r="K1019">
        <v>1018</v>
      </c>
      <c r="L1019" s="13">
        <f>min+(max-min)/(1+10^(n*(LOG10(Tabelle13[[#This Row],[X]])-LOG10(ec_50))))</f>
        <v>0.26054563341009773</v>
      </c>
      <c r="M1019" s="11">
        <f>ROUND(Tabelle13[[#This Row],[y (bar)]],2)</f>
        <v>0.26</v>
      </c>
      <c r="N1019" s="9" t="str">
        <f>"case "&amp;Tabelle13[[#This Row],[X]]&amp;": " &amp;"bar = "&amp;Tabelle13[[#This Row],[bar round]]&amp;"; break; "</f>
        <v xml:space="preserve">case 1018: bar = 0.26; break; </v>
      </c>
    </row>
    <row r="1020" spans="11:14">
      <c r="K1020" s="2">
        <v>1019</v>
      </c>
      <c r="L1020" s="13">
        <f>min+(max-min)/(1+10^(n*(LOG10(Tabelle13[[#This Row],[X]])-LOG10(ec_50))))</f>
        <v>0.25947791773298867</v>
      </c>
      <c r="M1020" s="11">
        <f>ROUND(Tabelle13[[#This Row],[y (bar)]],2)</f>
        <v>0.26</v>
      </c>
      <c r="N1020" s="9" t="str">
        <f>"case "&amp;Tabelle13[[#This Row],[X]]&amp;": " &amp;"bar = "&amp;Tabelle13[[#This Row],[bar round]]&amp;"; break; "</f>
        <v xml:space="preserve">case 1019: bar = 0.26; break; </v>
      </c>
    </row>
    <row r="1021" spans="11:14">
      <c r="K1021" s="2">
        <v>1020</v>
      </c>
      <c r="L1021" s="13">
        <f>min+(max-min)/(1+10^(n*(LOG10(Tabelle13[[#This Row],[X]])-LOG10(ec_50))))</f>
        <v>0.2584120831200527</v>
      </c>
      <c r="M1021" s="11">
        <f>ROUND(Tabelle13[[#This Row],[y (bar)]],2)</f>
        <v>0.26</v>
      </c>
      <c r="N1021" s="9" t="str">
        <f>"case "&amp;Tabelle13[[#This Row],[X]]&amp;": " &amp;"bar = "&amp;Tabelle13[[#This Row],[bar round]]&amp;"; break; "</f>
        <v xml:space="preserve">case 1020: bar = 0.26; break; </v>
      </c>
    </row>
    <row r="1022" spans="11:14">
      <c r="K1022" s="2">
        <v>1021</v>
      </c>
      <c r="L1022" s="13">
        <f>min+(max-min)/(1+10^(n*(LOG10(Tabelle13[[#This Row],[X]])-LOG10(ec_50))))</f>
        <v>0.25734812442031019</v>
      </c>
      <c r="M1022" s="11">
        <f>ROUND(Tabelle13[[#This Row],[y (bar)]],2)</f>
        <v>0.26</v>
      </c>
      <c r="N1022" s="9" t="str">
        <f>"case "&amp;Tabelle13[[#This Row],[X]]&amp;": " &amp;"bar = "&amp;Tabelle13[[#This Row],[bar round]]&amp;"; break; "</f>
        <v xml:space="preserve">case 1021: bar = 0.26; break; </v>
      </c>
    </row>
    <row r="1023" spans="11:14">
      <c r="K1023">
        <v>1022</v>
      </c>
      <c r="L1023" s="13">
        <f>min+(max-min)/(1+10^(n*(LOG10(Tabelle13[[#This Row],[X]])-LOG10(ec_50))))</f>
        <v>0.25628603650190862</v>
      </c>
      <c r="M1023" s="11">
        <f>ROUND(Tabelle13[[#This Row],[y (bar)]],2)</f>
        <v>0.26</v>
      </c>
      <c r="N1023" s="9" t="str">
        <f>"case "&amp;Tabelle13[[#This Row],[X]]&amp;": " &amp;"bar = "&amp;Tabelle13[[#This Row],[bar round]]&amp;"; break; "</f>
        <v xml:space="preserve">case 1022: bar = 0.26; break; </v>
      </c>
    </row>
    <row r="1024" spans="11:14">
      <c r="K1024" s="2">
        <v>1023</v>
      </c>
      <c r="L1024" s="13">
        <f>min+(max-min)/(1+10^(n*(LOG10(Tabelle13[[#This Row],[X]])-LOG10(ec_50))))</f>
        <v>0.25522581425203228</v>
      </c>
      <c r="M1024" s="11">
        <f>ROUND(Tabelle13[[#This Row],[y (bar)]],2)</f>
        <v>0.26</v>
      </c>
      <c r="N1024" s="9" t="str">
        <f>"case "&amp;Tabelle13[[#This Row],[X]]&amp;": " &amp;"bar = "&amp;Tabelle13[[#This Row],[bar round]]&amp;"; break; "</f>
        <v xml:space="preserve">case 1023: bar = 0.26; break; </v>
      </c>
    </row>
    <row r="1025" spans="11:14">
      <c r="K1025" s="2">
        <v>1024</v>
      </c>
      <c r="L1025" s="13">
        <f>min+(max-min)/(1+10^(n*(LOG10(Tabelle13[[#This Row],[X]])-LOG10(ec_50))))</f>
        <v>0.25416745257681317</v>
      </c>
      <c r="M1025" s="11">
        <f>ROUND(Tabelle13[[#This Row],[y (bar)]],2)</f>
        <v>0.25</v>
      </c>
      <c r="N1025" s="9" t="str">
        <f>"case "&amp;Tabelle13[[#This Row],[X]]&amp;": " &amp;"bar = "&amp;Tabelle13[[#This Row],[bar round]]&amp;"; break; "</f>
        <v xml:space="preserve">case 1024: bar = 0.25; break; </v>
      </c>
    </row>
  </sheetData>
  <phoneticPr fontId="7" type="noConversion"/>
  <pageMargins left="0.7" right="0.7" top="0.75" bottom="0.75" header="0.3" footer="0.3"/>
  <pageSetup paperSize="9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8831-E6A8-4FA0-9A95-E878B038E39D}">
  <dimension ref="A1:C1025"/>
  <sheetViews>
    <sheetView workbookViewId="0">
      <selection activeCell="C2" sqref="C2"/>
    </sheetView>
  </sheetViews>
  <sheetFormatPr baseColWidth="10" defaultRowHeight="14.25"/>
  <cols>
    <col min="1" max="1" width="25" style="7" bestFit="1" customWidth="1"/>
    <col min="2" max="2" width="13.25" customWidth="1"/>
  </cols>
  <sheetData>
    <row r="1" spans="1:3" ht="15.75">
      <c r="A1" s="7" t="s">
        <v>19</v>
      </c>
      <c r="C1" s="15" t="s">
        <v>20</v>
      </c>
    </row>
    <row r="2" spans="1:3">
      <c r="A2" s="6" t="str">
        <f>Tabelle13[[#This Row],[arduino switch case]]</f>
        <v xml:space="preserve">case 1: bar = 237.6; break; </v>
      </c>
      <c r="B2" s="8"/>
      <c r="C2" s="8" t="str">
        <f>IF(ROW()=1,"","")&amp;Tabelle3[[#This Row],[values]]&amp;C3</f>
        <v xml:space="preserve">case 1: bar = 237.6; break; case 2: bar = 157.03; break; case 3: bar = 120.19; break; case 4: bar = 98.51; break; case 5: bar = 84.05; break; case 6: bar = 73.63; break; case 7: bar = 65.72; break; case 8: bar = 59.49; break; case 9: bar = 54.44; break; case 10: bar = 50.25; break; case 11: bar = 46.72; break; case 12: bar = 43.69; break; case 13: bar = 41.07; break; case 14: bar = 38.77; break; case 15: bar = 36.73; break; case 16: bar = 34.92; break; 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" spans="1:3">
      <c r="A3" s="6" t="str">
        <f>Tabelle13[[#This Row],[arduino switch case]]</f>
        <v xml:space="preserve">case 2: bar = 157.03; break; </v>
      </c>
      <c r="B3" s="7"/>
      <c r="C3" s="8" t="str">
        <f>IF(ROW()=1,"","")&amp;Tabelle3[[#This Row],[values]]&amp;C4</f>
        <v xml:space="preserve">case 2: bar = 157.03; break; case 3: bar = 120.19; break; case 4: bar = 98.51; break; case 5: bar = 84.05; break; case 6: bar = 73.63; break; case 7: bar = 65.72; break; case 8: bar = 59.49; break; case 9: bar = 54.44; break; case 10: bar = 50.25; break; case 11: bar = 46.72; break; case 12: bar = 43.69; break; case 13: bar = 41.07; break; case 14: bar = 38.77; break; case 15: bar = 36.73; break; case 16: bar = 34.92; break; 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" spans="1:3">
      <c r="A4" s="6" t="str">
        <f>Tabelle13[[#This Row],[arduino switch case]]</f>
        <v xml:space="preserve">case 3: bar = 120.19; break; </v>
      </c>
      <c r="B4" s="7"/>
      <c r="C4" s="8" t="str">
        <f>IF(ROW()=1,"","")&amp;Tabelle3[[#This Row],[values]]&amp;C5</f>
        <v xml:space="preserve">case 3: bar = 120.19; break; case 4: bar = 98.51; break; case 5: bar = 84.05; break; case 6: bar = 73.63; break; case 7: bar = 65.72; break; case 8: bar = 59.49; break; case 9: bar = 54.44; break; case 10: bar = 50.25; break; case 11: bar = 46.72; break; case 12: bar = 43.69; break; case 13: bar = 41.07; break; case 14: bar = 38.77; break; case 15: bar = 36.73; break; case 16: bar = 34.92; break; 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" spans="1:3">
      <c r="A5" s="6" t="str">
        <f>Tabelle13[[#This Row],[arduino switch case]]</f>
        <v xml:space="preserve">case 4: bar = 98.51; break; </v>
      </c>
      <c r="B5" s="7"/>
      <c r="C5" s="8" t="str">
        <f>IF(ROW()=1,"","")&amp;Tabelle3[[#This Row],[values]]&amp;C6</f>
        <v xml:space="preserve">case 4: bar = 98.51; break; case 5: bar = 84.05; break; case 6: bar = 73.63; break; case 7: bar = 65.72; break; case 8: bar = 59.49; break; case 9: bar = 54.44; break; case 10: bar = 50.25; break; case 11: bar = 46.72; break; case 12: bar = 43.69; break; case 13: bar = 41.07; break; case 14: bar = 38.77; break; case 15: bar = 36.73; break; case 16: bar = 34.92; break; 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" spans="1:3">
      <c r="A6" s="6" t="str">
        <f>Tabelle13[[#This Row],[arduino switch case]]</f>
        <v xml:space="preserve">case 5: bar = 84.05; break; </v>
      </c>
      <c r="B6" s="7"/>
      <c r="C6" s="8" t="str">
        <f>IF(ROW()=1,"","")&amp;Tabelle3[[#This Row],[values]]&amp;C7</f>
        <v xml:space="preserve">case 5: bar = 84.05; break; case 6: bar = 73.63; break; case 7: bar = 65.72; break; case 8: bar = 59.49; break; case 9: bar = 54.44; break; case 10: bar = 50.25; break; case 11: bar = 46.72; break; case 12: bar = 43.69; break; case 13: bar = 41.07; break; case 14: bar = 38.77; break; case 15: bar = 36.73; break; case 16: bar = 34.92; break; 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" spans="1:3">
      <c r="A7" s="6" t="str">
        <f>Tabelle13[[#This Row],[arduino switch case]]</f>
        <v xml:space="preserve">case 6: bar = 73.63; break; </v>
      </c>
      <c r="B7" s="7"/>
      <c r="C7" s="8" t="str">
        <f>IF(ROW()=1,"","")&amp;Tabelle3[[#This Row],[values]]&amp;C8</f>
        <v xml:space="preserve">case 6: bar = 73.63; break; case 7: bar = 65.72; break; case 8: bar = 59.49; break; case 9: bar = 54.44; break; case 10: bar = 50.25; break; case 11: bar = 46.72; break; case 12: bar = 43.69; break; case 13: bar = 41.07; break; case 14: bar = 38.77; break; case 15: bar = 36.73; break; case 16: bar = 34.92; break; 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" spans="1:3">
      <c r="A8" s="6" t="str">
        <f>Tabelle13[[#This Row],[arduino switch case]]</f>
        <v xml:space="preserve">case 7: bar = 65.72; break; </v>
      </c>
      <c r="B8" s="7"/>
      <c r="C8" s="8" t="str">
        <f>IF(ROW()=1,"","")&amp;Tabelle3[[#This Row],[values]]&amp;C9</f>
        <v xml:space="preserve">case 7: bar = 65.72; break; case 8: bar = 59.49; break; case 9: bar = 54.44; break; case 10: bar = 50.25; break; case 11: bar = 46.72; break; case 12: bar = 43.69; break; case 13: bar = 41.07; break; case 14: bar = 38.77; break; case 15: bar = 36.73; break; case 16: bar = 34.92; break; 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" spans="1:3">
      <c r="A9" s="6" t="str">
        <f>Tabelle13[[#This Row],[arduino switch case]]</f>
        <v xml:space="preserve">case 8: bar = 59.49; break; </v>
      </c>
      <c r="B9" s="7"/>
      <c r="C9" s="8" t="str">
        <f>IF(ROW()=1,"","")&amp;Tabelle3[[#This Row],[values]]&amp;C10</f>
        <v xml:space="preserve">case 8: bar = 59.49; break; case 9: bar = 54.44; break; case 10: bar = 50.25; break; case 11: bar = 46.72; break; case 12: bar = 43.69; break; case 13: bar = 41.07; break; case 14: bar = 38.77; break; case 15: bar = 36.73; break; case 16: bar = 34.92; break; 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" spans="1:3">
      <c r="A10" s="6" t="str">
        <f>Tabelle13[[#This Row],[arduino switch case]]</f>
        <v xml:space="preserve">case 9: bar = 54.44; break; </v>
      </c>
      <c r="B10" s="7"/>
      <c r="C10" s="8" t="str">
        <f>IF(ROW()=1,"","")&amp;Tabelle3[[#This Row],[values]]&amp;C11</f>
        <v xml:space="preserve">case 9: bar = 54.44; break; case 10: bar = 50.25; break; case 11: bar = 46.72; break; case 12: bar = 43.69; break; case 13: bar = 41.07; break; case 14: bar = 38.77; break; case 15: bar = 36.73; break; case 16: bar = 34.92; break; 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1" spans="1:3">
      <c r="A11" s="6" t="str">
        <f>Tabelle13[[#This Row],[arduino switch case]]</f>
        <v xml:space="preserve">case 10: bar = 50.25; break; </v>
      </c>
      <c r="B11" s="7"/>
      <c r="C11" s="8" t="str">
        <f>IF(ROW()=1,"","")&amp;Tabelle3[[#This Row],[values]]&amp;C12</f>
        <v xml:space="preserve">case 10: bar = 50.25; break; case 11: bar = 46.72; break; case 12: bar = 43.69; break; case 13: bar = 41.07; break; case 14: bar = 38.77; break; case 15: bar = 36.73; break; case 16: bar = 34.92; break; 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2" spans="1:3">
      <c r="A12" s="6" t="str">
        <f>Tabelle13[[#This Row],[arduino switch case]]</f>
        <v xml:space="preserve">case 11: bar = 46.72; break; </v>
      </c>
      <c r="B12" s="7"/>
      <c r="C12" s="8" t="str">
        <f>IF(ROW()=1,"","")&amp;Tabelle3[[#This Row],[values]]&amp;C13</f>
        <v xml:space="preserve">case 11: bar = 46.72; break; case 12: bar = 43.69; break; case 13: bar = 41.07; break; case 14: bar = 38.77; break; case 15: bar = 36.73; break; case 16: bar = 34.92; break; 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3" spans="1:3">
      <c r="A13" s="6" t="str">
        <f>Tabelle13[[#This Row],[arduino switch case]]</f>
        <v xml:space="preserve">case 12: bar = 43.69; break; </v>
      </c>
      <c r="B13" s="7"/>
      <c r="C13" s="8" t="str">
        <f>IF(ROW()=1,"","")&amp;Tabelle3[[#This Row],[values]]&amp;C14</f>
        <v xml:space="preserve">case 12: bar = 43.69; break; case 13: bar = 41.07; break; case 14: bar = 38.77; break; case 15: bar = 36.73; break; case 16: bar = 34.92; break; 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4" spans="1:3">
      <c r="A14" s="6" t="str">
        <f>Tabelle13[[#This Row],[arduino switch case]]</f>
        <v xml:space="preserve">case 13: bar = 41.07; break; </v>
      </c>
      <c r="B14" s="7"/>
      <c r="C14" s="8" t="str">
        <f>IF(ROW()=1,"","")&amp;Tabelle3[[#This Row],[values]]&amp;C15</f>
        <v xml:space="preserve">case 13: bar = 41.07; break; case 14: bar = 38.77; break; case 15: bar = 36.73; break; case 16: bar = 34.92; break; 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5" spans="1:3">
      <c r="A15" s="6" t="str">
        <f>Tabelle13[[#This Row],[arduino switch case]]</f>
        <v xml:space="preserve">case 14: bar = 38.77; break; </v>
      </c>
      <c r="B15" s="7"/>
      <c r="C15" s="8" t="str">
        <f>IF(ROW()=1,"","")&amp;Tabelle3[[#This Row],[values]]&amp;C16</f>
        <v xml:space="preserve">case 14: bar = 38.77; break; case 15: bar = 36.73; break; case 16: bar = 34.92; break; 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6" spans="1:3">
      <c r="A16" s="6" t="str">
        <f>Tabelle13[[#This Row],[arduino switch case]]</f>
        <v xml:space="preserve">case 15: bar = 36.73; break; </v>
      </c>
      <c r="B16" s="7"/>
      <c r="C16" s="8" t="str">
        <f>IF(ROW()=1,"","")&amp;Tabelle3[[#This Row],[values]]&amp;C17</f>
        <v xml:space="preserve">case 15: bar = 36.73; break; case 16: bar = 34.92; break; 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7" spans="1:3">
      <c r="A17" s="6" t="str">
        <f>Tabelle13[[#This Row],[arduino switch case]]</f>
        <v xml:space="preserve">case 16: bar = 34.92; break; </v>
      </c>
      <c r="B17" s="7"/>
      <c r="C17" s="8" t="str">
        <f>IF(ROW()=1,"","")&amp;Tabelle3[[#This Row],[values]]&amp;C18</f>
        <v xml:space="preserve">case 16: bar = 34.92; break; 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8" spans="1:3">
      <c r="A18" s="6" t="str">
        <f>Tabelle13[[#This Row],[arduino switch case]]</f>
        <v xml:space="preserve">case 17: bar = 33.29; break; </v>
      </c>
      <c r="B18" s="7"/>
      <c r="C18" s="8" t="str">
        <f>IF(ROW()=1,"","")&amp;Tabelle3[[#This Row],[values]]&amp;C19</f>
        <v xml:space="preserve">case 17: bar = 33.29; break; 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9" spans="1:3">
      <c r="A19" s="6" t="str">
        <f>Tabelle13[[#This Row],[arduino switch case]]</f>
        <v xml:space="preserve">case 18: bar = 31.82; break; </v>
      </c>
      <c r="B19" s="7"/>
      <c r="C19" s="8" t="str">
        <f>IF(ROW()=1,"","")&amp;Tabelle3[[#This Row],[values]]&amp;C20</f>
        <v xml:space="preserve">case 18: bar = 31.82; break; 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0" spans="1:3">
      <c r="A20" s="6" t="str">
        <f>Tabelle13[[#This Row],[arduino switch case]]</f>
        <v xml:space="preserve">case 19: bar = 30.49; break; </v>
      </c>
      <c r="B20" s="7"/>
      <c r="C20" s="8" t="str">
        <f>IF(ROW()=1,"","")&amp;Tabelle3[[#This Row],[values]]&amp;C21</f>
        <v xml:space="preserve">case 19: bar = 30.49; break; 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1" spans="1:3">
      <c r="A21" s="6" t="str">
        <f>Tabelle13[[#This Row],[arduino switch case]]</f>
        <v xml:space="preserve">case 20: bar = 29.27; break; </v>
      </c>
      <c r="B21" s="7"/>
      <c r="C21" s="8" t="str">
        <f>IF(ROW()=1,"","")&amp;Tabelle3[[#This Row],[values]]&amp;C22</f>
        <v xml:space="preserve">case 20: bar = 29.27; break; 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2" spans="1:3">
      <c r="A22" s="6" t="str">
        <f>Tabelle13[[#This Row],[arduino switch case]]</f>
        <v xml:space="preserve">case 21: bar = 28.15; break; </v>
      </c>
      <c r="B22" s="7"/>
      <c r="C22" s="8" t="str">
        <f>IF(ROW()=1,"","")&amp;Tabelle3[[#This Row],[values]]&amp;C23</f>
        <v xml:space="preserve">case 21: bar = 28.15; break; 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3" spans="1:3">
      <c r="A23" s="6" t="str">
        <f>Tabelle13[[#This Row],[arduino switch case]]</f>
        <v xml:space="preserve">case 22: bar = 27.12; break; </v>
      </c>
      <c r="B23" s="7"/>
      <c r="C23" s="8" t="str">
        <f>IF(ROW()=1,"","")&amp;Tabelle3[[#This Row],[values]]&amp;C24</f>
        <v xml:space="preserve">case 22: bar = 27.12; break; 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4" spans="1:3">
      <c r="A24" s="6" t="str">
        <f>Tabelle13[[#This Row],[arduino switch case]]</f>
        <v xml:space="preserve">case 23: bar = 26.17; break; </v>
      </c>
      <c r="B24" s="7"/>
      <c r="C24" s="8" t="str">
        <f>IF(ROW()=1,"","")&amp;Tabelle3[[#This Row],[values]]&amp;C25</f>
        <v xml:space="preserve">case 23: bar = 26.17; break; 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5" spans="1:3">
      <c r="A25" s="6" t="str">
        <f>Tabelle13[[#This Row],[arduino switch case]]</f>
        <v xml:space="preserve">case 24: bar = 25.29; break; </v>
      </c>
      <c r="B25" s="7"/>
      <c r="C25" s="8" t="str">
        <f>IF(ROW()=1,"","")&amp;Tabelle3[[#This Row],[values]]&amp;C26</f>
        <v xml:space="preserve">case 24: bar = 25.29; break; 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6" spans="1:3">
      <c r="A26" s="6" t="str">
        <f>Tabelle13[[#This Row],[arduino switch case]]</f>
        <v xml:space="preserve">case 25: bar = 24.47; break; </v>
      </c>
      <c r="B26" s="7"/>
      <c r="C26" s="8" t="str">
        <f>IF(ROW()=1,"","")&amp;Tabelle3[[#This Row],[values]]&amp;C27</f>
        <v xml:space="preserve">case 25: bar = 24.47; break; 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7" spans="1:3">
      <c r="A27" s="6" t="str">
        <f>Tabelle13[[#This Row],[arduino switch case]]</f>
        <v xml:space="preserve">case 26: bar = 23.71; break; </v>
      </c>
      <c r="B27" s="7"/>
      <c r="C27" s="8" t="str">
        <f>IF(ROW()=1,"","")&amp;Tabelle3[[#This Row],[values]]&amp;C28</f>
        <v xml:space="preserve">case 26: bar = 23.71; break; 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8" spans="1:3">
      <c r="A28" s="6" t="str">
        <f>Tabelle13[[#This Row],[arduino switch case]]</f>
        <v xml:space="preserve">case 27: bar = 22.99; break; </v>
      </c>
      <c r="B28" s="7"/>
      <c r="C28" s="8" t="str">
        <f>IF(ROW()=1,"","")&amp;Tabelle3[[#This Row],[values]]&amp;C29</f>
        <v xml:space="preserve">case 27: bar = 22.99; break; 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9" spans="1:3">
      <c r="A29" s="6" t="str">
        <f>Tabelle13[[#This Row],[arduino switch case]]</f>
        <v xml:space="preserve">case 28: bar = 22.32; break; </v>
      </c>
      <c r="B29" s="7"/>
      <c r="C29" s="8" t="str">
        <f>IF(ROW()=1,"","")&amp;Tabelle3[[#This Row],[values]]&amp;C30</f>
        <v xml:space="preserve">case 28: bar = 22.32; break; 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0" spans="1:3">
      <c r="A30" s="6" t="str">
        <f>Tabelle13[[#This Row],[arduino switch case]]</f>
        <v xml:space="preserve">case 29: bar = 21.69; break; </v>
      </c>
      <c r="B30" s="7"/>
      <c r="C30" s="8" t="str">
        <f>IF(ROW()=1,"","")&amp;Tabelle3[[#This Row],[values]]&amp;C31</f>
        <v xml:space="preserve">case 29: bar = 21.69; break; 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1" spans="1:3">
      <c r="A31" s="6" t="str">
        <f>Tabelle13[[#This Row],[arduino switch case]]</f>
        <v xml:space="preserve">case 30: bar = 21.1; break; </v>
      </c>
      <c r="B31" s="7"/>
      <c r="C31" s="8" t="str">
        <f>IF(ROW()=1,"","")&amp;Tabelle3[[#This Row],[values]]&amp;C32</f>
        <v xml:space="preserve">case 30: bar = 21.1; break; 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2" spans="1:3">
      <c r="A32" s="6" t="str">
        <f>Tabelle13[[#This Row],[arduino switch case]]</f>
        <v xml:space="preserve">case 31: bar = 20.54; break; </v>
      </c>
      <c r="B32" s="7"/>
      <c r="C32" s="8" t="str">
        <f>IF(ROW()=1,"","")&amp;Tabelle3[[#This Row],[values]]&amp;C33</f>
        <v xml:space="preserve">case 31: bar = 20.54; break; 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3" spans="1:3">
      <c r="A33" s="6" t="str">
        <f>Tabelle13[[#This Row],[arduino switch case]]</f>
        <v xml:space="preserve">case 32: bar = 20.02; break; </v>
      </c>
      <c r="B33" s="7"/>
      <c r="C33" s="8" t="str">
        <f>IF(ROW()=1,"","")&amp;Tabelle3[[#This Row],[values]]&amp;C34</f>
        <v xml:space="preserve">case 32: bar = 20.02; break; 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4" spans="1:3">
      <c r="A34" s="6" t="str">
        <f>Tabelle13[[#This Row],[arduino switch case]]</f>
        <v xml:space="preserve">case 33: bar = 19.52; break; </v>
      </c>
      <c r="B34" s="7"/>
      <c r="C34" s="8" t="str">
        <f>IF(ROW()=1,"","")&amp;Tabelle3[[#This Row],[values]]&amp;C35</f>
        <v xml:space="preserve">case 33: bar = 19.52; break; 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5" spans="1:3">
      <c r="A35" s="6" t="str">
        <f>Tabelle13[[#This Row],[arduino switch case]]</f>
        <v xml:space="preserve">case 34: bar = 19.04; break; </v>
      </c>
      <c r="B35" s="7"/>
      <c r="C35" s="8" t="str">
        <f>IF(ROW()=1,"","")&amp;Tabelle3[[#This Row],[values]]&amp;C36</f>
        <v xml:space="preserve">case 34: bar = 19.04; break; 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6" spans="1:3">
      <c r="A36" s="6" t="str">
        <f>Tabelle13[[#This Row],[arduino switch case]]</f>
        <v xml:space="preserve">case 35: bar = 18.59; break; </v>
      </c>
      <c r="B36" s="7"/>
      <c r="C36" s="8" t="str">
        <f>IF(ROW()=1,"","")&amp;Tabelle3[[#This Row],[values]]&amp;C37</f>
        <v xml:space="preserve">case 35: bar = 18.59; break; 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7" spans="1:3">
      <c r="A37" s="6" t="str">
        <f>Tabelle13[[#This Row],[arduino switch case]]</f>
        <v xml:space="preserve">case 36: bar = 18.16; break; </v>
      </c>
      <c r="B37" s="7"/>
      <c r="C37" s="8" t="str">
        <f>IF(ROW()=1,"","")&amp;Tabelle3[[#This Row],[values]]&amp;C38</f>
        <v xml:space="preserve">case 36: bar = 18.16; break; 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8" spans="1:3">
      <c r="A38" s="6" t="str">
        <f>Tabelle13[[#This Row],[arduino switch case]]</f>
        <v xml:space="preserve">case 37: bar = 17.76; break; </v>
      </c>
      <c r="B38" s="7"/>
      <c r="C38" s="8" t="str">
        <f>IF(ROW()=1,"","")&amp;Tabelle3[[#This Row],[values]]&amp;C39</f>
        <v xml:space="preserve">case 37: bar = 17.76; break; 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9" spans="1:3">
      <c r="A39" s="6" t="str">
        <f>Tabelle13[[#This Row],[arduino switch case]]</f>
        <v xml:space="preserve">case 38: bar = 17.37; break; </v>
      </c>
      <c r="B39" s="7"/>
      <c r="C39" s="8" t="str">
        <f>IF(ROW()=1,"","")&amp;Tabelle3[[#This Row],[values]]&amp;C40</f>
        <v xml:space="preserve">case 38: bar = 17.37; break; 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0" spans="1:3">
      <c r="A40" s="6" t="str">
        <f>Tabelle13[[#This Row],[arduino switch case]]</f>
        <v xml:space="preserve">case 39: bar = 17; break; </v>
      </c>
      <c r="B40" s="7"/>
      <c r="C40" s="8" t="str">
        <f>IF(ROW()=1,"","")&amp;Tabelle3[[#This Row],[values]]&amp;C41</f>
        <v xml:space="preserve">case 39: bar = 17; break; 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1" spans="1:3">
      <c r="A41" s="6" t="str">
        <f>Tabelle13[[#This Row],[arduino switch case]]</f>
        <v xml:space="preserve">case 40: bar = 16.64; break; </v>
      </c>
      <c r="B41" s="7"/>
      <c r="C41" s="8" t="str">
        <f>IF(ROW()=1,"","")&amp;Tabelle3[[#This Row],[values]]&amp;C42</f>
        <v xml:space="preserve">case 40: bar = 16.64; break; 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2" spans="1:3">
      <c r="A42" s="6" t="str">
        <f>Tabelle13[[#This Row],[arduino switch case]]</f>
        <v xml:space="preserve">case 41: bar = 16.3; break; </v>
      </c>
      <c r="B42" s="7"/>
      <c r="C42" s="8" t="str">
        <f>IF(ROW()=1,"","")&amp;Tabelle3[[#This Row],[values]]&amp;C43</f>
        <v xml:space="preserve">case 41: bar = 16.3; break; 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3" spans="1:3">
      <c r="A43" s="6" t="str">
        <f>Tabelle13[[#This Row],[arduino switch case]]</f>
        <v xml:space="preserve">case 42: bar = 15.98; break; </v>
      </c>
      <c r="B43" s="7"/>
      <c r="C43" s="8" t="str">
        <f>IF(ROW()=1,"","")&amp;Tabelle3[[#This Row],[values]]&amp;C44</f>
        <v xml:space="preserve">case 42: bar = 15.98; break; 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4" spans="1:3">
      <c r="A44" s="6" t="str">
        <f>Tabelle13[[#This Row],[arduino switch case]]</f>
        <v xml:space="preserve">case 43: bar = 15.67; break; </v>
      </c>
      <c r="B44" s="7"/>
      <c r="C44" s="8" t="str">
        <f>IF(ROW()=1,"","")&amp;Tabelle3[[#This Row],[values]]&amp;C45</f>
        <v xml:space="preserve">case 43: bar = 15.67; break; 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5" spans="1:3">
      <c r="A45" s="6" t="str">
        <f>Tabelle13[[#This Row],[arduino switch case]]</f>
        <v xml:space="preserve">case 44: bar = 15.37; break; </v>
      </c>
      <c r="B45" s="7"/>
      <c r="C45" s="8" t="str">
        <f>IF(ROW()=1,"","")&amp;Tabelle3[[#This Row],[values]]&amp;C46</f>
        <v xml:space="preserve">case 44: bar = 15.37; break; 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6" spans="1:3">
      <c r="A46" s="6" t="str">
        <f>Tabelle13[[#This Row],[arduino switch case]]</f>
        <v xml:space="preserve">case 45: bar = 15.08; break; </v>
      </c>
      <c r="B46" s="7"/>
      <c r="C46" s="8" t="str">
        <f>IF(ROW()=1,"","")&amp;Tabelle3[[#This Row],[values]]&amp;C47</f>
        <v xml:space="preserve">case 45: bar = 15.08; break; 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7" spans="1:3">
      <c r="A47" s="6" t="str">
        <f>Tabelle13[[#This Row],[arduino switch case]]</f>
        <v xml:space="preserve">case 46: bar = 14.81; break; </v>
      </c>
      <c r="B47" s="7"/>
      <c r="C47" s="8" t="str">
        <f>IF(ROW()=1,"","")&amp;Tabelle3[[#This Row],[values]]&amp;C48</f>
        <v xml:space="preserve">case 46: bar = 14.81; break; 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8" spans="1:3">
      <c r="A48" s="6" t="str">
        <f>Tabelle13[[#This Row],[arduino switch case]]</f>
        <v xml:space="preserve">case 47: bar = 14.54; break; </v>
      </c>
      <c r="B48" s="7"/>
      <c r="C48" s="8" t="str">
        <f>IF(ROW()=1,"","")&amp;Tabelle3[[#This Row],[values]]&amp;C49</f>
        <v xml:space="preserve">case 47: bar = 14.54; break; 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9" spans="1:3">
      <c r="A49" s="6" t="str">
        <f>Tabelle13[[#This Row],[arduino switch case]]</f>
        <v xml:space="preserve">case 48: bar = 14.28; break; </v>
      </c>
      <c r="B49" s="7"/>
      <c r="C49" s="8" t="str">
        <f>IF(ROW()=1,"","")&amp;Tabelle3[[#This Row],[values]]&amp;C50</f>
        <v xml:space="preserve">case 48: bar = 14.28; break; 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0" spans="1:3">
      <c r="A50" s="6" t="str">
        <f>Tabelle13[[#This Row],[arduino switch case]]</f>
        <v xml:space="preserve">case 49: bar = 14.04; break; </v>
      </c>
      <c r="B50" s="7"/>
      <c r="C50" s="8" t="str">
        <f>IF(ROW()=1,"","")&amp;Tabelle3[[#This Row],[values]]&amp;C51</f>
        <v xml:space="preserve">case 49: bar = 14.04; break; 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1" spans="1:3">
      <c r="A51" s="6" t="str">
        <f>Tabelle13[[#This Row],[arduino switch case]]</f>
        <v xml:space="preserve">case 50: bar = 13.8; break; </v>
      </c>
      <c r="B51" s="7"/>
      <c r="C51" s="8" t="str">
        <f>IF(ROW()=1,"","")&amp;Tabelle3[[#This Row],[values]]&amp;C52</f>
        <v xml:space="preserve">case 50: bar = 13.8; break; 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2" spans="1:3">
      <c r="A52" s="6" t="str">
        <f>Tabelle13[[#This Row],[arduino switch case]]</f>
        <v xml:space="preserve">case 51: bar = 13.57; break; </v>
      </c>
      <c r="B52" s="7"/>
      <c r="C52" s="8" t="str">
        <f>IF(ROW()=1,"","")&amp;Tabelle3[[#This Row],[values]]&amp;C53</f>
        <v xml:space="preserve">case 51: bar = 13.57; break; 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3" spans="1:3">
      <c r="A53" s="6" t="str">
        <f>Tabelle13[[#This Row],[arduino switch case]]</f>
        <v xml:space="preserve">case 52: bar = 13.35; break; </v>
      </c>
      <c r="B53" s="7"/>
      <c r="C53" s="8" t="str">
        <f>IF(ROW()=1,"","")&amp;Tabelle3[[#This Row],[values]]&amp;C54</f>
        <v xml:space="preserve">case 52: bar = 13.35; break; 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4" spans="1:3">
      <c r="A54" s="6" t="str">
        <f>Tabelle13[[#This Row],[arduino switch case]]</f>
        <v xml:space="preserve">case 53: bar = 13.13; break; </v>
      </c>
      <c r="B54" s="7"/>
      <c r="C54" s="8" t="str">
        <f>IF(ROW()=1,"","")&amp;Tabelle3[[#This Row],[values]]&amp;C55</f>
        <v xml:space="preserve">case 53: bar = 13.13; break; 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5" spans="1:3">
      <c r="A55" s="6" t="str">
        <f>Tabelle13[[#This Row],[arduino switch case]]</f>
        <v xml:space="preserve">case 54: bar = 12.93; break; </v>
      </c>
      <c r="B55" s="7"/>
      <c r="C55" s="8" t="str">
        <f>IF(ROW()=1,"","")&amp;Tabelle3[[#This Row],[values]]&amp;C56</f>
        <v xml:space="preserve">case 54: bar = 12.93; break; 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6" spans="1:3">
      <c r="A56" s="6" t="str">
        <f>Tabelle13[[#This Row],[arduino switch case]]</f>
        <v xml:space="preserve">case 55: bar = 12.73; break; </v>
      </c>
      <c r="B56" s="7"/>
      <c r="C56" s="8" t="str">
        <f>IF(ROW()=1,"","")&amp;Tabelle3[[#This Row],[values]]&amp;C57</f>
        <v xml:space="preserve">case 55: bar = 12.73; break; 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7" spans="1:3">
      <c r="A57" s="6" t="str">
        <f>Tabelle13[[#This Row],[arduino switch case]]</f>
        <v xml:space="preserve">case 56: bar = 12.53; break; </v>
      </c>
      <c r="B57" s="7"/>
      <c r="C57" s="8" t="str">
        <f>IF(ROW()=1,"","")&amp;Tabelle3[[#This Row],[values]]&amp;C58</f>
        <v xml:space="preserve">case 56: bar = 12.53; break; 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8" spans="1:3">
      <c r="A58" s="6" t="str">
        <f>Tabelle13[[#This Row],[arduino switch case]]</f>
        <v xml:space="preserve">case 57: bar = 12.34; break; </v>
      </c>
      <c r="B58" s="7"/>
      <c r="C58" s="8" t="str">
        <f>IF(ROW()=1,"","")&amp;Tabelle3[[#This Row],[values]]&amp;C59</f>
        <v xml:space="preserve">case 57: bar = 12.34; break; 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9" spans="1:3">
      <c r="A59" s="6" t="str">
        <f>Tabelle13[[#This Row],[arduino switch case]]</f>
        <v xml:space="preserve">case 58: bar = 12.16; break; </v>
      </c>
      <c r="B59" s="7"/>
      <c r="C59" s="8" t="str">
        <f>IF(ROW()=1,"","")&amp;Tabelle3[[#This Row],[values]]&amp;C60</f>
        <v xml:space="preserve">case 58: bar = 12.16; break; 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0" spans="1:3">
      <c r="A60" s="6" t="str">
        <f>Tabelle13[[#This Row],[arduino switch case]]</f>
        <v xml:space="preserve">case 59: bar = 11.98; break; </v>
      </c>
      <c r="B60" s="7"/>
      <c r="C60" s="8" t="str">
        <f>IF(ROW()=1,"","")&amp;Tabelle3[[#This Row],[values]]&amp;C61</f>
        <v xml:space="preserve">case 59: bar = 11.98; break; 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1" spans="1:3">
      <c r="A61" s="6" t="str">
        <f>Tabelle13[[#This Row],[arduino switch case]]</f>
        <v xml:space="preserve">case 60: bar = 11.81; break; </v>
      </c>
      <c r="B61" s="7"/>
      <c r="C61" s="8" t="str">
        <f>IF(ROW()=1,"","")&amp;Tabelle3[[#This Row],[values]]&amp;C62</f>
        <v xml:space="preserve">case 60: bar = 11.81; break; 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2" spans="1:3">
      <c r="A62" s="6" t="str">
        <f>Tabelle13[[#This Row],[arduino switch case]]</f>
        <v xml:space="preserve">case 61: bar = 11.65; break; </v>
      </c>
      <c r="B62" s="7"/>
      <c r="C62" s="8" t="str">
        <f>IF(ROW()=1,"","")&amp;Tabelle3[[#This Row],[values]]&amp;C63</f>
        <v xml:space="preserve">case 61: bar = 11.65; break; 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3" spans="1:3">
      <c r="A63" s="6" t="str">
        <f>Tabelle13[[#This Row],[arduino switch case]]</f>
        <v xml:space="preserve">case 62: bar = 11.48; break; </v>
      </c>
      <c r="B63" s="7"/>
      <c r="C63" s="8" t="str">
        <f>IF(ROW()=1,"","")&amp;Tabelle3[[#This Row],[values]]&amp;C64</f>
        <v xml:space="preserve">case 62: bar = 11.48; break; 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4" spans="1:3">
      <c r="A64" s="6" t="str">
        <f>Tabelle13[[#This Row],[arduino switch case]]</f>
        <v xml:space="preserve">case 63: bar = 11.33; break; </v>
      </c>
      <c r="B64" s="7"/>
      <c r="C64" s="8" t="str">
        <f>IF(ROW()=1,"","")&amp;Tabelle3[[#This Row],[values]]&amp;C65</f>
        <v xml:space="preserve">case 63: bar = 11.33; break; 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5" spans="1:3">
      <c r="A65" s="6" t="str">
        <f>Tabelle13[[#This Row],[arduino switch case]]</f>
        <v xml:space="preserve">case 64: bar = 11.17; break; </v>
      </c>
      <c r="B65" s="7"/>
      <c r="C65" s="8" t="str">
        <f>IF(ROW()=1,"","")&amp;Tabelle3[[#This Row],[values]]&amp;C66</f>
        <v xml:space="preserve">case 64: bar = 11.17; break; 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6" spans="1:3">
      <c r="A66" s="6" t="str">
        <f>Tabelle13[[#This Row],[arduino switch case]]</f>
        <v xml:space="preserve">case 65: bar = 11.02; break; </v>
      </c>
      <c r="B66" s="7"/>
      <c r="C66" s="8" t="str">
        <f>IF(ROW()=1,"","")&amp;Tabelle3[[#This Row],[values]]&amp;C67</f>
        <v xml:space="preserve">case 65: bar = 11.02; break; 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7" spans="1:3">
      <c r="A67" s="6" t="str">
        <f>Tabelle13[[#This Row],[arduino switch case]]</f>
        <v xml:space="preserve">case 66: bar = 10.88; break; </v>
      </c>
      <c r="B67" s="7"/>
      <c r="C67" s="8" t="str">
        <f>IF(ROW()=1,"","")&amp;Tabelle3[[#This Row],[values]]&amp;C68</f>
        <v xml:space="preserve">case 66: bar = 10.88; break; 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8" spans="1:3">
      <c r="A68" s="6" t="str">
        <f>Tabelle13[[#This Row],[arduino switch case]]</f>
        <v xml:space="preserve">case 67: bar = 10.74; break; </v>
      </c>
      <c r="B68" s="7"/>
      <c r="C68" s="8" t="str">
        <f>IF(ROW()=1,"","")&amp;Tabelle3[[#This Row],[values]]&amp;C69</f>
        <v xml:space="preserve">case 67: bar = 10.74; break; 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9" spans="1:3">
      <c r="A69" s="6" t="str">
        <f>Tabelle13[[#This Row],[arduino switch case]]</f>
        <v xml:space="preserve">case 68: bar = 10.6; break; </v>
      </c>
      <c r="B69" s="7"/>
      <c r="C69" s="8" t="str">
        <f>IF(ROW()=1,"","")&amp;Tabelle3[[#This Row],[values]]&amp;C70</f>
        <v xml:space="preserve">case 68: bar = 10.6; break; 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0" spans="1:3">
      <c r="A70" s="6" t="str">
        <f>Tabelle13[[#This Row],[arduino switch case]]</f>
        <v xml:space="preserve">case 69: bar = 10.47; break; </v>
      </c>
      <c r="B70" s="7"/>
      <c r="C70" s="8" t="str">
        <f>IF(ROW()=1,"","")&amp;Tabelle3[[#This Row],[values]]&amp;C71</f>
        <v xml:space="preserve">case 69: bar = 10.47; break; 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1" spans="1:3">
      <c r="A71" s="6" t="str">
        <f>Tabelle13[[#This Row],[arduino switch case]]</f>
        <v xml:space="preserve">case 70: bar = 10.34; break; </v>
      </c>
      <c r="B71" s="7"/>
      <c r="C71" s="8" t="str">
        <f>IF(ROW()=1,"","")&amp;Tabelle3[[#This Row],[values]]&amp;C72</f>
        <v xml:space="preserve">case 70: bar = 10.34; break; 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2" spans="1:3">
      <c r="A72" s="6" t="str">
        <f>Tabelle13[[#This Row],[arduino switch case]]</f>
        <v xml:space="preserve">case 71: bar = 10.21; break; </v>
      </c>
      <c r="B72" s="7"/>
      <c r="C72" s="8" t="str">
        <f>IF(ROW()=1,"","")&amp;Tabelle3[[#This Row],[values]]&amp;C73</f>
        <v xml:space="preserve">case 71: bar = 10.21; break; 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3" spans="1:3">
      <c r="A73" s="6" t="str">
        <f>Tabelle13[[#This Row],[arduino switch case]]</f>
        <v xml:space="preserve">case 72: bar = 10.09; break; </v>
      </c>
      <c r="B73" s="7"/>
      <c r="C73" s="8" t="str">
        <f>IF(ROW()=1,"","")&amp;Tabelle3[[#This Row],[values]]&amp;C74</f>
        <v xml:space="preserve">case 72: bar = 10.09; break; 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4" spans="1:3">
      <c r="A74" s="6" t="str">
        <f>Tabelle13[[#This Row],[arduino switch case]]</f>
        <v xml:space="preserve">case 73: bar = 9.97; break; </v>
      </c>
      <c r="B74" s="7"/>
      <c r="C74" s="8" t="str">
        <f>IF(ROW()=1,"","")&amp;Tabelle3[[#This Row],[values]]&amp;C75</f>
        <v xml:space="preserve">case 73: bar = 9.97; break; 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5" spans="1:3">
      <c r="A75" s="6" t="str">
        <f>Tabelle13[[#This Row],[arduino switch case]]</f>
        <v xml:space="preserve">case 74: bar = 9.85; break; </v>
      </c>
      <c r="B75" s="7"/>
      <c r="C75" s="8" t="str">
        <f>IF(ROW()=1,"","")&amp;Tabelle3[[#This Row],[values]]&amp;C76</f>
        <v xml:space="preserve">case 74: bar = 9.85; break; 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6" spans="1:3">
      <c r="A76" s="6" t="str">
        <f>Tabelle13[[#This Row],[arduino switch case]]</f>
        <v xml:space="preserve">case 75: bar = 9.73; break; </v>
      </c>
      <c r="B76" s="7"/>
      <c r="C76" s="8" t="str">
        <f>IF(ROW()=1,"","")&amp;Tabelle3[[#This Row],[values]]&amp;C77</f>
        <v xml:space="preserve">case 75: bar = 9.73; break; 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7" spans="1:3">
      <c r="A77" s="6" t="str">
        <f>Tabelle13[[#This Row],[arduino switch case]]</f>
        <v xml:space="preserve">case 76: bar = 9.62; break; </v>
      </c>
      <c r="B77" s="7"/>
      <c r="C77" s="8" t="str">
        <f>IF(ROW()=1,"","")&amp;Tabelle3[[#This Row],[values]]&amp;C78</f>
        <v xml:space="preserve">case 76: bar = 9.62; break; 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8" spans="1:3">
      <c r="A78" s="6" t="str">
        <f>Tabelle13[[#This Row],[arduino switch case]]</f>
        <v xml:space="preserve">case 77: bar = 9.51; break; </v>
      </c>
      <c r="B78" s="7"/>
      <c r="C78" s="8" t="str">
        <f>IF(ROW()=1,"","")&amp;Tabelle3[[#This Row],[values]]&amp;C79</f>
        <v xml:space="preserve">case 77: bar = 9.51; break; 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9" spans="1:3">
      <c r="A79" s="6" t="str">
        <f>Tabelle13[[#This Row],[arduino switch case]]</f>
        <v xml:space="preserve">case 78: bar = 9.4; break; </v>
      </c>
      <c r="B79" s="7"/>
      <c r="C79" s="8" t="str">
        <f>IF(ROW()=1,"","")&amp;Tabelle3[[#This Row],[values]]&amp;C80</f>
        <v xml:space="preserve">case 78: bar = 9.4; break; 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0" spans="1:3">
      <c r="A80" s="6" t="str">
        <f>Tabelle13[[#This Row],[arduino switch case]]</f>
        <v xml:space="preserve">case 79: bar = 9.3; break; </v>
      </c>
      <c r="B80" s="7"/>
      <c r="C80" s="8" t="str">
        <f>IF(ROW()=1,"","")&amp;Tabelle3[[#This Row],[values]]&amp;C81</f>
        <v xml:space="preserve">case 79: bar = 9.3; break; 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1" spans="1:3">
      <c r="A81" s="6" t="str">
        <f>Tabelle13[[#This Row],[arduino switch case]]</f>
        <v xml:space="preserve">case 80: bar = 9.19; break; </v>
      </c>
      <c r="B81" s="7"/>
      <c r="C81" s="8" t="str">
        <f>IF(ROW()=1,"","")&amp;Tabelle3[[#This Row],[values]]&amp;C82</f>
        <v xml:space="preserve">case 80: bar = 9.19; break; 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2" spans="1:3">
      <c r="A82" s="6" t="str">
        <f>Tabelle13[[#This Row],[arduino switch case]]</f>
        <v xml:space="preserve">case 81: bar = 9.09; break; </v>
      </c>
      <c r="B82" s="7"/>
      <c r="C82" s="8" t="str">
        <f>IF(ROW()=1,"","")&amp;Tabelle3[[#This Row],[values]]&amp;C83</f>
        <v xml:space="preserve">case 81: bar = 9.09; break; 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3" spans="1:3">
      <c r="A83" s="6" t="str">
        <f>Tabelle13[[#This Row],[arduino switch case]]</f>
        <v xml:space="preserve">case 82: bar = 9; break; </v>
      </c>
      <c r="B83" s="7"/>
      <c r="C83" s="8" t="str">
        <f>IF(ROW()=1,"","")&amp;Tabelle3[[#This Row],[values]]&amp;C84</f>
        <v xml:space="preserve">case 82: bar = 9; break; 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4" spans="1:3">
      <c r="A84" s="6" t="str">
        <f>Tabelle13[[#This Row],[arduino switch case]]</f>
        <v xml:space="preserve">case 83: bar = 8.9; break; </v>
      </c>
      <c r="B84" s="7"/>
      <c r="C84" s="8" t="str">
        <f>IF(ROW()=1,"","")&amp;Tabelle3[[#This Row],[values]]&amp;C85</f>
        <v xml:space="preserve">case 83: bar = 8.9; break; 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5" spans="1:3">
      <c r="A85" s="6" t="str">
        <f>Tabelle13[[#This Row],[arduino switch case]]</f>
        <v xml:space="preserve">case 84: bar = 8.81; break; </v>
      </c>
      <c r="B85" s="7"/>
      <c r="C85" s="8" t="str">
        <f>IF(ROW()=1,"","")&amp;Tabelle3[[#This Row],[values]]&amp;C86</f>
        <v xml:space="preserve">case 84: bar = 8.81; break; 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6" spans="1:3">
      <c r="A86" s="6" t="str">
        <f>Tabelle13[[#This Row],[arduino switch case]]</f>
        <v xml:space="preserve">case 85: bar = 8.71; break; </v>
      </c>
      <c r="B86" s="7"/>
      <c r="C86" s="8" t="str">
        <f>IF(ROW()=1,"","")&amp;Tabelle3[[#This Row],[values]]&amp;C87</f>
        <v xml:space="preserve">case 85: bar = 8.71; break; 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7" spans="1:3">
      <c r="A87" s="6" t="str">
        <f>Tabelle13[[#This Row],[arduino switch case]]</f>
        <v xml:space="preserve">case 86: bar = 8.62; break; </v>
      </c>
      <c r="B87" s="7"/>
      <c r="C87" s="8" t="str">
        <f>IF(ROW()=1,"","")&amp;Tabelle3[[#This Row],[values]]&amp;C88</f>
        <v xml:space="preserve">case 86: bar = 8.62; break; 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8" spans="1:3">
      <c r="A88" s="6" t="str">
        <f>Tabelle13[[#This Row],[arduino switch case]]</f>
        <v xml:space="preserve">case 87: bar = 8.53; break; </v>
      </c>
      <c r="B88" s="7"/>
      <c r="C88" s="8" t="str">
        <f>IF(ROW()=1,"","")&amp;Tabelle3[[#This Row],[values]]&amp;C89</f>
        <v xml:space="preserve">case 87: bar = 8.53; break; 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9" spans="1:3">
      <c r="A89" s="6" t="str">
        <f>Tabelle13[[#This Row],[arduino switch case]]</f>
        <v xml:space="preserve">case 88: bar = 8.45; break; </v>
      </c>
      <c r="B89" s="7"/>
      <c r="C89" s="8" t="str">
        <f>IF(ROW()=1,"","")&amp;Tabelle3[[#This Row],[values]]&amp;C90</f>
        <v xml:space="preserve">case 88: bar = 8.45; break; 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0" spans="1:3">
      <c r="A90" s="6" t="str">
        <f>Tabelle13[[#This Row],[arduino switch case]]</f>
        <v xml:space="preserve">case 89: bar = 8.36; break; </v>
      </c>
      <c r="B90" s="7"/>
      <c r="C90" s="8" t="str">
        <f>IF(ROW()=1,"","")&amp;Tabelle3[[#This Row],[values]]&amp;C91</f>
        <v xml:space="preserve">case 89: bar = 8.36; break; 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1" spans="1:3">
      <c r="A91" s="6" t="str">
        <f>Tabelle13[[#This Row],[arduino switch case]]</f>
        <v xml:space="preserve">case 90: bar = 8.28; break; </v>
      </c>
      <c r="B91" s="7"/>
      <c r="C91" s="8" t="str">
        <f>IF(ROW()=1,"","")&amp;Tabelle3[[#This Row],[values]]&amp;C92</f>
        <v xml:space="preserve">case 90: bar = 8.28; break; 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2" spans="1:3">
      <c r="A92" s="6" t="str">
        <f>Tabelle13[[#This Row],[arduino switch case]]</f>
        <v xml:space="preserve">case 91: bar = 8.2; break; </v>
      </c>
      <c r="B92" s="7"/>
      <c r="C92" s="8" t="str">
        <f>IF(ROW()=1,"","")&amp;Tabelle3[[#This Row],[values]]&amp;C93</f>
        <v xml:space="preserve">case 91: bar = 8.2; break; 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3" spans="1:3">
      <c r="A93" s="6" t="str">
        <f>Tabelle13[[#This Row],[arduino switch case]]</f>
        <v xml:space="preserve">case 92: bar = 8.12; break; </v>
      </c>
      <c r="B93" s="7"/>
      <c r="C93" s="8" t="str">
        <f>IF(ROW()=1,"","")&amp;Tabelle3[[#This Row],[values]]&amp;C94</f>
        <v xml:space="preserve">case 92: bar = 8.12; break; 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4" spans="1:3">
      <c r="A94" s="6" t="str">
        <f>Tabelle13[[#This Row],[arduino switch case]]</f>
        <v xml:space="preserve">case 93: bar = 8.04; break; </v>
      </c>
      <c r="B94" s="7"/>
      <c r="C94" s="8" t="str">
        <f>IF(ROW()=1,"","")&amp;Tabelle3[[#This Row],[values]]&amp;C95</f>
        <v xml:space="preserve">case 93: bar = 8.04; break; 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5" spans="1:3">
      <c r="A95" s="6" t="str">
        <f>Tabelle13[[#This Row],[arduino switch case]]</f>
        <v xml:space="preserve">case 94: bar = 7.96; break; </v>
      </c>
      <c r="B95" s="7"/>
      <c r="C95" s="8" t="str">
        <f>IF(ROW()=1,"","")&amp;Tabelle3[[#This Row],[values]]&amp;C96</f>
        <v xml:space="preserve">case 94: bar = 7.96; break; 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6" spans="1:3">
      <c r="A96" s="6" t="str">
        <f>Tabelle13[[#This Row],[arduino switch case]]</f>
        <v xml:space="preserve">case 95: bar = 7.89; break; </v>
      </c>
      <c r="B96" s="7"/>
      <c r="C96" s="8" t="str">
        <f>IF(ROW()=1,"","")&amp;Tabelle3[[#This Row],[values]]&amp;C97</f>
        <v xml:space="preserve">case 95: bar = 7.89; break; 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7" spans="1:3">
      <c r="A97" s="6" t="str">
        <f>Tabelle13[[#This Row],[arduino switch case]]</f>
        <v xml:space="preserve">case 96: bar = 7.81; break; </v>
      </c>
      <c r="B97" s="7"/>
      <c r="C97" s="8" t="str">
        <f>IF(ROW()=1,"","")&amp;Tabelle3[[#This Row],[values]]&amp;C98</f>
        <v xml:space="preserve">case 96: bar = 7.81; break; 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8" spans="1:3">
      <c r="A98" s="6" t="str">
        <f>Tabelle13[[#This Row],[arduino switch case]]</f>
        <v xml:space="preserve">case 97: bar = 7.74; break; </v>
      </c>
      <c r="B98" s="7"/>
      <c r="C98" s="8" t="str">
        <f>IF(ROW()=1,"","")&amp;Tabelle3[[#This Row],[values]]&amp;C99</f>
        <v xml:space="preserve">case 97: bar = 7.74; break; 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9" spans="1:3">
      <c r="A99" s="6" t="str">
        <f>Tabelle13[[#This Row],[arduino switch case]]</f>
        <v xml:space="preserve">case 98: bar = 7.67; break; </v>
      </c>
      <c r="B99" s="7"/>
      <c r="C99" s="8" t="str">
        <f>IF(ROW()=1,"","")&amp;Tabelle3[[#This Row],[values]]&amp;C100</f>
        <v xml:space="preserve">case 98: bar = 7.67; break; 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0" spans="1:3">
      <c r="A100" s="6" t="str">
        <f>Tabelle13[[#This Row],[arduino switch case]]</f>
        <v xml:space="preserve">case 99: bar = 7.6; break; </v>
      </c>
      <c r="B100" s="7"/>
      <c r="C100" s="8" t="str">
        <f>IF(ROW()=1,"","")&amp;Tabelle3[[#This Row],[values]]&amp;C101</f>
        <v xml:space="preserve">case 99: bar = 7.6; break; 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1" spans="1:3">
      <c r="A101" s="6" t="str">
        <f>Tabelle13[[#This Row],[arduino switch case]]</f>
        <v xml:space="preserve">case 100: bar = 7.53; break; </v>
      </c>
      <c r="B101" s="7"/>
      <c r="C101" s="8" t="str">
        <f>IF(ROW()=1,"","")&amp;Tabelle3[[#This Row],[values]]&amp;C102</f>
        <v xml:space="preserve">case 100: bar = 7.53; break; 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2" spans="1:3">
      <c r="A102" s="6" t="str">
        <f>Tabelle13[[#This Row],[arduino switch case]]</f>
        <v xml:space="preserve">case 101: bar = 7.46; break; </v>
      </c>
      <c r="B102" s="7"/>
      <c r="C102" s="8" t="str">
        <f>IF(ROW()=1,"","")&amp;Tabelle3[[#This Row],[values]]&amp;C103</f>
        <v xml:space="preserve">case 101: bar = 7.46; break; 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3" spans="1:3">
      <c r="A103" s="6" t="str">
        <f>Tabelle13[[#This Row],[arduino switch case]]</f>
        <v xml:space="preserve">case 102: bar = 7.4; break; </v>
      </c>
      <c r="B103" s="7"/>
      <c r="C103" s="8" t="str">
        <f>IF(ROW()=1,"","")&amp;Tabelle3[[#This Row],[values]]&amp;C104</f>
        <v xml:space="preserve">case 102: bar = 7.4; break; 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4" spans="1:3">
      <c r="A104" s="6" t="str">
        <f>Tabelle13[[#This Row],[arduino switch case]]</f>
        <v xml:space="preserve">case 103: bar = 7.33; break; </v>
      </c>
      <c r="B104" s="7"/>
      <c r="C104" s="8" t="str">
        <f>IF(ROW()=1,"","")&amp;Tabelle3[[#This Row],[values]]&amp;C105</f>
        <v xml:space="preserve">case 103: bar = 7.33; break; 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5" spans="1:3">
      <c r="A105" s="6" t="str">
        <f>Tabelle13[[#This Row],[arduino switch case]]</f>
        <v xml:space="preserve">case 104: bar = 7.27; break; </v>
      </c>
      <c r="B105" s="7"/>
      <c r="C105" s="8" t="str">
        <f>IF(ROW()=1,"","")&amp;Tabelle3[[#This Row],[values]]&amp;C106</f>
        <v xml:space="preserve">case 104: bar = 7.27; break; 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6" spans="1:3">
      <c r="A106" s="6" t="str">
        <f>Tabelle13[[#This Row],[arduino switch case]]</f>
        <v xml:space="preserve">case 105: bar = 7.2; break; </v>
      </c>
      <c r="B106" s="7"/>
      <c r="C106" s="8" t="str">
        <f>IF(ROW()=1,"","")&amp;Tabelle3[[#This Row],[values]]&amp;C107</f>
        <v xml:space="preserve">case 105: bar = 7.2; break; 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7" spans="1:3">
      <c r="A107" s="6" t="str">
        <f>Tabelle13[[#This Row],[arduino switch case]]</f>
        <v xml:space="preserve">case 106: bar = 7.14; break; </v>
      </c>
      <c r="B107" s="7"/>
      <c r="C107" s="8" t="str">
        <f>IF(ROW()=1,"","")&amp;Tabelle3[[#This Row],[values]]&amp;C108</f>
        <v xml:space="preserve">case 106: bar = 7.14; break; 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8" spans="1:3">
      <c r="A108" s="6" t="str">
        <f>Tabelle13[[#This Row],[arduino switch case]]</f>
        <v xml:space="preserve">case 107: bar = 7.08; break; </v>
      </c>
      <c r="B108" s="7"/>
      <c r="C108" s="8" t="str">
        <f>IF(ROW()=1,"","")&amp;Tabelle3[[#This Row],[values]]&amp;C109</f>
        <v xml:space="preserve">case 107: bar = 7.08; break; 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9" spans="1:3">
      <c r="A109" s="6" t="str">
        <f>Tabelle13[[#This Row],[arduino switch case]]</f>
        <v xml:space="preserve">case 108: bar = 7.02; break; </v>
      </c>
      <c r="B109" s="7"/>
      <c r="C109" s="8" t="str">
        <f>IF(ROW()=1,"","")&amp;Tabelle3[[#This Row],[values]]&amp;C110</f>
        <v xml:space="preserve">case 108: bar = 7.02; break; 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10" spans="1:3">
      <c r="A110" s="6" t="str">
        <f>Tabelle13[[#This Row],[arduino switch case]]</f>
        <v xml:space="preserve">case 109: bar = 6.96; break; </v>
      </c>
      <c r="B110" s="7"/>
      <c r="C110" s="8" t="str">
        <f>IF(ROW()=1,"","")&amp;Tabelle3[[#This Row],[values]]&amp;C111</f>
        <v xml:space="preserve">case 109: bar = 6.96; break; 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11" spans="1:3">
      <c r="A111" s="6" t="str">
        <f>Tabelle13[[#This Row],[arduino switch case]]</f>
        <v xml:space="preserve">case 110: bar = 6.9; break; </v>
      </c>
      <c r="B111" s="7"/>
      <c r="C111" s="8" t="str">
        <f>IF(ROW()=1,"","")&amp;Tabelle3[[#This Row],[values]]&amp;C112</f>
        <v xml:space="preserve">case 110: bar = 6.9; break; 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12" spans="1:3">
      <c r="A112" s="6" t="str">
        <f>Tabelle13[[#This Row],[arduino switch case]]</f>
        <v xml:space="preserve">case 111: bar = 6.85; break; </v>
      </c>
      <c r="B112" s="7"/>
      <c r="C112" s="8" t="str">
        <f>IF(ROW()=1,"","")&amp;Tabelle3[[#This Row],[values]]&amp;C113</f>
        <v xml:space="preserve">case 111: bar = 6.85; break; 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13" spans="1:3">
      <c r="A113" s="6" t="str">
        <f>Tabelle13[[#This Row],[arduino switch case]]</f>
        <v xml:space="preserve">case 112: bar = 6.79; break; </v>
      </c>
      <c r="B113" s="7"/>
      <c r="C113" s="8" t="str">
        <f>IF(ROW()=1,"","")&amp;Tabelle3[[#This Row],[values]]&amp;C114</f>
        <v xml:space="preserve">case 112: bar = 6.79; break; 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14" spans="1:3">
      <c r="A114" s="6" t="str">
        <f>Tabelle13[[#This Row],[arduino switch case]]</f>
        <v xml:space="preserve">case 113: bar = 6.74; break; </v>
      </c>
      <c r="B114" s="7"/>
      <c r="C114" s="8" t="str">
        <f>IF(ROW()=1,"","")&amp;Tabelle3[[#This Row],[values]]&amp;C115</f>
        <v xml:space="preserve">case 113: bar = 6.74; break; 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15" spans="1:3">
      <c r="A115" s="6" t="str">
        <f>Tabelle13[[#This Row],[arduino switch case]]</f>
        <v xml:space="preserve">case 114: bar = 6.68; break; </v>
      </c>
      <c r="B115" s="7"/>
      <c r="C115" s="8" t="str">
        <f>IF(ROW()=1,"","")&amp;Tabelle3[[#This Row],[values]]&amp;C116</f>
        <v xml:space="preserve">case 114: bar = 6.68; break; 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16" spans="1:3">
      <c r="A116" s="6" t="str">
        <f>Tabelle13[[#This Row],[arduino switch case]]</f>
        <v xml:space="preserve">case 115: bar = 6.63; break; </v>
      </c>
      <c r="B116" s="7"/>
      <c r="C116" s="8" t="str">
        <f>IF(ROW()=1,"","")&amp;Tabelle3[[#This Row],[values]]&amp;C117</f>
        <v xml:space="preserve">case 115: bar = 6.63; break; 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17" spans="1:3">
      <c r="A117" s="6" t="str">
        <f>Tabelle13[[#This Row],[arduino switch case]]</f>
        <v xml:space="preserve">case 116: bar = 6.57; break; </v>
      </c>
      <c r="B117" s="7"/>
      <c r="C117" s="8" t="str">
        <f>IF(ROW()=1,"","")&amp;Tabelle3[[#This Row],[values]]&amp;C118</f>
        <v xml:space="preserve">case 116: bar = 6.57; break; 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18" spans="1:3">
      <c r="A118" s="6" t="str">
        <f>Tabelle13[[#This Row],[arduino switch case]]</f>
        <v xml:space="preserve">case 117: bar = 6.52; break; </v>
      </c>
      <c r="B118" s="7"/>
      <c r="C118" s="8" t="str">
        <f>IF(ROW()=1,"","")&amp;Tabelle3[[#This Row],[values]]&amp;C119</f>
        <v xml:space="preserve">case 117: bar = 6.52; break; 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19" spans="1:3">
      <c r="A119" s="6" t="str">
        <f>Tabelle13[[#This Row],[arduino switch case]]</f>
        <v xml:space="preserve">case 118: bar = 6.47; break; </v>
      </c>
      <c r="B119" s="7"/>
      <c r="C119" s="8" t="str">
        <f>IF(ROW()=1,"","")&amp;Tabelle3[[#This Row],[values]]&amp;C120</f>
        <v xml:space="preserve">case 118: bar = 6.47; break; 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20" spans="1:3">
      <c r="A120" s="6" t="str">
        <f>Tabelle13[[#This Row],[arduino switch case]]</f>
        <v xml:space="preserve">case 119: bar = 6.42; break; </v>
      </c>
      <c r="B120" s="7"/>
      <c r="C120" s="8" t="str">
        <f>IF(ROW()=1,"","")&amp;Tabelle3[[#This Row],[values]]&amp;C121</f>
        <v xml:space="preserve">case 119: bar = 6.42; break; 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21" spans="1:3">
      <c r="A121" s="6" t="str">
        <f>Tabelle13[[#This Row],[arduino switch case]]</f>
        <v xml:space="preserve">case 120: bar = 6.37; break; </v>
      </c>
      <c r="B121" s="7"/>
      <c r="C121" s="8" t="str">
        <f>IF(ROW()=1,"","")&amp;Tabelle3[[#This Row],[values]]&amp;C122</f>
        <v xml:space="preserve">case 120: bar = 6.37; break; 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22" spans="1:3">
      <c r="A122" s="6" t="str">
        <f>Tabelle13[[#This Row],[arduino switch case]]</f>
        <v xml:space="preserve">case 121: bar = 6.32; break; </v>
      </c>
      <c r="B122" s="7"/>
      <c r="C122" s="8" t="str">
        <f>IF(ROW()=1,"","")&amp;Tabelle3[[#This Row],[values]]&amp;C123</f>
        <v xml:space="preserve">case 121: bar = 6.32; break; 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23" spans="1:3">
      <c r="A123" s="6" t="str">
        <f>Tabelle13[[#This Row],[arduino switch case]]</f>
        <v xml:space="preserve">case 122: bar = 6.27; break; </v>
      </c>
      <c r="B123" s="7"/>
      <c r="C123" s="8" t="str">
        <f>IF(ROW()=1,"","")&amp;Tabelle3[[#This Row],[values]]&amp;C124</f>
        <v xml:space="preserve">case 122: bar = 6.27; break; 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24" spans="1:3">
      <c r="A124" s="6" t="str">
        <f>Tabelle13[[#This Row],[arduino switch case]]</f>
        <v xml:space="preserve">case 123: bar = 6.23; break; </v>
      </c>
      <c r="B124" s="7"/>
      <c r="C124" s="8" t="str">
        <f>IF(ROW()=1,"","")&amp;Tabelle3[[#This Row],[values]]&amp;C125</f>
        <v xml:space="preserve">case 123: bar = 6.23; break; 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25" spans="1:3">
      <c r="A125" s="6" t="str">
        <f>Tabelle13[[#This Row],[arduino switch case]]</f>
        <v xml:space="preserve">case 124: bar = 6.18; break; </v>
      </c>
      <c r="B125" s="7"/>
      <c r="C125" s="8" t="str">
        <f>IF(ROW()=1,"","")&amp;Tabelle3[[#This Row],[values]]&amp;C126</f>
        <v xml:space="preserve">case 124: bar = 6.18; break; 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26" spans="1:3">
      <c r="A126" s="6" t="str">
        <f>Tabelle13[[#This Row],[arduino switch case]]</f>
        <v xml:space="preserve">case 125: bar = 6.13; break; </v>
      </c>
      <c r="B126" s="7"/>
      <c r="C126" s="8" t="str">
        <f>IF(ROW()=1,"","")&amp;Tabelle3[[#This Row],[values]]&amp;C127</f>
        <v xml:space="preserve">case 125: bar = 6.13; break; 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27" spans="1:3">
      <c r="A127" s="6" t="str">
        <f>Tabelle13[[#This Row],[arduino switch case]]</f>
        <v xml:space="preserve">case 126: bar = 6.09; break; </v>
      </c>
      <c r="B127" s="7"/>
      <c r="C127" s="8" t="str">
        <f>IF(ROW()=1,"","")&amp;Tabelle3[[#This Row],[values]]&amp;C128</f>
        <v xml:space="preserve">case 126: bar = 6.09; break; 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28" spans="1:3">
      <c r="A128" s="6" t="str">
        <f>Tabelle13[[#This Row],[arduino switch case]]</f>
        <v xml:space="preserve">case 127: bar = 6.04; break; </v>
      </c>
      <c r="B128" s="7"/>
      <c r="C128" s="8" t="str">
        <f>IF(ROW()=1,"","")&amp;Tabelle3[[#This Row],[values]]&amp;C129</f>
        <v xml:space="preserve">case 127: bar = 6.04; break; 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29" spans="1:3">
      <c r="A129" s="6" t="str">
        <f>Tabelle13[[#This Row],[arduino switch case]]</f>
        <v xml:space="preserve">case 128: bar = 6; break; </v>
      </c>
      <c r="B129" s="7"/>
      <c r="C129" s="8" t="str">
        <f>IF(ROW()=1,"","")&amp;Tabelle3[[#This Row],[values]]&amp;C130</f>
        <v xml:space="preserve">case 128: bar = 6; break; 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30" spans="1:3">
      <c r="A130" s="6" t="str">
        <f>Tabelle13[[#This Row],[arduino switch case]]</f>
        <v xml:space="preserve">case 129: bar = 5.95; break; </v>
      </c>
      <c r="B130" s="7"/>
      <c r="C130" s="8" t="str">
        <f>IF(ROW()=1,"","")&amp;Tabelle3[[#This Row],[values]]&amp;C131</f>
        <v xml:space="preserve">case 129: bar = 5.95; break; 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31" spans="1:3">
      <c r="A131" s="6" t="str">
        <f>Tabelle13[[#This Row],[arduino switch case]]</f>
        <v xml:space="preserve">case 130: bar = 5.91; break; </v>
      </c>
      <c r="B131" s="7"/>
      <c r="C131" s="8" t="str">
        <f>IF(ROW()=1,"","")&amp;Tabelle3[[#This Row],[values]]&amp;C132</f>
        <v xml:space="preserve">case 130: bar = 5.91; break; 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32" spans="1:3">
      <c r="A132" s="6" t="str">
        <f>Tabelle13[[#This Row],[arduino switch case]]</f>
        <v xml:space="preserve">case 131: bar = 5.87; break; </v>
      </c>
      <c r="B132" s="7"/>
      <c r="C132" s="8" t="str">
        <f>IF(ROW()=1,"","")&amp;Tabelle3[[#This Row],[values]]&amp;C133</f>
        <v xml:space="preserve">case 131: bar = 5.87; break; 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33" spans="1:3">
      <c r="A133" s="6" t="str">
        <f>Tabelle13[[#This Row],[arduino switch case]]</f>
        <v xml:space="preserve">case 132: bar = 5.83; break; </v>
      </c>
      <c r="B133" s="7"/>
      <c r="C133" s="8" t="str">
        <f>IF(ROW()=1,"","")&amp;Tabelle3[[#This Row],[values]]&amp;C134</f>
        <v xml:space="preserve">case 132: bar = 5.83; break; 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34" spans="1:3">
      <c r="A134" s="6" t="str">
        <f>Tabelle13[[#This Row],[arduino switch case]]</f>
        <v xml:space="preserve">case 133: bar = 5.79; break; </v>
      </c>
      <c r="B134" s="7"/>
      <c r="C134" s="8" t="str">
        <f>IF(ROW()=1,"","")&amp;Tabelle3[[#This Row],[values]]&amp;C135</f>
        <v xml:space="preserve">case 133: bar = 5.79; break; 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35" spans="1:3">
      <c r="A135" s="6" t="str">
        <f>Tabelle13[[#This Row],[arduino switch case]]</f>
        <v xml:space="preserve">case 134: bar = 5.75; break; </v>
      </c>
      <c r="B135" s="7"/>
      <c r="C135" s="8" t="str">
        <f>IF(ROW()=1,"","")&amp;Tabelle3[[#This Row],[values]]&amp;C136</f>
        <v xml:space="preserve">case 134: bar = 5.75; break; 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36" spans="1:3">
      <c r="A136" s="6" t="str">
        <f>Tabelle13[[#This Row],[arduino switch case]]</f>
        <v xml:space="preserve">case 135: bar = 5.71; break; </v>
      </c>
      <c r="B136" s="7"/>
      <c r="C136" s="8" t="str">
        <f>IF(ROW()=1,"","")&amp;Tabelle3[[#This Row],[values]]&amp;C137</f>
        <v xml:space="preserve">case 135: bar = 5.71; break; 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37" spans="1:3">
      <c r="A137" s="6" t="str">
        <f>Tabelle13[[#This Row],[arduino switch case]]</f>
        <v xml:space="preserve">case 136: bar = 5.67; break; </v>
      </c>
      <c r="B137" s="7"/>
      <c r="C137" s="8" t="str">
        <f>IF(ROW()=1,"","")&amp;Tabelle3[[#This Row],[values]]&amp;C138</f>
        <v xml:space="preserve">case 136: bar = 5.67; break; 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38" spans="1:3">
      <c r="A138" s="6" t="str">
        <f>Tabelle13[[#This Row],[arduino switch case]]</f>
        <v xml:space="preserve">case 137: bar = 5.63; break; </v>
      </c>
      <c r="B138" s="7"/>
      <c r="C138" s="8" t="str">
        <f>IF(ROW()=1,"","")&amp;Tabelle3[[#This Row],[values]]&amp;C139</f>
        <v xml:space="preserve">case 137: bar = 5.63; break; 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39" spans="1:3">
      <c r="A139" s="6" t="str">
        <f>Tabelle13[[#This Row],[arduino switch case]]</f>
        <v xml:space="preserve">case 138: bar = 5.59; break; </v>
      </c>
      <c r="B139" s="7"/>
      <c r="C139" s="8" t="str">
        <f>IF(ROW()=1,"","")&amp;Tabelle3[[#This Row],[values]]&amp;C140</f>
        <v xml:space="preserve">case 138: bar = 5.59; break; 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40" spans="1:3">
      <c r="A140" s="6" t="str">
        <f>Tabelle13[[#This Row],[arduino switch case]]</f>
        <v xml:space="preserve">case 139: bar = 5.55; break; </v>
      </c>
      <c r="B140" s="7"/>
      <c r="C140" s="8" t="str">
        <f>IF(ROW()=1,"","")&amp;Tabelle3[[#This Row],[values]]&amp;C141</f>
        <v xml:space="preserve">case 139: bar = 5.55; break; 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41" spans="1:3">
      <c r="A141" s="6" t="str">
        <f>Tabelle13[[#This Row],[arduino switch case]]</f>
        <v xml:space="preserve">case 140: bar = 5.51; break; </v>
      </c>
      <c r="B141" s="7"/>
      <c r="C141" s="8" t="str">
        <f>IF(ROW()=1,"","")&amp;Tabelle3[[#This Row],[values]]&amp;C142</f>
        <v xml:space="preserve">case 140: bar = 5.51; break; 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42" spans="1:3">
      <c r="A142" s="6" t="str">
        <f>Tabelle13[[#This Row],[arduino switch case]]</f>
        <v xml:space="preserve">case 141: bar = 5.47; break; </v>
      </c>
      <c r="B142" s="7"/>
      <c r="C142" s="8" t="str">
        <f>IF(ROW()=1,"","")&amp;Tabelle3[[#This Row],[values]]&amp;C143</f>
        <v xml:space="preserve">case 141: bar = 5.47; break; 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43" spans="1:3">
      <c r="A143" s="6" t="str">
        <f>Tabelle13[[#This Row],[arduino switch case]]</f>
        <v xml:space="preserve">case 142: bar = 5.44; break; </v>
      </c>
      <c r="B143" s="7"/>
      <c r="C143" s="8" t="str">
        <f>IF(ROW()=1,"","")&amp;Tabelle3[[#This Row],[values]]&amp;C144</f>
        <v xml:space="preserve">case 142: bar = 5.44; break; 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44" spans="1:3">
      <c r="A144" s="6" t="str">
        <f>Tabelle13[[#This Row],[arduino switch case]]</f>
        <v xml:space="preserve">case 143: bar = 5.4; break; </v>
      </c>
      <c r="B144" s="7"/>
      <c r="C144" s="8" t="str">
        <f>IF(ROW()=1,"","")&amp;Tabelle3[[#This Row],[values]]&amp;C145</f>
        <v xml:space="preserve">case 143: bar = 5.4; break; 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45" spans="1:3">
      <c r="A145" s="6" t="str">
        <f>Tabelle13[[#This Row],[arduino switch case]]</f>
        <v xml:space="preserve">case 144: bar = 5.37; break; </v>
      </c>
      <c r="B145" s="7"/>
      <c r="C145" s="8" t="str">
        <f>IF(ROW()=1,"","")&amp;Tabelle3[[#This Row],[values]]&amp;C146</f>
        <v xml:space="preserve">case 144: bar = 5.37; break; 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46" spans="1:3">
      <c r="A146" s="6" t="str">
        <f>Tabelle13[[#This Row],[arduino switch case]]</f>
        <v xml:space="preserve">case 145: bar = 5.33; break; </v>
      </c>
      <c r="B146" s="7"/>
      <c r="C146" s="8" t="str">
        <f>IF(ROW()=1,"","")&amp;Tabelle3[[#This Row],[values]]&amp;C147</f>
        <v xml:space="preserve">case 145: bar = 5.33; break; 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47" spans="1:3">
      <c r="A147" s="6" t="str">
        <f>Tabelle13[[#This Row],[arduino switch case]]</f>
        <v xml:space="preserve">case 146: bar = 5.3; break; </v>
      </c>
      <c r="B147" s="7"/>
      <c r="C147" s="8" t="str">
        <f>IF(ROW()=1,"","")&amp;Tabelle3[[#This Row],[values]]&amp;C148</f>
        <v xml:space="preserve">case 146: bar = 5.3; break; 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48" spans="1:3">
      <c r="A148" s="6" t="str">
        <f>Tabelle13[[#This Row],[arduino switch case]]</f>
        <v xml:space="preserve">case 147: bar = 5.26; break; </v>
      </c>
      <c r="B148" s="7"/>
      <c r="C148" s="8" t="str">
        <f>IF(ROW()=1,"","")&amp;Tabelle3[[#This Row],[values]]&amp;C149</f>
        <v xml:space="preserve">case 147: bar = 5.26; break; 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49" spans="1:3">
      <c r="A149" s="6" t="str">
        <f>Tabelle13[[#This Row],[arduino switch case]]</f>
        <v xml:space="preserve">case 148: bar = 5.23; break; </v>
      </c>
      <c r="B149" s="7"/>
      <c r="C149" s="8" t="str">
        <f>IF(ROW()=1,"","")&amp;Tabelle3[[#This Row],[values]]&amp;C150</f>
        <v xml:space="preserve">case 148: bar = 5.23; break; 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50" spans="1:3">
      <c r="A150" s="6" t="str">
        <f>Tabelle13[[#This Row],[arduino switch case]]</f>
        <v xml:space="preserve">case 149: bar = 5.19; break; </v>
      </c>
      <c r="B150" s="7"/>
      <c r="C150" s="8" t="str">
        <f>IF(ROW()=1,"","")&amp;Tabelle3[[#This Row],[values]]&amp;C151</f>
        <v xml:space="preserve">case 149: bar = 5.19; break; 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51" spans="1:3">
      <c r="A151" s="6" t="str">
        <f>Tabelle13[[#This Row],[arduino switch case]]</f>
        <v xml:space="preserve">case 150: bar = 5.16; break; </v>
      </c>
      <c r="B151" s="7"/>
      <c r="C151" s="8" t="str">
        <f>IF(ROW()=1,"","")&amp;Tabelle3[[#This Row],[values]]&amp;C152</f>
        <v xml:space="preserve">case 150: bar = 5.16; break; 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52" spans="1:3">
      <c r="A152" s="6" t="str">
        <f>Tabelle13[[#This Row],[arduino switch case]]</f>
        <v xml:space="preserve">case 151: bar = 5.13; break; </v>
      </c>
      <c r="B152" s="7"/>
      <c r="C152" s="8" t="str">
        <f>IF(ROW()=1,"","")&amp;Tabelle3[[#This Row],[values]]&amp;C153</f>
        <v xml:space="preserve">case 151: bar = 5.13; break; 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53" spans="1:3">
      <c r="A153" s="6" t="str">
        <f>Tabelle13[[#This Row],[arduino switch case]]</f>
        <v xml:space="preserve">case 152: bar = 5.09; break; </v>
      </c>
      <c r="B153" s="7"/>
      <c r="C153" s="8" t="str">
        <f>IF(ROW()=1,"","")&amp;Tabelle3[[#This Row],[values]]&amp;C154</f>
        <v xml:space="preserve">case 152: bar = 5.09; break; 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54" spans="1:3">
      <c r="A154" s="6" t="str">
        <f>Tabelle13[[#This Row],[arduino switch case]]</f>
        <v xml:space="preserve">case 153: bar = 5.06; break; </v>
      </c>
      <c r="B154" s="7"/>
      <c r="C154" s="8" t="str">
        <f>IF(ROW()=1,"","")&amp;Tabelle3[[#This Row],[values]]&amp;C155</f>
        <v xml:space="preserve">case 153: bar = 5.06; break; 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55" spans="1:3">
      <c r="A155" s="6" t="str">
        <f>Tabelle13[[#This Row],[arduino switch case]]</f>
        <v xml:space="preserve">case 154: bar = 5.03; break; </v>
      </c>
      <c r="B155" s="7"/>
      <c r="C155" s="8" t="str">
        <f>IF(ROW()=1,"","")&amp;Tabelle3[[#This Row],[values]]&amp;C156</f>
        <v xml:space="preserve">case 154: bar = 5.03; break; 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56" spans="1:3">
      <c r="A156" s="6" t="str">
        <f>Tabelle13[[#This Row],[arduino switch case]]</f>
        <v xml:space="preserve">case 155: bar = 5; break; </v>
      </c>
      <c r="B156" s="7"/>
      <c r="C156" s="8" t="str">
        <f>IF(ROW()=1,"","")&amp;Tabelle3[[#This Row],[values]]&amp;C157</f>
        <v xml:space="preserve">case 155: bar = 5; break; 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57" spans="1:3">
      <c r="A157" s="6" t="str">
        <f>Tabelle13[[#This Row],[arduino switch case]]</f>
        <v xml:space="preserve">case 156: bar = 4.97; break; </v>
      </c>
      <c r="B157" s="7"/>
      <c r="C157" s="8" t="str">
        <f>IF(ROW()=1,"","")&amp;Tabelle3[[#This Row],[values]]&amp;C158</f>
        <v xml:space="preserve">case 156: bar = 4.97; break; 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58" spans="1:3">
      <c r="A158" s="6" t="str">
        <f>Tabelle13[[#This Row],[arduino switch case]]</f>
        <v xml:space="preserve">case 157: bar = 4.94; break; </v>
      </c>
      <c r="B158" s="7"/>
      <c r="C158" s="8" t="str">
        <f>IF(ROW()=1,"","")&amp;Tabelle3[[#This Row],[values]]&amp;C159</f>
        <v xml:space="preserve">case 157: bar = 4.94; break; 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59" spans="1:3">
      <c r="A159" s="6" t="str">
        <f>Tabelle13[[#This Row],[arduino switch case]]</f>
        <v xml:space="preserve">case 158: bar = 4.91; break; </v>
      </c>
      <c r="B159" s="7"/>
      <c r="C159" s="8" t="str">
        <f>IF(ROW()=1,"","")&amp;Tabelle3[[#This Row],[values]]&amp;C160</f>
        <v xml:space="preserve">case 158: bar = 4.91; break; 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60" spans="1:3">
      <c r="A160" s="6" t="str">
        <f>Tabelle13[[#This Row],[arduino switch case]]</f>
        <v xml:space="preserve">case 159: bar = 4.88; break; </v>
      </c>
      <c r="B160" s="7"/>
      <c r="C160" s="8" t="str">
        <f>IF(ROW()=1,"","")&amp;Tabelle3[[#This Row],[values]]&amp;C161</f>
        <v xml:space="preserve">case 159: bar = 4.88; break; 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61" spans="1:3">
      <c r="A161" s="6" t="str">
        <f>Tabelle13[[#This Row],[arduino switch case]]</f>
        <v xml:space="preserve">case 160: bar = 4.85; break; </v>
      </c>
      <c r="B161" s="7"/>
      <c r="C161" s="8" t="str">
        <f>IF(ROW()=1,"","")&amp;Tabelle3[[#This Row],[values]]&amp;C162</f>
        <v xml:space="preserve">case 160: bar = 4.85; break; 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62" spans="1:3">
      <c r="A162" s="6" t="str">
        <f>Tabelle13[[#This Row],[arduino switch case]]</f>
        <v xml:space="preserve">case 161: bar = 4.82; break; </v>
      </c>
      <c r="B162" s="7"/>
      <c r="C162" s="8" t="str">
        <f>IF(ROW()=1,"","")&amp;Tabelle3[[#This Row],[values]]&amp;C163</f>
        <v xml:space="preserve">case 161: bar = 4.82; break; 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63" spans="1:3">
      <c r="A163" s="6" t="str">
        <f>Tabelle13[[#This Row],[arduino switch case]]</f>
        <v xml:space="preserve">case 162: bar = 4.79; break; </v>
      </c>
      <c r="B163" s="7"/>
      <c r="C163" s="8" t="str">
        <f>IF(ROW()=1,"","")&amp;Tabelle3[[#This Row],[values]]&amp;C164</f>
        <v xml:space="preserve">case 162: bar = 4.79; break; 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64" spans="1:3">
      <c r="A164" s="6" t="str">
        <f>Tabelle13[[#This Row],[arduino switch case]]</f>
        <v xml:space="preserve">case 163: bar = 4.76; break; </v>
      </c>
      <c r="B164" s="7"/>
      <c r="C164" s="8" t="str">
        <f>IF(ROW()=1,"","")&amp;Tabelle3[[#This Row],[values]]&amp;C165</f>
        <v xml:space="preserve">case 163: bar = 4.76; break; 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65" spans="1:3">
      <c r="A165" s="6" t="str">
        <f>Tabelle13[[#This Row],[arduino switch case]]</f>
        <v xml:space="preserve">case 164: bar = 4.73; break; </v>
      </c>
      <c r="B165" s="7"/>
      <c r="C165" s="8" t="str">
        <f>IF(ROW()=1,"","")&amp;Tabelle3[[#This Row],[values]]&amp;C166</f>
        <v xml:space="preserve">case 164: bar = 4.73; break; 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66" spans="1:3">
      <c r="A166" s="6" t="str">
        <f>Tabelle13[[#This Row],[arduino switch case]]</f>
        <v xml:space="preserve">case 165: bar = 4.7; break; </v>
      </c>
      <c r="B166" s="7"/>
      <c r="C166" s="8" t="str">
        <f>IF(ROW()=1,"","")&amp;Tabelle3[[#This Row],[values]]&amp;C167</f>
        <v xml:space="preserve">case 165: bar = 4.7; break; 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67" spans="1:3">
      <c r="A167" s="6" t="str">
        <f>Tabelle13[[#This Row],[arduino switch case]]</f>
        <v xml:space="preserve">case 166: bar = 4.68; break; </v>
      </c>
      <c r="B167" s="7"/>
      <c r="C167" s="8" t="str">
        <f>IF(ROW()=1,"","")&amp;Tabelle3[[#This Row],[values]]&amp;C168</f>
        <v xml:space="preserve">case 166: bar = 4.68; break; 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68" spans="1:3">
      <c r="A168" s="6" t="str">
        <f>Tabelle13[[#This Row],[arduino switch case]]</f>
        <v xml:space="preserve">case 167: bar = 4.65; break; </v>
      </c>
      <c r="B168" s="7"/>
      <c r="C168" s="8" t="str">
        <f>IF(ROW()=1,"","")&amp;Tabelle3[[#This Row],[values]]&amp;C169</f>
        <v xml:space="preserve">case 167: bar = 4.65; break; 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69" spans="1:3">
      <c r="A169" s="6" t="str">
        <f>Tabelle13[[#This Row],[arduino switch case]]</f>
        <v xml:space="preserve">case 168: bar = 4.62; break; </v>
      </c>
      <c r="B169" s="7"/>
      <c r="C169" s="8" t="str">
        <f>IF(ROW()=1,"","")&amp;Tabelle3[[#This Row],[values]]&amp;C170</f>
        <v xml:space="preserve">case 168: bar = 4.62; break; 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70" spans="1:3">
      <c r="A170" s="6" t="str">
        <f>Tabelle13[[#This Row],[arduino switch case]]</f>
        <v xml:space="preserve">case 169: bar = 4.59; break; </v>
      </c>
      <c r="B170" s="7"/>
      <c r="C170" s="8" t="str">
        <f>IF(ROW()=1,"","")&amp;Tabelle3[[#This Row],[values]]&amp;C171</f>
        <v xml:space="preserve">case 169: bar = 4.59; break; 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71" spans="1:3">
      <c r="A171" s="6" t="str">
        <f>Tabelle13[[#This Row],[arduino switch case]]</f>
        <v xml:space="preserve">case 170: bar = 4.57; break; </v>
      </c>
      <c r="B171" s="7"/>
      <c r="C171" s="8" t="str">
        <f>IF(ROW()=1,"","")&amp;Tabelle3[[#This Row],[values]]&amp;C172</f>
        <v xml:space="preserve">case 170: bar = 4.57; break; 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72" spans="1:3">
      <c r="A172" s="6" t="str">
        <f>Tabelle13[[#This Row],[arduino switch case]]</f>
        <v xml:space="preserve">case 171: bar = 4.54; break; </v>
      </c>
      <c r="B172" s="7"/>
      <c r="C172" s="8" t="str">
        <f>IF(ROW()=1,"","")&amp;Tabelle3[[#This Row],[values]]&amp;C173</f>
        <v xml:space="preserve">case 171: bar = 4.54; break; 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73" spans="1:3">
      <c r="A173" s="6" t="str">
        <f>Tabelle13[[#This Row],[arduino switch case]]</f>
        <v xml:space="preserve">case 172: bar = 4.52; break; </v>
      </c>
      <c r="B173" s="7"/>
      <c r="C173" s="8" t="str">
        <f>IF(ROW()=1,"","")&amp;Tabelle3[[#This Row],[values]]&amp;C174</f>
        <v xml:space="preserve">case 172: bar = 4.52; break; 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74" spans="1:3">
      <c r="A174" s="6" t="str">
        <f>Tabelle13[[#This Row],[arduino switch case]]</f>
        <v xml:space="preserve">case 173: bar = 4.49; break; </v>
      </c>
      <c r="B174" s="7"/>
      <c r="C174" s="8" t="str">
        <f>IF(ROW()=1,"","")&amp;Tabelle3[[#This Row],[values]]&amp;C175</f>
        <v xml:space="preserve">case 173: bar = 4.49; break; 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75" spans="1:3">
      <c r="A175" s="6" t="str">
        <f>Tabelle13[[#This Row],[arduino switch case]]</f>
        <v xml:space="preserve">case 174: bar = 4.46; break; </v>
      </c>
      <c r="B175" s="7"/>
      <c r="C175" s="8" t="str">
        <f>IF(ROW()=1,"","")&amp;Tabelle3[[#This Row],[values]]&amp;C176</f>
        <v xml:space="preserve">case 174: bar = 4.46; break; 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76" spans="1:3">
      <c r="A176" s="6" t="str">
        <f>Tabelle13[[#This Row],[arduino switch case]]</f>
        <v xml:space="preserve">case 175: bar = 4.44; break; </v>
      </c>
      <c r="B176" s="7"/>
      <c r="C176" s="8" t="str">
        <f>IF(ROW()=1,"","")&amp;Tabelle3[[#This Row],[values]]&amp;C177</f>
        <v xml:space="preserve">case 175: bar = 4.44; break; 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77" spans="1:3">
      <c r="A177" s="6" t="str">
        <f>Tabelle13[[#This Row],[arduino switch case]]</f>
        <v xml:space="preserve">case 176: bar = 4.41; break; </v>
      </c>
      <c r="B177" s="7"/>
      <c r="C177" s="8" t="str">
        <f>IF(ROW()=1,"","")&amp;Tabelle3[[#This Row],[values]]&amp;C178</f>
        <v xml:space="preserve">case 176: bar = 4.41; break; 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78" spans="1:3">
      <c r="A178" s="6" t="str">
        <f>Tabelle13[[#This Row],[arduino switch case]]</f>
        <v xml:space="preserve">case 177: bar = 4.39; break; </v>
      </c>
      <c r="B178" s="7"/>
      <c r="C178" s="8" t="str">
        <f>IF(ROW()=1,"","")&amp;Tabelle3[[#This Row],[values]]&amp;C179</f>
        <v xml:space="preserve">case 177: bar = 4.39; break; 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79" spans="1:3">
      <c r="A179" s="6" t="str">
        <f>Tabelle13[[#This Row],[arduino switch case]]</f>
        <v xml:space="preserve">case 178: bar = 4.36; break; </v>
      </c>
      <c r="B179" s="7"/>
      <c r="C179" s="8" t="str">
        <f>IF(ROW()=1,"","")&amp;Tabelle3[[#This Row],[values]]&amp;C180</f>
        <v xml:space="preserve">case 178: bar = 4.36; break; 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80" spans="1:3">
      <c r="A180" s="6" t="str">
        <f>Tabelle13[[#This Row],[arduino switch case]]</f>
        <v xml:space="preserve">case 179: bar = 4.34; break; </v>
      </c>
      <c r="B180" s="7"/>
      <c r="C180" s="8" t="str">
        <f>IF(ROW()=1,"","")&amp;Tabelle3[[#This Row],[values]]&amp;C181</f>
        <v xml:space="preserve">case 179: bar = 4.34; break; 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81" spans="1:3">
      <c r="A181" s="6" t="str">
        <f>Tabelle13[[#This Row],[arduino switch case]]</f>
        <v xml:space="preserve">case 180: bar = 4.32; break; </v>
      </c>
      <c r="B181" s="7"/>
      <c r="C181" s="8" t="str">
        <f>IF(ROW()=1,"","")&amp;Tabelle3[[#This Row],[values]]&amp;C182</f>
        <v xml:space="preserve">case 180: bar = 4.32; break; 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82" spans="1:3">
      <c r="A182" s="6" t="str">
        <f>Tabelle13[[#This Row],[arduino switch case]]</f>
        <v xml:space="preserve">case 181: bar = 4.29; break; </v>
      </c>
      <c r="B182" s="7"/>
      <c r="C182" s="8" t="str">
        <f>IF(ROW()=1,"","")&amp;Tabelle3[[#This Row],[values]]&amp;C183</f>
        <v xml:space="preserve">case 181: bar = 4.29; break; 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83" spans="1:3">
      <c r="A183" s="6" t="str">
        <f>Tabelle13[[#This Row],[arduino switch case]]</f>
        <v xml:space="preserve">case 182: bar = 4.27; break; </v>
      </c>
      <c r="B183" s="7"/>
      <c r="C183" s="8" t="str">
        <f>IF(ROW()=1,"","")&amp;Tabelle3[[#This Row],[values]]&amp;C184</f>
        <v xml:space="preserve">case 182: bar = 4.27; break; 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84" spans="1:3">
      <c r="A184" s="6" t="str">
        <f>Tabelle13[[#This Row],[arduino switch case]]</f>
        <v xml:space="preserve">case 183: bar = 4.25; break; </v>
      </c>
      <c r="B184" s="7"/>
      <c r="C184" s="8" t="str">
        <f>IF(ROW()=1,"","")&amp;Tabelle3[[#This Row],[values]]&amp;C185</f>
        <v xml:space="preserve">case 183: bar = 4.25; break; 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85" spans="1:3">
      <c r="A185" s="6" t="str">
        <f>Tabelle13[[#This Row],[arduino switch case]]</f>
        <v xml:space="preserve">case 184: bar = 4.22; break; </v>
      </c>
      <c r="B185" s="7"/>
      <c r="C185" s="8" t="str">
        <f>IF(ROW()=1,"","")&amp;Tabelle3[[#This Row],[values]]&amp;C186</f>
        <v xml:space="preserve">case 184: bar = 4.22; break; 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86" spans="1:3">
      <c r="A186" s="6" t="str">
        <f>Tabelle13[[#This Row],[arduino switch case]]</f>
        <v xml:space="preserve">case 185: bar = 4.2; break; </v>
      </c>
      <c r="B186" s="7"/>
      <c r="C186" s="8" t="str">
        <f>IF(ROW()=1,"","")&amp;Tabelle3[[#This Row],[values]]&amp;C187</f>
        <v xml:space="preserve">case 185: bar = 4.2; break; 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87" spans="1:3">
      <c r="A187" s="6" t="str">
        <f>Tabelle13[[#This Row],[arduino switch case]]</f>
        <v xml:space="preserve">case 186: bar = 4.18; break; </v>
      </c>
      <c r="B187" s="7"/>
      <c r="C187" s="8" t="str">
        <f>IF(ROW()=1,"","")&amp;Tabelle3[[#This Row],[values]]&amp;C188</f>
        <v xml:space="preserve">case 186: bar = 4.18; break; 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88" spans="1:3">
      <c r="A188" s="6" t="str">
        <f>Tabelle13[[#This Row],[arduino switch case]]</f>
        <v xml:space="preserve">case 187: bar = 4.15; break; </v>
      </c>
      <c r="B188" s="7"/>
      <c r="C188" s="8" t="str">
        <f>IF(ROW()=1,"","")&amp;Tabelle3[[#This Row],[values]]&amp;C189</f>
        <v xml:space="preserve">case 187: bar = 4.15; break; 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89" spans="1:3">
      <c r="A189" s="6" t="str">
        <f>Tabelle13[[#This Row],[arduino switch case]]</f>
        <v xml:space="preserve">case 188: bar = 4.13; break; </v>
      </c>
      <c r="B189" s="7"/>
      <c r="C189" s="8" t="str">
        <f>IF(ROW()=1,"","")&amp;Tabelle3[[#This Row],[values]]&amp;C190</f>
        <v xml:space="preserve">case 188: bar = 4.13; break; 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90" spans="1:3">
      <c r="A190" s="6" t="str">
        <f>Tabelle13[[#This Row],[arduino switch case]]</f>
        <v xml:space="preserve">case 189: bar = 4.11; break; </v>
      </c>
      <c r="B190" s="7"/>
      <c r="C190" s="8" t="str">
        <f>IF(ROW()=1,"","")&amp;Tabelle3[[#This Row],[values]]&amp;C191</f>
        <v xml:space="preserve">case 189: bar = 4.11; break; 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91" spans="1:3">
      <c r="A191" s="6" t="str">
        <f>Tabelle13[[#This Row],[arduino switch case]]</f>
        <v xml:space="preserve">case 190: bar = 4.09; break; </v>
      </c>
      <c r="B191" s="7"/>
      <c r="C191" s="8" t="str">
        <f>IF(ROW()=1,"","")&amp;Tabelle3[[#This Row],[values]]&amp;C192</f>
        <v xml:space="preserve">case 190: bar = 4.09; break; 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92" spans="1:3">
      <c r="A192" s="6" t="str">
        <f>Tabelle13[[#This Row],[arduino switch case]]</f>
        <v xml:space="preserve">case 191: bar = 4.07; break; </v>
      </c>
      <c r="B192" s="7"/>
      <c r="C192" s="8" t="str">
        <f>IF(ROW()=1,"","")&amp;Tabelle3[[#This Row],[values]]&amp;C193</f>
        <v xml:space="preserve">case 191: bar = 4.07; break; 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93" spans="1:3">
      <c r="A193" s="6" t="str">
        <f>Tabelle13[[#This Row],[arduino switch case]]</f>
        <v xml:space="preserve">case 192: bar = 4.05; break; </v>
      </c>
      <c r="B193" s="7"/>
      <c r="C193" s="8" t="str">
        <f>IF(ROW()=1,"","")&amp;Tabelle3[[#This Row],[values]]&amp;C194</f>
        <v xml:space="preserve">case 192: bar = 4.05; break; 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94" spans="1:3">
      <c r="A194" s="6" t="str">
        <f>Tabelle13[[#This Row],[arduino switch case]]</f>
        <v xml:space="preserve">case 193: bar = 4.02; break; </v>
      </c>
      <c r="B194" s="7"/>
      <c r="C194" s="8" t="str">
        <f>IF(ROW()=1,"","")&amp;Tabelle3[[#This Row],[values]]&amp;C195</f>
        <v xml:space="preserve">case 193: bar = 4.02; break; 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95" spans="1:3">
      <c r="A195" s="6" t="str">
        <f>Tabelle13[[#This Row],[arduino switch case]]</f>
        <v xml:space="preserve">case 194: bar = 4; break; </v>
      </c>
      <c r="B195" s="7"/>
      <c r="C195" s="8" t="str">
        <f>IF(ROW()=1,"","")&amp;Tabelle3[[#This Row],[values]]&amp;C196</f>
        <v xml:space="preserve">case 194: bar = 4; break; 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96" spans="1:3">
      <c r="A196" s="6" t="str">
        <f>Tabelle13[[#This Row],[arduino switch case]]</f>
        <v xml:space="preserve">case 195: bar = 3.98; break; </v>
      </c>
      <c r="B196" s="7"/>
      <c r="C196" s="8" t="str">
        <f>IF(ROW()=1,"","")&amp;Tabelle3[[#This Row],[values]]&amp;C197</f>
        <v xml:space="preserve">case 195: bar = 3.98; break; 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97" spans="1:3">
      <c r="A197" s="6" t="str">
        <f>Tabelle13[[#This Row],[arduino switch case]]</f>
        <v xml:space="preserve">case 196: bar = 3.96; break; </v>
      </c>
      <c r="B197" s="7"/>
      <c r="C197" s="8" t="str">
        <f>IF(ROW()=1,"","")&amp;Tabelle3[[#This Row],[values]]&amp;C198</f>
        <v xml:space="preserve">case 196: bar = 3.96; break; 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98" spans="1:3">
      <c r="A198" s="6" t="str">
        <f>Tabelle13[[#This Row],[arduino switch case]]</f>
        <v xml:space="preserve">case 197: bar = 3.94; break; </v>
      </c>
      <c r="B198" s="7"/>
      <c r="C198" s="8" t="str">
        <f>IF(ROW()=1,"","")&amp;Tabelle3[[#This Row],[values]]&amp;C199</f>
        <v xml:space="preserve">case 197: bar = 3.94; break; 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99" spans="1:3">
      <c r="A199" s="6" t="str">
        <f>Tabelle13[[#This Row],[arduino switch case]]</f>
        <v xml:space="preserve">case 198: bar = 3.92; break; </v>
      </c>
      <c r="B199" s="7"/>
      <c r="C199" s="8" t="str">
        <f>IF(ROW()=1,"","")&amp;Tabelle3[[#This Row],[values]]&amp;C200</f>
        <v xml:space="preserve">case 198: bar = 3.92; break; 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00" spans="1:3">
      <c r="A200" s="6" t="str">
        <f>Tabelle13[[#This Row],[arduino switch case]]</f>
        <v xml:space="preserve">case 199: bar = 3.9; break; </v>
      </c>
      <c r="B200" s="7"/>
      <c r="C200" s="8" t="str">
        <f>IF(ROW()=1,"","")&amp;Tabelle3[[#This Row],[values]]&amp;C201</f>
        <v xml:space="preserve">case 199: bar = 3.9; break; 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01" spans="1:3">
      <c r="A201" s="6" t="str">
        <f>Tabelle13[[#This Row],[arduino switch case]]</f>
        <v xml:space="preserve">case 200: bar = 3.88; break; </v>
      </c>
      <c r="B201" s="7"/>
      <c r="C201" s="8" t="str">
        <f>IF(ROW()=1,"","")&amp;Tabelle3[[#This Row],[values]]&amp;C202</f>
        <v xml:space="preserve">case 200: bar = 3.88; break; 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02" spans="1:3">
      <c r="A202" s="6" t="str">
        <f>Tabelle13[[#This Row],[arduino switch case]]</f>
        <v xml:space="preserve">case 201: bar = 3.86; break; </v>
      </c>
      <c r="B202" s="7"/>
      <c r="C202" s="8" t="str">
        <f>IF(ROW()=1,"","")&amp;Tabelle3[[#This Row],[values]]&amp;C203</f>
        <v xml:space="preserve">case 201: bar = 3.86; break; 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03" spans="1:3">
      <c r="A203" s="6" t="str">
        <f>Tabelle13[[#This Row],[arduino switch case]]</f>
        <v xml:space="preserve">case 202: bar = 3.84; break; </v>
      </c>
      <c r="B203" s="7"/>
      <c r="C203" s="8" t="str">
        <f>IF(ROW()=1,"","")&amp;Tabelle3[[#This Row],[values]]&amp;C204</f>
        <v xml:space="preserve">case 202: bar = 3.84; break; 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04" spans="1:3">
      <c r="A204" s="6" t="str">
        <f>Tabelle13[[#This Row],[arduino switch case]]</f>
        <v xml:space="preserve">case 203: bar = 3.82; break; </v>
      </c>
      <c r="B204" s="7"/>
      <c r="C204" s="8" t="str">
        <f>IF(ROW()=1,"","")&amp;Tabelle3[[#This Row],[values]]&amp;C205</f>
        <v xml:space="preserve">case 203: bar = 3.82; break; 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05" spans="1:3">
      <c r="A205" s="6" t="str">
        <f>Tabelle13[[#This Row],[arduino switch case]]</f>
        <v xml:space="preserve">case 204: bar = 3.8; break; </v>
      </c>
      <c r="B205" s="7"/>
      <c r="C205" s="8" t="str">
        <f>IF(ROW()=1,"","")&amp;Tabelle3[[#This Row],[values]]&amp;C206</f>
        <v xml:space="preserve">case 204: bar = 3.8; break; 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06" spans="1:3">
      <c r="A206" s="6" t="str">
        <f>Tabelle13[[#This Row],[arduino switch case]]</f>
        <v xml:space="preserve">case 205: bar = 3.78; break; </v>
      </c>
      <c r="B206" s="7"/>
      <c r="C206" s="8" t="str">
        <f>IF(ROW()=1,"","")&amp;Tabelle3[[#This Row],[values]]&amp;C207</f>
        <v xml:space="preserve">case 205: bar = 3.78; break; 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07" spans="1:3">
      <c r="A207" s="6" t="str">
        <f>Tabelle13[[#This Row],[arduino switch case]]</f>
        <v xml:space="preserve">case 206: bar = 3.77; break; </v>
      </c>
      <c r="B207" s="7"/>
      <c r="C207" s="8" t="str">
        <f>IF(ROW()=1,"","")&amp;Tabelle3[[#This Row],[values]]&amp;C208</f>
        <v xml:space="preserve">case 206: bar = 3.77; break; 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08" spans="1:3">
      <c r="A208" s="6" t="str">
        <f>Tabelle13[[#This Row],[arduino switch case]]</f>
        <v xml:space="preserve">case 207: bar = 3.75; break; </v>
      </c>
      <c r="B208" s="7"/>
      <c r="C208" s="8" t="str">
        <f>IF(ROW()=1,"","")&amp;Tabelle3[[#This Row],[values]]&amp;C209</f>
        <v xml:space="preserve">case 207: bar = 3.75; break; 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09" spans="1:3">
      <c r="A209" s="6" t="str">
        <f>Tabelle13[[#This Row],[arduino switch case]]</f>
        <v xml:space="preserve">case 208: bar = 3.73; break; </v>
      </c>
      <c r="B209" s="7"/>
      <c r="C209" s="8" t="str">
        <f>IF(ROW()=1,"","")&amp;Tabelle3[[#This Row],[values]]&amp;C210</f>
        <v xml:space="preserve">case 208: bar = 3.73; break; 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10" spans="1:3">
      <c r="A210" s="6" t="str">
        <f>Tabelle13[[#This Row],[arduino switch case]]</f>
        <v xml:space="preserve">case 209: bar = 3.71; break; </v>
      </c>
      <c r="B210" s="7"/>
      <c r="C210" s="8" t="str">
        <f>IF(ROW()=1,"","")&amp;Tabelle3[[#This Row],[values]]&amp;C211</f>
        <v xml:space="preserve">case 209: bar = 3.71; break; 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11" spans="1:3">
      <c r="A211" s="6" t="str">
        <f>Tabelle13[[#This Row],[arduino switch case]]</f>
        <v xml:space="preserve">case 210: bar = 3.69; break; </v>
      </c>
      <c r="B211" s="7"/>
      <c r="C211" s="8" t="str">
        <f>IF(ROW()=1,"","")&amp;Tabelle3[[#This Row],[values]]&amp;C212</f>
        <v xml:space="preserve">case 210: bar = 3.69; break; 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12" spans="1:3">
      <c r="A212" s="6" t="str">
        <f>Tabelle13[[#This Row],[arduino switch case]]</f>
        <v xml:space="preserve">case 211: bar = 3.67; break; </v>
      </c>
      <c r="B212" s="7"/>
      <c r="C212" s="8" t="str">
        <f>IF(ROW()=1,"","")&amp;Tabelle3[[#This Row],[values]]&amp;C213</f>
        <v xml:space="preserve">case 211: bar = 3.67; break; 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13" spans="1:3">
      <c r="A213" s="6" t="str">
        <f>Tabelle13[[#This Row],[arduino switch case]]</f>
        <v xml:space="preserve">case 212: bar = 3.66; break; </v>
      </c>
      <c r="B213" s="7"/>
      <c r="C213" s="8" t="str">
        <f>IF(ROW()=1,"","")&amp;Tabelle3[[#This Row],[values]]&amp;C214</f>
        <v xml:space="preserve">case 212: bar = 3.66; break; 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14" spans="1:3">
      <c r="A214" s="6" t="str">
        <f>Tabelle13[[#This Row],[arduino switch case]]</f>
        <v xml:space="preserve">case 213: bar = 3.64; break; </v>
      </c>
      <c r="B214" s="7"/>
      <c r="C214" s="8" t="str">
        <f>IF(ROW()=1,"","")&amp;Tabelle3[[#This Row],[values]]&amp;C215</f>
        <v xml:space="preserve">case 213: bar = 3.64; break; 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15" spans="1:3">
      <c r="A215" s="6" t="str">
        <f>Tabelle13[[#This Row],[arduino switch case]]</f>
        <v xml:space="preserve">case 214: bar = 3.62; break; </v>
      </c>
      <c r="B215" s="7"/>
      <c r="C215" s="8" t="str">
        <f>IF(ROW()=1,"","")&amp;Tabelle3[[#This Row],[values]]&amp;C216</f>
        <v xml:space="preserve">case 214: bar = 3.62; break; 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16" spans="1:3">
      <c r="A216" s="6" t="str">
        <f>Tabelle13[[#This Row],[arduino switch case]]</f>
        <v xml:space="preserve">case 215: bar = 3.6; break; </v>
      </c>
      <c r="B216" s="7"/>
      <c r="C216" s="8" t="str">
        <f>IF(ROW()=1,"","")&amp;Tabelle3[[#This Row],[values]]&amp;C217</f>
        <v xml:space="preserve">case 215: bar = 3.6; break; 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17" spans="1:3">
      <c r="A217" s="6" t="str">
        <f>Tabelle13[[#This Row],[arduino switch case]]</f>
        <v xml:space="preserve">case 216: bar = 3.59; break; </v>
      </c>
      <c r="B217" s="7"/>
      <c r="C217" s="8" t="str">
        <f>IF(ROW()=1,"","")&amp;Tabelle3[[#This Row],[values]]&amp;C218</f>
        <v xml:space="preserve">case 216: bar = 3.59; break; 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18" spans="1:3">
      <c r="A218" s="6" t="str">
        <f>Tabelle13[[#This Row],[arduino switch case]]</f>
        <v xml:space="preserve">case 217: bar = 3.57; break; </v>
      </c>
      <c r="B218" s="7"/>
      <c r="C218" s="8" t="str">
        <f>IF(ROW()=1,"","")&amp;Tabelle3[[#This Row],[values]]&amp;C219</f>
        <v xml:space="preserve">case 217: bar = 3.57; break; 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19" spans="1:3">
      <c r="A219" s="6" t="str">
        <f>Tabelle13[[#This Row],[arduino switch case]]</f>
        <v xml:space="preserve">case 218: bar = 3.55; break; </v>
      </c>
      <c r="B219" s="7"/>
      <c r="C219" s="8" t="str">
        <f>IF(ROW()=1,"","")&amp;Tabelle3[[#This Row],[values]]&amp;C220</f>
        <v xml:space="preserve">case 218: bar = 3.55; break; 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20" spans="1:3">
      <c r="A220" s="6" t="str">
        <f>Tabelle13[[#This Row],[arduino switch case]]</f>
        <v xml:space="preserve">case 219: bar = 3.53; break; </v>
      </c>
      <c r="B220" s="7"/>
      <c r="C220" s="8" t="str">
        <f>IF(ROW()=1,"","")&amp;Tabelle3[[#This Row],[values]]&amp;C221</f>
        <v xml:space="preserve">case 219: bar = 3.53; break; 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21" spans="1:3">
      <c r="A221" s="6" t="str">
        <f>Tabelle13[[#This Row],[arduino switch case]]</f>
        <v xml:space="preserve">case 220: bar = 3.52; break; </v>
      </c>
      <c r="B221" s="7"/>
      <c r="C221" s="8" t="str">
        <f>IF(ROW()=1,"","")&amp;Tabelle3[[#This Row],[values]]&amp;C222</f>
        <v xml:space="preserve">case 220: bar = 3.52; break; 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22" spans="1:3">
      <c r="A222" s="6" t="str">
        <f>Tabelle13[[#This Row],[arduino switch case]]</f>
        <v xml:space="preserve">case 221: bar = 3.5; break; </v>
      </c>
      <c r="B222" s="7"/>
      <c r="C222" s="8" t="str">
        <f>IF(ROW()=1,"","")&amp;Tabelle3[[#This Row],[values]]&amp;C223</f>
        <v xml:space="preserve">case 221: bar = 3.5; break; 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23" spans="1:3">
      <c r="A223" s="6" t="str">
        <f>Tabelle13[[#This Row],[arduino switch case]]</f>
        <v xml:space="preserve">case 222: bar = 3.48; break; </v>
      </c>
      <c r="B223" s="7"/>
      <c r="C223" s="8" t="str">
        <f>IF(ROW()=1,"","")&amp;Tabelle3[[#This Row],[values]]&amp;C224</f>
        <v xml:space="preserve">case 222: bar = 3.48; break; 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24" spans="1:3">
      <c r="A224" s="6" t="str">
        <f>Tabelle13[[#This Row],[arduino switch case]]</f>
        <v xml:space="preserve">case 223: bar = 3.47; break; </v>
      </c>
      <c r="B224" s="7"/>
      <c r="C224" s="8" t="str">
        <f>IF(ROW()=1,"","")&amp;Tabelle3[[#This Row],[values]]&amp;C225</f>
        <v xml:space="preserve">case 223: bar = 3.47; break; 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25" spans="1:3">
      <c r="A225" s="6" t="str">
        <f>Tabelle13[[#This Row],[arduino switch case]]</f>
        <v xml:space="preserve">case 224: bar = 3.45; break; </v>
      </c>
      <c r="B225" s="7"/>
      <c r="C225" s="8" t="str">
        <f>IF(ROW()=1,"","")&amp;Tabelle3[[#This Row],[values]]&amp;C226</f>
        <v xml:space="preserve">case 224: bar = 3.45; break; 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26" spans="1:3">
      <c r="A226" s="6" t="str">
        <f>Tabelle13[[#This Row],[arduino switch case]]</f>
        <v xml:space="preserve">case 225: bar = 3.44; break; </v>
      </c>
      <c r="B226" s="7"/>
      <c r="C226" s="8" t="str">
        <f>IF(ROW()=1,"","")&amp;Tabelle3[[#This Row],[values]]&amp;C227</f>
        <v xml:space="preserve">case 225: bar = 3.44; break; 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27" spans="1:3">
      <c r="A227" s="6" t="str">
        <f>Tabelle13[[#This Row],[arduino switch case]]</f>
        <v xml:space="preserve">case 226: bar = 3.42; break; </v>
      </c>
      <c r="B227" s="7"/>
      <c r="C227" s="8" t="str">
        <f>IF(ROW()=1,"","")&amp;Tabelle3[[#This Row],[values]]&amp;C228</f>
        <v xml:space="preserve">case 226: bar = 3.42; break; 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28" spans="1:3">
      <c r="A228" s="6" t="str">
        <f>Tabelle13[[#This Row],[arduino switch case]]</f>
        <v xml:space="preserve">case 227: bar = 3.4; break; </v>
      </c>
      <c r="B228" s="7"/>
      <c r="C228" s="8" t="str">
        <f>IF(ROW()=1,"","")&amp;Tabelle3[[#This Row],[values]]&amp;C229</f>
        <v xml:space="preserve">case 227: bar = 3.4; break; 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29" spans="1:3">
      <c r="A229" s="6" t="str">
        <f>Tabelle13[[#This Row],[arduino switch case]]</f>
        <v xml:space="preserve">case 228: bar = 3.39; break; </v>
      </c>
      <c r="B229" s="7"/>
      <c r="C229" s="8" t="str">
        <f>IF(ROW()=1,"","")&amp;Tabelle3[[#This Row],[values]]&amp;C230</f>
        <v xml:space="preserve">case 228: bar = 3.39; break; 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30" spans="1:3">
      <c r="A230" s="6" t="str">
        <f>Tabelle13[[#This Row],[arduino switch case]]</f>
        <v xml:space="preserve">case 229: bar = 3.37; break; </v>
      </c>
      <c r="B230" s="7"/>
      <c r="C230" s="8" t="str">
        <f>IF(ROW()=1,"","")&amp;Tabelle3[[#This Row],[values]]&amp;C231</f>
        <v xml:space="preserve">case 229: bar = 3.37; break; 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31" spans="1:3">
      <c r="A231" s="6" t="str">
        <f>Tabelle13[[#This Row],[arduino switch case]]</f>
        <v xml:space="preserve">case 230: bar = 3.36; break; </v>
      </c>
      <c r="B231" s="7"/>
      <c r="C231" s="8" t="str">
        <f>IF(ROW()=1,"","")&amp;Tabelle3[[#This Row],[values]]&amp;C232</f>
        <v xml:space="preserve">case 230: bar = 3.36; break; 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32" spans="1:3">
      <c r="A232" s="6" t="str">
        <f>Tabelle13[[#This Row],[arduino switch case]]</f>
        <v xml:space="preserve">case 231: bar = 3.34; break; </v>
      </c>
      <c r="B232" s="7"/>
      <c r="C232" s="8" t="str">
        <f>IF(ROW()=1,"","")&amp;Tabelle3[[#This Row],[values]]&amp;C233</f>
        <v xml:space="preserve">case 231: bar = 3.34; break; 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33" spans="1:3">
      <c r="A233" s="6" t="str">
        <f>Tabelle13[[#This Row],[arduino switch case]]</f>
        <v xml:space="preserve">case 232: bar = 3.33; break; </v>
      </c>
      <c r="B233" s="7"/>
      <c r="C233" s="8" t="str">
        <f>IF(ROW()=1,"","")&amp;Tabelle3[[#This Row],[values]]&amp;C234</f>
        <v xml:space="preserve">case 232: bar = 3.33; break; 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34" spans="1:3">
      <c r="A234" s="6" t="str">
        <f>Tabelle13[[#This Row],[arduino switch case]]</f>
        <v xml:space="preserve">case 233: bar = 3.31; break; </v>
      </c>
      <c r="B234" s="7"/>
      <c r="C234" s="8" t="str">
        <f>IF(ROW()=1,"","")&amp;Tabelle3[[#This Row],[values]]&amp;C235</f>
        <v xml:space="preserve">case 233: bar = 3.31; break; 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35" spans="1:3">
      <c r="A235" s="6" t="str">
        <f>Tabelle13[[#This Row],[arduino switch case]]</f>
        <v xml:space="preserve">case 234: bar = 3.3; break; </v>
      </c>
      <c r="B235" s="7"/>
      <c r="C235" s="8" t="str">
        <f>IF(ROW()=1,"","")&amp;Tabelle3[[#This Row],[values]]&amp;C236</f>
        <v xml:space="preserve">case 234: bar = 3.3; break; 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36" spans="1:3">
      <c r="A236" s="6" t="str">
        <f>Tabelle13[[#This Row],[arduino switch case]]</f>
        <v xml:space="preserve">case 235: bar = 3.28; break; </v>
      </c>
      <c r="B236" s="7"/>
      <c r="C236" s="8" t="str">
        <f>IF(ROW()=1,"","")&amp;Tabelle3[[#This Row],[values]]&amp;C237</f>
        <v xml:space="preserve">case 235: bar = 3.28; break; 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37" spans="1:3">
      <c r="A237" s="6" t="str">
        <f>Tabelle13[[#This Row],[arduino switch case]]</f>
        <v xml:space="preserve">case 236: bar = 3.27; break; </v>
      </c>
      <c r="B237" s="7"/>
      <c r="C237" s="8" t="str">
        <f>IF(ROW()=1,"","")&amp;Tabelle3[[#This Row],[values]]&amp;C238</f>
        <v xml:space="preserve">case 236: bar = 3.27; break; 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38" spans="1:3">
      <c r="A238" s="6" t="str">
        <f>Tabelle13[[#This Row],[arduino switch case]]</f>
        <v xml:space="preserve">case 237: bar = 3.25; break; </v>
      </c>
      <c r="B238" s="7"/>
      <c r="C238" s="8" t="str">
        <f>IF(ROW()=1,"","")&amp;Tabelle3[[#This Row],[values]]&amp;C239</f>
        <v xml:space="preserve">case 237: bar = 3.25; break; 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39" spans="1:3">
      <c r="A239" s="6" t="str">
        <f>Tabelle13[[#This Row],[arduino switch case]]</f>
        <v xml:space="preserve">case 238: bar = 3.24; break; </v>
      </c>
      <c r="B239" s="7"/>
      <c r="C239" s="8" t="str">
        <f>IF(ROW()=1,"","")&amp;Tabelle3[[#This Row],[values]]&amp;C240</f>
        <v xml:space="preserve">case 238: bar = 3.24; break; 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40" spans="1:3">
      <c r="A240" s="6" t="str">
        <f>Tabelle13[[#This Row],[arduino switch case]]</f>
        <v xml:space="preserve">case 239: bar = 3.22; break; </v>
      </c>
      <c r="B240" s="7"/>
      <c r="C240" s="8" t="str">
        <f>IF(ROW()=1,"","")&amp;Tabelle3[[#This Row],[values]]&amp;C241</f>
        <v xml:space="preserve">case 239: bar = 3.22; break; 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41" spans="1:3">
      <c r="A241" s="6" t="str">
        <f>Tabelle13[[#This Row],[arduino switch case]]</f>
        <v xml:space="preserve">case 240: bar = 3.21; break; </v>
      </c>
      <c r="B241" s="7"/>
      <c r="C241" s="8" t="str">
        <f>IF(ROW()=1,"","")&amp;Tabelle3[[#This Row],[values]]&amp;C242</f>
        <v xml:space="preserve">case 240: bar = 3.21; break; 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42" spans="1:3">
      <c r="A242" s="6" t="str">
        <f>Tabelle13[[#This Row],[arduino switch case]]</f>
        <v xml:space="preserve">case 241: bar = 3.19; break; </v>
      </c>
      <c r="B242" s="7"/>
      <c r="C242" s="8" t="str">
        <f>IF(ROW()=1,"","")&amp;Tabelle3[[#This Row],[values]]&amp;C243</f>
        <v xml:space="preserve">case 241: bar = 3.19; break; 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43" spans="1:3">
      <c r="A243" s="6" t="str">
        <f>Tabelle13[[#This Row],[arduino switch case]]</f>
        <v xml:space="preserve">case 242: bar = 3.18; break; </v>
      </c>
      <c r="B243" s="7"/>
      <c r="C243" s="8" t="str">
        <f>IF(ROW()=1,"","")&amp;Tabelle3[[#This Row],[values]]&amp;C244</f>
        <v xml:space="preserve">case 242: bar = 3.18; break; 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44" spans="1:3">
      <c r="A244" s="6" t="str">
        <f>Tabelle13[[#This Row],[arduino switch case]]</f>
        <v xml:space="preserve">case 243: bar = 3.17; break; </v>
      </c>
      <c r="B244" s="7"/>
      <c r="C244" s="8" t="str">
        <f>IF(ROW()=1,"","")&amp;Tabelle3[[#This Row],[values]]&amp;C245</f>
        <v xml:space="preserve">case 243: bar = 3.17; break; 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45" spans="1:3">
      <c r="A245" s="6" t="str">
        <f>Tabelle13[[#This Row],[arduino switch case]]</f>
        <v xml:space="preserve">case 244: bar = 3.15; break; </v>
      </c>
      <c r="B245" s="7"/>
      <c r="C245" s="8" t="str">
        <f>IF(ROW()=1,"","")&amp;Tabelle3[[#This Row],[values]]&amp;C246</f>
        <v xml:space="preserve">case 244: bar = 3.15; break; 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46" spans="1:3">
      <c r="A246" s="6" t="str">
        <f>Tabelle13[[#This Row],[arduino switch case]]</f>
        <v xml:space="preserve">case 245: bar = 3.14; break; </v>
      </c>
      <c r="B246" s="7"/>
      <c r="C246" s="8" t="str">
        <f>IF(ROW()=1,"","")&amp;Tabelle3[[#This Row],[values]]&amp;C247</f>
        <v xml:space="preserve">case 245: bar = 3.14; break; 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47" spans="1:3">
      <c r="A247" s="6" t="str">
        <f>Tabelle13[[#This Row],[arduino switch case]]</f>
        <v xml:space="preserve">case 246: bar = 3.12; break; </v>
      </c>
      <c r="B247" s="7"/>
      <c r="C247" s="8" t="str">
        <f>IF(ROW()=1,"","")&amp;Tabelle3[[#This Row],[values]]&amp;C248</f>
        <v xml:space="preserve">case 246: bar = 3.12; break; 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48" spans="1:3">
      <c r="A248" s="6" t="str">
        <f>Tabelle13[[#This Row],[arduino switch case]]</f>
        <v xml:space="preserve">case 247: bar = 3.11; break; </v>
      </c>
      <c r="B248" s="7"/>
      <c r="C248" s="8" t="str">
        <f>IF(ROW()=1,"","")&amp;Tabelle3[[#This Row],[values]]&amp;C249</f>
        <v xml:space="preserve">case 247: bar = 3.11; break; 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49" spans="1:3">
      <c r="A249" s="6" t="str">
        <f>Tabelle13[[#This Row],[arduino switch case]]</f>
        <v xml:space="preserve">case 248: bar = 3.1; break; </v>
      </c>
      <c r="B249" s="7"/>
      <c r="C249" s="8" t="str">
        <f>IF(ROW()=1,"","")&amp;Tabelle3[[#This Row],[values]]&amp;C250</f>
        <v xml:space="preserve">case 248: bar = 3.1; break; 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50" spans="1:3">
      <c r="A250" s="6" t="str">
        <f>Tabelle13[[#This Row],[arduino switch case]]</f>
        <v xml:space="preserve">case 249: bar = 3.08; break; </v>
      </c>
      <c r="B250" s="7"/>
      <c r="C250" s="8" t="str">
        <f>IF(ROW()=1,"","")&amp;Tabelle3[[#This Row],[values]]&amp;C251</f>
        <v xml:space="preserve">case 249: bar = 3.08; break; 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51" spans="1:3">
      <c r="A251" s="6" t="str">
        <f>Tabelle13[[#This Row],[arduino switch case]]</f>
        <v xml:space="preserve">case 250: bar = 3.07; break; </v>
      </c>
      <c r="B251" s="7"/>
      <c r="C251" s="8" t="str">
        <f>IF(ROW()=1,"","")&amp;Tabelle3[[#This Row],[values]]&amp;C252</f>
        <v xml:space="preserve">case 250: bar = 3.07; break; 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52" spans="1:3">
      <c r="A252" s="6" t="str">
        <f>Tabelle13[[#This Row],[arduino switch case]]</f>
        <v xml:space="preserve">case 251: bar = 3.06; break; </v>
      </c>
      <c r="B252" s="7"/>
      <c r="C252" s="8" t="str">
        <f>IF(ROW()=1,"","")&amp;Tabelle3[[#This Row],[values]]&amp;C253</f>
        <v xml:space="preserve">case 251: bar = 3.06; break; 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53" spans="1:3">
      <c r="A253" s="6" t="str">
        <f>Tabelle13[[#This Row],[arduino switch case]]</f>
        <v xml:space="preserve">case 252: bar = 3.04; break; </v>
      </c>
      <c r="B253" s="7"/>
      <c r="C253" s="8" t="str">
        <f>IF(ROW()=1,"","")&amp;Tabelle3[[#This Row],[values]]&amp;C254</f>
        <v xml:space="preserve">case 252: bar = 3.04; break; 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54" spans="1:3">
      <c r="A254" s="6" t="str">
        <f>Tabelle13[[#This Row],[arduino switch case]]</f>
        <v xml:space="preserve">case 253: bar = 3.03; break; </v>
      </c>
      <c r="B254" s="7"/>
      <c r="C254" s="8" t="str">
        <f>IF(ROW()=1,"","")&amp;Tabelle3[[#This Row],[values]]&amp;C255</f>
        <v xml:space="preserve">case 253: bar = 3.03; break; 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55" spans="1:3">
      <c r="A255" s="6" t="str">
        <f>Tabelle13[[#This Row],[arduino switch case]]</f>
        <v xml:space="preserve">case 254: bar = 3.02; break; </v>
      </c>
      <c r="B255" s="7"/>
      <c r="C255" s="8" t="str">
        <f>IF(ROW()=1,"","")&amp;Tabelle3[[#This Row],[values]]&amp;C256</f>
        <v xml:space="preserve">case 254: bar = 3.02; break; 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56" spans="1:3">
      <c r="A256" s="6" t="str">
        <f>Tabelle13[[#This Row],[arduino switch case]]</f>
        <v xml:space="preserve">case 255: bar = 3.01; break; </v>
      </c>
      <c r="B256" s="7"/>
      <c r="C256" s="8" t="str">
        <f>IF(ROW()=1,"","")&amp;Tabelle3[[#This Row],[values]]&amp;C257</f>
        <v xml:space="preserve">case 255: bar = 3.01; break; 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57" spans="1:3">
      <c r="A257" s="6" t="str">
        <f>Tabelle13[[#This Row],[arduino switch case]]</f>
        <v xml:space="preserve">case 256: bar = 2.99; break; </v>
      </c>
      <c r="B257" s="7"/>
      <c r="C257" s="8" t="str">
        <f>IF(ROW()=1,"","")&amp;Tabelle3[[#This Row],[values]]&amp;C258</f>
        <v xml:space="preserve">case 256: bar = 2.99; break; 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58" spans="1:3">
      <c r="A258" s="6" t="str">
        <f>Tabelle13[[#This Row],[arduino switch case]]</f>
        <v xml:space="preserve">case 257: bar = 2.98; break; </v>
      </c>
      <c r="B258" s="7"/>
      <c r="C258" s="8" t="str">
        <f>IF(ROW()=1,"","")&amp;Tabelle3[[#This Row],[values]]&amp;C259</f>
        <v xml:space="preserve">case 257: bar = 2.98; break; 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59" spans="1:3">
      <c r="A259" s="6" t="str">
        <f>Tabelle13[[#This Row],[arduino switch case]]</f>
        <v xml:space="preserve">case 258: bar = 2.97; break; </v>
      </c>
      <c r="B259" s="7"/>
      <c r="C259" s="8" t="str">
        <f>IF(ROW()=1,"","")&amp;Tabelle3[[#This Row],[values]]&amp;C260</f>
        <v xml:space="preserve">case 258: bar = 2.97; break; 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60" spans="1:3">
      <c r="A260" s="6" t="str">
        <f>Tabelle13[[#This Row],[arduino switch case]]</f>
        <v xml:space="preserve">case 259: bar = 2.96; break; </v>
      </c>
      <c r="B260" s="7"/>
      <c r="C260" s="8" t="str">
        <f>IF(ROW()=1,"","")&amp;Tabelle3[[#This Row],[values]]&amp;C261</f>
        <v xml:space="preserve">case 259: bar = 2.96; break; 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61" spans="1:3">
      <c r="A261" s="6" t="str">
        <f>Tabelle13[[#This Row],[arduino switch case]]</f>
        <v xml:space="preserve">case 260: bar = 2.94; break; </v>
      </c>
      <c r="B261" s="7"/>
      <c r="C261" s="8" t="str">
        <f>IF(ROW()=1,"","")&amp;Tabelle3[[#This Row],[values]]&amp;C262</f>
        <v xml:space="preserve">case 260: bar = 2.94; break; 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62" spans="1:3">
      <c r="A262" s="6" t="str">
        <f>Tabelle13[[#This Row],[arduino switch case]]</f>
        <v xml:space="preserve">case 261: bar = 2.93; break; </v>
      </c>
      <c r="B262" s="7"/>
      <c r="C262" s="8" t="str">
        <f>IF(ROW()=1,"","")&amp;Tabelle3[[#This Row],[values]]&amp;C263</f>
        <v xml:space="preserve">case 261: bar = 2.93; break; 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63" spans="1:3">
      <c r="A263" s="6" t="str">
        <f>Tabelle13[[#This Row],[arduino switch case]]</f>
        <v xml:space="preserve">case 262: bar = 2.92; break; </v>
      </c>
      <c r="B263" s="7"/>
      <c r="C263" s="8" t="str">
        <f>IF(ROW()=1,"","")&amp;Tabelle3[[#This Row],[values]]&amp;C264</f>
        <v xml:space="preserve">case 262: bar = 2.92; break; 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64" spans="1:3">
      <c r="A264" s="6" t="str">
        <f>Tabelle13[[#This Row],[arduino switch case]]</f>
        <v xml:space="preserve">case 263: bar = 2.91; break; </v>
      </c>
      <c r="B264" s="7"/>
      <c r="C264" s="8" t="str">
        <f>IF(ROW()=1,"","")&amp;Tabelle3[[#This Row],[values]]&amp;C265</f>
        <v xml:space="preserve">case 263: bar = 2.91; break; 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65" spans="1:3">
      <c r="A265" s="6" t="str">
        <f>Tabelle13[[#This Row],[arduino switch case]]</f>
        <v xml:space="preserve">case 264: bar = 2.89; break; </v>
      </c>
      <c r="B265" s="7"/>
      <c r="C265" s="8" t="str">
        <f>IF(ROW()=1,"","")&amp;Tabelle3[[#This Row],[values]]&amp;C266</f>
        <v xml:space="preserve">case 264: bar = 2.89; break; 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66" spans="1:3">
      <c r="A266" s="6" t="str">
        <f>Tabelle13[[#This Row],[arduino switch case]]</f>
        <v xml:space="preserve">case 265: bar = 2.88; break; </v>
      </c>
      <c r="B266" s="7"/>
      <c r="C266" s="8" t="str">
        <f>IF(ROW()=1,"","")&amp;Tabelle3[[#This Row],[values]]&amp;C267</f>
        <v xml:space="preserve">case 265: bar = 2.88; break; 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67" spans="1:3">
      <c r="A267" s="6" t="str">
        <f>Tabelle13[[#This Row],[arduino switch case]]</f>
        <v xml:space="preserve">case 266: bar = 2.87; break; </v>
      </c>
      <c r="B267" s="7"/>
      <c r="C267" s="8" t="str">
        <f>IF(ROW()=1,"","")&amp;Tabelle3[[#This Row],[values]]&amp;C268</f>
        <v xml:space="preserve">case 266: bar = 2.87; break; 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68" spans="1:3">
      <c r="A268" s="6" t="str">
        <f>Tabelle13[[#This Row],[arduino switch case]]</f>
        <v xml:space="preserve">case 267: bar = 2.86; break; </v>
      </c>
      <c r="B268" s="7"/>
      <c r="C268" s="8" t="str">
        <f>IF(ROW()=1,"","")&amp;Tabelle3[[#This Row],[values]]&amp;C269</f>
        <v xml:space="preserve">case 267: bar = 2.86; break; 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69" spans="1:3">
      <c r="A269" s="6" t="str">
        <f>Tabelle13[[#This Row],[arduino switch case]]</f>
        <v xml:space="preserve">case 268: bar = 2.85; break; </v>
      </c>
      <c r="B269" s="7"/>
      <c r="C269" s="8" t="str">
        <f>IF(ROW()=1,"","")&amp;Tabelle3[[#This Row],[values]]&amp;C270</f>
        <v xml:space="preserve">case 268: bar = 2.85; break; 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70" spans="1:3">
      <c r="A270" s="6" t="str">
        <f>Tabelle13[[#This Row],[arduino switch case]]</f>
        <v xml:space="preserve">case 269: bar = 2.83; break; </v>
      </c>
      <c r="B270" s="7"/>
      <c r="C270" s="8" t="str">
        <f>IF(ROW()=1,"","")&amp;Tabelle3[[#This Row],[values]]&amp;C271</f>
        <v xml:space="preserve">case 269: bar = 2.83; break; 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71" spans="1:3">
      <c r="A271" s="6" t="str">
        <f>Tabelle13[[#This Row],[arduino switch case]]</f>
        <v xml:space="preserve">case 270: bar = 2.82; break; </v>
      </c>
      <c r="B271" s="7"/>
      <c r="C271" s="8" t="str">
        <f>IF(ROW()=1,"","")&amp;Tabelle3[[#This Row],[values]]&amp;C272</f>
        <v xml:space="preserve">case 270: bar = 2.82; break; 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72" spans="1:3">
      <c r="A272" s="6" t="str">
        <f>Tabelle13[[#This Row],[arduino switch case]]</f>
        <v xml:space="preserve">case 271: bar = 2.81; break; </v>
      </c>
      <c r="B272" s="7"/>
      <c r="C272" s="8" t="str">
        <f>IF(ROW()=1,"","")&amp;Tabelle3[[#This Row],[values]]&amp;C273</f>
        <v xml:space="preserve">case 271: bar = 2.81; break; 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73" spans="1:3">
      <c r="A273" s="6" t="str">
        <f>Tabelle13[[#This Row],[arduino switch case]]</f>
        <v xml:space="preserve">case 272: bar = 2.8; break; </v>
      </c>
      <c r="B273" s="7"/>
      <c r="C273" s="8" t="str">
        <f>IF(ROW()=1,"","")&amp;Tabelle3[[#This Row],[values]]&amp;C274</f>
        <v xml:space="preserve">case 272: bar = 2.8; break; 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74" spans="1:3">
      <c r="A274" s="6" t="str">
        <f>Tabelle13[[#This Row],[arduino switch case]]</f>
        <v xml:space="preserve">case 273: bar = 2.79; break; </v>
      </c>
      <c r="B274" s="7"/>
      <c r="C274" s="8" t="str">
        <f>IF(ROW()=1,"","")&amp;Tabelle3[[#This Row],[values]]&amp;C275</f>
        <v xml:space="preserve">case 273: bar = 2.79; break; 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75" spans="1:3">
      <c r="A275" s="6" t="str">
        <f>Tabelle13[[#This Row],[arduino switch case]]</f>
        <v xml:space="preserve">case 274: bar = 2.78; break; </v>
      </c>
      <c r="B275" s="7"/>
      <c r="C275" s="8" t="str">
        <f>IF(ROW()=1,"","")&amp;Tabelle3[[#This Row],[values]]&amp;C276</f>
        <v xml:space="preserve">case 274: bar = 2.78; break; 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76" spans="1:3">
      <c r="A276" s="6" t="str">
        <f>Tabelle13[[#This Row],[arduino switch case]]</f>
        <v xml:space="preserve">case 275: bar = 2.77; break; </v>
      </c>
      <c r="B276" s="7"/>
      <c r="C276" s="8" t="str">
        <f>IF(ROW()=1,"","")&amp;Tabelle3[[#This Row],[values]]&amp;C277</f>
        <v xml:space="preserve">case 275: bar = 2.77; break; 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77" spans="1:3">
      <c r="A277" s="6" t="str">
        <f>Tabelle13[[#This Row],[arduino switch case]]</f>
        <v xml:space="preserve">case 276: bar = 2.76; break; </v>
      </c>
      <c r="B277" s="7"/>
      <c r="C277" s="8" t="str">
        <f>IF(ROW()=1,"","")&amp;Tabelle3[[#This Row],[values]]&amp;C278</f>
        <v xml:space="preserve">case 276: bar = 2.76; break; 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78" spans="1:3">
      <c r="A278" s="6" t="str">
        <f>Tabelle13[[#This Row],[arduino switch case]]</f>
        <v xml:space="preserve">case 277: bar = 2.74; break; </v>
      </c>
      <c r="B278" s="7"/>
      <c r="C278" s="8" t="str">
        <f>IF(ROW()=1,"","")&amp;Tabelle3[[#This Row],[values]]&amp;C279</f>
        <v xml:space="preserve">case 277: bar = 2.74; break; 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79" spans="1:3">
      <c r="A279" s="6" t="str">
        <f>Tabelle13[[#This Row],[arduino switch case]]</f>
        <v xml:space="preserve">case 278: bar = 2.73; break; </v>
      </c>
      <c r="B279" s="7"/>
      <c r="C279" s="8" t="str">
        <f>IF(ROW()=1,"","")&amp;Tabelle3[[#This Row],[values]]&amp;C280</f>
        <v xml:space="preserve">case 278: bar = 2.73; break; 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80" spans="1:3">
      <c r="A280" s="6" t="str">
        <f>Tabelle13[[#This Row],[arduino switch case]]</f>
        <v xml:space="preserve">case 279: bar = 2.72; break; </v>
      </c>
      <c r="B280" s="7"/>
      <c r="C280" s="8" t="str">
        <f>IF(ROW()=1,"","")&amp;Tabelle3[[#This Row],[values]]&amp;C281</f>
        <v xml:space="preserve">case 279: bar = 2.72; break; 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81" spans="1:3">
      <c r="A281" s="6" t="str">
        <f>Tabelle13[[#This Row],[arduino switch case]]</f>
        <v xml:space="preserve">case 280: bar = 2.71; break; </v>
      </c>
      <c r="B281" s="7"/>
      <c r="C281" s="8" t="str">
        <f>IF(ROW()=1,"","")&amp;Tabelle3[[#This Row],[values]]&amp;C282</f>
        <v xml:space="preserve">case 280: bar = 2.71; break; 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82" spans="1:3">
      <c r="A282" s="6" t="str">
        <f>Tabelle13[[#This Row],[arduino switch case]]</f>
        <v xml:space="preserve">case 281: bar = 2.7; break; </v>
      </c>
      <c r="B282" s="7"/>
      <c r="C282" s="8" t="str">
        <f>IF(ROW()=1,"","")&amp;Tabelle3[[#This Row],[values]]&amp;C283</f>
        <v xml:space="preserve">case 281: bar = 2.7; break; 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83" spans="1:3">
      <c r="A283" s="6" t="str">
        <f>Tabelle13[[#This Row],[arduino switch case]]</f>
        <v xml:space="preserve">case 282: bar = 2.69; break; </v>
      </c>
      <c r="B283" s="7"/>
      <c r="C283" s="8" t="str">
        <f>IF(ROW()=1,"","")&amp;Tabelle3[[#This Row],[values]]&amp;C284</f>
        <v xml:space="preserve">case 282: bar = 2.69; break; 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84" spans="1:3">
      <c r="A284" s="6" t="str">
        <f>Tabelle13[[#This Row],[arduino switch case]]</f>
        <v xml:space="preserve">case 283: bar = 2.68; break; </v>
      </c>
      <c r="B284" s="7"/>
      <c r="C284" s="8" t="str">
        <f>IF(ROW()=1,"","")&amp;Tabelle3[[#This Row],[values]]&amp;C285</f>
        <v xml:space="preserve">case 283: bar = 2.68; break; 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85" spans="1:3">
      <c r="A285" s="6" t="str">
        <f>Tabelle13[[#This Row],[arduino switch case]]</f>
        <v xml:space="preserve">case 284: bar = 2.67; break; </v>
      </c>
      <c r="B285" s="7"/>
      <c r="C285" s="8" t="str">
        <f>IF(ROW()=1,"","")&amp;Tabelle3[[#This Row],[values]]&amp;C286</f>
        <v xml:space="preserve">case 284: bar = 2.67; break; 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86" spans="1:3">
      <c r="A286" s="6" t="str">
        <f>Tabelle13[[#This Row],[arduino switch case]]</f>
        <v xml:space="preserve">case 285: bar = 2.66; break; </v>
      </c>
      <c r="B286" s="7"/>
      <c r="C286" s="8" t="str">
        <f>IF(ROW()=1,"","")&amp;Tabelle3[[#This Row],[values]]&amp;C287</f>
        <v xml:space="preserve">case 285: bar = 2.66; break; 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87" spans="1:3">
      <c r="A287" s="6" t="str">
        <f>Tabelle13[[#This Row],[arduino switch case]]</f>
        <v xml:space="preserve">case 286: bar = 2.65; break; </v>
      </c>
      <c r="B287" s="7"/>
      <c r="C287" s="8" t="str">
        <f>IF(ROW()=1,"","")&amp;Tabelle3[[#This Row],[values]]&amp;C288</f>
        <v xml:space="preserve">case 286: bar = 2.65; break; 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88" spans="1:3">
      <c r="A288" s="6" t="str">
        <f>Tabelle13[[#This Row],[arduino switch case]]</f>
        <v xml:space="preserve">case 287: bar = 2.64; break; </v>
      </c>
      <c r="B288" s="7"/>
      <c r="C288" s="8" t="str">
        <f>IF(ROW()=1,"","")&amp;Tabelle3[[#This Row],[values]]&amp;C289</f>
        <v xml:space="preserve">case 287: bar = 2.64; break; 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89" spans="1:3">
      <c r="A289" s="6" t="str">
        <f>Tabelle13[[#This Row],[arduino switch case]]</f>
        <v xml:space="preserve">case 288: bar = 2.63; break; </v>
      </c>
      <c r="B289" s="7"/>
      <c r="C289" s="8" t="str">
        <f>IF(ROW()=1,"","")&amp;Tabelle3[[#This Row],[values]]&amp;C290</f>
        <v xml:space="preserve">case 288: bar = 2.63; break; 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90" spans="1:3">
      <c r="A290" s="6" t="str">
        <f>Tabelle13[[#This Row],[arduino switch case]]</f>
        <v xml:space="preserve">case 289: bar = 2.62; break; </v>
      </c>
      <c r="B290" s="7"/>
      <c r="C290" s="8" t="str">
        <f>IF(ROW()=1,"","")&amp;Tabelle3[[#This Row],[values]]&amp;C291</f>
        <v xml:space="preserve">case 289: bar = 2.62; break; 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91" spans="1:3">
      <c r="A291" s="6" t="str">
        <f>Tabelle13[[#This Row],[arduino switch case]]</f>
        <v xml:space="preserve">case 290: bar = 2.61; break; </v>
      </c>
      <c r="B291" s="7"/>
      <c r="C291" s="8" t="str">
        <f>IF(ROW()=1,"","")&amp;Tabelle3[[#This Row],[values]]&amp;C292</f>
        <v xml:space="preserve">case 290: bar = 2.61; break; 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92" spans="1:3">
      <c r="A292" s="6" t="str">
        <f>Tabelle13[[#This Row],[arduino switch case]]</f>
        <v xml:space="preserve">case 291: bar = 2.6; break; </v>
      </c>
      <c r="B292" s="7"/>
      <c r="C292" s="8" t="str">
        <f>IF(ROW()=1,"","")&amp;Tabelle3[[#This Row],[values]]&amp;C293</f>
        <v xml:space="preserve">case 291: bar = 2.6; break; 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93" spans="1:3">
      <c r="A293" s="6" t="str">
        <f>Tabelle13[[#This Row],[arduino switch case]]</f>
        <v xml:space="preserve">case 292: bar = 2.59; break; </v>
      </c>
      <c r="B293" s="7"/>
      <c r="C293" s="8" t="str">
        <f>IF(ROW()=1,"","")&amp;Tabelle3[[#This Row],[values]]&amp;C294</f>
        <v xml:space="preserve">case 292: bar = 2.59; break; 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94" spans="1:3">
      <c r="A294" s="6" t="str">
        <f>Tabelle13[[#This Row],[arduino switch case]]</f>
        <v xml:space="preserve">case 293: bar = 2.58; break; </v>
      </c>
      <c r="B294" s="7"/>
      <c r="C294" s="8" t="str">
        <f>IF(ROW()=1,"","")&amp;Tabelle3[[#This Row],[values]]&amp;C295</f>
        <v xml:space="preserve">case 293: bar = 2.58; break; 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95" spans="1:3">
      <c r="A295" s="6" t="str">
        <f>Tabelle13[[#This Row],[arduino switch case]]</f>
        <v xml:space="preserve">case 294: bar = 2.57; break; </v>
      </c>
      <c r="B295" s="7"/>
      <c r="C295" s="8" t="str">
        <f>IF(ROW()=1,"","")&amp;Tabelle3[[#This Row],[values]]&amp;C296</f>
        <v xml:space="preserve">case 294: bar = 2.57; break; 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96" spans="1:3">
      <c r="A296" s="6" t="str">
        <f>Tabelle13[[#This Row],[arduino switch case]]</f>
        <v xml:space="preserve">case 295: bar = 2.56; break; </v>
      </c>
      <c r="B296" s="7"/>
      <c r="C296" s="8" t="str">
        <f>IF(ROW()=1,"","")&amp;Tabelle3[[#This Row],[values]]&amp;C297</f>
        <v xml:space="preserve">case 295: bar = 2.56; break; 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97" spans="1:3">
      <c r="A297" s="6" t="str">
        <f>Tabelle13[[#This Row],[arduino switch case]]</f>
        <v xml:space="preserve">case 296: bar = 2.55; break; </v>
      </c>
      <c r="B297" s="7"/>
      <c r="C297" s="8" t="str">
        <f>IF(ROW()=1,"","")&amp;Tabelle3[[#This Row],[values]]&amp;C298</f>
        <v xml:space="preserve">case 296: bar = 2.55; break; 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98" spans="1:3">
      <c r="A298" s="6" t="str">
        <f>Tabelle13[[#This Row],[arduino switch case]]</f>
        <v xml:space="preserve">case 297: bar = 2.54; break; </v>
      </c>
      <c r="B298" s="7"/>
      <c r="C298" s="8" t="str">
        <f>IF(ROW()=1,"","")&amp;Tabelle3[[#This Row],[values]]&amp;C299</f>
        <v xml:space="preserve">case 297: bar = 2.54; break; 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299" spans="1:3">
      <c r="A299" s="6" t="str">
        <f>Tabelle13[[#This Row],[arduino switch case]]</f>
        <v xml:space="preserve">case 298: bar = 2.53; break; </v>
      </c>
      <c r="B299" s="7"/>
      <c r="C299" s="8" t="str">
        <f>IF(ROW()=1,"","")&amp;Tabelle3[[#This Row],[values]]&amp;C300</f>
        <v xml:space="preserve">case 298: bar = 2.53; break; 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00" spans="1:3">
      <c r="A300" s="6" t="str">
        <f>Tabelle13[[#This Row],[arduino switch case]]</f>
        <v xml:space="preserve">case 299: bar = 2.52; break; </v>
      </c>
      <c r="B300" s="7"/>
      <c r="C300" s="8" t="str">
        <f>IF(ROW()=1,"","")&amp;Tabelle3[[#This Row],[values]]&amp;C301</f>
        <v xml:space="preserve">case 299: bar = 2.52; break; 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01" spans="1:3">
      <c r="A301" s="6" t="str">
        <f>Tabelle13[[#This Row],[arduino switch case]]</f>
        <v xml:space="preserve">case 300: bar = 2.51; break; </v>
      </c>
      <c r="B301" s="7"/>
      <c r="C301" s="8" t="str">
        <f>IF(ROW()=1,"","")&amp;Tabelle3[[#This Row],[values]]&amp;C302</f>
        <v xml:space="preserve">case 300: bar = 2.51; break; 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02" spans="1:3">
      <c r="A302" s="6" t="str">
        <f>Tabelle13[[#This Row],[arduino switch case]]</f>
        <v xml:space="preserve">case 301: bar = 2.5; break; </v>
      </c>
      <c r="B302" s="7"/>
      <c r="C302" s="8" t="str">
        <f>IF(ROW()=1,"","")&amp;Tabelle3[[#This Row],[values]]&amp;C303</f>
        <v xml:space="preserve">case 301: bar = 2.5; break; 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03" spans="1:3">
      <c r="A303" s="6" t="str">
        <f>Tabelle13[[#This Row],[arduino switch case]]</f>
        <v xml:space="preserve">case 302: bar = 2.49; break; </v>
      </c>
      <c r="B303" s="7"/>
      <c r="C303" s="8" t="str">
        <f>IF(ROW()=1,"","")&amp;Tabelle3[[#This Row],[values]]&amp;C304</f>
        <v xml:space="preserve">case 302: bar = 2.49; break; 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04" spans="1:3">
      <c r="A304" s="6" t="str">
        <f>Tabelle13[[#This Row],[arduino switch case]]</f>
        <v xml:space="preserve">case 303: bar = 2.48; break; </v>
      </c>
      <c r="B304" s="7"/>
      <c r="C304" s="8" t="str">
        <f>IF(ROW()=1,"","")&amp;Tabelle3[[#This Row],[values]]&amp;C305</f>
        <v xml:space="preserve">case 303: bar = 2.48; break; 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05" spans="1:3">
      <c r="A305" s="6" t="str">
        <f>Tabelle13[[#This Row],[arduino switch case]]</f>
        <v xml:space="preserve">case 304: bar = 2.47; break; </v>
      </c>
      <c r="B305" s="7"/>
      <c r="C305" s="8" t="str">
        <f>IF(ROW()=1,"","")&amp;Tabelle3[[#This Row],[values]]&amp;C306</f>
        <v xml:space="preserve">case 304: bar = 2.47; break; 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06" spans="1:3">
      <c r="A306" s="6" t="str">
        <f>Tabelle13[[#This Row],[arduino switch case]]</f>
        <v xml:space="preserve">case 305: bar = 2.46; break; </v>
      </c>
      <c r="B306" s="7"/>
      <c r="C306" s="8" t="str">
        <f>IF(ROW()=1,"","")&amp;Tabelle3[[#This Row],[values]]&amp;C307</f>
        <v xml:space="preserve">case 305: bar = 2.46; break; 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07" spans="1:3">
      <c r="A307" s="6" t="str">
        <f>Tabelle13[[#This Row],[arduino switch case]]</f>
        <v xml:space="preserve">case 306: bar = 2.45; break; </v>
      </c>
      <c r="B307" s="7"/>
      <c r="C307" s="8" t="str">
        <f>IF(ROW()=1,"","")&amp;Tabelle3[[#This Row],[values]]&amp;C308</f>
        <v xml:space="preserve">case 306: bar = 2.45; break; 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08" spans="1:3">
      <c r="A308" s="6" t="str">
        <f>Tabelle13[[#This Row],[arduino switch case]]</f>
        <v xml:space="preserve">case 307: bar = 2.44; break; </v>
      </c>
      <c r="B308" s="7"/>
      <c r="C308" s="8" t="str">
        <f>IF(ROW()=1,"","")&amp;Tabelle3[[#This Row],[values]]&amp;C309</f>
        <v xml:space="preserve">case 307: bar = 2.44; break; 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09" spans="1:3">
      <c r="A309" s="6" t="str">
        <f>Tabelle13[[#This Row],[arduino switch case]]</f>
        <v xml:space="preserve">case 308: bar = 2.43; break; </v>
      </c>
      <c r="B309" s="7"/>
      <c r="C309" s="8" t="str">
        <f>IF(ROW()=1,"","")&amp;Tabelle3[[#This Row],[values]]&amp;C310</f>
        <v xml:space="preserve">case 308: bar = 2.43; break; 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10" spans="1:3">
      <c r="A310" s="6" t="str">
        <f>Tabelle13[[#This Row],[arduino switch case]]</f>
        <v xml:space="preserve">case 309: bar = 2.42; break; </v>
      </c>
      <c r="B310" s="7"/>
      <c r="C310" s="8" t="str">
        <f>IF(ROW()=1,"","")&amp;Tabelle3[[#This Row],[values]]&amp;C311</f>
        <v xml:space="preserve">case 309: bar = 2.42; break; 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11" spans="1:3">
      <c r="A311" s="6" t="str">
        <f>Tabelle13[[#This Row],[arduino switch case]]</f>
        <v xml:space="preserve">case 310: bar = 2.41; break; </v>
      </c>
      <c r="B311" s="7"/>
      <c r="C311" s="8" t="str">
        <f>IF(ROW()=1,"","")&amp;Tabelle3[[#This Row],[values]]&amp;C312</f>
        <v xml:space="preserve">case 310: bar = 2.41; break; 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12" spans="1:3">
      <c r="A312" s="6" t="str">
        <f>Tabelle13[[#This Row],[arduino switch case]]</f>
        <v xml:space="preserve">case 311: bar = 2.41; break; </v>
      </c>
      <c r="B312" s="7"/>
      <c r="C312" s="8" t="str">
        <f>IF(ROW()=1,"","")&amp;Tabelle3[[#This Row],[values]]&amp;C313</f>
        <v xml:space="preserve">case 311: bar = 2.41; break; 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13" spans="1:3">
      <c r="A313" s="6" t="str">
        <f>Tabelle13[[#This Row],[arduino switch case]]</f>
        <v xml:space="preserve">case 312: bar = 2.4; break; </v>
      </c>
      <c r="B313" s="7"/>
      <c r="C313" s="8" t="str">
        <f>IF(ROW()=1,"","")&amp;Tabelle3[[#This Row],[values]]&amp;C314</f>
        <v xml:space="preserve">case 312: bar = 2.4; break; 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14" spans="1:3">
      <c r="A314" s="6" t="str">
        <f>Tabelle13[[#This Row],[arduino switch case]]</f>
        <v xml:space="preserve">case 313: bar = 2.39; break; </v>
      </c>
      <c r="B314" s="7"/>
      <c r="C314" s="8" t="str">
        <f>IF(ROW()=1,"","")&amp;Tabelle3[[#This Row],[values]]&amp;C315</f>
        <v xml:space="preserve">case 313: bar = 2.39; break; 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15" spans="1:3">
      <c r="A315" s="6" t="str">
        <f>Tabelle13[[#This Row],[arduino switch case]]</f>
        <v xml:space="preserve">case 314: bar = 2.38; break; </v>
      </c>
      <c r="B315" s="7"/>
      <c r="C315" s="8" t="str">
        <f>IF(ROW()=1,"","")&amp;Tabelle3[[#This Row],[values]]&amp;C316</f>
        <v xml:space="preserve">case 314: bar = 2.38; break; 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16" spans="1:3">
      <c r="A316" s="6" t="str">
        <f>Tabelle13[[#This Row],[arduino switch case]]</f>
        <v xml:space="preserve">case 315: bar = 2.37; break; </v>
      </c>
      <c r="B316" s="7"/>
      <c r="C316" s="8" t="str">
        <f>IF(ROW()=1,"","")&amp;Tabelle3[[#This Row],[values]]&amp;C317</f>
        <v xml:space="preserve">case 315: bar = 2.37; break; 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17" spans="1:3">
      <c r="A317" s="6" t="str">
        <f>Tabelle13[[#This Row],[arduino switch case]]</f>
        <v xml:space="preserve">case 316: bar = 2.36; break; </v>
      </c>
      <c r="B317" s="7"/>
      <c r="C317" s="8" t="str">
        <f>IF(ROW()=1,"","")&amp;Tabelle3[[#This Row],[values]]&amp;C318</f>
        <v xml:space="preserve">case 316: bar = 2.36; break; 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18" spans="1:3">
      <c r="A318" s="6" t="str">
        <f>Tabelle13[[#This Row],[arduino switch case]]</f>
        <v xml:space="preserve">case 317: bar = 2.35; break; </v>
      </c>
      <c r="B318" s="7"/>
      <c r="C318" s="8" t="str">
        <f>IF(ROW()=1,"","")&amp;Tabelle3[[#This Row],[values]]&amp;C319</f>
        <v xml:space="preserve">case 317: bar = 2.35; break; 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19" spans="1:3">
      <c r="A319" s="6" t="str">
        <f>Tabelle13[[#This Row],[arduino switch case]]</f>
        <v xml:space="preserve">case 318: bar = 2.34; break; </v>
      </c>
      <c r="B319" s="7"/>
      <c r="C319" s="8" t="str">
        <f>IF(ROW()=1,"","")&amp;Tabelle3[[#This Row],[values]]&amp;C320</f>
        <v xml:space="preserve">case 318: bar = 2.34; break; 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20" spans="1:3">
      <c r="A320" s="6" t="str">
        <f>Tabelle13[[#This Row],[arduino switch case]]</f>
        <v xml:space="preserve">case 319: bar = 2.34; break; </v>
      </c>
      <c r="B320" s="7"/>
      <c r="C320" s="8" t="str">
        <f>IF(ROW()=1,"","")&amp;Tabelle3[[#This Row],[values]]&amp;C321</f>
        <v xml:space="preserve">case 319: bar = 2.34; break; 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21" spans="1:3">
      <c r="A321" s="6" t="str">
        <f>Tabelle13[[#This Row],[arduino switch case]]</f>
        <v xml:space="preserve">case 320: bar = 2.33; break; </v>
      </c>
      <c r="B321" s="7"/>
      <c r="C321" s="8" t="str">
        <f>IF(ROW()=1,"","")&amp;Tabelle3[[#This Row],[values]]&amp;C322</f>
        <v xml:space="preserve">case 320: bar = 2.33; break; 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22" spans="1:3">
      <c r="A322" s="6" t="str">
        <f>Tabelle13[[#This Row],[arduino switch case]]</f>
        <v xml:space="preserve">case 321: bar = 2.32; break; </v>
      </c>
      <c r="B322" s="7"/>
      <c r="C322" s="8" t="str">
        <f>IF(ROW()=1,"","")&amp;Tabelle3[[#This Row],[values]]&amp;C323</f>
        <v xml:space="preserve">case 321: bar = 2.32; break; 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23" spans="1:3">
      <c r="A323" s="6" t="str">
        <f>Tabelle13[[#This Row],[arduino switch case]]</f>
        <v xml:space="preserve">case 322: bar = 2.31; break; </v>
      </c>
      <c r="B323" s="7"/>
      <c r="C323" s="8" t="str">
        <f>IF(ROW()=1,"","")&amp;Tabelle3[[#This Row],[values]]&amp;C324</f>
        <v xml:space="preserve">case 322: bar = 2.31; break; 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24" spans="1:3">
      <c r="A324" s="6" t="str">
        <f>Tabelle13[[#This Row],[arduino switch case]]</f>
        <v xml:space="preserve">case 323: bar = 2.3; break; </v>
      </c>
      <c r="B324" s="7"/>
      <c r="C324" s="8" t="str">
        <f>IF(ROW()=1,"","")&amp;Tabelle3[[#This Row],[values]]&amp;C325</f>
        <v xml:space="preserve">case 323: bar = 2.3; break; 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25" spans="1:3">
      <c r="A325" s="6" t="str">
        <f>Tabelle13[[#This Row],[arduino switch case]]</f>
        <v xml:space="preserve">case 324: bar = 2.29; break; </v>
      </c>
      <c r="B325" s="7"/>
      <c r="C325" s="8" t="str">
        <f>IF(ROW()=1,"","")&amp;Tabelle3[[#This Row],[values]]&amp;C326</f>
        <v xml:space="preserve">case 324: bar = 2.29; break; 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26" spans="1:3">
      <c r="A326" s="6" t="str">
        <f>Tabelle13[[#This Row],[arduino switch case]]</f>
        <v xml:space="preserve">case 325: bar = 2.28; break; </v>
      </c>
      <c r="B326" s="7"/>
      <c r="C326" s="8" t="str">
        <f>IF(ROW()=1,"","")&amp;Tabelle3[[#This Row],[values]]&amp;C327</f>
        <v xml:space="preserve">case 325: bar = 2.28; break; 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27" spans="1:3">
      <c r="A327" s="6" t="str">
        <f>Tabelle13[[#This Row],[arduino switch case]]</f>
        <v xml:space="preserve">case 326: bar = 2.28; break; </v>
      </c>
      <c r="B327" s="7"/>
      <c r="C327" s="8" t="str">
        <f>IF(ROW()=1,"","")&amp;Tabelle3[[#This Row],[values]]&amp;C328</f>
        <v xml:space="preserve">case 326: bar = 2.28; break; 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28" spans="1:3">
      <c r="A328" s="6" t="str">
        <f>Tabelle13[[#This Row],[arduino switch case]]</f>
        <v xml:space="preserve">case 327: bar = 2.27; break; </v>
      </c>
      <c r="B328" s="7"/>
      <c r="C328" s="8" t="str">
        <f>IF(ROW()=1,"","")&amp;Tabelle3[[#This Row],[values]]&amp;C329</f>
        <v xml:space="preserve">case 327: bar = 2.27; break; 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29" spans="1:3">
      <c r="A329" s="6" t="str">
        <f>Tabelle13[[#This Row],[arduino switch case]]</f>
        <v xml:space="preserve">case 328: bar = 2.26; break; </v>
      </c>
      <c r="B329" s="7"/>
      <c r="C329" s="8" t="str">
        <f>IF(ROW()=1,"","")&amp;Tabelle3[[#This Row],[values]]&amp;C330</f>
        <v xml:space="preserve">case 328: bar = 2.26; break; 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30" spans="1:3">
      <c r="A330" s="6" t="str">
        <f>Tabelle13[[#This Row],[arduino switch case]]</f>
        <v xml:space="preserve">case 329: bar = 2.25; break; </v>
      </c>
      <c r="B330" s="7"/>
      <c r="C330" s="8" t="str">
        <f>IF(ROW()=1,"","")&amp;Tabelle3[[#This Row],[values]]&amp;C331</f>
        <v xml:space="preserve">case 329: bar = 2.25; break; 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31" spans="1:3">
      <c r="A331" s="6" t="str">
        <f>Tabelle13[[#This Row],[arduino switch case]]</f>
        <v xml:space="preserve">case 330: bar = 2.24; break; </v>
      </c>
      <c r="B331" s="7"/>
      <c r="C331" s="8" t="str">
        <f>IF(ROW()=1,"","")&amp;Tabelle3[[#This Row],[values]]&amp;C332</f>
        <v xml:space="preserve">case 330: bar = 2.24; break; 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32" spans="1:3">
      <c r="A332" s="6" t="str">
        <f>Tabelle13[[#This Row],[arduino switch case]]</f>
        <v xml:space="preserve">case 331: bar = 2.24; break; </v>
      </c>
      <c r="B332" s="7"/>
      <c r="C332" s="8" t="str">
        <f>IF(ROW()=1,"","")&amp;Tabelle3[[#This Row],[values]]&amp;C333</f>
        <v xml:space="preserve">case 331: bar = 2.24; break; 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33" spans="1:3">
      <c r="A333" s="6" t="str">
        <f>Tabelle13[[#This Row],[arduino switch case]]</f>
        <v xml:space="preserve">case 332: bar = 2.23; break; </v>
      </c>
      <c r="B333" s="7"/>
      <c r="C333" s="8" t="str">
        <f>IF(ROW()=1,"","")&amp;Tabelle3[[#This Row],[values]]&amp;C334</f>
        <v xml:space="preserve">case 332: bar = 2.23; break; 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34" spans="1:3">
      <c r="A334" s="6" t="str">
        <f>Tabelle13[[#This Row],[arduino switch case]]</f>
        <v xml:space="preserve">case 333: bar = 2.22; break; </v>
      </c>
      <c r="B334" s="7"/>
      <c r="C334" s="8" t="str">
        <f>IF(ROW()=1,"","")&amp;Tabelle3[[#This Row],[values]]&amp;C335</f>
        <v xml:space="preserve">case 333: bar = 2.22; break; 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35" spans="1:3">
      <c r="A335" s="6" t="str">
        <f>Tabelle13[[#This Row],[arduino switch case]]</f>
        <v xml:space="preserve">case 334: bar = 2.21; break; </v>
      </c>
      <c r="B335" s="7"/>
      <c r="C335" s="8" t="str">
        <f>IF(ROW()=1,"","")&amp;Tabelle3[[#This Row],[values]]&amp;C336</f>
        <v xml:space="preserve">case 334: bar = 2.21; break; 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36" spans="1:3">
      <c r="A336" s="6" t="str">
        <f>Tabelle13[[#This Row],[arduino switch case]]</f>
        <v xml:space="preserve">case 335: bar = 2.2; break; </v>
      </c>
      <c r="B336" s="7"/>
      <c r="C336" s="8" t="str">
        <f>IF(ROW()=1,"","")&amp;Tabelle3[[#This Row],[values]]&amp;C337</f>
        <v xml:space="preserve">case 335: bar = 2.2; break; 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37" spans="1:3">
      <c r="A337" s="6" t="str">
        <f>Tabelle13[[#This Row],[arduino switch case]]</f>
        <v xml:space="preserve">case 336: bar = 2.2; break; </v>
      </c>
      <c r="B337" s="7"/>
      <c r="C337" s="8" t="str">
        <f>IF(ROW()=1,"","")&amp;Tabelle3[[#This Row],[values]]&amp;C338</f>
        <v xml:space="preserve">case 336: bar = 2.2; break; 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38" spans="1:3">
      <c r="A338" s="6" t="str">
        <f>Tabelle13[[#This Row],[arduino switch case]]</f>
        <v xml:space="preserve">case 337: bar = 2.19; break; </v>
      </c>
      <c r="B338" s="7"/>
      <c r="C338" s="8" t="str">
        <f>IF(ROW()=1,"","")&amp;Tabelle3[[#This Row],[values]]&amp;C339</f>
        <v xml:space="preserve">case 337: bar = 2.19; break; 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39" spans="1:3">
      <c r="A339" s="6" t="str">
        <f>Tabelle13[[#This Row],[arduino switch case]]</f>
        <v xml:space="preserve">case 338: bar = 2.18; break; </v>
      </c>
      <c r="B339" s="7"/>
      <c r="C339" s="8" t="str">
        <f>IF(ROW()=1,"","")&amp;Tabelle3[[#This Row],[values]]&amp;C340</f>
        <v xml:space="preserve">case 338: bar = 2.18; break; 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40" spans="1:3">
      <c r="A340" s="6" t="str">
        <f>Tabelle13[[#This Row],[arduino switch case]]</f>
        <v xml:space="preserve">case 339: bar = 2.17; break; </v>
      </c>
      <c r="B340" s="7"/>
      <c r="C340" s="8" t="str">
        <f>IF(ROW()=1,"","")&amp;Tabelle3[[#This Row],[values]]&amp;C341</f>
        <v xml:space="preserve">case 339: bar = 2.17; break; 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41" spans="1:3">
      <c r="A341" s="6" t="str">
        <f>Tabelle13[[#This Row],[arduino switch case]]</f>
        <v xml:space="preserve">case 340: bar = 2.17; break; </v>
      </c>
      <c r="B341" s="7"/>
      <c r="C341" s="8" t="str">
        <f>IF(ROW()=1,"","")&amp;Tabelle3[[#This Row],[values]]&amp;C342</f>
        <v xml:space="preserve">case 340: bar = 2.17; break; 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42" spans="1:3">
      <c r="A342" s="6" t="str">
        <f>Tabelle13[[#This Row],[arduino switch case]]</f>
        <v xml:space="preserve">case 341: bar = 2.16; break; </v>
      </c>
      <c r="B342" s="7"/>
      <c r="C342" s="8" t="str">
        <f>IF(ROW()=1,"","")&amp;Tabelle3[[#This Row],[values]]&amp;C343</f>
        <v xml:space="preserve">case 341: bar = 2.16; break; 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43" spans="1:3">
      <c r="A343" s="6" t="str">
        <f>Tabelle13[[#This Row],[arduino switch case]]</f>
        <v xml:space="preserve">case 342: bar = 2.15; break; </v>
      </c>
      <c r="B343" s="7"/>
      <c r="C343" s="8" t="str">
        <f>IF(ROW()=1,"","")&amp;Tabelle3[[#This Row],[values]]&amp;C344</f>
        <v xml:space="preserve">case 342: bar = 2.15; break; 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44" spans="1:3">
      <c r="A344" s="6" t="str">
        <f>Tabelle13[[#This Row],[arduino switch case]]</f>
        <v xml:space="preserve">case 343: bar = 2.14; break; </v>
      </c>
      <c r="B344" s="7"/>
      <c r="C344" s="8" t="str">
        <f>IF(ROW()=1,"","")&amp;Tabelle3[[#This Row],[values]]&amp;C345</f>
        <v xml:space="preserve">case 343: bar = 2.14; break; 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45" spans="1:3">
      <c r="A345" s="6" t="str">
        <f>Tabelle13[[#This Row],[arduino switch case]]</f>
        <v xml:space="preserve">case 344: bar = 2.13; break; </v>
      </c>
      <c r="B345" s="7"/>
      <c r="C345" s="8" t="str">
        <f>IF(ROW()=1,"","")&amp;Tabelle3[[#This Row],[values]]&amp;C346</f>
        <v xml:space="preserve">case 344: bar = 2.13; break; 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46" spans="1:3">
      <c r="A346" s="6" t="str">
        <f>Tabelle13[[#This Row],[arduino switch case]]</f>
        <v xml:space="preserve">case 345: bar = 2.13; break; </v>
      </c>
      <c r="B346" s="7"/>
      <c r="C346" s="8" t="str">
        <f>IF(ROW()=1,"","")&amp;Tabelle3[[#This Row],[values]]&amp;C347</f>
        <v xml:space="preserve">case 345: bar = 2.13; break; 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47" spans="1:3">
      <c r="A347" s="6" t="str">
        <f>Tabelle13[[#This Row],[arduino switch case]]</f>
        <v xml:space="preserve">case 346: bar = 2.12; break; </v>
      </c>
      <c r="B347" s="7"/>
      <c r="C347" s="8" t="str">
        <f>IF(ROW()=1,"","")&amp;Tabelle3[[#This Row],[values]]&amp;C348</f>
        <v xml:space="preserve">case 346: bar = 2.12; break; 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48" spans="1:3">
      <c r="A348" s="6" t="str">
        <f>Tabelle13[[#This Row],[arduino switch case]]</f>
        <v xml:space="preserve">case 347: bar = 2.11; break; </v>
      </c>
      <c r="B348" s="7"/>
      <c r="C348" s="8" t="str">
        <f>IF(ROW()=1,"","")&amp;Tabelle3[[#This Row],[values]]&amp;C349</f>
        <v xml:space="preserve">case 347: bar = 2.11; break; 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49" spans="1:3">
      <c r="A349" s="6" t="str">
        <f>Tabelle13[[#This Row],[arduino switch case]]</f>
        <v xml:space="preserve">case 348: bar = 2.11; break; </v>
      </c>
      <c r="B349" s="7"/>
      <c r="C349" s="8" t="str">
        <f>IF(ROW()=1,"","")&amp;Tabelle3[[#This Row],[values]]&amp;C350</f>
        <v xml:space="preserve">case 348: bar = 2.11; break; 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50" spans="1:3">
      <c r="A350" s="6" t="str">
        <f>Tabelle13[[#This Row],[arduino switch case]]</f>
        <v xml:space="preserve">case 349: bar = 2.1; break; </v>
      </c>
      <c r="B350" s="7"/>
      <c r="C350" s="8" t="str">
        <f>IF(ROW()=1,"","")&amp;Tabelle3[[#This Row],[values]]&amp;C351</f>
        <v xml:space="preserve">case 349: bar = 2.1; break; 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51" spans="1:3">
      <c r="A351" s="6" t="str">
        <f>Tabelle13[[#This Row],[arduino switch case]]</f>
        <v xml:space="preserve">case 350: bar = 2.09; break; </v>
      </c>
      <c r="B351" s="7"/>
      <c r="C351" s="8" t="str">
        <f>IF(ROW()=1,"","")&amp;Tabelle3[[#This Row],[values]]&amp;C352</f>
        <v xml:space="preserve">case 350: bar = 2.09; break; 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52" spans="1:3">
      <c r="A352" s="6" t="str">
        <f>Tabelle13[[#This Row],[arduino switch case]]</f>
        <v xml:space="preserve">case 351: bar = 2.08; break; </v>
      </c>
      <c r="B352" s="7"/>
      <c r="C352" s="8" t="str">
        <f>IF(ROW()=1,"","")&amp;Tabelle3[[#This Row],[values]]&amp;C353</f>
        <v xml:space="preserve">case 351: bar = 2.08; break; 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53" spans="1:3">
      <c r="A353" s="6" t="str">
        <f>Tabelle13[[#This Row],[arduino switch case]]</f>
        <v xml:space="preserve">case 352: bar = 2.08; break; </v>
      </c>
      <c r="B353" s="7"/>
      <c r="C353" s="8" t="str">
        <f>IF(ROW()=1,"","")&amp;Tabelle3[[#This Row],[values]]&amp;C354</f>
        <v xml:space="preserve">case 352: bar = 2.08; break; 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54" spans="1:3">
      <c r="A354" s="6" t="str">
        <f>Tabelle13[[#This Row],[arduino switch case]]</f>
        <v xml:space="preserve">case 353: bar = 2.07; break; </v>
      </c>
      <c r="B354" s="7"/>
      <c r="C354" s="8" t="str">
        <f>IF(ROW()=1,"","")&amp;Tabelle3[[#This Row],[values]]&amp;C355</f>
        <v xml:space="preserve">case 353: bar = 2.07; break; 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55" spans="1:3">
      <c r="A355" s="6" t="str">
        <f>Tabelle13[[#This Row],[arduino switch case]]</f>
        <v xml:space="preserve">case 354: bar = 2.06; break; </v>
      </c>
      <c r="B355" s="7"/>
      <c r="C355" s="8" t="str">
        <f>IF(ROW()=1,"","")&amp;Tabelle3[[#This Row],[values]]&amp;C356</f>
        <v xml:space="preserve">case 354: bar = 2.06; break; 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56" spans="1:3">
      <c r="A356" s="6" t="str">
        <f>Tabelle13[[#This Row],[arduino switch case]]</f>
        <v xml:space="preserve">case 355: bar = 2.05; break; </v>
      </c>
      <c r="B356" s="7"/>
      <c r="C356" s="8" t="str">
        <f>IF(ROW()=1,"","")&amp;Tabelle3[[#This Row],[values]]&amp;C357</f>
        <v xml:space="preserve">case 355: bar = 2.05; break; 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57" spans="1:3">
      <c r="A357" s="6" t="str">
        <f>Tabelle13[[#This Row],[arduino switch case]]</f>
        <v xml:space="preserve">case 356: bar = 2.05; break; </v>
      </c>
      <c r="B357" s="7"/>
      <c r="C357" s="8" t="str">
        <f>IF(ROW()=1,"","")&amp;Tabelle3[[#This Row],[values]]&amp;C358</f>
        <v xml:space="preserve">case 356: bar = 2.05; break; 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58" spans="1:3">
      <c r="A358" s="6" t="str">
        <f>Tabelle13[[#This Row],[arduino switch case]]</f>
        <v xml:space="preserve">case 357: bar = 2.04; break; </v>
      </c>
      <c r="B358" s="7"/>
      <c r="C358" s="8" t="str">
        <f>IF(ROW()=1,"","")&amp;Tabelle3[[#This Row],[values]]&amp;C359</f>
        <v xml:space="preserve">case 357: bar = 2.04; break; 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59" spans="1:3">
      <c r="A359" s="6" t="str">
        <f>Tabelle13[[#This Row],[arduino switch case]]</f>
        <v xml:space="preserve">case 358: bar = 2.03; break; </v>
      </c>
      <c r="B359" s="7"/>
      <c r="C359" s="8" t="str">
        <f>IF(ROW()=1,"","")&amp;Tabelle3[[#This Row],[values]]&amp;C360</f>
        <v xml:space="preserve">case 358: bar = 2.03; break; 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60" spans="1:3">
      <c r="A360" s="6" t="str">
        <f>Tabelle13[[#This Row],[arduino switch case]]</f>
        <v xml:space="preserve">case 359: bar = 2.03; break; </v>
      </c>
      <c r="B360" s="7"/>
      <c r="C360" s="8" t="str">
        <f>IF(ROW()=1,"","")&amp;Tabelle3[[#This Row],[values]]&amp;C361</f>
        <v xml:space="preserve">case 359: bar = 2.03; break; 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61" spans="1:3">
      <c r="A361" s="6" t="str">
        <f>Tabelle13[[#This Row],[arduino switch case]]</f>
        <v xml:space="preserve">case 360: bar = 2.02; break; </v>
      </c>
      <c r="B361" s="7"/>
      <c r="C361" s="8" t="str">
        <f>IF(ROW()=1,"","")&amp;Tabelle3[[#This Row],[values]]&amp;C362</f>
        <v xml:space="preserve">case 360: bar = 2.02; break; 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62" spans="1:3">
      <c r="A362" s="6" t="str">
        <f>Tabelle13[[#This Row],[arduino switch case]]</f>
        <v xml:space="preserve">case 361: bar = 2.01; break; </v>
      </c>
      <c r="B362" s="7"/>
      <c r="C362" s="8" t="str">
        <f>IF(ROW()=1,"","")&amp;Tabelle3[[#This Row],[values]]&amp;C363</f>
        <v xml:space="preserve">case 361: bar = 2.01; break; 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63" spans="1:3">
      <c r="A363" s="6" t="str">
        <f>Tabelle13[[#This Row],[arduino switch case]]</f>
        <v xml:space="preserve">case 362: bar = 2.01; break; </v>
      </c>
      <c r="B363" s="7"/>
      <c r="C363" s="8" t="str">
        <f>IF(ROW()=1,"","")&amp;Tabelle3[[#This Row],[values]]&amp;C364</f>
        <v xml:space="preserve">case 362: bar = 2.01; break; 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64" spans="1:3">
      <c r="A364" s="6" t="str">
        <f>Tabelle13[[#This Row],[arduino switch case]]</f>
        <v xml:space="preserve">case 363: bar = 2; break; </v>
      </c>
      <c r="B364" s="7"/>
      <c r="C364" s="8" t="str">
        <f>IF(ROW()=1,"","")&amp;Tabelle3[[#This Row],[values]]&amp;C365</f>
        <v xml:space="preserve">case 363: bar = 2; break; 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65" spans="1:3">
      <c r="A365" s="6" t="str">
        <f>Tabelle13[[#This Row],[arduino switch case]]</f>
        <v xml:space="preserve">case 364: bar = 1.99; break; </v>
      </c>
      <c r="B365" s="7"/>
      <c r="C365" s="8" t="str">
        <f>IF(ROW()=1,"","")&amp;Tabelle3[[#This Row],[values]]&amp;C366</f>
        <v xml:space="preserve">case 364: bar = 1.99; break; 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66" spans="1:3">
      <c r="A366" s="6" t="str">
        <f>Tabelle13[[#This Row],[arduino switch case]]</f>
        <v xml:space="preserve">case 365: bar = 1.99; break; </v>
      </c>
      <c r="B366" s="7"/>
      <c r="C366" s="8" t="str">
        <f>IF(ROW()=1,"","")&amp;Tabelle3[[#This Row],[values]]&amp;C367</f>
        <v xml:space="preserve">case 365: bar = 1.99; break; 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67" spans="1:3">
      <c r="A367" s="6" t="str">
        <f>Tabelle13[[#This Row],[arduino switch case]]</f>
        <v xml:space="preserve">case 366: bar = 1.98; break; </v>
      </c>
      <c r="B367" s="7"/>
      <c r="C367" s="8" t="str">
        <f>IF(ROW()=1,"","")&amp;Tabelle3[[#This Row],[values]]&amp;C368</f>
        <v xml:space="preserve">case 366: bar = 1.98; break; 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68" spans="1:3">
      <c r="A368" s="6" t="str">
        <f>Tabelle13[[#This Row],[arduino switch case]]</f>
        <v xml:space="preserve">case 367: bar = 1.97; break; </v>
      </c>
      <c r="B368" s="7"/>
      <c r="C368" s="8" t="str">
        <f>IF(ROW()=1,"","")&amp;Tabelle3[[#This Row],[values]]&amp;C369</f>
        <v xml:space="preserve">case 367: bar = 1.97; break; 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69" spans="1:3">
      <c r="A369" s="6" t="str">
        <f>Tabelle13[[#This Row],[arduino switch case]]</f>
        <v xml:space="preserve">case 368: bar = 1.97; break; </v>
      </c>
      <c r="B369" s="7"/>
      <c r="C369" s="8" t="str">
        <f>IF(ROW()=1,"","")&amp;Tabelle3[[#This Row],[values]]&amp;C370</f>
        <v xml:space="preserve">case 368: bar = 1.97; break; 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70" spans="1:3">
      <c r="A370" s="6" t="str">
        <f>Tabelle13[[#This Row],[arduino switch case]]</f>
        <v xml:space="preserve">case 369: bar = 1.96; break; </v>
      </c>
      <c r="B370" s="7"/>
      <c r="C370" s="8" t="str">
        <f>IF(ROW()=1,"","")&amp;Tabelle3[[#This Row],[values]]&amp;C371</f>
        <v xml:space="preserve">case 369: bar = 1.96; break; 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71" spans="1:3">
      <c r="A371" s="6" t="str">
        <f>Tabelle13[[#This Row],[arduino switch case]]</f>
        <v xml:space="preserve">case 370: bar = 1.95; break; </v>
      </c>
      <c r="B371" s="7"/>
      <c r="C371" s="8" t="str">
        <f>IF(ROW()=1,"","")&amp;Tabelle3[[#This Row],[values]]&amp;C372</f>
        <v xml:space="preserve">case 370: bar = 1.95; break; 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72" spans="1:3">
      <c r="A372" s="6" t="str">
        <f>Tabelle13[[#This Row],[arduino switch case]]</f>
        <v xml:space="preserve">case 371: bar = 1.95; break; </v>
      </c>
      <c r="B372" s="7"/>
      <c r="C372" s="8" t="str">
        <f>IF(ROW()=1,"","")&amp;Tabelle3[[#This Row],[values]]&amp;C373</f>
        <v xml:space="preserve">case 371: bar = 1.95; break; 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73" spans="1:3">
      <c r="A373" s="6" t="str">
        <f>Tabelle13[[#This Row],[arduino switch case]]</f>
        <v xml:space="preserve">case 372: bar = 1.94; break; </v>
      </c>
      <c r="B373" s="7"/>
      <c r="C373" s="8" t="str">
        <f>IF(ROW()=1,"","")&amp;Tabelle3[[#This Row],[values]]&amp;C374</f>
        <v xml:space="preserve">case 372: bar = 1.94; break; 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74" spans="1:3">
      <c r="A374" s="6" t="str">
        <f>Tabelle13[[#This Row],[arduino switch case]]</f>
        <v xml:space="preserve">case 373: bar = 1.93; break; </v>
      </c>
      <c r="B374" s="7"/>
      <c r="C374" s="8" t="str">
        <f>IF(ROW()=1,"","")&amp;Tabelle3[[#This Row],[values]]&amp;C375</f>
        <v xml:space="preserve">case 373: bar = 1.93; break; 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75" spans="1:3">
      <c r="A375" s="6" t="str">
        <f>Tabelle13[[#This Row],[arduino switch case]]</f>
        <v xml:space="preserve">case 374: bar = 1.93; break; </v>
      </c>
      <c r="B375" s="7"/>
      <c r="C375" s="8" t="str">
        <f>IF(ROW()=1,"","")&amp;Tabelle3[[#This Row],[values]]&amp;C376</f>
        <v xml:space="preserve">case 374: bar = 1.93; break; 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76" spans="1:3">
      <c r="A376" s="6" t="str">
        <f>Tabelle13[[#This Row],[arduino switch case]]</f>
        <v xml:space="preserve">case 375: bar = 1.92; break; </v>
      </c>
      <c r="B376" s="7"/>
      <c r="C376" s="8" t="str">
        <f>IF(ROW()=1,"","")&amp;Tabelle3[[#This Row],[values]]&amp;C377</f>
        <v xml:space="preserve">case 375: bar = 1.92; break; 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77" spans="1:3">
      <c r="A377" s="6" t="str">
        <f>Tabelle13[[#This Row],[arduino switch case]]</f>
        <v xml:space="preserve">case 376: bar = 1.91; break; </v>
      </c>
      <c r="B377" s="7"/>
      <c r="C377" s="8" t="str">
        <f>IF(ROW()=1,"","")&amp;Tabelle3[[#This Row],[values]]&amp;C378</f>
        <v xml:space="preserve">case 376: bar = 1.91; break; 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78" spans="1:3">
      <c r="A378" s="6" t="str">
        <f>Tabelle13[[#This Row],[arduino switch case]]</f>
        <v xml:space="preserve">case 377: bar = 1.91; break; </v>
      </c>
      <c r="B378" s="7"/>
      <c r="C378" s="8" t="str">
        <f>IF(ROW()=1,"","")&amp;Tabelle3[[#This Row],[values]]&amp;C379</f>
        <v xml:space="preserve">case 377: bar = 1.91; break; 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79" spans="1:3">
      <c r="A379" s="6" t="str">
        <f>Tabelle13[[#This Row],[arduino switch case]]</f>
        <v xml:space="preserve">case 378: bar = 1.9; break; </v>
      </c>
      <c r="B379" s="7"/>
      <c r="C379" s="8" t="str">
        <f>IF(ROW()=1,"","")&amp;Tabelle3[[#This Row],[values]]&amp;C380</f>
        <v xml:space="preserve">case 378: bar = 1.9; break; 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80" spans="1:3">
      <c r="A380" s="6" t="str">
        <f>Tabelle13[[#This Row],[arduino switch case]]</f>
        <v xml:space="preserve">case 379: bar = 1.89; break; </v>
      </c>
      <c r="B380" s="7"/>
      <c r="C380" s="8" t="str">
        <f>IF(ROW()=1,"","")&amp;Tabelle3[[#This Row],[values]]&amp;C381</f>
        <v xml:space="preserve">case 379: bar = 1.89; break; 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81" spans="1:3">
      <c r="A381" s="6" t="str">
        <f>Tabelle13[[#This Row],[arduino switch case]]</f>
        <v xml:space="preserve">case 380: bar = 1.89; break; </v>
      </c>
      <c r="B381" s="7"/>
      <c r="C381" s="8" t="str">
        <f>IF(ROW()=1,"","")&amp;Tabelle3[[#This Row],[values]]&amp;C382</f>
        <v xml:space="preserve">case 380: bar = 1.89; break; 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82" spans="1:3">
      <c r="A382" s="6" t="str">
        <f>Tabelle13[[#This Row],[arduino switch case]]</f>
        <v xml:space="preserve">case 381: bar = 1.88; break; </v>
      </c>
      <c r="B382" s="7"/>
      <c r="C382" s="8" t="str">
        <f>IF(ROW()=1,"","")&amp;Tabelle3[[#This Row],[values]]&amp;C383</f>
        <v xml:space="preserve">case 381: bar = 1.88; break; 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83" spans="1:3">
      <c r="A383" s="6" t="str">
        <f>Tabelle13[[#This Row],[arduino switch case]]</f>
        <v xml:space="preserve">case 382: bar = 1.88; break; </v>
      </c>
      <c r="B383" s="7"/>
      <c r="C383" s="8" t="str">
        <f>IF(ROW()=1,"","")&amp;Tabelle3[[#This Row],[values]]&amp;C384</f>
        <v xml:space="preserve">case 382: bar = 1.88; break; 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84" spans="1:3">
      <c r="A384" s="6" t="str">
        <f>Tabelle13[[#This Row],[arduino switch case]]</f>
        <v xml:space="preserve">case 383: bar = 1.87; break; </v>
      </c>
      <c r="B384" s="7"/>
      <c r="C384" s="8" t="str">
        <f>IF(ROW()=1,"","")&amp;Tabelle3[[#This Row],[values]]&amp;C385</f>
        <v xml:space="preserve">case 383: bar = 1.87; break; 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85" spans="1:3">
      <c r="A385" s="6" t="str">
        <f>Tabelle13[[#This Row],[arduino switch case]]</f>
        <v xml:space="preserve">case 384: bar = 1.86; break; </v>
      </c>
      <c r="B385" s="7"/>
      <c r="C385" s="8" t="str">
        <f>IF(ROW()=1,"","")&amp;Tabelle3[[#This Row],[values]]&amp;C386</f>
        <v xml:space="preserve">case 384: bar = 1.86; break; 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86" spans="1:3">
      <c r="A386" s="6" t="str">
        <f>Tabelle13[[#This Row],[arduino switch case]]</f>
        <v xml:space="preserve">case 385: bar = 1.86; break; </v>
      </c>
      <c r="B386" s="7"/>
      <c r="C386" s="8" t="str">
        <f>IF(ROW()=1,"","")&amp;Tabelle3[[#This Row],[values]]&amp;C387</f>
        <v xml:space="preserve">case 385: bar = 1.86; break; 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87" spans="1:3">
      <c r="A387" s="6" t="str">
        <f>Tabelle13[[#This Row],[arduino switch case]]</f>
        <v xml:space="preserve">case 386: bar = 1.85; break; </v>
      </c>
      <c r="B387" s="7"/>
      <c r="C387" s="8" t="str">
        <f>IF(ROW()=1,"","")&amp;Tabelle3[[#This Row],[values]]&amp;C388</f>
        <v xml:space="preserve">case 386: bar = 1.85; break; 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88" spans="1:3">
      <c r="A388" s="6" t="str">
        <f>Tabelle13[[#This Row],[arduino switch case]]</f>
        <v xml:space="preserve">case 387: bar = 1.85; break; </v>
      </c>
      <c r="B388" s="7"/>
      <c r="C388" s="8" t="str">
        <f>IF(ROW()=1,"","")&amp;Tabelle3[[#This Row],[values]]&amp;C389</f>
        <v xml:space="preserve">case 387: bar = 1.85; break; 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89" spans="1:3">
      <c r="A389" s="6" t="str">
        <f>Tabelle13[[#This Row],[arduino switch case]]</f>
        <v xml:space="preserve">case 388: bar = 1.84; break; </v>
      </c>
      <c r="B389" s="7"/>
      <c r="C389" s="8" t="str">
        <f>IF(ROW()=1,"","")&amp;Tabelle3[[#This Row],[values]]&amp;C390</f>
        <v xml:space="preserve">case 388: bar = 1.84; break; 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90" spans="1:3">
      <c r="A390" s="6" t="str">
        <f>Tabelle13[[#This Row],[arduino switch case]]</f>
        <v xml:space="preserve">case 389: bar = 1.83; break; </v>
      </c>
      <c r="B390" s="7"/>
      <c r="C390" s="8" t="str">
        <f>IF(ROW()=1,"","")&amp;Tabelle3[[#This Row],[values]]&amp;C391</f>
        <v xml:space="preserve">case 389: bar = 1.83; break; 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91" spans="1:3">
      <c r="A391" s="6" t="str">
        <f>Tabelle13[[#This Row],[arduino switch case]]</f>
        <v xml:space="preserve">case 390: bar = 1.83; break; </v>
      </c>
      <c r="B391" s="7"/>
      <c r="C391" s="8" t="str">
        <f>IF(ROW()=1,"","")&amp;Tabelle3[[#This Row],[values]]&amp;C392</f>
        <v xml:space="preserve">case 390: bar = 1.83; break; 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92" spans="1:3">
      <c r="A392" s="6" t="str">
        <f>Tabelle13[[#This Row],[arduino switch case]]</f>
        <v xml:space="preserve">case 391: bar = 1.82; break; </v>
      </c>
      <c r="B392" s="7"/>
      <c r="C392" s="8" t="str">
        <f>IF(ROW()=1,"","")&amp;Tabelle3[[#This Row],[values]]&amp;C393</f>
        <v xml:space="preserve">case 391: bar = 1.82; break; 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93" spans="1:3">
      <c r="A393" s="6" t="str">
        <f>Tabelle13[[#This Row],[arduino switch case]]</f>
        <v xml:space="preserve">case 392: bar = 1.82; break; </v>
      </c>
      <c r="B393" s="7"/>
      <c r="C393" s="8" t="str">
        <f>IF(ROW()=1,"","")&amp;Tabelle3[[#This Row],[values]]&amp;C394</f>
        <v xml:space="preserve">case 392: bar = 1.82; break; 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94" spans="1:3">
      <c r="A394" s="6" t="str">
        <f>Tabelle13[[#This Row],[arduino switch case]]</f>
        <v xml:space="preserve">case 393: bar = 1.81; break; </v>
      </c>
      <c r="B394" s="7"/>
      <c r="C394" s="8" t="str">
        <f>IF(ROW()=1,"","")&amp;Tabelle3[[#This Row],[values]]&amp;C395</f>
        <v xml:space="preserve">case 393: bar = 1.81; break; 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95" spans="1:3">
      <c r="A395" s="6" t="str">
        <f>Tabelle13[[#This Row],[arduino switch case]]</f>
        <v xml:space="preserve">case 394: bar = 1.8; break; </v>
      </c>
      <c r="B395" s="7"/>
      <c r="C395" s="8" t="str">
        <f>IF(ROW()=1,"","")&amp;Tabelle3[[#This Row],[values]]&amp;C396</f>
        <v xml:space="preserve">case 394: bar = 1.8; break; 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96" spans="1:3">
      <c r="A396" s="6" t="str">
        <f>Tabelle13[[#This Row],[arduino switch case]]</f>
        <v xml:space="preserve">case 395: bar = 1.8; break; </v>
      </c>
      <c r="B396" s="7"/>
      <c r="C396" s="8" t="str">
        <f>IF(ROW()=1,"","")&amp;Tabelle3[[#This Row],[values]]&amp;C397</f>
        <v xml:space="preserve">case 395: bar = 1.8; break; 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97" spans="1:3">
      <c r="A397" s="6" t="str">
        <f>Tabelle13[[#This Row],[arduino switch case]]</f>
        <v xml:space="preserve">case 396: bar = 1.79; break; </v>
      </c>
      <c r="B397" s="7"/>
      <c r="C397" s="8" t="str">
        <f>IF(ROW()=1,"","")&amp;Tabelle3[[#This Row],[values]]&amp;C398</f>
        <v xml:space="preserve">case 396: bar = 1.79; break; 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98" spans="1:3">
      <c r="A398" s="6" t="str">
        <f>Tabelle13[[#This Row],[arduino switch case]]</f>
        <v xml:space="preserve">case 397: bar = 1.79; break; </v>
      </c>
      <c r="B398" s="7"/>
      <c r="C398" s="8" t="str">
        <f>IF(ROW()=1,"","")&amp;Tabelle3[[#This Row],[values]]&amp;C399</f>
        <v xml:space="preserve">case 397: bar = 1.79; break; 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399" spans="1:3">
      <c r="A399" s="6" t="str">
        <f>Tabelle13[[#This Row],[arduino switch case]]</f>
        <v xml:space="preserve">case 398: bar = 1.78; break; </v>
      </c>
      <c r="B399" s="7"/>
      <c r="C399" s="8" t="str">
        <f>IF(ROW()=1,"","")&amp;Tabelle3[[#This Row],[values]]&amp;C400</f>
        <v xml:space="preserve">case 398: bar = 1.78; break; 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00" spans="1:3">
      <c r="A400" s="6" t="str">
        <f>Tabelle13[[#This Row],[arduino switch case]]</f>
        <v xml:space="preserve">case 399: bar = 1.77; break; </v>
      </c>
      <c r="B400" s="7"/>
      <c r="C400" s="8" t="str">
        <f>IF(ROW()=1,"","")&amp;Tabelle3[[#This Row],[values]]&amp;C401</f>
        <v xml:space="preserve">case 399: bar = 1.77; break; 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01" spans="1:3">
      <c r="A401" s="6" t="str">
        <f>Tabelle13[[#This Row],[arduino switch case]]</f>
        <v xml:space="preserve">case 400: bar = 1.77; break; </v>
      </c>
      <c r="B401" s="7"/>
      <c r="C401" s="8" t="str">
        <f>IF(ROW()=1,"","")&amp;Tabelle3[[#This Row],[values]]&amp;C402</f>
        <v xml:space="preserve">case 400: bar = 1.77; break; 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02" spans="1:3">
      <c r="A402" s="6" t="str">
        <f>Tabelle13[[#This Row],[arduino switch case]]</f>
        <v xml:space="preserve">case 401: bar = 1.76; break; </v>
      </c>
      <c r="B402" s="7"/>
      <c r="C402" s="8" t="str">
        <f>IF(ROW()=1,"","")&amp;Tabelle3[[#This Row],[values]]&amp;C403</f>
        <v xml:space="preserve">case 401: bar = 1.76; break; 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03" spans="1:3">
      <c r="A403" s="6" t="str">
        <f>Tabelle13[[#This Row],[arduino switch case]]</f>
        <v xml:space="preserve">case 402: bar = 1.76; break; </v>
      </c>
      <c r="B403" s="7"/>
      <c r="C403" s="8" t="str">
        <f>IF(ROW()=1,"","")&amp;Tabelle3[[#This Row],[values]]&amp;C404</f>
        <v xml:space="preserve">case 402: bar = 1.76; break; 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04" spans="1:3">
      <c r="A404" s="6" t="str">
        <f>Tabelle13[[#This Row],[arduino switch case]]</f>
        <v xml:space="preserve">case 403: bar = 1.75; break; </v>
      </c>
      <c r="B404" s="7"/>
      <c r="C404" s="8" t="str">
        <f>IF(ROW()=1,"","")&amp;Tabelle3[[#This Row],[values]]&amp;C405</f>
        <v xml:space="preserve">case 403: bar = 1.75; break; 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05" spans="1:3">
      <c r="A405" s="6" t="str">
        <f>Tabelle13[[#This Row],[arduino switch case]]</f>
        <v xml:space="preserve">case 404: bar = 1.75; break; </v>
      </c>
      <c r="B405" s="7"/>
      <c r="C405" s="8" t="str">
        <f>IF(ROW()=1,"","")&amp;Tabelle3[[#This Row],[values]]&amp;C406</f>
        <v xml:space="preserve">case 404: bar = 1.75; break; 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06" spans="1:3">
      <c r="A406" s="6" t="str">
        <f>Tabelle13[[#This Row],[arduino switch case]]</f>
        <v xml:space="preserve">case 405: bar = 1.74; break; </v>
      </c>
      <c r="B406" s="7"/>
      <c r="C406" s="8" t="str">
        <f>IF(ROW()=1,"","")&amp;Tabelle3[[#This Row],[values]]&amp;C407</f>
        <v xml:space="preserve">case 405: bar = 1.74; break; 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07" spans="1:3">
      <c r="A407" s="6" t="str">
        <f>Tabelle13[[#This Row],[arduino switch case]]</f>
        <v xml:space="preserve">case 406: bar = 1.73; break; </v>
      </c>
      <c r="B407" s="7"/>
      <c r="C407" s="8" t="str">
        <f>IF(ROW()=1,"","")&amp;Tabelle3[[#This Row],[values]]&amp;C408</f>
        <v xml:space="preserve">case 406: bar = 1.73; break; 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08" spans="1:3">
      <c r="A408" s="6" t="str">
        <f>Tabelle13[[#This Row],[arduino switch case]]</f>
        <v xml:space="preserve">case 407: bar = 1.73; break; </v>
      </c>
      <c r="B408" s="7"/>
      <c r="C408" s="8" t="str">
        <f>IF(ROW()=1,"","")&amp;Tabelle3[[#This Row],[values]]&amp;C409</f>
        <v xml:space="preserve">case 407: bar = 1.73; break; 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09" spans="1:3">
      <c r="A409" s="6" t="str">
        <f>Tabelle13[[#This Row],[arduino switch case]]</f>
        <v xml:space="preserve">case 408: bar = 1.72; break; </v>
      </c>
      <c r="B409" s="7"/>
      <c r="C409" s="8" t="str">
        <f>IF(ROW()=1,"","")&amp;Tabelle3[[#This Row],[values]]&amp;C410</f>
        <v xml:space="preserve">case 408: bar = 1.72; break; 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10" spans="1:3">
      <c r="A410" s="6" t="str">
        <f>Tabelle13[[#This Row],[arduino switch case]]</f>
        <v xml:space="preserve">case 409: bar = 1.72; break; </v>
      </c>
      <c r="B410" s="7"/>
      <c r="C410" s="8" t="str">
        <f>IF(ROW()=1,"","")&amp;Tabelle3[[#This Row],[values]]&amp;C411</f>
        <v xml:space="preserve">case 409: bar = 1.72; break; 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11" spans="1:3">
      <c r="A411" s="6" t="str">
        <f>Tabelle13[[#This Row],[arduino switch case]]</f>
        <v xml:space="preserve">case 410: bar = 1.71; break; </v>
      </c>
      <c r="B411" s="7"/>
      <c r="C411" s="8" t="str">
        <f>IF(ROW()=1,"","")&amp;Tabelle3[[#This Row],[values]]&amp;C412</f>
        <v xml:space="preserve">case 410: bar = 1.71; break; 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12" spans="1:3">
      <c r="A412" s="6" t="str">
        <f>Tabelle13[[#This Row],[arduino switch case]]</f>
        <v xml:space="preserve">case 411: bar = 1.71; break; </v>
      </c>
      <c r="B412" s="7"/>
      <c r="C412" s="8" t="str">
        <f>IF(ROW()=1,"","")&amp;Tabelle3[[#This Row],[values]]&amp;C413</f>
        <v xml:space="preserve">case 411: bar = 1.71; break; 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13" spans="1:3">
      <c r="A413" s="6" t="str">
        <f>Tabelle13[[#This Row],[arduino switch case]]</f>
        <v xml:space="preserve">case 412: bar = 1.7; break; </v>
      </c>
      <c r="B413" s="7"/>
      <c r="C413" s="8" t="str">
        <f>IF(ROW()=1,"","")&amp;Tabelle3[[#This Row],[values]]&amp;C414</f>
        <v xml:space="preserve">case 412: bar = 1.7; break; 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14" spans="1:3">
      <c r="A414" s="6" t="str">
        <f>Tabelle13[[#This Row],[arduino switch case]]</f>
        <v xml:space="preserve">case 413: bar = 1.7; break; </v>
      </c>
      <c r="B414" s="7"/>
      <c r="C414" s="8" t="str">
        <f>IF(ROW()=1,"","")&amp;Tabelle3[[#This Row],[values]]&amp;C415</f>
        <v xml:space="preserve">case 413: bar = 1.7; break; 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15" spans="1:3">
      <c r="A415" s="6" t="str">
        <f>Tabelle13[[#This Row],[arduino switch case]]</f>
        <v xml:space="preserve">case 414: bar = 1.69; break; </v>
      </c>
      <c r="B415" s="7"/>
      <c r="C415" s="8" t="str">
        <f>IF(ROW()=1,"","")&amp;Tabelle3[[#This Row],[values]]&amp;C416</f>
        <v xml:space="preserve">case 414: bar = 1.69; break; 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16" spans="1:3">
      <c r="A416" s="6" t="str">
        <f>Tabelle13[[#This Row],[arduino switch case]]</f>
        <v xml:space="preserve">case 415: bar = 1.69; break; </v>
      </c>
      <c r="B416" s="7"/>
      <c r="C416" s="8" t="str">
        <f>IF(ROW()=1,"","")&amp;Tabelle3[[#This Row],[values]]&amp;C417</f>
        <v xml:space="preserve">case 415: bar = 1.69; break; 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17" spans="1:3">
      <c r="A417" s="6" t="str">
        <f>Tabelle13[[#This Row],[arduino switch case]]</f>
        <v xml:space="preserve">case 416: bar = 1.68; break; </v>
      </c>
      <c r="B417" s="7"/>
      <c r="C417" s="8" t="str">
        <f>IF(ROW()=1,"","")&amp;Tabelle3[[#This Row],[values]]&amp;C418</f>
        <v xml:space="preserve">case 416: bar = 1.68; break; 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18" spans="1:3">
      <c r="A418" s="6" t="str">
        <f>Tabelle13[[#This Row],[arduino switch case]]</f>
        <v xml:space="preserve">case 417: bar = 1.67; break; </v>
      </c>
      <c r="B418" s="7"/>
      <c r="C418" s="8" t="str">
        <f>IF(ROW()=1,"","")&amp;Tabelle3[[#This Row],[values]]&amp;C419</f>
        <v xml:space="preserve">case 417: bar = 1.67; break; 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19" spans="1:3">
      <c r="A419" s="6" t="str">
        <f>Tabelle13[[#This Row],[arduino switch case]]</f>
        <v xml:space="preserve">case 418: bar = 1.67; break; </v>
      </c>
      <c r="B419" s="7"/>
      <c r="C419" s="8" t="str">
        <f>IF(ROW()=1,"","")&amp;Tabelle3[[#This Row],[values]]&amp;C420</f>
        <v xml:space="preserve">case 418: bar = 1.67; break; 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20" spans="1:3">
      <c r="A420" s="6" t="str">
        <f>Tabelle13[[#This Row],[arduino switch case]]</f>
        <v xml:space="preserve">case 419: bar = 1.66; break; </v>
      </c>
      <c r="B420" s="7"/>
      <c r="C420" s="8" t="str">
        <f>IF(ROW()=1,"","")&amp;Tabelle3[[#This Row],[values]]&amp;C421</f>
        <v xml:space="preserve">case 419: bar = 1.66; break; 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21" spans="1:3">
      <c r="A421" s="6" t="str">
        <f>Tabelle13[[#This Row],[arduino switch case]]</f>
        <v xml:space="preserve">case 420: bar = 1.66; break; </v>
      </c>
      <c r="B421" s="7"/>
      <c r="C421" s="8" t="str">
        <f>IF(ROW()=1,"","")&amp;Tabelle3[[#This Row],[values]]&amp;C422</f>
        <v xml:space="preserve">case 420: bar = 1.66; break; 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22" spans="1:3">
      <c r="A422" s="6" t="str">
        <f>Tabelle13[[#This Row],[arduino switch case]]</f>
        <v xml:space="preserve">case 421: bar = 1.65; break; </v>
      </c>
      <c r="B422" s="7"/>
      <c r="C422" s="8" t="str">
        <f>IF(ROW()=1,"","")&amp;Tabelle3[[#This Row],[values]]&amp;C423</f>
        <v xml:space="preserve">case 421: bar = 1.65; break; 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23" spans="1:3">
      <c r="A423" s="6" t="str">
        <f>Tabelle13[[#This Row],[arduino switch case]]</f>
        <v xml:space="preserve">case 422: bar = 1.65; break; </v>
      </c>
      <c r="B423" s="7"/>
      <c r="C423" s="8" t="str">
        <f>IF(ROW()=1,"","")&amp;Tabelle3[[#This Row],[values]]&amp;C424</f>
        <v xml:space="preserve">case 422: bar = 1.65; break; 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24" spans="1:3">
      <c r="A424" s="6" t="str">
        <f>Tabelle13[[#This Row],[arduino switch case]]</f>
        <v xml:space="preserve">case 423: bar = 1.64; break; </v>
      </c>
      <c r="B424" s="7"/>
      <c r="C424" s="8" t="str">
        <f>IF(ROW()=1,"","")&amp;Tabelle3[[#This Row],[values]]&amp;C425</f>
        <v xml:space="preserve">case 423: bar = 1.64; break; 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25" spans="1:3">
      <c r="A425" s="6" t="str">
        <f>Tabelle13[[#This Row],[arduino switch case]]</f>
        <v xml:space="preserve">case 424: bar = 1.64; break; </v>
      </c>
      <c r="B425" s="7"/>
      <c r="C425" s="8" t="str">
        <f>IF(ROW()=1,"","")&amp;Tabelle3[[#This Row],[values]]&amp;C426</f>
        <v xml:space="preserve">case 424: bar = 1.64; break; 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26" spans="1:3">
      <c r="A426" s="6" t="str">
        <f>Tabelle13[[#This Row],[arduino switch case]]</f>
        <v xml:space="preserve">case 425: bar = 1.63; break; </v>
      </c>
      <c r="B426" s="7"/>
      <c r="C426" s="8" t="str">
        <f>IF(ROW()=1,"","")&amp;Tabelle3[[#This Row],[values]]&amp;C427</f>
        <v xml:space="preserve">case 425: bar = 1.63; break; 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27" spans="1:3">
      <c r="A427" s="6" t="str">
        <f>Tabelle13[[#This Row],[arduino switch case]]</f>
        <v xml:space="preserve">case 426: bar = 1.63; break; </v>
      </c>
      <c r="B427" s="7"/>
      <c r="C427" s="8" t="str">
        <f>IF(ROW()=1,"","")&amp;Tabelle3[[#This Row],[values]]&amp;C428</f>
        <v xml:space="preserve">case 426: bar = 1.63; break; 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28" spans="1:3">
      <c r="A428" s="6" t="str">
        <f>Tabelle13[[#This Row],[arduino switch case]]</f>
        <v xml:space="preserve">case 427: bar = 1.62; break; </v>
      </c>
      <c r="B428" s="7"/>
      <c r="C428" s="8" t="str">
        <f>IF(ROW()=1,"","")&amp;Tabelle3[[#This Row],[values]]&amp;C429</f>
        <v xml:space="preserve">case 427: bar = 1.62; break; 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29" spans="1:3">
      <c r="A429" s="6" t="str">
        <f>Tabelle13[[#This Row],[arduino switch case]]</f>
        <v xml:space="preserve">case 428: bar = 1.62; break; </v>
      </c>
      <c r="B429" s="7"/>
      <c r="C429" s="8" t="str">
        <f>IF(ROW()=1,"","")&amp;Tabelle3[[#This Row],[values]]&amp;C430</f>
        <v xml:space="preserve">case 428: bar = 1.62; break; 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30" spans="1:3">
      <c r="A430" s="6" t="str">
        <f>Tabelle13[[#This Row],[arduino switch case]]</f>
        <v xml:space="preserve">case 429: bar = 1.61; break; </v>
      </c>
      <c r="B430" s="7"/>
      <c r="C430" s="8" t="str">
        <f>IF(ROW()=1,"","")&amp;Tabelle3[[#This Row],[values]]&amp;C431</f>
        <v xml:space="preserve">case 429: bar = 1.61; break; 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31" spans="1:3">
      <c r="A431" s="6" t="str">
        <f>Tabelle13[[#This Row],[arduino switch case]]</f>
        <v xml:space="preserve">case 430: bar = 1.61; break; </v>
      </c>
      <c r="B431" s="7"/>
      <c r="C431" s="8" t="str">
        <f>IF(ROW()=1,"","")&amp;Tabelle3[[#This Row],[values]]&amp;C432</f>
        <v xml:space="preserve">case 430: bar = 1.61; break; 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32" spans="1:3">
      <c r="A432" s="6" t="str">
        <f>Tabelle13[[#This Row],[arduino switch case]]</f>
        <v xml:space="preserve">case 431: bar = 1.6; break; </v>
      </c>
      <c r="B432" s="7"/>
      <c r="C432" s="8" t="str">
        <f>IF(ROW()=1,"","")&amp;Tabelle3[[#This Row],[values]]&amp;C433</f>
        <v xml:space="preserve">case 431: bar = 1.6; break; 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33" spans="1:3">
      <c r="A433" s="6" t="str">
        <f>Tabelle13[[#This Row],[arduino switch case]]</f>
        <v xml:space="preserve">case 432: bar = 1.6; break; </v>
      </c>
      <c r="B433" s="7"/>
      <c r="C433" s="8" t="str">
        <f>IF(ROW()=1,"","")&amp;Tabelle3[[#This Row],[values]]&amp;C434</f>
        <v xml:space="preserve">case 432: bar = 1.6; break; 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34" spans="1:3">
      <c r="A434" s="6" t="str">
        <f>Tabelle13[[#This Row],[arduino switch case]]</f>
        <v xml:space="preserve">case 433: bar = 1.59; break; </v>
      </c>
      <c r="B434" s="7"/>
      <c r="C434" s="8" t="str">
        <f>IF(ROW()=1,"","")&amp;Tabelle3[[#This Row],[values]]&amp;C435</f>
        <v xml:space="preserve">case 433: bar = 1.59; break; 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35" spans="1:3">
      <c r="A435" s="6" t="str">
        <f>Tabelle13[[#This Row],[arduino switch case]]</f>
        <v xml:space="preserve">case 434: bar = 1.59; break; </v>
      </c>
      <c r="B435" s="7"/>
      <c r="C435" s="8" t="str">
        <f>IF(ROW()=1,"","")&amp;Tabelle3[[#This Row],[values]]&amp;C436</f>
        <v xml:space="preserve">case 434: bar = 1.59; break; 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36" spans="1:3">
      <c r="A436" s="6" t="str">
        <f>Tabelle13[[#This Row],[arduino switch case]]</f>
        <v xml:space="preserve">case 435: bar = 1.58; break; </v>
      </c>
      <c r="B436" s="7"/>
      <c r="C436" s="8" t="str">
        <f>IF(ROW()=1,"","")&amp;Tabelle3[[#This Row],[values]]&amp;C437</f>
        <v xml:space="preserve">case 435: bar = 1.58; break; 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37" spans="1:3">
      <c r="A437" s="6" t="str">
        <f>Tabelle13[[#This Row],[arduino switch case]]</f>
        <v xml:space="preserve">case 436: bar = 1.58; break; </v>
      </c>
      <c r="B437" s="7"/>
      <c r="C437" s="8" t="str">
        <f>IF(ROW()=1,"","")&amp;Tabelle3[[#This Row],[values]]&amp;C438</f>
        <v xml:space="preserve">case 436: bar = 1.58; break; 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38" spans="1:3">
      <c r="A438" s="6" t="str">
        <f>Tabelle13[[#This Row],[arduino switch case]]</f>
        <v xml:space="preserve">case 437: bar = 1.57; break; </v>
      </c>
      <c r="B438" s="7"/>
      <c r="C438" s="8" t="str">
        <f>IF(ROW()=1,"","")&amp;Tabelle3[[#This Row],[values]]&amp;C439</f>
        <v xml:space="preserve">case 437: bar = 1.57; break; 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39" spans="1:3">
      <c r="A439" s="6" t="str">
        <f>Tabelle13[[#This Row],[arduino switch case]]</f>
        <v xml:space="preserve">case 438: bar = 1.57; break; </v>
      </c>
      <c r="B439" s="7"/>
      <c r="C439" s="8" t="str">
        <f>IF(ROW()=1,"","")&amp;Tabelle3[[#This Row],[values]]&amp;C440</f>
        <v xml:space="preserve">case 438: bar = 1.57; break; 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40" spans="1:3">
      <c r="A440" s="6" t="str">
        <f>Tabelle13[[#This Row],[arduino switch case]]</f>
        <v xml:space="preserve">case 439: bar = 1.56; break; </v>
      </c>
      <c r="B440" s="7"/>
      <c r="C440" s="8" t="str">
        <f>IF(ROW()=1,"","")&amp;Tabelle3[[#This Row],[values]]&amp;C441</f>
        <v xml:space="preserve">case 439: bar = 1.56; break; 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41" spans="1:3">
      <c r="A441" s="6" t="str">
        <f>Tabelle13[[#This Row],[arduino switch case]]</f>
        <v xml:space="preserve">case 440: bar = 1.56; break; </v>
      </c>
      <c r="B441" s="7"/>
      <c r="C441" s="8" t="str">
        <f>IF(ROW()=1,"","")&amp;Tabelle3[[#This Row],[values]]&amp;C442</f>
        <v xml:space="preserve">case 440: bar = 1.56; break; 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42" spans="1:3">
      <c r="A442" s="6" t="str">
        <f>Tabelle13[[#This Row],[arduino switch case]]</f>
        <v xml:space="preserve">case 441: bar = 1.55; break; </v>
      </c>
      <c r="B442" s="7"/>
      <c r="C442" s="8" t="str">
        <f>IF(ROW()=1,"","")&amp;Tabelle3[[#This Row],[values]]&amp;C443</f>
        <v xml:space="preserve">case 441: bar = 1.55; break; 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43" spans="1:3">
      <c r="A443" s="6" t="str">
        <f>Tabelle13[[#This Row],[arduino switch case]]</f>
        <v xml:space="preserve">case 442: bar = 1.55; break; </v>
      </c>
      <c r="B443" s="7"/>
      <c r="C443" s="8" t="str">
        <f>IF(ROW()=1,"","")&amp;Tabelle3[[#This Row],[values]]&amp;C444</f>
        <v xml:space="preserve">case 442: bar = 1.55; break; 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44" spans="1:3">
      <c r="A444" s="6" t="str">
        <f>Tabelle13[[#This Row],[arduino switch case]]</f>
        <v xml:space="preserve">case 443: bar = 1.54; break; </v>
      </c>
      <c r="B444" s="7"/>
      <c r="C444" s="8" t="str">
        <f>IF(ROW()=1,"","")&amp;Tabelle3[[#This Row],[values]]&amp;C445</f>
        <v xml:space="preserve">case 443: bar = 1.54; break; 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45" spans="1:3">
      <c r="A445" s="6" t="str">
        <f>Tabelle13[[#This Row],[arduino switch case]]</f>
        <v xml:space="preserve">case 444: bar = 1.54; break; </v>
      </c>
      <c r="B445" s="7"/>
      <c r="C445" s="8" t="str">
        <f>IF(ROW()=1,"","")&amp;Tabelle3[[#This Row],[values]]&amp;C446</f>
        <v xml:space="preserve">case 444: bar = 1.54; break; 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46" spans="1:3">
      <c r="A446" s="6" t="str">
        <f>Tabelle13[[#This Row],[arduino switch case]]</f>
        <v xml:space="preserve">case 445: bar = 1.53; break; </v>
      </c>
      <c r="B446" s="7"/>
      <c r="C446" s="8" t="str">
        <f>IF(ROW()=1,"","")&amp;Tabelle3[[#This Row],[values]]&amp;C447</f>
        <v xml:space="preserve">case 445: bar = 1.53; break; 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47" spans="1:3">
      <c r="A447" s="6" t="str">
        <f>Tabelle13[[#This Row],[arduino switch case]]</f>
        <v xml:space="preserve">case 446: bar = 1.53; break; </v>
      </c>
      <c r="B447" s="7"/>
      <c r="C447" s="8" t="str">
        <f>IF(ROW()=1,"","")&amp;Tabelle3[[#This Row],[values]]&amp;C448</f>
        <v xml:space="preserve">case 446: bar = 1.53; break; 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48" spans="1:3">
      <c r="A448" s="6" t="str">
        <f>Tabelle13[[#This Row],[arduino switch case]]</f>
        <v xml:space="preserve">case 447: bar = 1.53; break; </v>
      </c>
      <c r="B448" s="7"/>
      <c r="C448" s="8" t="str">
        <f>IF(ROW()=1,"","")&amp;Tabelle3[[#This Row],[values]]&amp;C449</f>
        <v xml:space="preserve">case 447: bar = 1.53; break; 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49" spans="1:3">
      <c r="A449" s="6" t="str">
        <f>Tabelle13[[#This Row],[arduino switch case]]</f>
        <v xml:space="preserve">case 448: bar = 1.52; break; </v>
      </c>
      <c r="B449" s="7"/>
      <c r="C449" s="8" t="str">
        <f>IF(ROW()=1,"","")&amp;Tabelle3[[#This Row],[values]]&amp;C450</f>
        <v xml:space="preserve">case 448: bar = 1.52; break; 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50" spans="1:3">
      <c r="A450" s="6" t="str">
        <f>Tabelle13[[#This Row],[arduino switch case]]</f>
        <v xml:space="preserve">case 449: bar = 1.52; break; </v>
      </c>
      <c r="B450" s="7"/>
      <c r="C450" s="8" t="str">
        <f>IF(ROW()=1,"","")&amp;Tabelle3[[#This Row],[values]]&amp;C451</f>
        <v xml:space="preserve">case 449: bar = 1.52; break; 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51" spans="1:3">
      <c r="A451" s="6" t="str">
        <f>Tabelle13[[#This Row],[arduino switch case]]</f>
        <v xml:space="preserve">case 450: bar = 1.51; break; </v>
      </c>
      <c r="B451" s="7"/>
      <c r="C451" s="8" t="str">
        <f>IF(ROW()=1,"","")&amp;Tabelle3[[#This Row],[values]]&amp;C452</f>
        <v xml:space="preserve">case 450: bar = 1.51; break; 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52" spans="1:3">
      <c r="A452" s="6" t="str">
        <f>Tabelle13[[#This Row],[arduino switch case]]</f>
        <v xml:space="preserve">case 451: bar = 1.51; break; </v>
      </c>
      <c r="B452" s="7"/>
      <c r="C452" s="8" t="str">
        <f>IF(ROW()=1,"","")&amp;Tabelle3[[#This Row],[values]]&amp;C453</f>
        <v xml:space="preserve">case 451: bar = 1.51; break; 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53" spans="1:3">
      <c r="A453" s="6" t="str">
        <f>Tabelle13[[#This Row],[arduino switch case]]</f>
        <v xml:space="preserve">case 452: bar = 1.5; break; </v>
      </c>
      <c r="B453" s="7"/>
      <c r="C453" s="8" t="str">
        <f>IF(ROW()=1,"","")&amp;Tabelle3[[#This Row],[values]]&amp;C454</f>
        <v xml:space="preserve">case 452: bar = 1.5; break; 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54" spans="1:3">
      <c r="A454" s="6" t="str">
        <f>Tabelle13[[#This Row],[arduino switch case]]</f>
        <v xml:space="preserve">case 453: bar = 1.5; break; </v>
      </c>
      <c r="B454" s="7"/>
      <c r="C454" s="8" t="str">
        <f>IF(ROW()=1,"","")&amp;Tabelle3[[#This Row],[values]]&amp;C455</f>
        <v xml:space="preserve">case 453: bar = 1.5; break; 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55" spans="1:3">
      <c r="A455" s="6" t="str">
        <f>Tabelle13[[#This Row],[arduino switch case]]</f>
        <v xml:space="preserve">case 454: bar = 1.49; break; </v>
      </c>
      <c r="B455" s="7"/>
      <c r="C455" s="8" t="str">
        <f>IF(ROW()=1,"","")&amp;Tabelle3[[#This Row],[values]]&amp;C456</f>
        <v xml:space="preserve">case 454: bar = 1.49; break; 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56" spans="1:3">
      <c r="A456" s="6" t="str">
        <f>Tabelle13[[#This Row],[arduino switch case]]</f>
        <v xml:space="preserve">case 455: bar = 1.49; break; </v>
      </c>
      <c r="B456" s="7"/>
      <c r="C456" s="8" t="str">
        <f>IF(ROW()=1,"","")&amp;Tabelle3[[#This Row],[values]]&amp;C457</f>
        <v xml:space="preserve">case 455: bar = 1.49; break; 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57" spans="1:3">
      <c r="A457" s="6" t="str">
        <f>Tabelle13[[#This Row],[arduino switch case]]</f>
        <v xml:space="preserve">case 456: bar = 1.48; break; </v>
      </c>
      <c r="B457" s="7"/>
      <c r="C457" s="8" t="str">
        <f>IF(ROW()=1,"","")&amp;Tabelle3[[#This Row],[values]]&amp;C458</f>
        <v xml:space="preserve">case 456: bar = 1.48; break; 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58" spans="1:3">
      <c r="A458" s="6" t="str">
        <f>Tabelle13[[#This Row],[arduino switch case]]</f>
        <v xml:space="preserve">case 457: bar = 1.48; break; </v>
      </c>
      <c r="B458" s="7"/>
      <c r="C458" s="8" t="str">
        <f>IF(ROW()=1,"","")&amp;Tabelle3[[#This Row],[values]]&amp;C459</f>
        <v xml:space="preserve">case 457: bar = 1.48; break; 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59" spans="1:3">
      <c r="A459" s="6" t="str">
        <f>Tabelle13[[#This Row],[arduino switch case]]</f>
        <v xml:space="preserve">case 458: bar = 1.47; break; </v>
      </c>
      <c r="B459" s="7"/>
      <c r="C459" s="8" t="str">
        <f>IF(ROW()=1,"","")&amp;Tabelle3[[#This Row],[values]]&amp;C460</f>
        <v xml:space="preserve">case 458: bar = 1.47; break; 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60" spans="1:3">
      <c r="A460" s="6" t="str">
        <f>Tabelle13[[#This Row],[arduino switch case]]</f>
        <v xml:space="preserve">case 459: bar = 1.47; break; </v>
      </c>
      <c r="B460" s="7"/>
      <c r="C460" s="8" t="str">
        <f>IF(ROW()=1,"","")&amp;Tabelle3[[#This Row],[values]]&amp;C461</f>
        <v xml:space="preserve">case 459: bar = 1.47; break; 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61" spans="1:3">
      <c r="A461" s="6" t="str">
        <f>Tabelle13[[#This Row],[arduino switch case]]</f>
        <v xml:space="preserve">case 460: bar = 1.47; break; </v>
      </c>
      <c r="B461" s="7"/>
      <c r="C461" s="8" t="str">
        <f>IF(ROW()=1,"","")&amp;Tabelle3[[#This Row],[values]]&amp;C462</f>
        <v xml:space="preserve">case 460: bar = 1.47; break; 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62" spans="1:3">
      <c r="A462" s="6" t="str">
        <f>Tabelle13[[#This Row],[arduino switch case]]</f>
        <v xml:space="preserve">case 461: bar = 1.46; break; </v>
      </c>
      <c r="B462" s="7"/>
      <c r="C462" s="8" t="str">
        <f>IF(ROW()=1,"","")&amp;Tabelle3[[#This Row],[values]]&amp;C463</f>
        <v xml:space="preserve">case 461: bar = 1.46; break; 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63" spans="1:3">
      <c r="A463" s="6" t="str">
        <f>Tabelle13[[#This Row],[arduino switch case]]</f>
        <v xml:space="preserve">case 462: bar = 1.46; break; </v>
      </c>
      <c r="B463" s="7"/>
      <c r="C463" s="8" t="str">
        <f>IF(ROW()=1,"","")&amp;Tabelle3[[#This Row],[values]]&amp;C464</f>
        <v xml:space="preserve">case 462: bar = 1.46; break; 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64" spans="1:3">
      <c r="A464" s="6" t="str">
        <f>Tabelle13[[#This Row],[arduino switch case]]</f>
        <v xml:space="preserve">case 463: bar = 1.45; break; </v>
      </c>
      <c r="B464" s="7"/>
      <c r="C464" s="8" t="str">
        <f>IF(ROW()=1,"","")&amp;Tabelle3[[#This Row],[values]]&amp;C465</f>
        <v xml:space="preserve">case 463: bar = 1.45; break; 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65" spans="1:3">
      <c r="A465" s="6" t="str">
        <f>Tabelle13[[#This Row],[arduino switch case]]</f>
        <v xml:space="preserve">case 464: bar = 1.45; break; </v>
      </c>
      <c r="B465" s="7"/>
      <c r="C465" s="8" t="str">
        <f>IF(ROW()=1,"","")&amp;Tabelle3[[#This Row],[values]]&amp;C466</f>
        <v xml:space="preserve">case 464: bar = 1.45; break; 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66" spans="1:3">
      <c r="A466" s="6" t="str">
        <f>Tabelle13[[#This Row],[arduino switch case]]</f>
        <v xml:space="preserve">case 465: bar = 1.44; break; </v>
      </c>
      <c r="B466" s="7"/>
      <c r="C466" s="8" t="str">
        <f>IF(ROW()=1,"","")&amp;Tabelle3[[#This Row],[values]]&amp;C467</f>
        <v xml:space="preserve">case 465: bar = 1.44; break; 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67" spans="1:3">
      <c r="A467" s="6" t="str">
        <f>Tabelle13[[#This Row],[arduino switch case]]</f>
        <v xml:space="preserve">case 466: bar = 1.44; break; </v>
      </c>
      <c r="B467" s="7"/>
      <c r="C467" s="8" t="str">
        <f>IF(ROW()=1,"","")&amp;Tabelle3[[#This Row],[values]]&amp;C468</f>
        <v xml:space="preserve">case 466: bar = 1.44; break; 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68" spans="1:3">
      <c r="A468" s="6" t="str">
        <f>Tabelle13[[#This Row],[arduino switch case]]</f>
        <v xml:space="preserve">case 467: bar = 1.44; break; </v>
      </c>
      <c r="B468" s="7"/>
      <c r="C468" s="8" t="str">
        <f>IF(ROW()=1,"","")&amp;Tabelle3[[#This Row],[values]]&amp;C469</f>
        <v xml:space="preserve">case 467: bar = 1.44; break; 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69" spans="1:3">
      <c r="A469" s="6" t="str">
        <f>Tabelle13[[#This Row],[arduino switch case]]</f>
        <v xml:space="preserve">case 468: bar = 1.43; break; </v>
      </c>
      <c r="B469" s="7"/>
      <c r="C469" s="8" t="str">
        <f>IF(ROW()=1,"","")&amp;Tabelle3[[#This Row],[values]]&amp;C470</f>
        <v xml:space="preserve">case 468: bar = 1.43; break; 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70" spans="1:3">
      <c r="A470" s="6" t="str">
        <f>Tabelle13[[#This Row],[arduino switch case]]</f>
        <v xml:space="preserve">case 469: bar = 1.43; break; </v>
      </c>
      <c r="B470" s="7"/>
      <c r="C470" s="8" t="str">
        <f>IF(ROW()=1,"","")&amp;Tabelle3[[#This Row],[values]]&amp;C471</f>
        <v xml:space="preserve">case 469: bar = 1.43; break; 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71" spans="1:3">
      <c r="A471" s="6" t="str">
        <f>Tabelle13[[#This Row],[arduino switch case]]</f>
        <v xml:space="preserve">case 470: bar = 1.42; break; </v>
      </c>
      <c r="B471" s="7"/>
      <c r="C471" s="8" t="str">
        <f>IF(ROW()=1,"","")&amp;Tabelle3[[#This Row],[values]]&amp;C472</f>
        <v xml:space="preserve">case 470: bar = 1.42; break; 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72" spans="1:3">
      <c r="A472" s="6" t="str">
        <f>Tabelle13[[#This Row],[arduino switch case]]</f>
        <v xml:space="preserve">case 471: bar = 1.42; break; </v>
      </c>
      <c r="B472" s="7"/>
      <c r="C472" s="8" t="str">
        <f>IF(ROW()=1,"","")&amp;Tabelle3[[#This Row],[values]]&amp;C473</f>
        <v xml:space="preserve">case 471: bar = 1.42; break; 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73" spans="1:3">
      <c r="A473" s="6" t="str">
        <f>Tabelle13[[#This Row],[arduino switch case]]</f>
        <v xml:space="preserve">case 472: bar = 1.41; break; </v>
      </c>
      <c r="B473" s="7"/>
      <c r="C473" s="8" t="str">
        <f>IF(ROW()=1,"","")&amp;Tabelle3[[#This Row],[values]]&amp;C474</f>
        <v xml:space="preserve">case 472: bar = 1.41; break; 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74" spans="1:3">
      <c r="A474" s="6" t="str">
        <f>Tabelle13[[#This Row],[arduino switch case]]</f>
        <v xml:space="preserve">case 473: bar = 1.41; break; </v>
      </c>
      <c r="B474" s="7"/>
      <c r="C474" s="8" t="str">
        <f>IF(ROW()=1,"","")&amp;Tabelle3[[#This Row],[values]]&amp;C475</f>
        <v xml:space="preserve">case 473: bar = 1.41; break; 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75" spans="1:3">
      <c r="A475" s="6" t="str">
        <f>Tabelle13[[#This Row],[arduino switch case]]</f>
        <v xml:space="preserve">case 474: bar = 1.41; break; </v>
      </c>
      <c r="B475" s="7"/>
      <c r="C475" s="8" t="str">
        <f>IF(ROW()=1,"","")&amp;Tabelle3[[#This Row],[values]]&amp;C476</f>
        <v xml:space="preserve">case 474: bar = 1.41; break; 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76" spans="1:3">
      <c r="A476" s="6" t="str">
        <f>Tabelle13[[#This Row],[arduino switch case]]</f>
        <v xml:space="preserve">case 475: bar = 1.4; break; </v>
      </c>
      <c r="B476" s="7"/>
      <c r="C476" s="8" t="str">
        <f>IF(ROW()=1,"","")&amp;Tabelle3[[#This Row],[values]]&amp;C477</f>
        <v xml:space="preserve">case 475: bar = 1.4; break; 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77" spans="1:3">
      <c r="A477" s="6" t="str">
        <f>Tabelle13[[#This Row],[arduino switch case]]</f>
        <v xml:space="preserve">case 476: bar = 1.4; break; </v>
      </c>
      <c r="B477" s="7"/>
      <c r="C477" s="8" t="str">
        <f>IF(ROW()=1,"","")&amp;Tabelle3[[#This Row],[values]]&amp;C478</f>
        <v xml:space="preserve">case 476: bar = 1.4; break; 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78" spans="1:3">
      <c r="A478" s="6" t="str">
        <f>Tabelle13[[#This Row],[arduino switch case]]</f>
        <v xml:space="preserve">case 477: bar = 1.39; break; </v>
      </c>
      <c r="B478" s="7"/>
      <c r="C478" s="8" t="str">
        <f>IF(ROW()=1,"","")&amp;Tabelle3[[#This Row],[values]]&amp;C479</f>
        <v xml:space="preserve">case 477: bar = 1.39; break; 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79" spans="1:3">
      <c r="A479" s="6" t="str">
        <f>Tabelle13[[#This Row],[arduino switch case]]</f>
        <v xml:space="preserve">case 478: bar = 1.39; break; </v>
      </c>
      <c r="B479" s="7"/>
      <c r="C479" s="8" t="str">
        <f>IF(ROW()=1,"","")&amp;Tabelle3[[#This Row],[values]]&amp;C480</f>
        <v xml:space="preserve">case 478: bar = 1.39; break; 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80" spans="1:3">
      <c r="A480" s="6" t="str">
        <f>Tabelle13[[#This Row],[arduino switch case]]</f>
        <v xml:space="preserve">case 479: bar = 1.38; break; </v>
      </c>
      <c r="B480" s="7"/>
      <c r="C480" s="8" t="str">
        <f>IF(ROW()=1,"","")&amp;Tabelle3[[#This Row],[values]]&amp;C481</f>
        <v xml:space="preserve">case 479: bar = 1.38; break; 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81" spans="1:3">
      <c r="A481" s="6" t="str">
        <f>Tabelle13[[#This Row],[arduino switch case]]</f>
        <v xml:space="preserve">case 480: bar = 1.38; break; </v>
      </c>
      <c r="B481" s="7"/>
      <c r="C481" s="8" t="str">
        <f>IF(ROW()=1,"","")&amp;Tabelle3[[#This Row],[values]]&amp;C482</f>
        <v xml:space="preserve">case 480: bar = 1.38; break; 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82" spans="1:3">
      <c r="A482" s="6" t="str">
        <f>Tabelle13[[#This Row],[arduino switch case]]</f>
        <v xml:space="preserve">case 481: bar = 1.38; break; </v>
      </c>
      <c r="B482" s="7"/>
      <c r="C482" s="8" t="str">
        <f>IF(ROW()=1,"","")&amp;Tabelle3[[#This Row],[values]]&amp;C483</f>
        <v xml:space="preserve">case 481: bar = 1.38; break; 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83" spans="1:3">
      <c r="A483" s="6" t="str">
        <f>Tabelle13[[#This Row],[arduino switch case]]</f>
        <v xml:space="preserve">case 482: bar = 1.37; break; </v>
      </c>
      <c r="B483" s="7"/>
      <c r="C483" s="8" t="str">
        <f>IF(ROW()=1,"","")&amp;Tabelle3[[#This Row],[values]]&amp;C484</f>
        <v xml:space="preserve">case 482: bar = 1.37; break; 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84" spans="1:3">
      <c r="A484" s="6" t="str">
        <f>Tabelle13[[#This Row],[arduino switch case]]</f>
        <v xml:space="preserve">case 483: bar = 1.37; break; </v>
      </c>
      <c r="B484" s="7"/>
      <c r="C484" s="8" t="str">
        <f>IF(ROW()=1,"","")&amp;Tabelle3[[#This Row],[values]]&amp;C485</f>
        <v xml:space="preserve">case 483: bar = 1.37; break; 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85" spans="1:3">
      <c r="A485" s="6" t="str">
        <f>Tabelle13[[#This Row],[arduino switch case]]</f>
        <v xml:space="preserve">case 484: bar = 1.36; break; </v>
      </c>
      <c r="B485" s="7"/>
      <c r="C485" s="8" t="str">
        <f>IF(ROW()=1,"","")&amp;Tabelle3[[#This Row],[values]]&amp;C486</f>
        <v xml:space="preserve">case 484: bar = 1.36; break; 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86" spans="1:3">
      <c r="A486" s="6" t="str">
        <f>Tabelle13[[#This Row],[arduino switch case]]</f>
        <v xml:space="preserve">case 485: bar = 1.36; break; </v>
      </c>
      <c r="B486" s="7"/>
      <c r="C486" s="8" t="str">
        <f>IF(ROW()=1,"","")&amp;Tabelle3[[#This Row],[values]]&amp;C487</f>
        <v xml:space="preserve">case 485: bar = 1.36; break; 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87" spans="1:3">
      <c r="A487" s="6" t="str">
        <f>Tabelle13[[#This Row],[arduino switch case]]</f>
        <v xml:space="preserve">case 486: bar = 1.36; break; </v>
      </c>
      <c r="B487" s="7"/>
      <c r="C487" s="8" t="str">
        <f>IF(ROW()=1,"","")&amp;Tabelle3[[#This Row],[values]]&amp;C488</f>
        <v xml:space="preserve">case 486: bar = 1.36; break; 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88" spans="1:3">
      <c r="A488" s="6" t="str">
        <f>Tabelle13[[#This Row],[arduino switch case]]</f>
        <v xml:space="preserve">case 487: bar = 1.35; break; </v>
      </c>
      <c r="B488" s="7"/>
      <c r="C488" s="8" t="str">
        <f>IF(ROW()=1,"","")&amp;Tabelle3[[#This Row],[values]]&amp;C489</f>
        <v xml:space="preserve">case 487: bar = 1.35; break; 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89" spans="1:3">
      <c r="A489" s="6" t="str">
        <f>Tabelle13[[#This Row],[arduino switch case]]</f>
        <v xml:space="preserve">case 488: bar = 1.35; break; </v>
      </c>
      <c r="B489" s="7"/>
      <c r="C489" s="8" t="str">
        <f>IF(ROW()=1,"","")&amp;Tabelle3[[#This Row],[values]]&amp;C490</f>
        <v xml:space="preserve">case 488: bar = 1.35; break; 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90" spans="1:3">
      <c r="A490" s="6" t="str">
        <f>Tabelle13[[#This Row],[arduino switch case]]</f>
        <v xml:space="preserve">case 489: bar = 1.34; break; </v>
      </c>
      <c r="B490" s="7"/>
      <c r="C490" s="8" t="str">
        <f>IF(ROW()=1,"","")&amp;Tabelle3[[#This Row],[values]]&amp;C491</f>
        <v xml:space="preserve">case 489: bar = 1.34; break; 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91" spans="1:3">
      <c r="A491" s="6" t="str">
        <f>Tabelle13[[#This Row],[arduino switch case]]</f>
        <v xml:space="preserve">case 490: bar = 1.34; break; </v>
      </c>
      <c r="B491" s="7"/>
      <c r="C491" s="8" t="str">
        <f>IF(ROW()=1,"","")&amp;Tabelle3[[#This Row],[values]]&amp;C492</f>
        <v xml:space="preserve">case 490: bar = 1.34; break; 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92" spans="1:3">
      <c r="A492" s="6" t="str">
        <f>Tabelle13[[#This Row],[arduino switch case]]</f>
        <v xml:space="preserve">case 491: bar = 1.34; break; </v>
      </c>
      <c r="B492" s="7"/>
      <c r="C492" s="8" t="str">
        <f>IF(ROW()=1,"","")&amp;Tabelle3[[#This Row],[values]]&amp;C493</f>
        <v xml:space="preserve">case 491: bar = 1.34; break; 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93" spans="1:3">
      <c r="A493" s="6" t="str">
        <f>Tabelle13[[#This Row],[arduino switch case]]</f>
        <v xml:space="preserve">case 492: bar = 1.33; break; </v>
      </c>
      <c r="B493" s="7"/>
      <c r="C493" s="8" t="str">
        <f>IF(ROW()=1,"","")&amp;Tabelle3[[#This Row],[values]]&amp;C494</f>
        <v xml:space="preserve">case 492: bar = 1.33; break; 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94" spans="1:3">
      <c r="A494" s="6" t="str">
        <f>Tabelle13[[#This Row],[arduino switch case]]</f>
        <v xml:space="preserve">case 493: bar = 1.33; break; </v>
      </c>
      <c r="B494" s="7"/>
      <c r="C494" s="8" t="str">
        <f>IF(ROW()=1,"","")&amp;Tabelle3[[#This Row],[values]]&amp;C495</f>
        <v xml:space="preserve">case 493: bar = 1.33; break; 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95" spans="1:3">
      <c r="A495" s="6" t="str">
        <f>Tabelle13[[#This Row],[arduino switch case]]</f>
        <v xml:space="preserve">case 494: bar = 1.32; break; </v>
      </c>
      <c r="B495" s="7"/>
      <c r="C495" s="8" t="str">
        <f>IF(ROW()=1,"","")&amp;Tabelle3[[#This Row],[values]]&amp;C496</f>
        <v xml:space="preserve">case 494: bar = 1.32; break; 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96" spans="1:3">
      <c r="A496" s="6" t="str">
        <f>Tabelle13[[#This Row],[arduino switch case]]</f>
        <v xml:space="preserve">case 495: bar = 1.32; break; </v>
      </c>
      <c r="B496" s="7"/>
      <c r="C496" s="8" t="str">
        <f>IF(ROW()=1,"","")&amp;Tabelle3[[#This Row],[values]]&amp;C497</f>
        <v xml:space="preserve">case 495: bar = 1.32; break; 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97" spans="1:3">
      <c r="A497" s="6" t="str">
        <f>Tabelle13[[#This Row],[arduino switch case]]</f>
        <v xml:space="preserve">case 496: bar = 1.32; break; </v>
      </c>
      <c r="B497" s="7"/>
      <c r="C497" s="8" t="str">
        <f>IF(ROW()=1,"","")&amp;Tabelle3[[#This Row],[values]]&amp;C498</f>
        <v xml:space="preserve">case 496: bar = 1.32; break; 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98" spans="1:3">
      <c r="A498" s="6" t="str">
        <f>Tabelle13[[#This Row],[arduino switch case]]</f>
        <v xml:space="preserve">case 497: bar = 1.31; break; </v>
      </c>
      <c r="B498" s="7"/>
      <c r="C498" s="8" t="str">
        <f>IF(ROW()=1,"","")&amp;Tabelle3[[#This Row],[values]]&amp;C499</f>
        <v xml:space="preserve">case 497: bar = 1.31; break; 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499" spans="1:3">
      <c r="A499" s="6" t="str">
        <f>Tabelle13[[#This Row],[arduino switch case]]</f>
        <v xml:space="preserve">case 498: bar = 1.31; break; </v>
      </c>
      <c r="B499" s="7"/>
      <c r="C499" s="8" t="str">
        <f>IF(ROW()=1,"","")&amp;Tabelle3[[#This Row],[values]]&amp;C500</f>
        <v xml:space="preserve">case 498: bar = 1.31; break; 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00" spans="1:3">
      <c r="A500" s="6" t="str">
        <f>Tabelle13[[#This Row],[arduino switch case]]</f>
        <v xml:space="preserve">case 499: bar = 1.3; break; </v>
      </c>
      <c r="B500" s="7"/>
      <c r="C500" s="8" t="str">
        <f>IF(ROW()=1,"","")&amp;Tabelle3[[#This Row],[values]]&amp;C501</f>
        <v xml:space="preserve">case 499: bar = 1.3; break; 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01" spans="1:3">
      <c r="A501" s="6" t="str">
        <f>Tabelle13[[#This Row],[arduino switch case]]</f>
        <v xml:space="preserve">case 500: bar = 1.3; break; </v>
      </c>
      <c r="B501" s="7"/>
      <c r="C501" s="8" t="str">
        <f>IF(ROW()=1,"","")&amp;Tabelle3[[#This Row],[values]]&amp;C502</f>
        <v xml:space="preserve">case 500: bar = 1.3; break; 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02" spans="1:3">
      <c r="A502" s="6" t="str">
        <f>Tabelle13[[#This Row],[arduino switch case]]</f>
        <v xml:space="preserve">case 501: bar = 1.3; break; </v>
      </c>
      <c r="B502" s="7"/>
      <c r="C502" s="8" t="str">
        <f>IF(ROW()=1,"","")&amp;Tabelle3[[#This Row],[values]]&amp;C503</f>
        <v xml:space="preserve">case 501: bar = 1.3; break; 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03" spans="1:3">
      <c r="A503" s="6" t="str">
        <f>Tabelle13[[#This Row],[arduino switch case]]</f>
        <v xml:space="preserve">case 502: bar = 1.29; break; </v>
      </c>
      <c r="B503" s="7"/>
      <c r="C503" s="8" t="str">
        <f>IF(ROW()=1,"","")&amp;Tabelle3[[#This Row],[values]]&amp;C504</f>
        <v xml:space="preserve">case 502: bar = 1.29; break; 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04" spans="1:3">
      <c r="A504" s="6" t="str">
        <f>Tabelle13[[#This Row],[arduino switch case]]</f>
        <v xml:space="preserve">case 503: bar = 1.29; break; </v>
      </c>
      <c r="B504" s="7"/>
      <c r="C504" s="8" t="str">
        <f>IF(ROW()=1,"","")&amp;Tabelle3[[#This Row],[values]]&amp;C505</f>
        <v xml:space="preserve">case 503: bar = 1.29; break; 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05" spans="1:3">
      <c r="A505" s="6" t="str">
        <f>Tabelle13[[#This Row],[arduino switch case]]</f>
        <v xml:space="preserve">case 504: bar = 1.29; break; </v>
      </c>
      <c r="B505" s="7"/>
      <c r="C505" s="8" t="str">
        <f>IF(ROW()=1,"","")&amp;Tabelle3[[#This Row],[values]]&amp;C506</f>
        <v xml:space="preserve">case 504: bar = 1.29; break; 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06" spans="1:3">
      <c r="A506" s="6" t="str">
        <f>Tabelle13[[#This Row],[arduino switch case]]</f>
        <v xml:space="preserve">case 505: bar = 1.28; break; </v>
      </c>
      <c r="B506" s="7"/>
      <c r="C506" s="8" t="str">
        <f>IF(ROW()=1,"","")&amp;Tabelle3[[#This Row],[values]]&amp;C507</f>
        <v xml:space="preserve">case 505: bar = 1.28; break; 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07" spans="1:3">
      <c r="A507" s="6" t="str">
        <f>Tabelle13[[#This Row],[arduino switch case]]</f>
        <v xml:space="preserve">case 506: bar = 1.28; break; </v>
      </c>
      <c r="B507" s="7"/>
      <c r="C507" s="8" t="str">
        <f>IF(ROW()=1,"","")&amp;Tabelle3[[#This Row],[values]]&amp;C508</f>
        <v xml:space="preserve">case 506: bar = 1.28; break; 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08" spans="1:3">
      <c r="A508" s="6" t="str">
        <f>Tabelle13[[#This Row],[arduino switch case]]</f>
        <v xml:space="preserve">case 507: bar = 1.27; break; </v>
      </c>
      <c r="B508" s="7"/>
      <c r="C508" s="8" t="str">
        <f>IF(ROW()=1,"","")&amp;Tabelle3[[#This Row],[values]]&amp;C509</f>
        <v xml:space="preserve">case 507: bar = 1.27; break; 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09" spans="1:3">
      <c r="A509" s="6" t="str">
        <f>Tabelle13[[#This Row],[arduino switch case]]</f>
        <v xml:space="preserve">case 508: bar = 1.27; break; </v>
      </c>
      <c r="B509" s="7"/>
      <c r="C509" s="8" t="str">
        <f>IF(ROW()=1,"","")&amp;Tabelle3[[#This Row],[values]]&amp;C510</f>
        <v xml:space="preserve">case 508: bar = 1.27; break; 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10" spans="1:3">
      <c r="A510" s="6" t="str">
        <f>Tabelle13[[#This Row],[arduino switch case]]</f>
        <v xml:space="preserve">case 509: bar = 1.27; break; </v>
      </c>
      <c r="B510" s="7"/>
      <c r="C510" s="8" t="str">
        <f>IF(ROW()=1,"","")&amp;Tabelle3[[#This Row],[values]]&amp;C511</f>
        <v xml:space="preserve">case 509: bar = 1.27; break; 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11" spans="1:3">
      <c r="A511" s="6" t="str">
        <f>Tabelle13[[#This Row],[arduino switch case]]</f>
        <v xml:space="preserve">case 510: bar = 1.26; break; </v>
      </c>
      <c r="B511" s="7"/>
      <c r="C511" s="8" t="str">
        <f>IF(ROW()=1,"","")&amp;Tabelle3[[#This Row],[values]]&amp;C512</f>
        <v xml:space="preserve">case 510: bar = 1.26; break; 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12" spans="1:3">
      <c r="A512" s="6" t="str">
        <f>Tabelle13[[#This Row],[arduino switch case]]</f>
        <v xml:space="preserve">case 511: bar = 1.26; break; </v>
      </c>
      <c r="B512" s="7"/>
      <c r="C512" s="8" t="str">
        <f>IF(ROW()=1,"","")&amp;Tabelle3[[#This Row],[values]]&amp;C513</f>
        <v xml:space="preserve">case 511: bar = 1.26; break; 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13" spans="1:3">
      <c r="A513" s="6" t="str">
        <f>Tabelle13[[#This Row],[arduino switch case]]</f>
        <v xml:space="preserve">case 512: bar = 1.26; break; </v>
      </c>
      <c r="B513" s="7"/>
      <c r="C513" s="8" t="str">
        <f>IF(ROW()=1,"","")&amp;Tabelle3[[#This Row],[values]]&amp;C514</f>
        <v xml:space="preserve">case 512: bar = 1.26; break; 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14" spans="1:3">
      <c r="A514" s="6" t="str">
        <f>Tabelle13[[#This Row],[arduino switch case]]</f>
        <v xml:space="preserve">case 513: bar = 1.25; break; </v>
      </c>
      <c r="B514" s="7"/>
      <c r="C514" s="8" t="str">
        <f>IF(ROW()=1,"","")&amp;Tabelle3[[#This Row],[values]]&amp;C515</f>
        <v xml:space="preserve">case 513: bar = 1.25; break; 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15" spans="1:3">
      <c r="A515" s="6" t="str">
        <f>Tabelle13[[#This Row],[arduino switch case]]</f>
        <v xml:space="preserve">case 514: bar = 1.25; break; </v>
      </c>
      <c r="B515" s="7"/>
      <c r="C515" s="8" t="str">
        <f>IF(ROW()=1,"","")&amp;Tabelle3[[#This Row],[values]]&amp;C516</f>
        <v xml:space="preserve">case 514: bar = 1.25; break; 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16" spans="1:3">
      <c r="A516" s="6" t="str">
        <f>Tabelle13[[#This Row],[arduino switch case]]</f>
        <v xml:space="preserve">case 515: bar = 1.24; break; </v>
      </c>
      <c r="B516" s="7"/>
      <c r="C516" s="8" t="str">
        <f>IF(ROW()=1,"","")&amp;Tabelle3[[#This Row],[values]]&amp;C517</f>
        <v xml:space="preserve">case 515: bar = 1.24; break; 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17" spans="1:3">
      <c r="A517" s="6" t="str">
        <f>Tabelle13[[#This Row],[arduino switch case]]</f>
        <v xml:space="preserve">case 516: bar = 1.24; break; </v>
      </c>
      <c r="B517" s="7"/>
      <c r="C517" s="8" t="str">
        <f>IF(ROW()=1,"","")&amp;Tabelle3[[#This Row],[values]]&amp;C518</f>
        <v xml:space="preserve">case 516: bar = 1.24; break; 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18" spans="1:3">
      <c r="A518" s="6" t="str">
        <f>Tabelle13[[#This Row],[arduino switch case]]</f>
        <v xml:space="preserve">case 517: bar = 1.24; break; </v>
      </c>
      <c r="B518" s="7"/>
      <c r="C518" s="8" t="str">
        <f>IF(ROW()=1,"","")&amp;Tabelle3[[#This Row],[values]]&amp;C519</f>
        <v xml:space="preserve">case 517: bar = 1.24; break; 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19" spans="1:3">
      <c r="A519" s="6" t="str">
        <f>Tabelle13[[#This Row],[arduino switch case]]</f>
        <v xml:space="preserve">case 518: bar = 1.23; break; </v>
      </c>
      <c r="B519" s="7"/>
      <c r="C519" s="8" t="str">
        <f>IF(ROW()=1,"","")&amp;Tabelle3[[#This Row],[values]]&amp;C520</f>
        <v xml:space="preserve">case 518: bar = 1.23; break; 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20" spans="1:3">
      <c r="A520" s="6" t="str">
        <f>Tabelle13[[#This Row],[arduino switch case]]</f>
        <v xml:space="preserve">case 519: bar = 1.23; break; </v>
      </c>
      <c r="B520" s="7"/>
      <c r="C520" s="8" t="str">
        <f>IF(ROW()=1,"","")&amp;Tabelle3[[#This Row],[values]]&amp;C521</f>
        <v xml:space="preserve">case 519: bar = 1.23; break; 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21" spans="1:3">
      <c r="A521" s="6" t="str">
        <f>Tabelle13[[#This Row],[arduino switch case]]</f>
        <v xml:space="preserve">case 520: bar = 1.23; break; </v>
      </c>
      <c r="B521" s="7"/>
      <c r="C521" s="8" t="str">
        <f>IF(ROW()=1,"","")&amp;Tabelle3[[#This Row],[values]]&amp;C522</f>
        <v xml:space="preserve">case 520: bar = 1.23; break; 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22" spans="1:3">
      <c r="A522" s="6" t="str">
        <f>Tabelle13[[#This Row],[arduino switch case]]</f>
        <v xml:space="preserve">case 521: bar = 1.22; break; </v>
      </c>
      <c r="B522" s="7"/>
      <c r="C522" s="8" t="str">
        <f>IF(ROW()=1,"","")&amp;Tabelle3[[#This Row],[values]]&amp;C523</f>
        <v xml:space="preserve">case 521: bar = 1.22; break; 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23" spans="1:3">
      <c r="A523" s="6" t="str">
        <f>Tabelle13[[#This Row],[arduino switch case]]</f>
        <v xml:space="preserve">case 522: bar = 1.22; break; </v>
      </c>
      <c r="B523" s="7"/>
      <c r="C523" s="8" t="str">
        <f>IF(ROW()=1,"","")&amp;Tabelle3[[#This Row],[values]]&amp;C524</f>
        <v xml:space="preserve">case 522: bar = 1.22; break; 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24" spans="1:3">
      <c r="A524" s="6" t="str">
        <f>Tabelle13[[#This Row],[arduino switch case]]</f>
        <v xml:space="preserve">case 523: bar = 1.22; break; </v>
      </c>
      <c r="B524" s="7"/>
      <c r="C524" s="8" t="str">
        <f>IF(ROW()=1,"","")&amp;Tabelle3[[#This Row],[values]]&amp;C525</f>
        <v xml:space="preserve">case 523: bar = 1.22; break; 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25" spans="1:3">
      <c r="A525" s="6" t="str">
        <f>Tabelle13[[#This Row],[arduino switch case]]</f>
        <v xml:space="preserve">case 524: bar = 1.21; break; </v>
      </c>
      <c r="B525" s="7"/>
      <c r="C525" s="8" t="str">
        <f>IF(ROW()=1,"","")&amp;Tabelle3[[#This Row],[values]]&amp;C526</f>
        <v xml:space="preserve">case 524: bar = 1.21; break; 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26" spans="1:3">
      <c r="A526" s="6" t="str">
        <f>Tabelle13[[#This Row],[arduino switch case]]</f>
        <v xml:space="preserve">case 525: bar = 1.21; break; </v>
      </c>
      <c r="B526" s="7"/>
      <c r="C526" s="8" t="str">
        <f>IF(ROW()=1,"","")&amp;Tabelle3[[#This Row],[values]]&amp;C527</f>
        <v xml:space="preserve">case 525: bar = 1.21; break; 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27" spans="1:3">
      <c r="A527" s="6" t="str">
        <f>Tabelle13[[#This Row],[arduino switch case]]</f>
        <v xml:space="preserve">case 526: bar = 1.21; break; </v>
      </c>
      <c r="B527" s="7"/>
      <c r="C527" s="8" t="str">
        <f>IF(ROW()=1,"","")&amp;Tabelle3[[#This Row],[values]]&amp;C528</f>
        <v xml:space="preserve">case 526: bar = 1.21; break; 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28" spans="1:3">
      <c r="A528" s="6" t="str">
        <f>Tabelle13[[#This Row],[arduino switch case]]</f>
        <v xml:space="preserve">case 527: bar = 1.2; break; </v>
      </c>
      <c r="B528" s="7"/>
      <c r="C528" s="8" t="str">
        <f>IF(ROW()=1,"","")&amp;Tabelle3[[#This Row],[values]]&amp;C529</f>
        <v xml:space="preserve">case 527: bar = 1.2; break; 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29" spans="1:3">
      <c r="A529" s="6" t="str">
        <f>Tabelle13[[#This Row],[arduino switch case]]</f>
        <v xml:space="preserve">case 528: bar = 1.2; break; </v>
      </c>
      <c r="B529" s="7"/>
      <c r="C529" s="8" t="str">
        <f>IF(ROW()=1,"","")&amp;Tabelle3[[#This Row],[values]]&amp;C530</f>
        <v xml:space="preserve">case 528: bar = 1.2; break; 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30" spans="1:3">
      <c r="A530" s="6" t="str">
        <f>Tabelle13[[#This Row],[arduino switch case]]</f>
        <v xml:space="preserve">case 529: bar = 1.2; break; </v>
      </c>
      <c r="B530" s="7"/>
      <c r="C530" s="8" t="str">
        <f>IF(ROW()=1,"","")&amp;Tabelle3[[#This Row],[values]]&amp;C531</f>
        <v xml:space="preserve">case 529: bar = 1.2; break; 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31" spans="1:3">
      <c r="A531" s="6" t="str">
        <f>Tabelle13[[#This Row],[arduino switch case]]</f>
        <v xml:space="preserve">case 530: bar = 1.19; break; </v>
      </c>
      <c r="B531" s="7"/>
      <c r="C531" s="8" t="str">
        <f>IF(ROW()=1,"","")&amp;Tabelle3[[#This Row],[values]]&amp;C532</f>
        <v xml:space="preserve">case 530: bar = 1.19; break; 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32" spans="1:3">
      <c r="A532" s="6" t="str">
        <f>Tabelle13[[#This Row],[arduino switch case]]</f>
        <v xml:space="preserve">case 531: bar = 1.19; break; </v>
      </c>
      <c r="B532" s="7"/>
      <c r="C532" s="8" t="str">
        <f>IF(ROW()=1,"","")&amp;Tabelle3[[#This Row],[values]]&amp;C533</f>
        <v xml:space="preserve">case 531: bar = 1.19; break; 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33" spans="1:3">
      <c r="A533" s="6" t="str">
        <f>Tabelle13[[#This Row],[arduino switch case]]</f>
        <v xml:space="preserve">case 532: bar = 1.18; break; </v>
      </c>
      <c r="B533" s="7"/>
      <c r="C533" s="8" t="str">
        <f>IF(ROW()=1,"","")&amp;Tabelle3[[#This Row],[values]]&amp;C534</f>
        <v xml:space="preserve">case 532: bar = 1.18; break; 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34" spans="1:3">
      <c r="A534" s="6" t="str">
        <f>Tabelle13[[#This Row],[arduino switch case]]</f>
        <v xml:space="preserve">case 533: bar = 1.18; break; </v>
      </c>
      <c r="B534" s="7"/>
      <c r="C534" s="8" t="str">
        <f>IF(ROW()=1,"","")&amp;Tabelle3[[#This Row],[values]]&amp;C535</f>
        <v xml:space="preserve">case 533: bar = 1.18; break; 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35" spans="1:3">
      <c r="A535" s="6" t="str">
        <f>Tabelle13[[#This Row],[arduino switch case]]</f>
        <v xml:space="preserve">case 534: bar = 1.18; break; </v>
      </c>
      <c r="B535" s="7"/>
      <c r="C535" s="8" t="str">
        <f>IF(ROW()=1,"","")&amp;Tabelle3[[#This Row],[values]]&amp;C536</f>
        <v xml:space="preserve">case 534: bar = 1.18; break; 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36" spans="1:3">
      <c r="A536" s="6" t="str">
        <f>Tabelle13[[#This Row],[arduino switch case]]</f>
        <v xml:space="preserve">case 535: bar = 1.17; break; </v>
      </c>
      <c r="B536" s="7"/>
      <c r="C536" s="8" t="str">
        <f>IF(ROW()=1,"","")&amp;Tabelle3[[#This Row],[values]]&amp;C537</f>
        <v xml:space="preserve">case 535: bar = 1.17; break; 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37" spans="1:3">
      <c r="A537" s="6" t="str">
        <f>Tabelle13[[#This Row],[arduino switch case]]</f>
        <v xml:space="preserve">case 536: bar = 1.17; break; </v>
      </c>
      <c r="B537" s="7"/>
      <c r="C537" s="8" t="str">
        <f>IF(ROW()=1,"","")&amp;Tabelle3[[#This Row],[values]]&amp;C538</f>
        <v xml:space="preserve">case 536: bar = 1.17; break; 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38" spans="1:3">
      <c r="A538" s="6" t="str">
        <f>Tabelle13[[#This Row],[arduino switch case]]</f>
        <v xml:space="preserve">case 537: bar = 1.17; break; </v>
      </c>
      <c r="B538" s="7"/>
      <c r="C538" s="8" t="str">
        <f>IF(ROW()=1,"","")&amp;Tabelle3[[#This Row],[values]]&amp;C539</f>
        <v xml:space="preserve">case 537: bar = 1.17; break; 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39" spans="1:3">
      <c r="A539" s="6" t="str">
        <f>Tabelle13[[#This Row],[arduino switch case]]</f>
        <v xml:space="preserve">case 538: bar = 1.16; break; </v>
      </c>
      <c r="B539" s="7"/>
      <c r="C539" s="8" t="str">
        <f>IF(ROW()=1,"","")&amp;Tabelle3[[#This Row],[values]]&amp;C540</f>
        <v xml:space="preserve">case 538: bar = 1.16; break; 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40" spans="1:3">
      <c r="A540" s="6" t="str">
        <f>Tabelle13[[#This Row],[arduino switch case]]</f>
        <v xml:space="preserve">case 539: bar = 1.16; break; </v>
      </c>
      <c r="B540" s="7"/>
      <c r="C540" s="8" t="str">
        <f>IF(ROW()=1,"","")&amp;Tabelle3[[#This Row],[values]]&amp;C541</f>
        <v xml:space="preserve">case 539: bar = 1.16; break; 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41" spans="1:3">
      <c r="A541" s="6" t="str">
        <f>Tabelle13[[#This Row],[arduino switch case]]</f>
        <v xml:space="preserve">case 540: bar = 1.16; break; </v>
      </c>
      <c r="B541" s="7"/>
      <c r="C541" s="8" t="str">
        <f>IF(ROW()=1,"","")&amp;Tabelle3[[#This Row],[values]]&amp;C542</f>
        <v xml:space="preserve">case 540: bar = 1.16; break; 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42" spans="1:3">
      <c r="A542" s="6" t="str">
        <f>Tabelle13[[#This Row],[arduino switch case]]</f>
        <v xml:space="preserve">case 541: bar = 1.15; break; </v>
      </c>
      <c r="B542" s="7"/>
      <c r="C542" s="8" t="str">
        <f>IF(ROW()=1,"","")&amp;Tabelle3[[#This Row],[values]]&amp;C543</f>
        <v xml:space="preserve">case 541: bar = 1.15; break; 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43" spans="1:3">
      <c r="A543" s="6" t="str">
        <f>Tabelle13[[#This Row],[arduino switch case]]</f>
        <v xml:space="preserve">case 542: bar = 1.15; break; </v>
      </c>
      <c r="B543" s="7"/>
      <c r="C543" s="8" t="str">
        <f>IF(ROW()=1,"","")&amp;Tabelle3[[#This Row],[values]]&amp;C544</f>
        <v xml:space="preserve">case 542: bar = 1.15; break; 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44" spans="1:3">
      <c r="A544" s="6" t="str">
        <f>Tabelle13[[#This Row],[arduino switch case]]</f>
        <v xml:space="preserve">case 543: bar = 1.15; break; </v>
      </c>
      <c r="B544" s="7"/>
      <c r="C544" s="8" t="str">
        <f>IF(ROW()=1,"","")&amp;Tabelle3[[#This Row],[values]]&amp;C545</f>
        <v xml:space="preserve">case 543: bar = 1.15; break; 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45" spans="1:3">
      <c r="A545" s="6" t="str">
        <f>Tabelle13[[#This Row],[arduino switch case]]</f>
        <v xml:space="preserve">case 544: bar = 1.14; break; </v>
      </c>
      <c r="B545" s="7"/>
      <c r="C545" s="8" t="str">
        <f>IF(ROW()=1,"","")&amp;Tabelle3[[#This Row],[values]]&amp;C546</f>
        <v xml:space="preserve">case 544: bar = 1.14; break; 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46" spans="1:3">
      <c r="A546" s="6" t="str">
        <f>Tabelle13[[#This Row],[arduino switch case]]</f>
        <v xml:space="preserve">case 545: bar = 1.14; break; </v>
      </c>
      <c r="B546" s="7"/>
      <c r="C546" s="8" t="str">
        <f>IF(ROW()=1,"","")&amp;Tabelle3[[#This Row],[values]]&amp;C547</f>
        <v xml:space="preserve">case 545: bar = 1.14; break; 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47" spans="1:3">
      <c r="A547" s="6" t="str">
        <f>Tabelle13[[#This Row],[arduino switch case]]</f>
        <v xml:space="preserve">case 546: bar = 1.14; break; </v>
      </c>
      <c r="B547" s="7"/>
      <c r="C547" s="8" t="str">
        <f>IF(ROW()=1,"","")&amp;Tabelle3[[#This Row],[values]]&amp;C548</f>
        <v xml:space="preserve">case 546: bar = 1.14; break; 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48" spans="1:3">
      <c r="A548" s="6" t="str">
        <f>Tabelle13[[#This Row],[arduino switch case]]</f>
        <v xml:space="preserve">case 547: bar = 1.13; break; </v>
      </c>
      <c r="B548" s="7"/>
      <c r="C548" s="8" t="str">
        <f>IF(ROW()=1,"","")&amp;Tabelle3[[#This Row],[values]]&amp;C549</f>
        <v xml:space="preserve">case 547: bar = 1.13; break; 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49" spans="1:3">
      <c r="A549" s="6" t="str">
        <f>Tabelle13[[#This Row],[arduino switch case]]</f>
        <v xml:space="preserve">case 548: bar = 1.13; break; </v>
      </c>
      <c r="B549" s="7"/>
      <c r="C549" s="8" t="str">
        <f>IF(ROW()=1,"","")&amp;Tabelle3[[#This Row],[values]]&amp;C550</f>
        <v xml:space="preserve">case 548: bar = 1.13; break; 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50" spans="1:3">
      <c r="A550" s="6" t="str">
        <f>Tabelle13[[#This Row],[arduino switch case]]</f>
        <v xml:space="preserve">case 549: bar = 1.13; break; </v>
      </c>
      <c r="B550" s="7"/>
      <c r="C550" s="8" t="str">
        <f>IF(ROW()=1,"","")&amp;Tabelle3[[#This Row],[values]]&amp;C551</f>
        <v xml:space="preserve">case 549: bar = 1.13; break; 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51" spans="1:3">
      <c r="A551" s="6" t="str">
        <f>Tabelle13[[#This Row],[arduino switch case]]</f>
        <v xml:space="preserve">case 550: bar = 1.12; break; </v>
      </c>
      <c r="B551" s="7"/>
      <c r="C551" s="8" t="str">
        <f>IF(ROW()=1,"","")&amp;Tabelle3[[#This Row],[values]]&amp;C552</f>
        <v xml:space="preserve">case 550: bar = 1.12; break; 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52" spans="1:3">
      <c r="A552" s="6" t="str">
        <f>Tabelle13[[#This Row],[arduino switch case]]</f>
        <v xml:space="preserve">case 551: bar = 1.12; break; </v>
      </c>
      <c r="B552" s="7"/>
      <c r="C552" s="8" t="str">
        <f>IF(ROW()=1,"","")&amp;Tabelle3[[#This Row],[values]]&amp;C553</f>
        <v xml:space="preserve">case 551: bar = 1.12; break; 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53" spans="1:3">
      <c r="A553" s="6" t="str">
        <f>Tabelle13[[#This Row],[arduino switch case]]</f>
        <v xml:space="preserve">case 552: bar = 1.12; break; </v>
      </c>
      <c r="B553" s="7"/>
      <c r="C553" s="8" t="str">
        <f>IF(ROW()=1,"","")&amp;Tabelle3[[#This Row],[values]]&amp;C554</f>
        <v xml:space="preserve">case 552: bar = 1.12; break; 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54" spans="1:3">
      <c r="A554" s="6" t="str">
        <f>Tabelle13[[#This Row],[arduino switch case]]</f>
        <v xml:space="preserve">case 553: bar = 1.12; break; </v>
      </c>
      <c r="B554" s="7"/>
      <c r="C554" s="8" t="str">
        <f>IF(ROW()=1,"","")&amp;Tabelle3[[#This Row],[values]]&amp;C555</f>
        <v xml:space="preserve">case 553: bar = 1.12; break; 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55" spans="1:3">
      <c r="A555" s="6" t="str">
        <f>Tabelle13[[#This Row],[arduino switch case]]</f>
        <v xml:space="preserve">case 554: bar = 1.11; break; </v>
      </c>
      <c r="B555" s="7"/>
      <c r="C555" s="8" t="str">
        <f>IF(ROW()=1,"","")&amp;Tabelle3[[#This Row],[values]]&amp;C556</f>
        <v xml:space="preserve">case 554: bar = 1.11; break; 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56" spans="1:3">
      <c r="A556" s="6" t="str">
        <f>Tabelle13[[#This Row],[arduino switch case]]</f>
        <v xml:space="preserve">case 555: bar = 1.11; break; </v>
      </c>
      <c r="B556" s="7"/>
      <c r="C556" s="8" t="str">
        <f>IF(ROW()=1,"","")&amp;Tabelle3[[#This Row],[values]]&amp;C557</f>
        <v xml:space="preserve">case 555: bar = 1.11; break; 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57" spans="1:3">
      <c r="A557" s="6" t="str">
        <f>Tabelle13[[#This Row],[arduino switch case]]</f>
        <v xml:space="preserve">case 556: bar = 1.11; break; </v>
      </c>
      <c r="B557" s="7"/>
      <c r="C557" s="8" t="str">
        <f>IF(ROW()=1,"","")&amp;Tabelle3[[#This Row],[values]]&amp;C558</f>
        <v xml:space="preserve">case 556: bar = 1.11; break; 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58" spans="1:3">
      <c r="A558" s="6" t="str">
        <f>Tabelle13[[#This Row],[arduino switch case]]</f>
        <v xml:space="preserve">case 557: bar = 1.1; break; </v>
      </c>
      <c r="B558" s="7"/>
      <c r="C558" s="8" t="str">
        <f>IF(ROW()=1,"","")&amp;Tabelle3[[#This Row],[values]]&amp;C559</f>
        <v xml:space="preserve">case 557: bar = 1.1; break; 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59" spans="1:3">
      <c r="A559" s="6" t="str">
        <f>Tabelle13[[#This Row],[arduino switch case]]</f>
        <v xml:space="preserve">case 558: bar = 1.1; break; </v>
      </c>
      <c r="B559" s="7"/>
      <c r="C559" s="8" t="str">
        <f>IF(ROW()=1,"","")&amp;Tabelle3[[#This Row],[values]]&amp;C560</f>
        <v xml:space="preserve">case 558: bar = 1.1; break; 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60" spans="1:3">
      <c r="A560" s="6" t="str">
        <f>Tabelle13[[#This Row],[arduino switch case]]</f>
        <v xml:space="preserve">case 559: bar = 1.1; break; </v>
      </c>
      <c r="B560" s="7"/>
      <c r="C560" s="8" t="str">
        <f>IF(ROW()=1,"","")&amp;Tabelle3[[#This Row],[values]]&amp;C561</f>
        <v xml:space="preserve">case 559: bar = 1.1; break; 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61" spans="1:3">
      <c r="A561" s="6" t="str">
        <f>Tabelle13[[#This Row],[arduino switch case]]</f>
        <v xml:space="preserve">case 560: bar = 1.09; break; </v>
      </c>
      <c r="B561" s="7"/>
      <c r="C561" s="8" t="str">
        <f>IF(ROW()=1,"","")&amp;Tabelle3[[#This Row],[values]]&amp;C562</f>
        <v xml:space="preserve">case 560: bar = 1.09; break; 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62" spans="1:3">
      <c r="A562" s="6" t="str">
        <f>Tabelle13[[#This Row],[arduino switch case]]</f>
        <v xml:space="preserve">case 561: bar = 1.09; break; </v>
      </c>
      <c r="B562" s="7"/>
      <c r="C562" s="8" t="str">
        <f>IF(ROW()=1,"","")&amp;Tabelle3[[#This Row],[values]]&amp;C563</f>
        <v xml:space="preserve">case 561: bar = 1.09; break; 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63" spans="1:3">
      <c r="A563" s="6" t="str">
        <f>Tabelle13[[#This Row],[arduino switch case]]</f>
        <v xml:space="preserve">case 562: bar = 1.09; break; </v>
      </c>
      <c r="B563" s="7"/>
      <c r="C563" s="8" t="str">
        <f>IF(ROW()=1,"","")&amp;Tabelle3[[#This Row],[values]]&amp;C564</f>
        <v xml:space="preserve">case 562: bar = 1.09; break; 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64" spans="1:3">
      <c r="A564" s="6" t="str">
        <f>Tabelle13[[#This Row],[arduino switch case]]</f>
        <v xml:space="preserve">case 563: bar = 1.08; break; </v>
      </c>
      <c r="B564" s="7"/>
      <c r="C564" s="8" t="str">
        <f>IF(ROW()=1,"","")&amp;Tabelle3[[#This Row],[values]]&amp;C565</f>
        <v xml:space="preserve">case 563: bar = 1.08; break; 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65" spans="1:3">
      <c r="A565" s="6" t="str">
        <f>Tabelle13[[#This Row],[arduino switch case]]</f>
        <v xml:space="preserve">case 564: bar = 1.08; break; </v>
      </c>
      <c r="B565" s="7"/>
      <c r="C565" s="8" t="str">
        <f>IF(ROW()=1,"","")&amp;Tabelle3[[#This Row],[values]]&amp;C566</f>
        <v xml:space="preserve">case 564: bar = 1.08; break; 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66" spans="1:3">
      <c r="A566" s="6" t="str">
        <f>Tabelle13[[#This Row],[arduino switch case]]</f>
        <v xml:space="preserve">case 565: bar = 1.08; break; </v>
      </c>
      <c r="B566" s="7"/>
      <c r="C566" s="8" t="str">
        <f>IF(ROW()=1,"","")&amp;Tabelle3[[#This Row],[values]]&amp;C567</f>
        <v xml:space="preserve">case 565: bar = 1.08; break; 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67" spans="1:3">
      <c r="A567" s="6" t="str">
        <f>Tabelle13[[#This Row],[arduino switch case]]</f>
        <v xml:space="preserve">case 566: bar = 1.07; break; </v>
      </c>
      <c r="B567" s="7"/>
      <c r="C567" s="8" t="str">
        <f>IF(ROW()=1,"","")&amp;Tabelle3[[#This Row],[values]]&amp;C568</f>
        <v xml:space="preserve">case 566: bar = 1.07; break; 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68" spans="1:3">
      <c r="A568" s="6" t="str">
        <f>Tabelle13[[#This Row],[arduino switch case]]</f>
        <v xml:space="preserve">case 567: bar = 1.07; break; </v>
      </c>
      <c r="B568" s="7"/>
      <c r="C568" s="8" t="str">
        <f>IF(ROW()=1,"","")&amp;Tabelle3[[#This Row],[values]]&amp;C569</f>
        <v xml:space="preserve">case 567: bar = 1.07; break; 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69" spans="1:3">
      <c r="A569" s="6" t="str">
        <f>Tabelle13[[#This Row],[arduino switch case]]</f>
        <v xml:space="preserve">case 568: bar = 1.07; break; </v>
      </c>
      <c r="B569" s="7"/>
      <c r="C569" s="8" t="str">
        <f>IF(ROW()=1,"","")&amp;Tabelle3[[#This Row],[values]]&amp;C570</f>
        <v xml:space="preserve">case 568: bar = 1.07; break; 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70" spans="1:3">
      <c r="A570" s="6" t="str">
        <f>Tabelle13[[#This Row],[arduino switch case]]</f>
        <v xml:space="preserve">case 569: bar = 1.07; break; </v>
      </c>
      <c r="B570" s="7"/>
      <c r="C570" s="8" t="str">
        <f>IF(ROW()=1,"","")&amp;Tabelle3[[#This Row],[values]]&amp;C571</f>
        <v xml:space="preserve">case 569: bar = 1.07; break; 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71" spans="1:3">
      <c r="A571" s="6" t="str">
        <f>Tabelle13[[#This Row],[arduino switch case]]</f>
        <v xml:space="preserve">case 570: bar = 1.06; break; </v>
      </c>
      <c r="B571" s="7"/>
      <c r="C571" s="8" t="str">
        <f>IF(ROW()=1,"","")&amp;Tabelle3[[#This Row],[values]]&amp;C572</f>
        <v xml:space="preserve">case 570: bar = 1.06; break; 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72" spans="1:3">
      <c r="A572" s="6" t="str">
        <f>Tabelle13[[#This Row],[arduino switch case]]</f>
        <v xml:space="preserve">case 571: bar = 1.06; break; </v>
      </c>
      <c r="B572" s="7"/>
      <c r="C572" s="8" t="str">
        <f>IF(ROW()=1,"","")&amp;Tabelle3[[#This Row],[values]]&amp;C573</f>
        <v xml:space="preserve">case 571: bar = 1.06; break; 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73" spans="1:3">
      <c r="A573" s="6" t="str">
        <f>Tabelle13[[#This Row],[arduino switch case]]</f>
        <v xml:space="preserve">case 572: bar = 1.06; break; </v>
      </c>
      <c r="B573" s="7"/>
      <c r="C573" s="8" t="str">
        <f>IF(ROW()=1,"","")&amp;Tabelle3[[#This Row],[values]]&amp;C574</f>
        <v xml:space="preserve">case 572: bar = 1.06; break; 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74" spans="1:3">
      <c r="A574" s="6" t="str">
        <f>Tabelle13[[#This Row],[arduino switch case]]</f>
        <v xml:space="preserve">case 573: bar = 1.05; break; </v>
      </c>
      <c r="B574" s="7"/>
      <c r="C574" s="8" t="str">
        <f>IF(ROW()=1,"","")&amp;Tabelle3[[#This Row],[values]]&amp;C575</f>
        <v xml:space="preserve">case 573: bar = 1.05; break; 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75" spans="1:3">
      <c r="A575" s="6" t="str">
        <f>Tabelle13[[#This Row],[arduino switch case]]</f>
        <v xml:space="preserve">case 574: bar = 1.05; break; </v>
      </c>
      <c r="B575" s="7"/>
      <c r="C575" s="8" t="str">
        <f>IF(ROW()=1,"","")&amp;Tabelle3[[#This Row],[values]]&amp;C576</f>
        <v xml:space="preserve">case 574: bar = 1.05; break; 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76" spans="1:3">
      <c r="A576" s="6" t="str">
        <f>Tabelle13[[#This Row],[arduino switch case]]</f>
        <v xml:space="preserve">case 575: bar = 1.05; break; </v>
      </c>
      <c r="B576" s="7"/>
      <c r="C576" s="8" t="str">
        <f>IF(ROW()=1,"","")&amp;Tabelle3[[#This Row],[values]]&amp;C577</f>
        <v xml:space="preserve">case 575: bar = 1.05; break; 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77" spans="1:3">
      <c r="A577" s="6" t="str">
        <f>Tabelle13[[#This Row],[arduino switch case]]</f>
        <v xml:space="preserve">case 576: bar = 1.04; break; </v>
      </c>
      <c r="B577" s="7"/>
      <c r="C577" s="8" t="str">
        <f>IF(ROW()=1,"","")&amp;Tabelle3[[#This Row],[values]]&amp;C578</f>
        <v xml:space="preserve">case 576: bar = 1.04; break; 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78" spans="1:3">
      <c r="A578" s="6" t="str">
        <f>Tabelle13[[#This Row],[arduino switch case]]</f>
        <v xml:space="preserve">case 577: bar = 1.04; break; </v>
      </c>
      <c r="B578" s="7"/>
      <c r="C578" s="8" t="str">
        <f>IF(ROW()=1,"","")&amp;Tabelle3[[#This Row],[values]]&amp;C579</f>
        <v xml:space="preserve">case 577: bar = 1.04; break; 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79" spans="1:3">
      <c r="A579" s="6" t="str">
        <f>Tabelle13[[#This Row],[arduino switch case]]</f>
        <v xml:space="preserve">case 578: bar = 1.04; break; </v>
      </c>
      <c r="B579" s="7"/>
      <c r="C579" s="8" t="str">
        <f>IF(ROW()=1,"","")&amp;Tabelle3[[#This Row],[values]]&amp;C580</f>
        <v xml:space="preserve">case 578: bar = 1.04; break; 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80" spans="1:3">
      <c r="A580" s="6" t="str">
        <f>Tabelle13[[#This Row],[arduino switch case]]</f>
        <v xml:space="preserve">case 579: bar = 1.04; break; </v>
      </c>
      <c r="B580" s="7"/>
      <c r="C580" s="8" t="str">
        <f>IF(ROW()=1,"","")&amp;Tabelle3[[#This Row],[values]]&amp;C581</f>
        <v xml:space="preserve">case 579: bar = 1.04; break; 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81" spans="1:3">
      <c r="A581" s="6" t="str">
        <f>Tabelle13[[#This Row],[arduino switch case]]</f>
        <v xml:space="preserve">case 580: bar = 1.03; break; </v>
      </c>
      <c r="B581" s="7"/>
      <c r="C581" s="8" t="str">
        <f>IF(ROW()=1,"","")&amp;Tabelle3[[#This Row],[values]]&amp;C582</f>
        <v xml:space="preserve">case 580: bar = 1.03; break; 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82" spans="1:3">
      <c r="A582" s="6" t="str">
        <f>Tabelle13[[#This Row],[arduino switch case]]</f>
        <v xml:space="preserve">case 581: bar = 1.03; break; </v>
      </c>
      <c r="B582" s="7"/>
      <c r="C582" s="8" t="str">
        <f>IF(ROW()=1,"","")&amp;Tabelle3[[#This Row],[values]]&amp;C583</f>
        <v xml:space="preserve">case 581: bar = 1.03; break; 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83" spans="1:3">
      <c r="A583" s="6" t="str">
        <f>Tabelle13[[#This Row],[arduino switch case]]</f>
        <v xml:space="preserve">case 582: bar = 1.03; break; </v>
      </c>
      <c r="B583" s="7"/>
      <c r="C583" s="8" t="str">
        <f>IF(ROW()=1,"","")&amp;Tabelle3[[#This Row],[values]]&amp;C584</f>
        <v xml:space="preserve">case 582: bar = 1.03; break; 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84" spans="1:3">
      <c r="A584" s="6" t="str">
        <f>Tabelle13[[#This Row],[arduino switch case]]</f>
        <v xml:space="preserve">case 583: bar = 1.02; break; </v>
      </c>
      <c r="B584" s="7"/>
      <c r="C584" s="8" t="str">
        <f>IF(ROW()=1,"","")&amp;Tabelle3[[#This Row],[values]]&amp;C585</f>
        <v xml:space="preserve">case 583: bar = 1.02; break; 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85" spans="1:3">
      <c r="A585" s="6" t="str">
        <f>Tabelle13[[#This Row],[arduino switch case]]</f>
        <v xml:space="preserve">case 584: bar = 1.02; break; </v>
      </c>
      <c r="B585" s="7"/>
      <c r="C585" s="8" t="str">
        <f>IF(ROW()=1,"","")&amp;Tabelle3[[#This Row],[values]]&amp;C586</f>
        <v xml:space="preserve">case 584: bar = 1.02; break; 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86" spans="1:3">
      <c r="A586" s="6" t="str">
        <f>Tabelle13[[#This Row],[arduino switch case]]</f>
        <v xml:space="preserve">case 585: bar = 1.02; break; </v>
      </c>
      <c r="B586" s="7"/>
      <c r="C586" s="8" t="str">
        <f>IF(ROW()=1,"","")&amp;Tabelle3[[#This Row],[values]]&amp;C587</f>
        <v xml:space="preserve">case 585: bar = 1.02; break; 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87" spans="1:3">
      <c r="A587" s="6" t="str">
        <f>Tabelle13[[#This Row],[arduino switch case]]</f>
        <v xml:space="preserve">case 586: bar = 1.02; break; </v>
      </c>
      <c r="B587" s="7"/>
      <c r="C587" s="8" t="str">
        <f>IF(ROW()=1,"","")&amp;Tabelle3[[#This Row],[values]]&amp;C588</f>
        <v xml:space="preserve">case 586: bar = 1.02; break; 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88" spans="1:3">
      <c r="A588" s="6" t="str">
        <f>Tabelle13[[#This Row],[arduino switch case]]</f>
        <v xml:space="preserve">case 587: bar = 1.01; break; </v>
      </c>
      <c r="B588" s="7"/>
      <c r="C588" s="8" t="str">
        <f>IF(ROW()=1,"","")&amp;Tabelle3[[#This Row],[values]]&amp;C589</f>
        <v xml:space="preserve">case 587: bar = 1.01; break; 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89" spans="1:3">
      <c r="A589" s="6" t="str">
        <f>Tabelle13[[#This Row],[arduino switch case]]</f>
        <v xml:space="preserve">case 588: bar = 1.01; break; </v>
      </c>
      <c r="B589" s="7"/>
      <c r="C589" s="8" t="str">
        <f>IF(ROW()=1,"","")&amp;Tabelle3[[#This Row],[values]]&amp;C590</f>
        <v xml:space="preserve">case 588: bar = 1.01; break; 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90" spans="1:3">
      <c r="A590" s="6" t="str">
        <f>Tabelle13[[#This Row],[arduino switch case]]</f>
        <v xml:space="preserve">case 589: bar = 1.01; break; </v>
      </c>
      <c r="B590" s="7"/>
      <c r="C590" s="8" t="str">
        <f>IF(ROW()=1,"","")&amp;Tabelle3[[#This Row],[values]]&amp;C591</f>
        <v xml:space="preserve">case 589: bar = 1.01; break; 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91" spans="1:3">
      <c r="A591" s="6" t="str">
        <f>Tabelle13[[#This Row],[arduino switch case]]</f>
        <v xml:space="preserve">case 590: bar = 1; break; </v>
      </c>
      <c r="B591" s="7"/>
      <c r="C591" s="8" t="str">
        <f>IF(ROW()=1,"","")&amp;Tabelle3[[#This Row],[values]]&amp;C592</f>
        <v xml:space="preserve">case 590: bar = 1; break; 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92" spans="1:3">
      <c r="A592" s="6" t="str">
        <f>Tabelle13[[#This Row],[arduino switch case]]</f>
        <v xml:space="preserve">case 591: bar = 1; break; </v>
      </c>
      <c r="B592" s="7"/>
      <c r="C592" s="8" t="str">
        <f>IF(ROW()=1,"","")&amp;Tabelle3[[#This Row],[values]]&amp;C593</f>
        <v xml:space="preserve">case 591: bar = 1; break; 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93" spans="1:3">
      <c r="A593" s="6" t="str">
        <f>Tabelle13[[#This Row],[arduino switch case]]</f>
        <v xml:space="preserve">case 592: bar = 1; break; </v>
      </c>
      <c r="B593" s="7"/>
      <c r="C593" s="8" t="str">
        <f>IF(ROW()=1,"","")&amp;Tabelle3[[#This Row],[values]]&amp;C594</f>
        <v xml:space="preserve">case 592: bar = 1; break; 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94" spans="1:3">
      <c r="A594" s="6" t="str">
        <f>Tabelle13[[#This Row],[arduino switch case]]</f>
        <v xml:space="preserve">case 593: bar = 1; break; </v>
      </c>
      <c r="B594" s="7"/>
      <c r="C594" s="8" t="str">
        <f>IF(ROW()=1,"","")&amp;Tabelle3[[#This Row],[values]]&amp;C595</f>
        <v xml:space="preserve">case 593: bar = 1; break; 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95" spans="1:3">
      <c r="A595" s="6" t="str">
        <f>Tabelle13[[#This Row],[arduino switch case]]</f>
        <v xml:space="preserve">case 594: bar = 0.99; break; </v>
      </c>
      <c r="B595" s="7"/>
      <c r="C595" s="8" t="str">
        <f>IF(ROW()=1,"","")&amp;Tabelle3[[#This Row],[values]]&amp;C596</f>
        <v xml:space="preserve">case 594: bar = 0.99; break; 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96" spans="1:3">
      <c r="A596" s="6" t="str">
        <f>Tabelle13[[#This Row],[arduino switch case]]</f>
        <v xml:space="preserve">case 595: bar = 0.99; break; </v>
      </c>
      <c r="B596" s="7"/>
      <c r="C596" s="8" t="str">
        <f>IF(ROW()=1,"","")&amp;Tabelle3[[#This Row],[values]]&amp;C597</f>
        <v xml:space="preserve">case 595: bar = 0.99; break; 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97" spans="1:3">
      <c r="A597" s="6" t="str">
        <f>Tabelle13[[#This Row],[arduino switch case]]</f>
        <v xml:space="preserve">case 596: bar = 0.99; break; </v>
      </c>
      <c r="B597" s="7"/>
      <c r="C597" s="8" t="str">
        <f>IF(ROW()=1,"","")&amp;Tabelle3[[#This Row],[values]]&amp;C598</f>
        <v xml:space="preserve">case 596: bar = 0.99; break; 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98" spans="1:3">
      <c r="A598" s="6" t="str">
        <f>Tabelle13[[#This Row],[arduino switch case]]</f>
        <v xml:space="preserve">case 597: bar = 0.98; break; </v>
      </c>
      <c r="B598" s="7"/>
      <c r="C598" s="8" t="str">
        <f>IF(ROW()=1,"","")&amp;Tabelle3[[#This Row],[values]]&amp;C599</f>
        <v xml:space="preserve">case 597: bar = 0.98; break; 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599" spans="1:3">
      <c r="A599" s="6" t="str">
        <f>Tabelle13[[#This Row],[arduino switch case]]</f>
        <v xml:space="preserve">case 598: bar = 0.98; break; </v>
      </c>
      <c r="B599" s="7"/>
      <c r="C599" s="8" t="str">
        <f>IF(ROW()=1,"","")&amp;Tabelle3[[#This Row],[values]]&amp;C600</f>
        <v xml:space="preserve">case 598: bar = 0.98; break; 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00" spans="1:3">
      <c r="A600" s="6" t="str">
        <f>Tabelle13[[#This Row],[arduino switch case]]</f>
        <v xml:space="preserve">case 599: bar = 0.98; break; </v>
      </c>
      <c r="B600" s="7"/>
      <c r="C600" s="8" t="str">
        <f>IF(ROW()=1,"","")&amp;Tabelle3[[#This Row],[values]]&amp;C601</f>
        <v xml:space="preserve">case 599: bar = 0.98; break; 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01" spans="1:3">
      <c r="A601" s="6" t="str">
        <f>Tabelle13[[#This Row],[arduino switch case]]</f>
        <v xml:space="preserve">case 600: bar = 0.98; break; </v>
      </c>
      <c r="B601" s="7"/>
      <c r="C601" s="8" t="str">
        <f>IF(ROW()=1,"","")&amp;Tabelle3[[#This Row],[values]]&amp;C602</f>
        <v xml:space="preserve">case 600: bar = 0.98; break; 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02" spans="1:3">
      <c r="A602" s="6" t="str">
        <f>Tabelle13[[#This Row],[arduino switch case]]</f>
        <v xml:space="preserve">case 601: bar = 0.97; break; </v>
      </c>
      <c r="B602" s="7"/>
      <c r="C602" s="8" t="str">
        <f>IF(ROW()=1,"","")&amp;Tabelle3[[#This Row],[values]]&amp;C603</f>
        <v xml:space="preserve">case 601: bar = 0.97; break; 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03" spans="1:3">
      <c r="A603" s="6" t="str">
        <f>Tabelle13[[#This Row],[arduino switch case]]</f>
        <v xml:space="preserve">case 602: bar = 0.97; break; </v>
      </c>
      <c r="B603" s="7"/>
      <c r="C603" s="8" t="str">
        <f>IF(ROW()=1,"","")&amp;Tabelle3[[#This Row],[values]]&amp;C604</f>
        <v xml:space="preserve">case 602: bar = 0.97; break; 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04" spans="1:3">
      <c r="A604" s="6" t="str">
        <f>Tabelle13[[#This Row],[arduino switch case]]</f>
        <v xml:space="preserve">case 603: bar = 0.97; break; </v>
      </c>
      <c r="B604" s="7"/>
      <c r="C604" s="8" t="str">
        <f>IF(ROW()=1,"","")&amp;Tabelle3[[#This Row],[values]]&amp;C605</f>
        <v xml:space="preserve">case 603: bar = 0.97; break; 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05" spans="1:3">
      <c r="A605" s="6" t="str">
        <f>Tabelle13[[#This Row],[arduino switch case]]</f>
        <v xml:space="preserve">case 604: bar = 0.96; break; </v>
      </c>
      <c r="B605" s="7"/>
      <c r="C605" s="8" t="str">
        <f>IF(ROW()=1,"","")&amp;Tabelle3[[#This Row],[values]]&amp;C606</f>
        <v xml:space="preserve">case 604: bar = 0.96; break; 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06" spans="1:3">
      <c r="A606" s="6" t="str">
        <f>Tabelle13[[#This Row],[arduino switch case]]</f>
        <v xml:space="preserve">case 605: bar = 0.96; break; </v>
      </c>
      <c r="B606" s="7"/>
      <c r="C606" s="8" t="str">
        <f>IF(ROW()=1,"","")&amp;Tabelle3[[#This Row],[values]]&amp;C607</f>
        <v xml:space="preserve">case 605: bar = 0.96; break; 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07" spans="1:3">
      <c r="A607" s="6" t="str">
        <f>Tabelle13[[#This Row],[arduino switch case]]</f>
        <v xml:space="preserve">case 606: bar = 0.96; break; </v>
      </c>
      <c r="B607" s="7"/>
      <c r="C607" s="8" t="str">
        <f>IF(ROW()=1,"","")&amp;Tabelle3[[#This Row],[values]]&amp;C608</f>
        <v xml:space="preserve">case 606: bar = 0.96; break; 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08" spans="1:3">
      <c r="A608" s="6" t="str">
        <f>Tabelle13[[#This Row],[arduino switch case]]</f>
        <v xml:space="preserve">case 607: bar = 0.96; break; </v>
      </c>
      <c r="B608" s="7"/>
      <c r="C608" s="8" t="str">
        <f>IF(ROW()=1,"","")&amp;Tabelle3[[#This Row],[values]]&amp;C609</f>
        <v xml:space="preserve">case 607: bar = 0.96; break; 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09" spans="1:3">
      <c r="A609" s="6" t="str">
        <f>Tabelle13[[#This Row],[arduino switch case]]</f>
        <v xml:space="preserve">case 608: bar = 0.95; break; </v>
      </c>
      <c r="B609" s="7"/>
      <c r="C609" s="8" t="str">
        <f>IF(ROW()=1,"","")&amp;Tabelle3[[#This Row],[values]]&amp;C610</f>
        <v xml:space="preserve">case 608: bar = 0.95; break; 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10" spans="1:3">
      <c r="A610" s="6" t="str">
        <f>Tabelle13[[#This Row],[arduino switch case]]</f>
        <v xml:space="preserve">case 609: bar = 0.95; break; </v>
      </c>
      <c r="B610" s="7"/>
      <c r="C610" s="8" t="str">
        <f>IF(ROW()=1,"","")&amp;Tabelle3[[#This Row],[values]]&amp;C611</f>
        <v xml:space="preserve">case 609: bar = 0.95; break; 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11" spans="1:3">
      <c r="A611" s="6" t="str">
        <f>Tabelle13[[#This Row],[arduino switch case]]</f>
        <v xml:space="preserve">case 610: bar = 0.95; break; </v>
      </c>
      <c r="B611" s="7"/>
      <c r="C611" s="8" t="str">
        <f>IF(ROW()=1,"","")&amp;Tabelle3[[#This Row],[values]]&amp;C612</f>
        <v xml:space="preserve">case 610: bar = 0.95; break; 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12" spans="1:3">
      <c r="A612" s="6" t="str">
        <f>Tabelle13[[#This Row],[arduino switch case]]</f>
        <v xml:space="preserve">case 611: bar = 0.95; break; </v>
      </c>
      <c r="B612" s="7"/>
      <c r="C612" s="8" t="str">
        <f>IF(ROW()=1,"","")&amp;Tabelle3[[#This Row],[values]]&amp;C613</f>
        <v xml:space="preserve">case 611: bar = 0.95; break; 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13" spans="1:3">
      <c r="A613" s="6" t="str">
        <f>Tabelle13[[#This Row],[arduino switch case]]</f>
        <v xml:space="preserve">case 612: bar = 0.94; break; </v>
      </c>
      <c r="B613" s="7"/>
      <c r="C613" s="8" t="str">
        <f>IF(ROW()=1,"","")&amp;Tabelle3[[#This Row],[values]]&amp;C614</f>
        <v xml:space="preserve">case 612: bar = 0.94; break; 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14" spans="1:3">
      <c r="A614" s="6" t="str">
        <f>Tabelle13[[#This Row],[arduino switch case]]</f>
        <v xml:space="preserve">case 613: bar = 0.94; break; </v>
      </c>
      <c r="B614" s="7"/>
      <c r="C614" s="8" t="str">
        <f>IF(ROW()=1,"","")&amp;Tabelle3[[#This Row],[values]]&amp;C615</f>
        <v xml:space="preserve">case 613: bar = 0.94; break; 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15" spans="1:3">
      <c r="A615" s="6" t="str">
        <f>Tabelle13[[#This Row],[arduino switch case]]</f>
        <v xml:space="preserve">case 614: bar = 0.94; break; </v>
      </c>
      <c r="B615" s="7"/>
      <c r="C615" s="8" t="str">
        <f>IF(ROW()=1,"","")&amp;Tabelle3[[#This Row],[values]]&amp;C616</f>
        <v xml:space="preserve">case 614: bar = 0.94; break; 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16" spans="1:3">
      <c r="A616" s="6" t="str">
        <f>Tabelle13[[#This Row],[arduino switch case]]</f>
        <v xml:space="preserve">case 615: bar = 0.94; break; </v>
      </c>
      <c r="B616" s="7"/>
      <c r="C616" s="8" t="str">
        <f>IF(ROW()=1,"","")&amp;Tabelle3[[#This Row],[values]]&amp;C617</f>
        <v xml:space="preserve">case 615: bar = 0.94; break; 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17" spans="1:3">
      <c r="A617" s="6" t="str">
        <f>Tabelle13[[#This Row],[arduino switch case]]</f>
        <v xml:space="preserve">case 616: bar = 0.93; break; </v>
      </c>
      <c r="B617" s="7"/>
      <c r="C617" s="8" t="str">
        <f>IF(ROW()=1,"","")&amp;Tabelle3[[#This Row],[values]]&amp;C618</f>
        <v xml:space="preserve">case 616: bar = 0.93; break; 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18" spans="1:3">
      <c r="A618" s="6" t="str">
        <f>Tabelle13[[#This Row],[arduino switch case]]</f>
        <v xml:space="preserve">case 617: bar = 0.93; break; </v>
      </c>
      <c r="B618" s="7"/>
      <c r="C618" s="8" t="str">
        <f>IF(ROW()=1,"","")&amp;Tabelle3[[#This Row],[values]]&amp;C619</f>
        <v xml:space="preserve">case 617: bar = 0.93; break; 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19" spans="1:3">
      <c r="A619" s="6" t="str">
        <f>Tabelle13[[#This Row],[arduino switch case]]</f>
        <v xml:space="preserve">case 618: bar = 0.93; break; </v>
      </c>
      <c r="B619" s="7"/>
      <c r="C619" s="8" t="str">
        <f>IF(ROW()=1,"","")&amp;Tabelle3[[#This Row],[values]]&amp;C620</f>
        <v xml:space="preserve">case 618: bar = 0.93; break; 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20" spans="1:3">
      <c r="A620" s="6" t="str">
        <f>Tabelle13[[#This Row],[arduino switch case]]</f>
        <v xml:space="preserve">case 619: bar = 0.92; break; </v>
      </c>
      <c r="B620" s="7"/>
      <c r="C620" s="8" t="str">
        <f>IF(ROW()=1,"","")&amp;Tabelle3[[#This Row],[values]]&amp;C621</f>
        <v xml:space="preserve">case 619: bar = 0.92; break; 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21" spans="1:3">
      <c r="A621" s="6" t="str">
        <f>Tabelle13[[#This Row],[arduino switch case]]</f>
        <v xml:space="preserve">case 620: bar = 0.92; break; </v>
      </c>
      <c r="B621" s="7"/>
      <c r="C621" s="8" t="str">
        <f>IF(ROW()=1,"","")&amp;Tabelle3[[#This Row],[values]]&amp;C622</f>
        <v xml:space="preserve">case 620: bar = 0.92; break; 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22" spans="1:3">
      <c r="A622" s="6" t="str">
        <f>Tabelle13[[#This Row],[arduino switch case]]</f>
        <v xml:space="preserve">case 621: bar = 0.92; break; </v>
      </c>
      <c r="B622" s="7"/>
      <c r="C622" s="8" t="str">
        <f>IF(ROW()=1,"","")&amp;Tabelle3[[#This Row],[values]]&amp;C623</f>
        <v xml:space="preserve">case 621: bar = 0.92; break; 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23" spans="1:3">
      <c r="A623" s="6" t="str">
        <f>Tabelle13[[#This Row],[arduino switch case]]</f>
        <v xml:space="preserve">case 622: bar = 0.92; break; </v>
      </c>
      <c r="B623" s="7"/>
      <c r="C623" s="8" t="str">
        <f>IF(ROW()=1,"","")&amp;Tabelle3[[#This Row],[values]]&amp;C624</f>
        <v xml:space="preserve">case 622: bar = 0.92; break; 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24" spans="1:3">
      <c r="A624" s="6" t="str">
        <f>Tabelle13[[#This Row],[arduino switch case]]</f>
        <v xml:space="preserve">case 623: bar = 0.91; break; </v>
      </c>
      <c r="B624" s="7"/>
      <c r="C624" s="8" t="str">
        <f>IF(ROW()=1,"","")&amp;Tabelle3[[#This Row],[values]]&amp;C625</f>
        <v xml:space="preserve">case 623: bar = 0.91; break; 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25" spans="1:3">
      <c r="A625" s="6" t="str">
        <f>Tabelle13[[#This Row],[arduino switch case]]</f>
        <v xml:space="preserve">case 624: bar = 0.91; break; </v>
      </c>
      <c r="B625" s="7"/>
      <c r="C625" s="8" t="str">
        <f>IF(ROW()=1,"","")&amp;Tabelle3[[#This Row],[values]]&amp;C626</f>
        <v xml:space="preserve">case 624: bar = 0.91; break; 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26" spans="1:3">
      <c r="A626" s="6" t="str">
        <f>Tabelle13[[#This Row],[arduino switch case]]</f>
        <v xml:space="preserve">case 625: bar = 0.91; break; </v>
      </c>
      <c r="B626" s="7"/>
      <c r="C626" s="8" t="str">
        <f>IF(ROW()=1,"","")&amp;Tabelle3[[#This Row],[values]]&amp;C627</f>
        <v xml:space="preserve">case 625: bar = 0.91; break; 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27" spans="1:3">
      <c r="A627" s="6" t="str">
        <f>Tabelle13[[#This Row],[arduino switch case]]</f>
        <v xml:space="preserve">case 626: bar = 0.91; break; </v>
      </c>
      <c r="B627" s="7"/>
      <c r="C627" s="8" t="str">
        <f>IF(ROW()=1,"","")&amp;Tabelle3[[#This Row],[values]]&amp;C628</f>
        <v xml:space="preserve">case 626: bar = 0.91; break; 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28" spans="1:3">
      <c r="A628" s="6" t="str">
        <f>Tabelle13[[#This Row],[arduino switch case]]</f>
        <v xml:space="preserve">case 627: bar = 0.9; break; </v>
      </c>
      <c r="B628" s="7"/>
      <c r="C628" s="8" t="str">
        <f>IF(ROW()=1,"","")&amp;Tabelle3[[#This Row],[values]]&amp;C629</f>
        <v xml:space="preserve">case 627: bar = 0.9; break; 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29" spans="1:3">
      <c r="A629" s="6" t="str">
        <f>Tabelle13[[#This Row],[arduino switch case]]</f>
        <v xml:space="preserve">case 628: bar = 0.9; break; </v>
      </c>
      <c r="B629" s="7"/>
      <c r="C629" s="8" t="str">
        <f>IF(ROW()=1,"","")&amp;Tabelle3[[#This Row],[values]]&amp;C630</f>
        <v xml:space="preserve">case 628: bar = 0.9; break; 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30" spans="1:3">
      <c r="A630" s="6" t="str">
        <f>Tabelle13[[#This Row],[arduino switch case]]</f>
        <v xml:space="preserve">case 629: bar = 0.9; break; </v>
      </c>
      <c r="B630" s="7"/>
      <c r="C630" s="8" t="str">
        <f>IF(ROW()=1,"","")&amp;Tabelle3[[#This Row],[values]]&amp;C631</f>
        <v xml:space="preserve">case 629: bar = 0.9; break; 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31" spans="1:3">
      <c r="A631" s="6" t="str">
        <f>Tabelle13[[#This Row],[arduino switch case]]</f>
        <v xml:space="preserve">case 630: bar = 0.9; break; </v>
      </c>
      <c r="B631" s="7"/>
      <c r="C631" s="8" t="str">
        <f>IF(ROW()=1,"","")&amp;Tabelle3[[#This Row],[values]]&amp;C632</f>
        <v xml:space="preserve">case 630: bar = 0.9; break; 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32" spans="1:3">
      <c r="A632" s="6" t="str">
        <f>Tabelle13[[#This Row],[arduino switch case]]</f>
        <v xml:space="preserve">case 631: bar = 0.89; break; </v>
      </c>
      <c r="B632" s="7"/>
      <c r="C632" s="8" t="str">
        <f>IF(ROW()=1,"","")&amp;Tabelle3[[#This Row],[values]]&amp;C633</f>
        <v xml:space="preserve">case 631: bar = 0.89; break; 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33" spans="1:3">
      <c r="A633" s="6" t="str">
        <f>Tabelle13[[#This Row],[arduino switch case]]</f>
        <v xml:space="preserve">case 632: bar = 0.89; break; </v>
      </c>
      <c r="B633" s="7"/>
      <c r="C633" s="8" t="str">
        <f>IF(ROW()=1,"","")&amp;Tabelle3[[#This Row],[values]]&amp;C634</f>
        <v xml:space="preserve">case 632: bar = 0.89; break; 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34" spans="1:3">
      <c r="A634" s="6" t="str">
        <f>Tabelle13[[#This Row],[arduino switch case]]</f>
        <v xml:space="preserve">case 633: bar = 0.89; break; </v>
      </c>
      <c r="B634" s="7"/>
      <c r="C634" s="8" t="str">
        <f>IF(ROW()=1,"","")&amp;Tabelle3[[#This Row],[values]]&amp;C635</f>
        <v xml:space="preserve">case 633: bar = 0.89; break; 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35" spans="1:3">
      <c r="A635" s="6" t="str">
        <f>Tabelle13[[#This Row],[arduino switch case]]</f>
        <v xml:space="preserve">case 634: bar = 0.89; break; </v>
      </c>
      <c r="B635" s="7"/>
      <c r="C635" s="8" t="str">
        <f>IF(ROW()=1,"","")&amp;Tabelle3[[#This Row],[values]]&amp;C636</f>
        <v xml:space="preserve">case 634: bar = 0.89; break; 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36" spans="1:3">
      <c r="A636" s="6" t="str">
        <f>Tabelle13[[#This Row],[arduino switch case]]</f>
        <v xml:space="preserve">case 635: bar = 0.88; break; </v>
      </c>
      <c r="B636" s="7"/>
      <c r="C636" s="8" t="str">
        <f>IF(ROW()=1,"","")&amp;Tabelle3[[#This Row],[values]]&amp;C637</f>
        <v xml:space="preserve">case 635: bar = 0.88; break; 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37" spans="1:3">
      <c r="A637" s="6" t="str">
        <f>Tabelle13[[#This Row],[arduino switch case]]</f>
        <v xml:space="preserve">case 636: bar = 0.88; break; </v>
      </c>
      <c r="B637" s="7"/>
      <c r="C637" s="8" t="str">
        <f>IF(ROW()=1,"","")&amp;Tabelle3[[#This Row],[values]]&amp;C638</f>
        <v xml:space="preserve">case 636: bar = 0.88; break; 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38" spans="1:3">
      <c r="A638" s="6" t="str">
        <f>Tabelle13[[#This Row],[arduino switch case]]</f>
        <v xml:space="preserve">case 637: bar = 0.88; break; </v>
      </c>
      <c r="B638" s="7"/>
      <c r="C638" s="8" t="str">
        <f>IF(ROW()=1,"","")&amp;Tabelle3[[#This Row],[values]]&amp;C639</f>
        <v xml:space="preserve">case 637: bar = 0.88; break; 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39" spans="1:3">
      <c r="A639" s="6" t="str">
        <f>Tabelle13[[#This Row],[arduino switch case]]</f>
        <v xml:space="preserve">case 638: bar = 0.88; break; </v>
      </c>
      <c r="B639" s="7"/>
      <c r="C639" s="8" t="str">
        <f>IF(ROW()=1,"","")&amp;Tabelle3[[#This Row],[values]]&amp;C640</f>
        <v xml:space="preserve">case 638: bar = 0.88; break; 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40" spans="1:3">
      <c r="A640" s="6" t="str">
        <f>Tabelle13[[#This Row],[arduino switch case]]</f>
        <v xml:space="preserve">case 639: bar = 0.87; break; </v>
      </c>
      <c r="B640" s="7"/>
      <c r="C640" s="8" t="str">
        <f>IF(ROW()=1,"","")&amp;Tabelle3[[#This Row],[values]]&amp;C641</f>
        <v xml:space="preserve">case 639: bar = 0.87; break; 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41" spans="1:3">
      <c r="A641" s="6" t="str">
        <f>Tabelle13[[#This Row],[arduino switch case]]</f>
        <v xml:space="preserve">case 640: bar = 0.87; break; </v>
      </c>
      <c r="B641" s="7"/>
      <c r="C641" s="8" t="str">
        <f>IF(ROW()=1,"","")&amp;Tabelle3[[#This Row],[values]]&amp;C642</f>
        <v xml:space="preserve">case 640: bar = 0.87; break; 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42" spans="1:3">
      <c r="A642" s="6" t="str">
        <f>Tabelle13[[#This Row],[arduino switch case]]</f>
        <v xml:space="preserve">case 641: bar = 0.87; break; </v>
      </c>
      <c r="B642" s="7"/>
      <c r="C642" s="8" t="str">
        <f>IF(ROW()=1,"","")&amp;Tabelle3[[#This Row],[values]]&amp;C643</f>
        <v xml:space="preserve">case 641: bar = 0.87; break; 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43" spans="1:3">
      <c r="A643" s="6" t="str">
        <f>Tabelle13[[#This Row],[arduino switch case]]</f>
        <v xml:space="preserve">case 642: bar = 0.87; break; </v>
      </c>
      <c r="B643" s="7"/>
      <c r="C643" s="8" t="str">
        <f>IF(ROW()=1,"","")&amp;Tabelle3[[#This Row],[values]]&amp;C644</f>
        <v xml:space="preserve">case 642: bar = 0.87; break; 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44" spans="1:3">
      <c r="A644" s="6" t="str">
        <f>Tabelle13[[#This Row],[arduino switch case]]</f>
        <v xml:space="preserve">case 643: bar = 0.86; break; </v>
      </c>
      <c r="B644" s="7"/>
      <c r="C644" s="8" t="str">
        <f>IF(ROW()=1,"","")&amp;Tabelle3[[#This Row],[values]]&amp;C645</f>
        <v xml:space="preserve">case 643: bar = 0.86; break; 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45" spans="1:3">
      <c r="A645" s="6" t="str">
        <f>Tabelle13[[#This Row],[arduino switch case]]</f>
        <v xml:space="preserve">case 644: bar = 0.86; break; </v>
      </c>
      <c r="B645" s="7"/>
      <c r="C645" s="8" t="str">
        <f>IF(ROW()=1,"","")&amp;Tabelle3[[#This Row],[values]]&amp;C646</f>
        <v xml:space="preserve">case 644: bar = 0.86; break; 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46" spans="1:3">
      <c r="A646" s="6" t="str">
        <f>Tabelle13[[#This Row],[arduino switch case]]</f>
        <v xml:space="preserve">case 645: bar = 0.86; break; </v>
      </c>
      <c r="B646" s="7"/>
      <c r="C646" s="8" t="str">
        <f>IF(ROW()=1,"","")&amp;Tabelle3[[#This Row],[values]]&amp;C647</f>
        <v xml:space="preserve">case 645: bar = 0.86; break; 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47" spans="1:3">
      <c r="A647" s="6" t="str">
        <f>Tabelle13[[#This Row],[arduino switch case]]</f>
        <v xml:space="preserve">case 646: bar = 0.86; break; </v>
      </c>
      <c r="B647" s="7"/>
      <c r="C647" s="8" t="str">
        <f>IF(ROW()=1,"","")&amp;Tabelle3[[#This Row],[values]]&amp;C648</f>
        <v xml:space="preserve">case 646: bar = 0.86; break; 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48" spans="1:3">
      <c r="A648" s="6" t="str">
        <f>Tabelle13[[#This Row],[arduino switch case]]</f>
        <v xml:space="preserve">case 647: bar = 0.85; break; </v>
      </c>
      <c r="B648" s="7"/>
      <c r="C648" s="8" t="str">
        <f>IF(ROW()=1,"","")&amp;Tabelle3[[#This Row],[values]]&amp;C649</f>
        <v xml:space="preserve">case 647: bar = 0.85; break; 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49" spans="1:3">
      <c r="A649" s="6" t="str">
        <f>Tabelle13[[#This Row],[arduino switch case]]</f>
        <v xml:space="preserve">case 648: bar = 0.85; break; </v>
      </c>
      <c r="B649" s="7"/>
      <c r="C649" s="8" t="str">
        <f>IF(ROW()=1,"","")&amp;Tabelle3[[#This Row],[values]]&amp;C650</f>
        <v xml:space="preserve">case 648: bar = 0.85; break; 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50" spans="1:3">
      <c r="A650" s="6" t="str">
        <f>Tabelle13[[#This Row],[arduino switch case]]</f>
        <v xml:space="preserve">case 649: bar = 0.85; break; </v>
      </c>
      <c r="B650" s="7"/>
      <c r="C650" s="8" t="str">
        <f>IF(ROW()=1,"","")&amp;Tabelle3[[#This Row],[values]]&amp;C651</f>
        <v xml:space="preserve">case 649: bar = 0.85; break; 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51" spans="1:3">
      <c r="A651" s="6" t="str">
        <f>Tabelle13[[#This Row],[arduino switch case]]</f>
        <v xml:space="preserve">case 650: bar = 0.85; break; </v>
      </c>
      <c r="B651" s="7"/>
      <c r="C651" s="8" t="str">
        <f>IF(ROW()=1,"","")&amp;Tabelle3[[#This Row],[values]]&amp;C652</f>
        <v xml:space="preserve">case 650: bar = 0.85; break; 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52" spans="1:3">
      <c r="A652" s="6" t="str">
        <f>Tabelle13[[#This Row],[arduino switch case]]</f>
        <v xml:space="preserve">case 651: bar = 0.84; break; </v>
      </c>
      <c r="B652" s="7"/>
      <c r="C652" s="8" t="str">
        <f>IF(ROW()=1,"","")&amp;Tabelle3[[#This Row],[values]]&amp;C653</f>
        <v xml:space="preserve">case 651: bar = 0.84; break; 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53" spans="1:3">
      <c r="A653" s="6" t="str">
        <f>Tabelle13[[#This Row],[arduino switch case]]</f>
        <v xml:space="preserve">case 652: bar = 0.84; break; </v>
      </c>
      <c r="B653" s="7"/>
      <c r="C653" s="8" t="str">
        <f>IF(ROW()=1,"","")&amp;Tabelle3[[#This Row],[values]]&amp;C654</f>
        <v xml:space="preserve">case 652: bar = 0.84; break; 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54" spans="1:3">
      <c r="A654" s="6" t="str">
        <f>Tabelle13[[#This Row],[arduino switch case]]</f>
        <v xml:space="preserve">case 653: bar = 0.84; break; </v>
      </c>
      <c r="B654" s="7"/>
      <c r="C654" s="8" t="str">
        <f>IF(ROW()=1,"","")&amp;Tabelle3[[#This Row],[values]]&amp;C655</f>
        <v xml:space="preserve">case 653: bar = 0.84; break; 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55" spans="1:3">
      <c r="A655" s="6" t="str">
        <f>Tabelle13[[#This Row],[arduino switch case]]</f>
        <v xml:space="preserve">case 654: bar = 0.84; break; </v>
      </c>
      <c r="B655" s="7"/>
      <c r="C655" s="8" t="str">
        <f>IF(ROW()=1,"","")&amp;Tabelle3[[#This Row],[values]]&amp;C656</f>
        <v xml:space="preserve">case 654: bar = 0.84; break; 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56" spans="1:3">
      <c r="A656" s="6" t="str">
        <f>Tabelle13[[#This Row],[arduino switch case]]</f>
        <v xml:space="preserve">case 655: bar = 0.84; break; </v>
      </c>
      <c r="B656" s="7"/>
      <c r="C656" s="8" t="str">
        <f>IF(ROW()=1,"","")&amp;Tabelle3[[#This Row],[values]]&amp;C657</f>
        <v xml:space="preserve">case 655: bar = 0.84; break; 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57" spans="1:3">
      <c r="A657" s="6" t="str">
        <f>Tabelle13[[#This Row],[arduino switch case]]</f>
        <v xml:space="preserve">case 656: bar = 0.83; break; </v>
      </c>
      <c r="B657" s="7"/>
      <c r="C657" s="8" t="str">
        <f>IF(ROW()=1,"","")&amp;Tabelle3[[#This Row],[values]]&amp;C658</f>
        <v xml:space="preserve">case 656: bar = 0.83; break; 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58" spans="1:3">
      <c r="A658" s="6" t="str">
        <f>Tabelle13[[#This Row],[arduino switch case]]</f>
        <v xml:space="preserve">case 657: bar = 0.83; break; </v>
      </c>
      <c r="B658" s="7"/>
      <c r="C658" s="8" t="str">
        <f>IF(ROW()=1,"","")&amp;Tabelle3[[#This Row],[values]]&amp;C659</f>
        <v xml:space="preserve">case 657: bar = 0.83; break; 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59" spans="1:3">
      <c r="A659" s="6" t="str">
        <f>Tabelle13[[#This Row],[arduino switch case]]</f>
        <v xml:space="preserve">case 658: bar = 0.83; break; </v>
      </c>
      <c r="B659" s="7"/>
      <c r="C659" s="8" t="str">
        <f>IF(ROW()=1,"","")&amp;Tabelle3[[#This Row],[values]]&amp;C660</f>
        <v xml:space="preserve">case 658: bar = 0.83; break; 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60" spans="1:3">
      <c r="A660" s="6" t="str">
        <f>Tabelle13[[#This Row],[arduino switch case]]</f>
        <v xml:space="preserve">case 659: bar = 0.83; break; </v>
      </c>
      <c r="B660" s="7"/>
      <c r="C660" s="8" t="str">
        <f>IF(ROW()=1,"","")&amp;Tabelle3[[#This Row],[values]]&amp;C661</f>
        <v xml:space="preserve">case 659: bar = 0.83; break; 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61" spans="1:3">
      <c r="A661" s="6" t="str">
        <f>Tabelle13[[#This Row],[arduino switch case]]</f>
        <v xml:space="preserve">case 660: bar = 0.82; break; </v>
      </c>
      <c r="B661" s="7"/>
      <c r="C661" s="8" t="str">
        <f>IF(ROW()=1,"","")&amp;Tabelle3[[#This Row],[values]]&amp;C662</f>
        <v xml:space="preserve">case 660: bar = 0.82; break; 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62" spans="1:3">
      <c r="A662" s="6" t="str">
        <f>Tabelle13[[#This Row],[arduino switch case]]</f>
        <v xml:space="preserve">case 661: bar = 0.82; break; </v>
      </c>
      <c r="B662" s="7"/>
      <c r="C662" s="8" t="str">
        <f>IF(ROW()=1,"","")&amp;Tabelle3[[#This Row],[values]]&amp;C663</f>
        <v xml:space="preserve">case 661: bar = 0.82; break; 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63" spans="1:3">
      <c r="A663" s="6" t="str">
        <f>Tabelle13[[#This Row],[arduino switch case]]</f>
        <v xml:space="preserve">case 662: bar = 0.82; break; </v>
      </c>
      <c r="B663" s="7"/>
      <c r="C663" s="8" t="str">
        <f>IF(ROW()=1,"","")&amp;Tabelle3[[#This Row],[values]]&amp;C664</f>
        <v xml:space="preserve">case 662: bar = 0.82; break; 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64" spans="1:3">
      <c r="A664" s="6" t="str">
        <f>Tabelle13[[#This Row],[arduino switch case]]</f>
        <v xml:space="preserve">case 663: bar = 0.82; break; </v>
      </c>
      <c r="B664" s="7"/>
      <c r="C664" s="8" t="str">
        <f>IF(ROW()=1,"","")&amp;Tabelle3[[#This Row],[values]]&amp;C665</f>
        <v xml:space="preserve">case 663: bar = 0.82; break; 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65" spans="1:3">
      <c r="A665" s="6" t="str">
        <f>Tabelle13[[#This Row],[arduino switch case]]</f>
        <v xml:space="preserve">case 664: bar = 0.81; break; </v>
      </c>
      <c r="B665" s="7"/>
      <c r="C665" s="8" t="str">
        <f>IF(ROW()=1,"","")&amp;Tabelle3[[#This Row],[values]]&amp;C666</f>
        <v xml:space="preserve">case 664: bar = 0.81; break; 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66" spans="1:3">
      <c r="A666" s="6" t="str">
        <f>Tabelle13[[#This Row],[arduino switch case]]</f>
        <v xml:space="preserve">case 665: bar = 0.81; break; </v>
      </c>
      <c r="B666" s="7"/>
      <c r="C666" s="8" t="str">
        <f>IF(ROW()=1,"","")&amp;Tabelle3[[#This Row],[values]]&amp;C667</f>
        <v xml:space="preserve">case 665: bar = 0.81; break; 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67" spans="1:3">
      <c r="A667" s="6" t="str">
        <f>Tabelle13[[#This Row],[arduino switch case]]</f>
        <v xml:space="preserve">case 666: bar = 0.81; break; </v>
      </c>
      <c r="B667" s="7"/>
      <c r="C667" s="8" t="str">
        <f>IF(ROW()=1,"","")&amp;Tabelle3[[#This Row],[values]]&amp;C668</f>
        <v xml:space="preserve">case 666: bar = 0.81; break; 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68" spans="1:3">
      <c r="A668" s="6" t="str">
        <f>Tabelle13[[#This Row],[arduino switch case]]</f>
        <v xml:space="preserve">case 667: bar = 0.81; break; </v>
      </c>
      <c r="B668" s="7"/>
      <c r="C668" s="8" t="str">
        <f>IF(ROW()=1,"","")&amp;Tabelle3[[#This Row],[values]]&amp;C669</f>
        <v xml:space="preserve">case 667: bar = 0.81; break; 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69" spans="1:3">
      <c r="A669" s="6" t="str">
        <f>Tabelle13[[#This Row],[arduino switch case]]</f>
        <v xml:space="preserve">case 668: bar = 0.81; break; </v>
      </c>
      <c r="B669" s="7"/>
      <c r="C669" s="8" t="str">
        <f>IF(ROW()=1,"","")&amp;Tabelle3[[#This Row],[values]]&amp;C670</f>
        <v xml:space="preserve">case 668: bar = 0.81; break; 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70" spans="1:3">
      <c r="A670" s="6" t="str">
        <f>Tabelle13[[#This Row],[arduino switch case]]</f>
        <v xml:space="preserve">case 669: bar = 0.8; break; </v>
      </c>
      <c r="B670" s="7"/>
      <c r="C670" s="8" t="str">
        <f>IF(ROW()=1,"","")&amp;Tabelle3[[#This Row],[values]]&amp;C671</f>
        <v xml:space="preserve">case 669: bar = 0.8; break; 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71" spans="1:3">
      <c r="A671" s="6" t="str">
        <f>Tabelle13[[#This Row],[arduino switch case]]</f>
        <v xml:space="preserve">case 670: bar = 0.8; break; </v>
      </c>
      <c r="B671" s="7"/>
      <c r="C671" s="8" t="str">
        <f>IF(ROW()=1,"","")&amp;Tabelle3[[#This Row],[values]]&amp;C672</f>
        <v xml:space="preserve">case 670: bar = 0.8; break; 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72" spans="1:3">
      <c r="A672" s="6" t="str">
        <f>Tabelle13[[#This Row],[arduino switch case]]</f>
        <v xml:space="preserve">case 671: bar = 0.8; break; </v>
      </c>
      <c r="B672" s="7"/>
      <c r="C672" s="8" t="str">
        <f>IF(ROW()=1,"","")&amp;Tabelle3[[#This Row],[values]]&amp;C673</f>
        <v xml:space="preserve">case 671: bar = 0.8; break; 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73" spans="1:3">
      <c r="A673" s="6" t="str">
        <f>Tabelle13[[#This Row],[arduino switch case]]</f>
        <v xml:space="preserve">case 672: bar = 0.8; break; </v>
      </c>
      <c r="B673" s="7"/>
      <c r="C673" s="8" t="str">
        <f>IF(ROW()=1,"","")&amp;Tabelle3[[#This Row],[values]]&amp;C674</f>
        <v xml:space="preserve">case 672: bar = 0.8; break; 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74" spans="1:3">
      <c r="A674" s="6" t="str">
        <f>Tabelle13[[#This Row],[arduino switch case]]</f>
        <v xml:space="preserve">case 673: bar = 0.79; break; </v>
      </c>
      <c r="B674" s="7"/>
      <c r="C674" s="8" t="str">
        <f>IF(ROW()=1,"","")&amp;Tabelle3[[#This Row],[values]]&amp;C675</f>
        <v xml:space="preserve">case 673: bar = 0.79; break; 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75" spans="1:3">
      <c r="A675" s="6" t="str">
        <f>Tabelle13[[#This Row],[arduino switch case]]</f>
        <v xml:space="preserve">case 674: bar = 0.79; break; </v>
      </c>
      <c r="B675" s="7"/>
      <c r="C675" s="8" t="str">
        <f>IF(ROW()=1,"","")&amp;Tabelle3[[#This Row],[values]]&amp;C676</f>
        <v xml:space="preserve">case 674: bar = 0.79; break; 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76" spans="1:3">
      <c r="A676" s="6" t="str">
        <f>Tabelle13[[#This Row],[arduino switch case]]</f>
        <v xml:space="preserve">case 675: bar = 0.79; break; </v>
      </c>
      <c r="B676" s="7"/>
      <c r="C676" s="8" t="str">
        <f>IF(ROW()=1,"","")&amp;Tabelle3[[#This Row],[values]]&amp;C677</f>
        <v xml:space="preserve">case 675: bar = 0.79; break; 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77" spans="1:3">
      <c r="A677" s="6" t="str">
        <f>Tabelle13[[#This Row],[arduino switch case]]</f>
        <v xml:space="preserve">case 676: bar = 0.79; break; </v>
      </c>
      <c r="B677" s="7"/>
      <c r="C677" s="8" t="str">
        <f>IF(ROW()=1,"","")&amp;Tabelle3[[#This Row],[values]]&amp;C678</f>
        <v xml:space="preserve">case 676: bar = 0.79; break; 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78" spans="1:3">
      <c r="A678" s="6" t="str">
        <f>Tabelle13[[#This Row],[arduino switch case]]</f>
        <v xml:space="preserve">case 677: bar = 0.78; break; </v>
      </c>
      <c r="B678" s="7"/>
      <c r="C678" s="8" t="str">
        <f>IF(ROW()=1,"","")&amp;Tabelle3[[#This Row],[values]]&amp;C679</f>
        <v xml:space="preserve">case 677: bar = 0.78; break; 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79" spans="1:3">
      <c r="A679" s="6" t="str">
        <f>Tabelle13[[#This Row],[arduino switch case]]</f>
        <v xml:space="preserve">case 678: bar = 0.78; break; </v>
      </c>
      <c r="B679" s="7"/>
      <c r="C679" s="8" t="str">
        <f>IF(ROW()=1,"","")&amp;Tabelle3[[#This Row],[values]]&amp;C680</f>
        <v xml:space="preserve">case 678: bar = 0.78; break; 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80" spans="1:3">
      <c r="A680" s="6" t="str">
        <f>Tabelle13[[#This Row],[arduino switch case]]</f>
        <v xml:space="preserve">case 679: bar = 0.78; break; </v>
      </c>
      <c r="B680" s="7"/>
      <c r="C680" s="8" t="str">
        <f>IF(ROW()=1,"","")&amp;Tabelle3[[#This Row],[values]]&amp;C681</f>
        <v xml:space="preserve">case 679: bar = 0.78; break; 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81" spans="1:3">
      <c r="A681" s="6" t="str">
        <f>Tabelle13[[#This Row],[arduino switch case]]</f>
        <v xml:space="preserve">case 680: bar = 0.78; break; </v>
      </c>
      <c r="B681" s="7"/>
      <c r="C681" s="8" t="str">
        <f>IF(ROW()=1,"","")&amp;Tabelle3[[#This Row],[values]]&amp;C682</f>
        <v xml:space="preserve">case 680: bar = 0.78; break; 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82" spans="1:3">
      <c r="A682" s="6" t="str">
        <f>Tabelle13[[#This Row],[arduino switch case]]</f>
        <v xml:space="preserve">case 681: bar = 0.78; break; </v>
      </c>
      <c r="B682" s="7"/>
      <c r="C682" s="8" t="str">
        <f>IF(ROW()=1,"","")&amp;Tabelle3[[#This Row],[values]]&amp;C683</f>
        <v xml:space="preserve">case 681: bar = 0.78; break; 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83" spans="1:3">
      <c r="A683" s="6" t="str">
        <f>Tabelle13[[#This Row],[arduino switch case]]</f>
        <v xml:space="preserve">case 682: bar = 0.77; break; </v>
      </c>
      <c r="B683" s="7"/>
      <c r="C683" s="8" t="str">
        <f>IF(ROW()=1,"","")&amp;Tabelle3[[#This Row],[values]]&amp;C684</f>
        <v xml:space="preserve">case 682: bar = 0.77; break; 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84" spans="1:3">
      <c r="A684" s="6" t="str">
        <f>Tabelle13[[#This Row],[arduino switch case]]</f>
        <v xml:space="preserve">case 683: bar = 0.77; break; </v>
      </c>
      <c r="B684" s="7"/>
      <c r="C684" s="8" t="str">
        <f>IF(ROW()=1,"","")&amp;Tabelle3[[#This Row],[values]]&amp;C685</f>
        <v xml:space="preserve">case 683: bar = 0.77; break; 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85" spans="1:3">
      <c r="A685" s="6" t="str">
        <f>Tabelle13[[#This Row],[arduino switch case]]</f>
        <v xml:space="preserve">case 684: bar = 0.77; break; </v>
      </c>
      <c r="B685" s="7"/>
      <c r="C685" s="8" t="str">
        <f>IF(ROW()=1,"","")&amp;Tabelle3[[#This Row],[values]]&amp;C686</f>
        <v xml:space="preserve">case 684: bar = 0.77; break; 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86" spans="1:3">
      <c r="A686" s="6" t="str">
        <f>Tabelle13[[#This Row],[arduino switch case]]</f>
        <v xml:space="preserve">case 685: bar = 0.77; break; </v>
      </c>
      <c r="B686" s="7"/>
      <c r="C686" s="8" t="str">
        <f>IF(ROW()=1,"","")&amp;Tabelle3[[#This Row],[values]]&amp;C687</f>
        <v xml:space="preserve">case 685: bar = 0.77; break; 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87" spans="1:3">
      <c r="A687" s="6" t="str">
        <f>Tabelle13[[#This Row],[arduino switch case]]</f>
        <v xml:space="preserve">case 686: bar = 0.77; break; </v>
      </c>
      <c r="B687" s="7"/>
      <c r="C687" s="8" t="str">
        <f>IF(ROW()=1,"","")&amp;Tabelle3[[#This Row],[values]]&amp;C688</f>
        <v xml:space="preserve">case 686: bar = 0.77; break; 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88" spans="1:3">
      <c r="A688" s="6" t="str">
        <f>Tabelle13[[#This Row],[arduino switch case]]</f>
        <v xml:space="preserve">case 687: bar = 0.76; break; </v>
      </c>
      <c r="B688" s="7"/>
      <c r="C688" s="8" t="str">
        <f>IF(ROW()=1,"","")&amp;Tabelle3[[#This Row],[values]]&amp;C689</f>
        <v xml:space="preserve">case 687: bar = 0.76; break; 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89" spans="1:3">
      <c r="A689" s="6" t="str">
        <f>Tabelle13[[#This Row],[arduino switch case]]</f>
        <v xml:space="preserve">case 688: bar = 0.76; break; </v>
      </c>
      <c r="B689" s="7"/>
      <c r="C689" s="8" t="str">
        <f>IF(ROW()=1,"","")&amp;Tabelle3[[#This Row],[values]]&amp;C690</f>
        <v xml:space="preserve">case 688: bar = 0.76; break; 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90" spans="1:3">
      <c r="A690" s="6" t="str">
        <f>Tabelle13[[#This Row],[arduino switch case]]</f>
        <v xml:space="preserve">case 689: bar = 0.76; break; </v>
      </c>
      <c r="B690" s="7"/>
      <c r="C690" s="8" t="str">
        <f>IF(ROW()=1,"","")&amp;Tabelle3[[#This Row],[values]]&amp;C691</f>
        <v xml:space="preserve">case 689: bar = 0.76; break; 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91" spans="1:3">
      <c r="A691" s="6" t="str">
        <f>Tabelle13[[#This Row],[arduino switch case]]</f>
        <v xml:space="preserve">case 690: bar = 0.76; break; </v>
      </c>
      <c r="B691" s="7"/>
      <c r="C691" s="8" t="str">
        <f>IF(ROW()=1,"","")&amp;Tabelle3[[#This Row],[values]]&amp;C692</f>
        <v xml:space="preserve">case 690: bar = 0.76; break; 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92" spans="1:3">
      <c r="A692" s="6" t="str">
        <f>Tabelle13[[#This Row],[arduino switch case]]</f>
        <v xml:space="preserve">case 691: bar = 0.75; break; </v>
      </c>
      <c r="B692" s="7"/>
      <c r="C692" s="8" t="str">
        <f>IF(ROW()=1,"","")&amp;Tabelle3[[#This Row],[values]]&amp;C693</f>
        <v xml:space="preserve">case 691: bar = 0.75; break; 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93" spans="1:3">
      <c r="A693" s="6" t="str">
        <f>Tabelle13[[#This Row],[arduino switch case]]</f>
        <v xml:space="preserve">case 692: bar = 0.75; break; </v>
      </c>
      <c r="B693" s="7"/>
      <c r="C693" s="8" t="str">
        <f>IF(ROW()=1,"","")&amp;Tabelle3[[#This Row],[values]]&amp;C694</f>
        <v xml:space="preserve">case 692: bar = 0.75; break; 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94" spans="1:3">
      <c r="A694" s="6" t="str">
        <f>Tabelle13[[#This Row],[arduino switch case]]</f>
        <v xml:space="preserve">case 693: bar = 0.75; break; </v>
      </c>
      <c r="B694" s="7"/>
      <c r="C694" s="8" t="str">
        <f>IF(ROW()=1,"","")&amp;Tabelle3[[#This Row],[values]]&amp;C695</f>
        <v xml:space="preserve">case 693: bar = 0.75; break; 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95" spans="1:3">
      <c r="A695" s="6" t="str">
        <f>Tabelle13[[#This Row],[arduino switch case]]</f>
        <v xml:space="preserve">case 694: bar = 0.75; break; </v>
      </c>
      <c r="B695" s="7"/>
      <c r="C695" s="8" t="str">
        <f>IF(ROW()=1,"","")&amp;Tabelle3[[#This Row],[values]]&amp;C696</f>
        <v xml:space="preserve">case 694: bar = 0.75; break; 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96" spans="1:3">
      <c r="A696" s="6" t="str">
        <f>Tabelle13[[#This Row],[arduino switch case]]</f>
        <v xml:space="preserve">case 695: bar = 0.75; break; </v>
      </c>
      <c r="B696" s="7"/>
      <c r="C696" s="8" t="str">
        <f>IF(ROW()=1,"","")&amp;Tabelle3[[#This Row],[values]]&amp;C697</f>
        <v xml:space="preserve">case 695: bar = 0.75; break; 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97" spans="1:3">
      <c r="A697" s="6" t="str">
        <f>Tabelle13[[#This Row],[arduino switch case]]</f>
        <v xml:space="preserve">case 696: bar = 0.74; break; </v>
      </c>
      <c r="B697" s="7"/>
      <c r="C697" s="8" t="str">
        <f>IF(ROW()=1,"","")&amp;Tabelle3[[#This Row],[values]]&amp;C698</f>
        <v xml:space="preserve">case 696: bar = 0.74; break; 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98" spans="1:3">
      <c r="A698" s="6" t="str">
        <f>Tabelle13[[#This Row],[arduino switch case]]</f>
        <v xml:space="preserve">case 697: bar = 0.74; break; </v>
      </c>
      <c r="B698" s="7"/>
      <c r="C698" s="8" t="str">
        <f>IF(ROW()=1,"","")&amp;Tabelle3[[#This Row],[values]]&amp;C699</f>
        <v xml:space="preserve">case 697: bar = 0.74; break; 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699" spans="1:3">
      <c r="A699" s="6" t="str">
        <f>Tabelle13[[#This Row],[arduino switch case]]</f>
        <v xml:space="preserve">case 698: bar = 0.74; break; </v>
      </c>
      <c r="B699" s="7"/>
      <c r="C699" s="8" t="str">
        <f>IF(ROW()=1,"","")&amp;Tabelle3[[#This Row],[values]]&amp;C700</f>
        <v xml:space="preserve">case 698: bar = 0.74; break; 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00" spans="1:3">
      <c r="A700" s="6" t="str">
        <f>Tabelle13[[#This Row],[arduino switch case]]</f>
        <v xml:space="preserve">case 699: bar = 0.74; break; </v>
      </c>
      <c r="B700" s="7"/>
      <c r="C700" s="8" t="str">
        <f>IF(ROW()=1,"","")&amp;Tabelle3[[#This Row],[values]]&amp;C701</f>
        <v xml:space="preserve">case 699: bar = 0.74; break; 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01" spans="1:3">
      <c r="A701" s="6" t="str">
        <f>Tabelle13[[#This Row],[arduino switch case]]</f>
        <v xml:space="preserve">case 700: bar = 0.74; break; </v>
      </c>
      <c r="B701" s="7"/>
      <c r="C701" s="8" t="str">
        <f>IF(ROW()=1,"","")&amp;Tabelle3[[#This Row],[values]]&amp;C702</f>
        <v xml:space="preserve">case 700: bar = 0.74; break; 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02" spans="1:3">
      <c r="A702" s="6" t="str">
        <f>Tabelle13[[#This Row],[arduino switch case]]</f>
        <v xml:space="preserve">case 701: bar = 0.73; break; </v>
      </c>
      <c r="B702" s="7"/>
      <c r="C702" s="8" t="str">
        <f>IF(ROW()=1,"","")&amp;Tabelle3[[#This Row],[values]]&amp;C703</f>
        <v xml:space="preserve">case 701: bar = 0.73; break; 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03" spans="1:3">
      <c r="A703" s="6" t="str">
        <f>Tabelle13[[#This Row],[arduino switch case]]</f>
        <v xml:space="preserve">case 702: bar = 0.73; break; </v>
      </c>
      <c r="B703" s="7"/>
      <c r="C703" s="8" t="str">
        <f>IF(ROW()=1,"","")&amp;Tabelle3[[#This Row],[values]]&amp;C704</f>
        <v xml:space="preserve">case 702: bar = 0.73; break; 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04" spans="1:3">
      <c r="A704" s="6" t="str">
        <f>Tabelle13[[#This Row],[arduino switch case]]</f>
        <v xml:space="preserve">case 703: bar = 0.73; break; </v>
      </c>
      <c r="B704" s="7"/>
      <c r="C704" s="8" t="str">
        <f>IF(ROW()=1,"","")&amp;Tabelle3[[#This Row],[values]]&amp;C705</f>
        <v xml:space="preserve">case 703: bar = 0.73; break; 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05" spans="1:3">
      <c r="A705" s="6" t="str">
        <f>Tabelle13[[#This Row],[arduino switch case]]</f>
        <v xml:space="preserve">case 704: bar = 0.73; break; </v>
      </c>
      <c r="B705" s="7"/>
      <c r="C705" s="8" t="str">
        <f>IF(ROW()=1,"","")&amp;Tabelle3[[#This Row],[values]]&amp;C706</f>
        <v xml:space="preserve">case 704: bar = 0.73; break; 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06" spans="1:3">
      <c r="A706" s="6" t="str">
        <f>Tabelle13[[#This Row],[arduino switch case]]</f>
        <v xml:space="preserve">case 705: bar = 0.72; break; </v>
      </c>
      <c r="B706" s="7"/>
      <c r="C706" s="8" t="str">
        <f>IF(ROW()=1,"","")&amp;Tabelle3[[#This Row],[values]]&amp;C707</f>
        <v xml:space="preserve">case 705: bar = 0.72; break; 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07" spans="1:3">
      <c r="A707" s="6" t="str">
        <f>Tabelle13[[#This Row],[arduino switch case]]</f>
        <v xml:space="preserve">case 706: bar = 0.72; break; </v>
      </c>
      <c r="B707" s="7"/>
      <c r="C707" s="8" t="str">
        <f>IF(ROW()=1,"","")&amp;Tabelle3[[#This Row],[values]]&amp;C708</f>
        <v xml:space="preserve">case 706: bar = 0.72; break; 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08" spans="1:3">
      <c r="A708" s="6" t="str">
        <f>Tabelle13[[#This Row],[arduino switch case]]</f>
        <v xml:space="preserve">case 707: bar = 0.72; break; </v>
      </c>
      <c r="B708" s="7"/>
      <c r="C708" s="8" t="str">
        <f>IF(ROW()=1,"","")&amp;Tabelle3[[#This Row],[values]]&amp;C709</f>
        <v xml:space="preserve">case 707: bar = 0.72; break; 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09" spans="1:3">
      <c r="A709" s="6" t="str">
        <f>Tabelle13[[#This Row],[arduino switch case]]</f>
        <v xml:space="preserve">case 708: bar = 0.72; break; </v>
      </c>
      <c r="B709" s="7"/>
      <c r="C709" s="8" t="str">
        <f>IF(ROW()=1,"","")&amp;Tabelle3[[#This Row],[values]]&amp;C710</f>
        <v xml:space="preserve">case 708: bar = 0.72; break; 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10" spans="1:3">
      <c r="A710" s="6" t="str">
        <f>Tabelle13[[#This Row],[arduino switch case]]</f>
        <v xml:space="preserve">case 709: bar = 0.72; break; </v>
      </c>
      <c r="B710" s="7"/>
      <c r="C710" s="8" t="str">
        <f>IF(ROW()=1,"","")&amp;Tabelle3[[#This Row],[values]]&amp;C711</f>
        <v xml:space="preserve">case 709: bar = 0.72; break; 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11" spans="1:3">
      <c r="A711" s="6" t="str">
        <f>Tabelle13[[#This Row],[arduino switch case]]</f>
        <v xml:space="preserve">case 710: bar = 0.71; break; </v>
      </c>
      <c r="B711" s="7"/>
      <c r="C711" s="8" t="str">
        <f>IF(ROW()=1,"","")&amp;Tabelle3[[#This Row],[values]]&amp;C712</f>
        <v xml:space="preserve">case 710: bar = 0.71; break; 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12" spans="1:3">
      <c r="A712" s="6" t="str">
        <f>Tabelle13[[#This Row],[arduino switch case]]</f>
        <v xml:space="preserve">case 711: bar = 0.71; break; </v>
      </c>
      <c r="B712" s="7"/>
      <c r="C712" s="8" t="str">
        <f>IF(ROW()=1,"","")&amp;Tabelle3[[#This Row],[values]]&amp;C713</f>
        <v xml:space="preserve">case 711: bar = 0.71; break; 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13" spans="1:3">
      <c r="A713" s="6" t="str">
        <f>Tabelle13[[#This Row],[arduino switch case]]</f>
        <v xml:space="preserve">case 712: bar = 0.71; break; </v>
      </c>
      <c r="B713" s="7"/>
      <c r="C713" s="8" t="str">
        <f>IF(ROW()=1,"","")&amp;Tabelle3[[#This Row],[values]]&amp;C714</f>
        <v xml:space="preserve">case 712: bar = 0.71; break; 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14" spans="1:3">
      <c r="A714" s="6" t="str">
        <f>Tabelle13[[#This Row],[arduino switch case]]</f>
        <v xml:space="preserve">case 713: bar = 0.71; break; </v>
      </c>
      <c r="B714" s="7"/>
      <c r="C714" s="8" t="str">
        <f>IF(ROW()=1,"","")&amp;Tabelle3[[#This Row],[values]]&amp;C715</f>
        <v xml:space="preserve">case 713: bar = 0.71; break; 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15" spans="1:3">
      <c r="A715" s="6" t="str">
        <f>Tabelle13[[#This Row],[arduino switch case]]</f>
        <v xml:space="preserve">case 714: bar = 0.71; break; </v>
      </c>
      <c r="B715" s="7"/>
      <c r="C715" s="8" t="str">
        <f>IF(ROW()=1,"","")&amp;Tabelle3[[#This Row],[values]]&amp;C716</f>
        <v xml:space="preserve">case 714: bar = 0.71; break; 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16" spans="1:3">
      <c r="A716" s="6" t="str">
        <f>Tabelle13[[#This Row],[arduino switch case]]</f>
        <v xml:space="preserve">case 715: bar = 0.7; break; </v>
      </c>
      <c r="B716" s="7"/>
      <c r="C716" s="8" t="str">
        <f>IF(ROW()=1,"","")&amp;Tabelle3[[#This Row],[values]]&amp;C717</f>
        <v xml:space="preserve">case 715: bar = 0.7; break; 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17" spans="1:3">
      <c r="A717" s="6" t="str">
        <f>Tabelle13[[#This Row],[arduino switch case]]</f>
        <v xml:space="preserve">case 716: bar = 0.7; break; </v>
      </c>
      <c r="B717" s="7"/>
      <c r="C717" s="8" t="str">
        <f>IF(ROW()=1,"","")&amp;Tabelle3[[#This Row],[values]]&amp;C718</f>
        <v xml:space="preserve">case 716: bar = 0.7; break; 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18" spans="1:3">
      <c r="A718" s="6" t="str">
        <f>Tabelle13[[#This Row],[arduino switch case]]</f>
        <v xml:space="preserve">case 717: bar = 0.7; break; </v>
      </c>
      <c r="B718" s="7"/>
      <c r="C718" s="8" t="str">
        <f>IF(ROW()=1,"","")&amp;Tabelle3[[#This Row],[values]]&amp;C719</f>
        <v xml:space="preserve">case 717: bar = 0.7; break; 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19" spans="1:3">
      <c r="A719" s="6" t="str">
        <f>Tabelle13[[#This Row],[arduino switch case]]</f>
        <v xml:space="preserve">case 718: bar = 0.7; break; </v>
      </c>
      <c r="B719" s="7"/>
      <c r="C719" s="8" t="str">
        <f>IF(ROW()=1,"","")&amp;Tabelle3[[#This Row],[values]]&amp;C720</f>
        <v xml:space="preserve">case 718: bar = 0.7; break; 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20" spans="1:3">
      <c r="A720" s="6" t="str">
        <f>Tabelle13[[#This Row],[arduino switch case]]</f>
        <v xml:space="preserve">case 719: bar = 0.7; break; </v>
      </c>
      <c r="B720" s="7"/>
      <c r="C720" s="8" t="str">
        <f>IF(ROW()=1,"","")&amp;Tabelle3[[#This Row],[values]]&amp;C721</f>
        <v xml:space="preserve">case 719: bar = 0.7; break; 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21" spans="1:3">
      <c r="A721" s="6" t="str">
        <f>Tabelle13[[#This Row],[arduino switch case]]</f>
        <v xml:space="preserve">case 720: bar = 0.69; break; </v>
      </c>
      <c r="B721" s="7"/>
      <c r="C721" s="8" t="str">
        <f>IF(ROW()=1,"","")&amp;Tabelle3[[#This Row],[values]]&amp;C722</f>
        <v xml:space="preserve">case 720: bar = 0.69; break; 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22" spans="1:3">
      <c r="A722" s="6" t="str">
        <f>Tabelle13[[#This Row],[arduino switch case]]</f>
        <v xml:space="preserve">case 721: bar = 0.69; break; </v>
      </c>
      <c r="B722" s="7"/>
      <c r="C722" s="8" t="str">
        <f>IF(ROW()=1,"","")&amp;Tabelle3[[#This Row],[values]]&amp;C723</f>
        <v xml:space="preserve">case 721: bar = 0.69; break; 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23" spans="1:3">
      <c r="A723" s="6" t="str">
        <f>Tabelle13[[#This Row],[arduino switch case]]</f>
        <v xml:space="preserve">case 722: bar = 0.69; break; </v>
      </c>
      <c r="B723" s="7"/>
      <c r="C723" s="8" t="str">
        <f>IF(ROW()=1,"","")&amp;Tabelle3[[#This Row],[values]]&amp;C724</f>
        <v xml:space="preserve">case 722: bar = 0.69; break; 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24" spans="1:3">
      <c r="A724" s="6" t="str">
        <f>Tabelle13[[#This Row],[arduino switch case]]</f>
        <v xml:space="preserve">case 723: bar = 0.69; break; </v>
      </c>
      <c r="B724" s="7"/>
      <c r="C724" s="8" t="str">
        <f>IF(ROW()=1,"","")&amp;Tabelle3[[#This Row],[values]]&amp;C725</f>
        <v xml:space="preserve">case 723: bar = 0.69; break; 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25" spans="1:3">
      <c r="A725" s="6" t="str">
        <f>Tabelle13[[#This Row],[arduino switch case]]</f>
        <v xml:space="preserve">case 724: bar = 0.69; break; </v>
      </c>
      <c r="B725" s="7"/>
      <c r="C725" s="8" t="str">
        <f>IF(ROW()=1,"","")&amp;Tabelle3[[#This Row],[values]]&amp;C726</f>
        <v xml:space="preserve">case 724: bar = 0.69; break; 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26" spans="1:3">
      <c r="A726" s="6" t="str">
        <f>Tabelle13[[#This Row],[arduino switch case]]</f>
        <v xml:space="preserve">case 725: bar = 0.68; break; </v>
      </c>
      <c r="B726" s="7"/>
      <c r="C726" s="8" t="str">
        <f>IF(ROW()=1,"","")&amp;Tabelle3[[#This Row],[values]]&amp;C727</f>
        <v xml:space="preserve">case 725: bar = 0.68; break; 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27" spans="1:3">
      <c r="A727" s="6" t="str">
        <f>Tabelle13[[#This Row],[arduino switch case]]</f>
        <v xml:space="preserve">case 726: bar = 0.68; break; </v>
      </c>
      <c r="B727" s="7"/>
      <c r="C727" s="8" t="str">
        <f>IF(ROW()=1,"","")&amp;Tabelle3[[#This Row],[values]]&amp;C728</f>
        <v xml:space="preserve">case 726: bar = 0.68; break; 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28" spans="1:3">
      <c r="A728" s="6" t="str">
        <f>Tabelle13[[#This Row],[arduino switch case]]</f>
        <v xml:space="preserve">case 727: bar = 0.68; break; </v>
      </c>
      <c r="B728" s="7"/>
      <c r="C728" s="8" t="str">
        <f>IF(ROW()=1,"","")&amp;Tabelle3[[#This Row],[values]]&amp;C729</f>
        <v xml:space="preserve">case 727: bar = 0.68; break; 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29" spans="1:3">
      <c r="A729" s="6" t="str">
        <f>Tabelle13[[#This Row],[arduino switch case]]</f>
        <v xml:space="preserve">case 728: bar = 0.68; break; </v>
      </c>
      <c r="B729" s="7"/>
      <c r="C729" s="8" t="str">
        <f>IF(ROW()=1,"","")&amp;Tabelle3[[#This Row],[values]]&amp;C730</f>
        <v xml:space="preserve">case 728: bar = 0.68; break; 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30" spans="1:3">
      <c r="A730" s="6" t="str">
        <f>Tabelle13[[#This Row],[arduino switch case]]</f>
        <v xml:space="preserve">case 729: bar = 0.68; break; </v>
      </c>
      <c r="B730" s="7"/>
      <c r="C730" s="8" t="str">
        <f>IF(ROW()=1,"","")&amp;Tabelle3[[#This Row],[values]]&amp;C731</f>
        <v xml:space="preserve">case 729: bar = 0.68; break; 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31" spans="1:3">
      <c r="A731" s="6" t="str">
        <f>Tabelle13[[#This Row],[arduino switch case]]</f>
        <v xml:space="preserve">case 730: bar = 0.67; break; </v>
      </c>
      <c r="B731" s="7"/>
      <c r="C731" s="8" t="str">
        <f>IF(ROW()=1,"","")&amp;Tabelle3[[#This Row],[values]]&amp;C732</f>
        <v xml:space="preserve">case 730: bar = 0.67; break; 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32" spans="1:3">
      <c r="A732" s="6" t="str">
        <f>Tabelle13[[#This Row],[arduino switch case]]</f>
        <v xml:space="preserve">case 731: bar = 0.67; break; </v>
      </c>
      <c r="B732" s="7"/>
      <c r="C732" s="8" t="str">
        <f>IF(ROW()=1,"","")&amp;Tabelle3[[#This Row],[values]]&amp;C733</f>
        <v xml:space="preserve">case 731: bar = 0.67; break; 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33" spans="1:3">
      <c r="A733" s="6" t="str">
        <f>Tabelle13[[#This Row],[arduino switch case]]</f>
        <v xml:space="preserve">case 732: bar = 0.67; break; </v>
      </c>
      <c r="B733" s="7"/>
      <c r="C733" s="8" t="str">
        <f>IF(ROW()=1,"","")&amp;Tabelle3[[#This Row],[values]]&amp;C734</f>
        <v xml:space="preserve">case 732: bar = 0.67; break; 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34" spans="1:3">
      <c r="A734" s="6" t="str">
        <f>Tabelle13[[#This Row],[arduino switch case]]</f>
        <v xml:space="preserve">case 733: bar = 0.67; break; </v>
      </c>
      <c r="B734" s="7"/>
      <c r="C734" s="8" t="str">
        <f>IF(ROW()=1,"","")&amp;Tabelle3[[#This Row],[values]]&amp;C735</f>
        <v xml:space="preserve">case 733: bar = 0.67; break; 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35" spans="1:3">
      <c r="A735" s="6" t="str">
        <f>Tabelle13[[#This Row],[arduino switch case]]</f>
        <v xml:space="preserve">case 734: bar = 0.67; break; </v>
      </c>
      <c r="B735" s="7"/>
      <c r="C735" s="8" t="str">
        <f>IF(ROW()=1,"","")&amp;Tabelle3[[#This Row],[values]]&amp;C736</f>
        <v xml:space="preserve">case 734: bar = 0.67; break; 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36" spans="1:3">
      <c r="A736" s="6" t="str">
        <f>Tabelle13[[#This Row],[arduino switch case]]</f>
        <v xml:space="preserve">case 735: bar = 0.67; break; </v>
      </c>
      <c r="B736" s="7"/>
      <c r="C736" s="8" t="str">
        <f>IF(ROW()=1,"","")&amp;Tabelle3[[#This Row],[values]]&amp;C737</f>
        <v xml:space="preserve">case 735: bar = 0.67; break; 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37" spans="1:3">
      <c r="A737" s="6" t="str">
        <f>Tabelle13[[#This Row],[arduino switch case]]</f>
        <v xml:space="preserve">case 736: bar = 0.66; break; </v>
      </c>
      <c r="B737" s="7"/>
      <c r="C737" s="8" t="str">
        <f>IF(ROW()=1,"","")&amp;Tabelle3[[#This Row],[values]]&amp;C738</f>
        <v xml:space="preserve">case 736: bar = 0.66; break; 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38" spans="1:3">
      <c r="A738" s="6" t="str">
        <f>Tabelle13[[#This Row],[arduino switch case]]</f>
        <v xml:space="preserve">case 737: bar = 0.66; break; </v>
      </c>
      <c r="B738" s="7"/>
      <c r="C738" s="8" t="str">
        <f>IF(ROW()=1,"","")&amp;Tabelle3[[#This Row],[values]]&amp;C739</f>
        <v xml:space="preserve">case 737: bar = 0.66; break; 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39" spans="1:3">
      <c r="A739" s="6" t="str">
        <f>Tabelle13[[#This Row],[arduino switch case]]</f>
        <v xml:space="preserve">case 738: bar = 0.66; break; </v>
      </c>
      <c r="B739" s="7"/>
      <c r="C739" s="8" t="str">
        <f>IF(ROW()=1,"","")&amp;Tabelle3[[#This Row],[values]]&amp;C740</f>
        <v xml:space="preserve">case 738: bar = 0.66; break; 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40" spans="1:3">
      <c r="A740" s="6" t="str">
        <f>Tabelle13[[#This Row],[arduino switch case]]</f>
        <v xml:space="preserve">case 739: bar = 0.66; break; </v>
      </c>
      <c r="B740" s="7"/>
      <c r="C740" s="8" t="str">
        <f>IF(ROW()=1,"","")&amp;Tabelle3[[#This Row],[values]]&amp;C741</f>
        <v xml:space="preserve">case 739: bar = 0.66; break; 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41" spans="1:3">
      <c r="A741" s="6" t="str">
        <f>Tabelle13[[#This Row],[arduino switch case]]</f>
        <v xml:space="preserve">case 740: bar = 0.66; break; </v>
      </c>
      <c r="B741" s="7"/>
      <c r="C741" s="8" t="str">
        <f>IF(ROW()=1,"","")&amp;Tabelle3[[#This Row],[values]]&amp;C742</f>
        <v xml:space="preserve">case 740: bar = 0.66; break; 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42" spans="1:3">
      <c r="A742" s="6" t="str">
        <f>Tabelle13[[#This Row],[arduino switch case]]</f>
        <v xml:space="preserve">case 741: bar = 0.65; break; </v>
      </c>
      <c r="B742" s="7"/>
      <c r="C742" s="8" t="str">
        <f>IF(ROW()=1,"","")&amp;Tabelle3[[#This Row],[values]]&amp;C743</f>
        <v xml:space="preserve">case 741: bar = 0.65; break; 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43" spans="1:3">
      <c r="A743" s="6" t="str">
        <f>Tabelle13[[#This Row],[arduino switch case]]</f>
        <v xml:space="preserve">case 742: bar = 0.65; break; </v>
      </c>
      <c r="B743" s="7"/>
      <c r="C743" s="8" t="str">
        <f>IF(ROW()=1,"","")&amp;Tabelle3[[#This Row],[values]]&amp;C744</f>
        <v xml:space="preserve">case 742: bar = 0.65; break; 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44" spans="1:3">
      <c r="A744" s="6" t="str">
        <f>Tabelle13[[#This Row],[arduino switch case]]</f>
        <v xml:space="preserve">case 743: bar = 0.65; break; </v>
      </c>
      <c r="B744" s="7"/>
      <c r="C744" s="8" t="str">
        <f>IF(ROW()=1,"","")&amp;Tabelle3[[#This Row],[values]]&amp;C745</f>
        <v xml:space="preserve">case 743: bar = 0.65; break; 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45" spans="1:3">
      <c r="A745" s="6" t="str">
        <f>Tabelle13[[#This Row],[arduino switch case]]</f>
        <v xml:space="preserve">case 744: bar = 0.65; break; </v>
      </c>
      <c r="B745" s="7"/>
      <c r="C745" s="8" t="str">
        <f>IF(ROW()=1,"","")&amp;Tabelle3[[#This Row],[values]]&amp;C746</f>
        <v xml:space="preserve">case 744: bar = 0.65; break; 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46" spans="1:3">
      <c r="A746" s="6" t="str">
        <f>Tabelle13[[#This Row],[arduino switch case]]</f>
        <v xml:space="preserve">case 745: bar = 0.65; break; </v>
      </c>
      <c r="B746" s="7"/>
      <c r="C746" s="8" t="str">
        <f>IF(ROW()=1,"","")&amp;Tabelle3[[#This Row],[values]]&amp;C747</f>
        <v xml:space="preserve">case 745: bar = 0.65; break; 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47" spans="1:3">
      <c r="A747" s="6" t="str">
        <f>Tabelle13[[#This Row],[arduino switch case]]</f>
        <v xml:space="preserve">case 746: bar = 0.64; break; </v>
      </c>
      <c r="B747" s="7"/>
      <c r="C747" s="8" t="str">
        <f>IF(ROW()=1,"","")&amp;Tabelle3[[#This Row],[values]]&amp;C748</f>
        <v xml:space="preserve">case 746: bar = 0.64; break; 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48" spans="1:3">
      <c r="A748" s="6" t="str">
        <f>Tabelle13[[#This Row],[arduino switch case]]</f>
        <v xml:space="preserve">case 747: bar = 0.64; break; </v>
      </c>
      <c r="B748" s="7"/>
      <c r="C748" s="8" t="str">
        <f>IF(ROW()=1,"","")&amp;Tabelle3[[#This Row],[values]]&amp;C749</f>
        <v xml:space="preserve">case 747: bar = 0.64; break; 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49" spans="1:3">
      <c r="A749" s="6" t="str">
        <f>Tabelle13[[#This Row],[arduino switch case]]</f>
        <v xml:space="preserve">case 748: bar = 0.64; break; </v>
      </c>
      <c r="B749" s="7"/>
      <c r="C749" s="8" t="str">
        <f>IF(ROW()=1,"","")&amp;Tabelle3[[#This Row],[values]]&amp;C750</f>
        <v xml:space="preserve">case 748: bar = 0.64; break; 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50" spans="1:3">
      <c r="A750" s="6" t="str">
        <f>Tabelle13[[#This Row],[arduino switch case]]</f>
        <v xml:space="preserve">case 749: bar = 0.64; break; </v>
      </c>
      <c r="B750" s="7"/>
      <c r="C750" s="8" t="str">
        <f>IF(ROW()=1,"","")&amp;Tabelle3[[#This Row],[values]]&amp;C751</f>
        <v xml:space="preserve">case 749: bar = 0.64; break; 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51" spans="1:3">
      <c r="A751" s="6" t="str">
        <f>Tabelle13[[#This Row],[arduino switch case]]</f>
        <v xml:space="preserve">case 750: bar = 0.64; break; </v>
      </c>
      <c r="B751" s="7"/>
      <c r="C751" s="8" t="str">
        <f>IF(ROW()=1,"","")&amp;Tabelle3[[#This Row],[values]]&amp;C752</f>
        <v xml:space="preserve">case 750: bar = 0.64; break; 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52" spans="1:3">
      <c r="A752" s="6" t="str">
        <f>Tabelle13[[#This Row],[arduino switch case]]</f>
        <v xml:space="preserve">case 751: bar = 0.64; break; </v>
      </c>
      <c r="B752" s="7"/>
      <c r="C752" s="8" t="str">
        <f>IF(ROW()=1,"","")&amp;Tabelle3[[#This Row],[values]]&amp;C753</f>
        <v xml:space="preserve">case 751: bar = 0.64; break; 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53" spans="1:3">
      <c r="A753" s="6" t="str">
        <f>Tabelle13[[#This Row],[arduino switch case]]</f>
        <v xml:space="preserve">case 752: bar = 0.63; break; </v>
      </c>
      <c r="B753" s="7"/>
      <c r="C753" s="8" t="str">
        <f>IF(ROW()=1,"","")&amp;Tabelle3[[#This Row],[values]]&amp;C754</f>
        <v xml:space="preserve">case 752: bar = 0.63; break; 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54" spans="1:3">
      <c r="A754" s="6" t="str">
        <f>Tabelle13[[#This Row],[arduino switch case]]</f>
        <v xml:space="preserve">case 753: bar = 0.63; break; </v>
      </c>
      <c r="B754" s="7"/>
      <c r="C754" s="8" t="str">
        <f>IF(ROW()=1,"","")&amp;Tabelle3[[#This Row],[values]]&amp;C755</f>
        <v xml:space="preserve">case 753: bar = 0.63; break; 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55" spans="1:3">
      <c r="A755" s="6" t="str">
        <f>Tabelle13[[#This Row],[arduino switch case]]</f>
        <v xml:space="preserve">case 754: bar = 0.63; break; </v>
      </c>
      <c r="B755" s="7"/>
      <c r="C755" s="8" t="str">
        <f>IF(ROW()=1,"","")&amp;Tabelle3[[#This Row],[values]]&amp;C756</f>
        <v xml:space="preserve">case 754: bar = 0.63; break; 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56" spans="1:3">
      <c r="A756" s="6" t="str">
        <f>Tabelle13[[#This Row],[arduino switch case]]</f>
        <v xml:space="preserve">case 755: bar = 0.63; break; </v>
      </c>
      <c r="B756" s="7"/>
      <c r="C756" s="8" t="str">
        <f>IF(ROW()=1,"","")&amp;Tabelle3[[#This Row],[values]]&amp;C757</f>
        <v xml:space="preserve">case 755: bar = 0.63; break; 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57" spans="1:3">
      <c r="A757" s="6" t="str">
        <f>Tabelle13[[#This Row],[arduino switch case]]</f>
        <v xml:space="preserve">case 756: bar = 0.63; break; </v>
      </c>
      <c r="B757" s="7"/>
      <c r="C757" s="8" t="str">
        <f>IF(ROW()=1,"","")&amp;Tabelle3[[#This Row],[values]]&amp;C758</f>
        <v xml:space="preserve">case 756: bar = 0.63; break; 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58" spans="1:3">
      <c r="A758" s="6" t="str">
        <f>Tabelle13[[#This Row],[arduino switch case]]</f>
        <v xml:space="preserve">case 757: bar = 0.62; break; </v>
      </c>
      <c r="B758" s="7"/>
      <c r="C758" s="8" t="str">
        <f>IF(ROW()=1,"","")&amp;Tabelle3[[#This Row],[values]]&amp;C759</f>
        <v xml:space="preserve">case 757: bar = 0.62; break; 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59" spans="1:3">
      <c r="A759" s="6" t="str">
        <f>Tabelle13[[#This Row],[arduino switch case]]</f>
        <v xml:space="preserve">case 758: bar = 0.62; break; </v>
      </c>
      <c r="B759" s="7"/>
      <c r="C759" s="8" t="str">
        <f>IF(ROW()=1,"","")&amp;Tabelle3[[#This Row],[values]]&amp;C760</f>
        <v xml:space="preserve">case 758: bar = 0.62; break; 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60" spans="1:3">
      <c r="A760" s="6" t="str">
        <f>Tabelle13[[#This Row],[arduino switch case]]</f>
        <v xml:space="preserve">case 759: bar = 0.62; break; </v>
      </c>
      <c r="B760" s="7"/>
      <c r="C760" s="8" t="str">
        <f>IF(ROW()=1,"","")&amp;Tabelle3[[#This Row],[values]]&amp;C761</f>
        <v xml:space="preserve">case 759: bar = 0.62; break; 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61" spans="1:3">
      <c r="A761" s="6" t="str">
        <f>Tabelle13[[#This Row],[arduino switch case]]</f>
        <v xml:space="preserve">case 760: bar = 0.62; break; </v>
      </c>
      <c r="B761" s="7"/>
      <c r="C761" s="8" t="str">
        <f>IF(ROW()=1,"","")&amp;Tabelle3[[#This Row],[values]]&amp;C762</f>
        <v xml:space="preserve">case 760: bar = 0.62; break; 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62" spans="1:3">
      <c r="A762" s="6" t="str">
        <f>Tabelle13[[#This Row],[arduino switch case]]</f>
        <v xml:space="preserve">case 761: bar = 0.62; break; </v>
      </c>
      <c r="B762" s="7"/>
      <c r="C762" s="8" t="str">
        <f>IF(ROW()=1,"","")&amp;Tabelle3[[#This Row],[values]]&amp;C763</f>
        <v xml:space="preserve">case 761: bar = 0.62; break; 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63" spans="1:3">
      <c r="A763" s="6" t="str">
        <f>Tabelle13[[#This Row],[arduino switch case]]</f>
        <v xml:space="preserve">case 762: bar = 0.61; break; </v>
      </c>
      <c r="B763" s="7"/>
      <c r="C763" s="8" t="str">
        <f>IF(ROW()=1,"","")&amp;Tabelle3[[#This Row],[values]]&amp;C764</f>
        <v xml:space="preserve">case 762: bar = 0.61; break; 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64" spans="1:3">
      <c r="A764" s="6" t="str">
        <f>Tabelle13[[#This Row],[arduino switch case]]</f>
        <v xml:space="preserve">case 763: bar = 0.61; break; </v>
      </c>
      <c r="B764" s="7"/>
      <c r="C764" s="8" t="str">
        <f>IF(ROW()=1,"","")&amp;Tabelle3[[#This Row],[values]]&amp;C765</f>
        <v xml:space="preserve">case 763: bar = 0.61; break; 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65" spans="1:3">
      <c r="A765" s="6" t="str">
        <f>Tabelle13[[#This Row],[arduino switch case]]</f>
        <v xml:space="preserve">case 764: bar = 0.61; break; </v>
      </c>
      <c r="B765" s="7"/>
      <c r="C765" s="8" t="str">
        <f>IF(ROW()=1,"","")&amp;Tabelle3[[#This Row],[values]]&amp;C766</f>
        <v xml:space="preserve">case 764: bar = 0.61; break; 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66" spans="1:3">
      <c r="A766" s="6" t="str">
        <f>Tabelle13[[#This Row],[arduino switch case]]</f>
        <v xml:space="preserve">case 765: bar = 0.61; break; </v>
      </c>
      <c r="B766" s="7"/>
      <c r="C766" s="8" t="str">
        <f>IF(ROW()=1,"","")&amp;Tabelle3[[#This Row],[values]]&amp;C767</f>
        <v xml:space="preserve">case 765: bar = 0.61; break; 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67" spans="1:3">
      <c r="A767" s="6" t="str">
        <f>Tabelle13[[#This Row],[arduino switch case]]</f>
        <v xml:space="preserve">case 766: bar = 0.61; break; </v>
      </c>
      <c r="B767" s="7"/>
      <c r="C767" s="8" t="str">
        <f>IF(ROW()=1,"","")&amp;Tabelle3[[#This Row],[values]]&amp;C768</f>
        <v xml:space="preserve">case 766: bar = 0.61; break; 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68" spans="1:3">
      <c r="A768" s="6" t="str">
        <f>Tabelle13[[#This Row],[arduino switch case]]</f>
        <v xml:space="preserve">case 767: bar = 0.61; break; </v>
      </c>
      <c r="B768" s="7"/>
      <c r="C768" s="8" t="str">
        <f>IF(ROW()=1,"","")&amp;Tabelle3[[#This Row],[values]]&amp;C769</f>
        <v xml:space="preserve">case 767: bar = 0.61; break; 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69" spans="1:3">
      <c r="A769" s="6" t="str">
        <f>Tabelle13[[#This Row],[arduino switch case]]</f>
        <v xml:space="preserve">case 768: bar = 0.6; break; </v>
      </c>
      <c r="B769" s="7"/>
      <c r="C769" s="8" t="str">
        <f>IF(ROW()=1,"","")&amp;Tabelle3[[#This Row],[values]]&amp;C770</f>
        <v xml:space="preserve">case 768: bar = 0.6; break; 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70" spans="1:3">
      <c r="A770" s="6" t="str">
        <f>Tabelle13[[#This Row],[arduino switch case]]</f>
        <v xml:space="preserve">case 769: bar = 0.6; break; </v>
      </c>
      <c r="B770" s="7"/>
      <c r="C770" s="8" t="str">
        <f>IF(ROW()=1,"","")&amp;Tabelle3[[#This Row],[values]]&amp;C771</f>
        <v xml:space="preserve">case 769: bar = 0.6; break; 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71" spans="1:3">
      <c r="A771" s="6" t="str">
        <f>Tabelle13[[#This Row],[arduino switch case]]</f>
        <v xml:space="preserve">case 770: bar = 0.6; break; </v>
      </c>
      <c r="B771" s="7"/>
      <c r="C771" s="8" t="str">
        <f>IF(ROW()=1,"","")&amp;Tabelle3[[#This Row],[values]]&amp;C772</f>
        <v xml:space="preserve">case 770: bar = 0.6; break; 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72" spans="1:3">
      <c r="A772" s="6" t="str">
        <f>Tabelle13[[#This Row],[arduino switch case]]</f>
        <v xml:space="preserve">case 771: bar = 0.6; break; </v>
      </c>
      <c r="B772" s="7"/>
      <c r="C772" s="8" t="str">
        <f>IF(ROW()=1,"","")&amp;Tabelle3[[#This Row],[values]]&amp;C773</f>
        <v xml:space="preserve">case 771: bar = 0.6; break; 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73" spans="1:3">
      <c r="A773" s="6" t="str">
        <f>Tabelle13[[#This Row],[arduino switch case]]</f>
        <v xml:space="preserve">case 772: bar = 0.6; break; </v>
      </c>
      <c r="B773" s="7"/>
      <c r="C773" s="8" t="str">
        <f>IF(ROW()=1,"","")&amp;Tabelle3[[#This Row],[values]]&amp;C774</f>
        <v xml:space="preserve">case 772: bar = 0.6; break; 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74" spans="1:3">
      <c r="A774" s="6" t="str">
        <f>Tabelle13[[#This Row],[arduino switch case]]</f>
        <v xml:space="preserve">case 773: bar = 0.6; break; </v>
      </c>
      <c r="B774" s="7"/>
      <c r="C774" s="8" t="str">
        <f>IF(ROW()=1,"","")&amp;Tabelle3[[#This Row],[values]]&amp;C775</f>
        <v xml:space="preserve">case 773: bar = 0.6; break; 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75" spans="1:3">
      <c r="A775" s="6" t="str">
        <f>Tabelle13[[#This Row],[arduino switch case]]</f>
        <v xml:space="preserve">case 774: bar = 0.59; break; </v>
      </c>
      <c r="B775" s="7"/>
      <c r="C775" s="8" t="str">
        <f>IF(ROW()=1,"","")&amp;Tabelle3[[#This Row],[values]]&amp;C776</f>
        <v xml:space="preserve">case 774: bar = 0.59; break; 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76" spans="1:3">
      <c r="A776" s="6" t="str">
        <f>Tabelle13[[#This Row],[arduino switch case]]</f>
        <v xml:space="preserve">case 775: bar = 0.59; break; </v>
      </c>
      <c r="B776" s="7"/>
      <c r="C776" s="8" t="str">
        <f>IF(ROW()=1,"","")&amp;Tabelle3[[#This Row],[values]]&amp;C777</f>
        <v xml:space="preserve">case 775: bar = 0.59; break; 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77" spans="1:3">
      <c r="A777" s="6" t="str">
        <f>Tabelle13[[#This Row],[arduino switch case]]</f>
        <v xml:space="preserve">case 776: bar = 0.59; break; </v>
      </c>
      <c r="B777" s="7"/>
      <c r="C777" s="8" t="str">
        <f>IF(ROW()=1,"","")&amp;Tabelle3[[#This Row],[values]]&amp;C778</f>
        <v xml:space="preserve">case 776: bar = 0.59; break; 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78" spans="1:3">
      <c r="A778" s="6" t="str">
        <f>Tabelle13[[#This Row],[arduino switch case]]</f>
        <v xml:space="preserve">case 777: bar = 0.59; break; </v>
      </c>
      <c r="B778" s="7"/>
      <c r="C778" s="8" t="str">
        <f>IF(ROW()=1,"","")&amp;Tabelle3[[#This Row],[values]]&amp;C779</f>
        <v xml:space="preserve">case 777: bar = 0.59; break; 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79" spans="1:3">
      <c r="A779" s="6" t="str">
        <f>Tabelle13[[#This Row],[arduino switch case]]</f>
        <v xml:space="preserve">case 778: bar = 0.59; break; </v>
      </c>
      <c r="B779" s="7"/>
      <c r="C779" s="8" t="str">
        <f>IF(ROW()=1,"","")&amp;Tabelle3[[#This Row],[values]]&amp;C780</f>
        <v xml:space="preserve">case 778: bar = 0.59; break; 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80" spans="1:3">
      <c r="A780" s="6" t="str">
        <f>Tabelle13[[#This Row],[arduino switch case]]</f>
        <v xml:space="preserve">case 779: bar = 0.59; break; </v>
      </c>
      <c r="B780" s="7"/>
      <c r="C780" s="8" t="str">
        <f>IF(ROW()=1,"","")&amp;Tabelle3[[#This Row],[values]]&amp;C781</f>
        <v xml:space="preserve">case 779: bar = 0.59; break; 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81" spans="1:3">
      <c r="A781" s="6" t="str">
        <f>Tabelle13[[#This Row],[arduino switch case]]</f>
        <v xml:space="preserve">case 780: bar = 0.58; break; </v>
      </c>
      <c r="B781" s="7"/>
      <c r="C781" s="8" t="str">
        <f>IF(ROW()=1,"","")&amp;Tabelle3[[#This Row],[values]]&amp;C782</f>
        <v xml:space="preserve">case 780: bar = 0.58; break; 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82" spans="1:3">
      <c r="A782" s="6" t="str">
        <f>Tabelle13[[#This Row],[arduino switch case]]</f>
        <v xml:space="preserve">case 781: bar = 0.58; break; </v>
      </c>
      <c r="B782" s="7"/>
      <c r="C782" s="8" t="str">
        <f>IF(ROW()=1,"","")&amp;Tabelle3[[#This Row],[values]]&amp;C783</f>
        <v xml:space="preserve">case 781: bar = 0.58; break; 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83" spans="1:3">
      <c r="A783" s="6" t="str">
        <f>Tabelle13[[#This Row],[arduino switch case]]</f>
        <v xml:space="preserve">case 782: bar = 0.58; break; </v>
      </c>
      <c r="B783" s="7"/>
      <c r="C783" s="8" t="str">
        <f>IF(ROW()=1,"","")&amp;Tabelle3[[#This Row],[values]]&amp;C784</f>
        <v xml:space="preserve">case 782: bar = 0.58; break; 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84" spans="1:3">
      <c r="A784" s="6" t="str">
        <f>Tabelle13[[#This Row],[arduino switch case]]</f>
        <v xml:space="preserve">case 783: bar = 0.58; break; </v>
      </c>
      <c r="B784" s="7"/>
      <c r="C784" s="8" t="str">
        <f>IF(ROW()=1,"","")&amp;Tabelle3[[#This Row],[values]]&amp;C785</f>
        <v xml:space="preserve">case 783: bar = 0.58; break; 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85" spans="1:3">
      <c r="A785" s="6" t="str">
        <f>Tabelle13[[#This Row],[arduino switch case]]</f>
        <v xml:space="preserve">case 784: bar = 0.58; break; </v>
      </c>
      <c r="B785" s="7"/>
      <c r="C785" s="8" t="str">
        <f>IF(ROW()=1,"","")&amp;Tabelle3[[#This Row],[values]]&amp;C786</f>
        <v xml:space="preserve">case 784: bar = 0.58; break; 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86" spans="1:3">
      <c r="A786" s="6" t="str">
        <f>Tabelle13[[#This Row],[arduino switch case]]</f>
        <v xml:space="preserve">case 785: bar = 0.57; break; </v>
      </c>
      <c r="B786" s="7"/>
      <c r="C786" s="8" t="str">
        <f>IF(ROW()=1,"","")&amp;Tabelle3[[#This Row],[values]]&amp;C787</f>
        <v xml:space="preserve">case 785: bar = 0.57; break; 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87" spans="1:3">
      <c r="A787" s="6" t="str">
        <f>Tabelle13[[#This Row],[arduino switch case]]</f>
        <v xml:space="preserve">case 786: bar = 0.57; break; </v>
      </c>
      <c r="B787" s="7"/>
      <c r="C787" s="8" t="str">
        <f>IF(ROW()=1,"","")&amp;Tabelle3[[#This Row],[values]]&amp;C788</f>
        <v xml:space="preserve">case 786: bar = 0.57; break; 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88" spans="1:3">
      <c r="A788" s="6" t="str">
        <f>Tabelle13[[#This Row],[arduino switch case]]</f>
        <v xml:space="preserve">case 787: bar = 0.57; break; </v>
      </c>
      <c r="B788" s="7"/>
      <c r="C788" s="8" t="str">
        <f>IF(ROW()=1,"","")&amp;Tabelle3[[#This Row],[values]]&amp;C789</f>
        <v xml:space="preserve">case 787: bar = 0.57; break; 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89" spans="1:3">
      <c r="A789" s="6" t="str">
        <f>Tabelle13[[#This Row],[arduino switch case]]</f>
        <v xml:space="preserve">case 788: bar = 0.57; break; </v>
      </c>
      <c r="B789" s="7"/>
      <c r="C789" s="8" t="str">
        <f>IF(ROW()=1,"","")&amp;Tabelle3[[#This Row],[values]]&amp;C790</f>
        <v xml:space="preserve">case 788: bar = 0.57; break; 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90" spans="1:3">
      <c r="A790" s="6" t="str">
        <f>Tabelle13[[#This Row],[arduino switch case]]</f>
        <v xml:space="preserve">case 789: bar = 0.57; break; </v>
      </c>
      <c r="B790" s="7"/>
      <c r="C790" s="8" t="str">
        <f>IF(ROW()=1,"","")&amp;Tabelle3[[#This Row],[values]]&amp;C791</f>
        <v xml:space="preserve">case 789: bar = 0.57; break; 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91" spans="1:3">
      <c r="A791" s="6" t="str">
        <f>Tabelle13[[#This Row],[arduino switch case]]</f>
        <v xml:space="preserve">case 790: bar = 0.57; break; </v>
      </c>
      <c r="B791" s="7"/>
      <c r="C791" s="8" t="str">
        <f>IF(ROW()=1,"","")&amp;Tabelle3[[#This Row],[values]]&amp;C792</f>
        <v xml:space="preserve">case 790: bar = 0.57; break; 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92" spans="1:3">
      <c r="A792" s="6" t="str">
        <f>Tabelle13[[#This Row],[arduino switch case]]</f>
        <v xml:space="preserve">case 791: bar = 0.56; break; </v>
      </c>
      <c r="B792" s="7"/>
      <c r="C792" s="8" t="str">
        <f>IF(ROW()=1,"","")&amp;Tabelle3[[#This Row],[values]]&amp;C793</f>
        <v xml:space="preserve">case 791: bar = 0.56; break; 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93" spans="1:3">
      <c r="A793" s="6" t="str">
        <f>Tabelle13[[#This Row],[arduino switch case]]</f>
        <v xml:space="preserve">case 792: bar = 0.56; break; </v>
      </c>
      <c r="B793" s="7"/>
      <c r="C793" s="8" t="str">
        <f>IF(ROW()=1,"","")&amp;Tabelle3[[#This Row],[values]]&amp;C794</f>
        <v xml:space="preserve">case 792: bar = 0.56; break; 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94" spans="1:3">
      <c r="A794" s="6" t="str">
        <f>Tabelle13[[#This Row],[arduino switch case]]</f>
        <v xml:space="preserve">case 793: bar = 0.56; break; </v>
      </c>
      <c r="B794" s="7"/>
      <c r="C794" s="8" t="str">
        <f>IF(ROW()=1,"","")&amp;Tabelle3[[#This Row],[values]]&amp;C795</f>
        <v xml:space="preserve">case 793: bar = 0.56; break; 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95" spans="1:3">
      <c r="A795" s="6" t="str">
        <f>Tabelle13[[#This Row],[arduino switch case]]</f>
        <v xml:space="preserve">case 794: bar = 0.56; break; </v>
      </c>
      <c r="B795" s="7"/>
      <c r="C795" s="8" t="str">
        <f>IF(ROW()=1,"","")&amp;Tabelle3[[#This Row],[values]]&amp;C796</f>
        <v xml:space="preserve">case 794: bar = 0.56; break; 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96" spans="1:3">
      <c r="A796" s="6" t="str">
        <f>Tabelle13[[#This Row],[arduino switch case]]</f>
        <v xml:space="preserve">case 795: bar = 0.56; break; </v>
      </c>
      <c r="B796" s="7"/>
      <c r="C796" s="8" t="str">
        <f>IF(ROW()=1,"","")&amp;Tabelle3[[#This Row],[values]]&amp;C797</f>
        <v xml:space="preserve">case 795: bar = 0.56; break; 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97" spans="1:3">
      <c r="A797" s="6" t="str">
        <f>Tabelle13[[#This Row],[arduino switch case]]</f>
        <v xml:space="preserve">case 796: bar = 0.56; break; </v>
      </c>
      <c r="B797" s="7"/>
      <c r="C797" s="8" t="str">
        <f>IF(ROW()=1,"","")&amp;Tabelle3[[#This Row],[values]]&amp;C798</f>
        <v xml:space="preserve">case 796: bar = 0.56; break; 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98" spans="1:3">
      <c r="A798" s="6" t="str">
        <f>Tabelle13[[#This Row],[arduino switch case]]</f>
        <v xml:space="preserve">case 797: bar = 0.55; break; </v>
      </c>
      <c r="B798" s="7"/>
      <c r="C798" s="8" t="str">
        <f>IF(ROW()=1,"","")&amp;Tabelle3[[#This Row],[values]]&amp;C799</f>
        <v xml:space="preserve">case 797: bar = 0.55; break; 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799" spans="1:3">
      <c r="A799" s="6" t="str">
        <f>Tabelle13[[#This Row],[arduino switch case]]</f>
        <v xml:space="preserve">case 798: bar = 0.55; break; </v>
      </c>
      <c r="B799" s="7"/>
      <c r="C799" s="8" t="str">
        <f>IF(ROW()=1,"","")&amp;Tabelle3[[#This Row],[values]]&amp;C800</f>
        <v xml:space="preserve">case 798: bar = 0.55; break; 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00" spans="1:3">
      <c r="A800" s="6" t="str">
        <f>Tabelle13[[#This Row],[arduino switch case]]</f>
        <v xml:space="preserve">case 799: bar = 0.55; break; </v>
      </c>
      <c r="B800" s="7"/>
      <c r="C800" s="8" t="str">
        <f>IF(ROW()=1,"","")&amp;Tabelle3[[#This Row],[values]]&amp;C801</f>
        <v xml:space="preserve">case 799: bar = 0.55; break; 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01" spans="1:3">
      <c r="A801" s="6" t="str">
        <f>Tabelle13[[#This Row],[arduino switch case]]</f>
        <v xml:space="preserve">case 800: bar = 0.55; break; </v>
      </c>
      <c r="B801" s="7"/>
      <c r="C801" s="8" t="str">
        <f>IF(ROW()=1,"","")&amp;Tabelle3[[#This Row],[values]]&amp;C802</f>
        <v xml:space="preserve">case 800: bar = 0.55; break; 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02" spans="1:3">
      <c r="A802" s="6" t="str">
        <f>Tabelle13[[#This Row],[arduino switch case]]</f>
        <v xml:space="preserve">case 801: bar = 0.55; break; </v>
      </c>
      <c r="B802" s="7"/>
      <c r="C802" s="8" t="str">
        <f>IF(ROW()=1,"","")&amp;Tabelle3[[#This Row],[values]]&amp;C803</f>
        <v xml:space="preserve">case 801: bar = 0.55; break; 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03" spans="1:3">
      <c r="A803" s="6" t="str">
        <f>Tabelle13[[#This Row],[arduino switch case]]</f>
        <v xml:space="preserve">case 802: bar = 0.55; break; </v>
      </c>
      <c r="B803" s="7"/>
      <c r="C803" s="8" t="str">
        <f>IF(ROW()=1,"","")&amp;Tabelle3[[#This Row],[values]]&amp;C804</f>
        <v xml:space="preserve">case 802: bar = 0.55; break; 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04" spans="1:3">
      <c r="A804" s="6" t="str">
        <f>Tabelle13[[#This Row],[arduino switch case]]</f>
        <v xml:space="preserve">case 803: bar = 0.54; break; </v>
      </c>
      <c r="B804" s="7"/>
      <c r="C804" s="8" t="str">
        <f>IF(ROW()=1,"","")&amp;Tabelle3[[#This Row],[values]]&amp;C805</f>
        <v xml:space="preserve">case 803: bar = 0.54; break; 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05" spans="1:3">
      <c r="A805" s="6" t="str">
        <f>Tabelle13[[#This Row],[arduino switch case]]</f>
        <v xml:space="preserve">case 804: bar = 0.54; break; </v>
      </c>
      <c r="B805" s="7"/>
      <c r="C805" s="8" t="str">
        <f>IF(ROW()=1,"","")&amp;Tabelle3[[#This Row],[values]]&amp;C806</f>
        <v xml:space="preserve">case 804: bar = 0.54; break; 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06" spans="1:3">
      <c r="A806" s="6" t="str">
        <f>Tabelle13[[#This Row],[arduino switch case]]</f>
        <v xml:space="preserve">case 805: bar = 0.54; break; </v>
      </c>
      <c r="B806" s="7"/>
      <c r="C806" s="8" t="str">
        <f>IF(ROW()=1,"","")&amp;Tabelle3[[#This Row],[values]]&amp;C807</f>
        <v xml:space="preserve">case 805: bar = 0.54; break; 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07" spans="1:3">
      <c r="A807" s="6" t="str">
        <f>Tabelle13[[#This Row],[arduino switch case]]</f>
        <v xml:space="preserve">case 806: bar = 0.54; break; </v>
      </c>
      <c r="B807" s="7"/>
      <c r="C807" s="8" t="str">
        <f>IF(ROW()=1,"","")&amp;Tabelle3[[#This Row],[values]]&amp;C808</f>
        <v xml:space="preserve">case 806: bar = 0.54; break; 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08" spans="1:3">
      <c r="A808" s="6" t="str">
        <f>Tabelle13[[#This Row],[arduino switch case]]</f>
        <v xml:space="preserve">case 807: bar = 0.54; break; </v>
      </c>
      <c r="B808" s="7"/>
      <c r="C808" s="8" t="str">
        <f>IF(ROW()=1,"","")&amp;Tabelle3[[#This Row],[values]]&amp;C809</f>
        <v xml:space="preserve">case 807: bar = 0.54; break; 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09" spans="1:3">
      <c r="A809" s="6" t="str">
        <f>Tabelle13[[#This Row],[arduino switch case]]</f>
        <v xml:space="preserve">case 808: bar = 0.54; break; </v>
      </c>
      <c r="B809" s="7"/>
      <c r="C809" s="8" t="str">
        <f>IF(ROW()=1,"","")&amp;Tabelle3[[#This Row],[values]]&amp;C810</f>
        <v xml:space="preserve">case 808: bar = 0.54; break; 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10" spans="1:3">
      <c r="A810" s="6" t="str">
        <f>Tabelle13[[#This Row],[arduino switch case]]</f>
        <v xml:space="preserve">case 809: bar = 0.53; break; </v>
      </c>
      <c r="B810" s="7"/>
      <c r="C810" s="8" t="str">
        <f>IF(ROW()=1,"","")&amp;Tabelle3[[#This Row],[values]]&amp;C811</f>
        <v xml:space="preserve">case 809: bar = 0.53; break; 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11" spans="1:3">
      <c r="A811" s="6" t="str">
        <f>Tabelle13[[#This Row],[arduino switch case]]</f>
        <v xml:space="preserve">case 810: bar = 0.53; break; </v>
      </c>
      <c r="B811" s="7"/>
      <c r="C811" s="8" t="str">
        <f>IF(ROW()=1,"","")&amp;Tabelle3[[#This Row],[values]]&amp;C812</f>
        <v xml:space="preserve">case 810: bar = 0.53; break; 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12" spans="1:3">
      <c r="A812" s="6" t="str">
        <f>Tabelle13[[#This Row],[arduino switch case]]</f>
        <v xml:space="preserve">case 811: bar = 0.53; break; </v>
      </c>
      <c r="B812" s="7"/>
      <c r="C812" s="8" t="str">
        <f>IF(ROW()=1,"","")&amp;Tabelle3[[#This Row],[values]]&amp;C813</f>
        <v xml:space="preserve">case 811: bar = 0.53; break; 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13" spans="1:3">
      <c r="A813" s="6" t="str">
        <f>Tabelle13[[#This Row],[arduino switch case]]</f>
        <v xml:space="preserve">case 812: bar = 0.53; break; </v>
      </c>
      <c r="B813" s="7"/>
      <c r="C813" s="8" t="str">
        <f>IF(ROW()=1,"","")&amp;Tabelle3[[#This Row],[values]]&amp;C814</f>
        <v xml:space="preserve">case 812: bar = 0.53; break; 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14" spans="1:3">
      <c r="A814" s="6" t="str">
        <f>Tabelle13[[#This Row],[arduino switch case]]</f>
        <v xml:space="preserve">case 813: bar = 0.53; break; </v>
      </c>
      <c r="B814" s="7"/>
      <c r="C814" s="8" t="str">
        <f>IF(ROW()=1,"","")&amp;Tabelle3[[#This Row],[values]]&amp;C815</f>
        <v xml:space="preserve">case 813: bar = 0.53; break; 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15" spans="1:3">
      <c r="A815" s="6" t="str">
        <f>Tabelle13[[#This Row],[arduino switch case]]</f>
        <v xml:space="preserve">case 814: bar = 0.53; break; </v>
      </c>
      <c r="B815" s="7"/>
      <c r="C815" s="8" t="str">
        <f>IF(ROW()=1,"","")&amp;Tabelle3[[#This Row],[values]]&amp;C816</f>
        <v xml:space="preserve">case 814: bar = 0.53; break; 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16" spans="1:3">
      <c r="A816" s="6" t="str">
        <f>Tabelle13[[#This Row],[arduino switch case]]</f>
        <v xml:space="preserve">case 815: bar = 0.53; break; </v>
      </c>
      <c r="B816" s="7"/>
      <c r="C816" s="8" t="str">
        <f>IF(ROW()=1,"","")&amp;Tabelle3[[#This Row],[values]]&amp;C817</f>
        <v xml:space="preserve">case 815: bar = 0.53; break; 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17" spans="1:3">
      <c r="A817" s="6" t="str">
        <f>Tabelle13[[#This Row],[arduino switch case]]</f>
        <v xml:space="preserve">case 816: bar = 0.52; break; </v>
      </c>
      <c r="B817" s="7"/>
      <c r="C817" s="8" t="str">
        <f>IF(ROW()=1,"","")&amp;Tabelle3[[#This Row],[values]]&amp;C818</f>
        <v xml:space="preserve">case 816: bar = 0.52; break; 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18" spans="1:3">
      <c r="A818" s="6" t="str">
        <f>Tabelle13[[#This Row],[arduino switch case]]</f>
        <v xml:space="preserve">case 817: bar = 0.52; break; </v>
      </c>
      <c r="B818" s="7"/>
      <c r="C818" s="8" t="str">
        <f>IF(ROW()=1,"","")&amp;Tabelle3[[#This Row],[values]]&amp;C819</f>
        <v xml:space="preserve">case 817: bar = 0.52; break; 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19" spans="1:3">
      <c r="A819" s="6" t="str">
        <f>Tabelle13[[#This Row],[arduino switch case]]</f>
        <v xml:space="preserve">case 818: bar = 0.52; break; </v>
      </c>
      <c r="B819" s="7"/>
      <c r="C819" s="8" t="str">
        <f>IF(ROW()=1,"","")&amp;Tabelle3[[#This Row],[values]]&amp;C820</f>
        <v xml:space="preserve">case 818: bar = 0.52; break; 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20" spans="1:3">
      <c r="A820" s="6" t="str">
        <f>Tabelle13[[#This Row],[arduino switch case]]</f>
        <v xml:space="preserve">case 819: bar = 0.52; break; </v>
      </c>
      <c r="B820" s="7"/>
      <c r="C820" s="8" t="str">
        <f>IF(ROW()=1,"","")&amp;Tabelle3[[#This Row],[values]]&amp;C821</f>
        <v xml:space="preserve">case 819: bar = 0.52; break; 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21" spans="1:3">
      <c r="A821" s="6" t="str">
        <f>Tabelle13[[#This Row],[arduino switch case]]</f>
        <v xml:space="preserve">case 820: bar = 0.52; break; </v>
      </c>
      <c r="B821" s="7"/>
      <c r="C821" s="8" t="str">
        <f>IF(ROW()=1,"","")&amp;Tabelle3[[#This Row],[values]]&amp;C822</f>
        <v xml:space="preserve">case 820: bar = 0.52; break; 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22" spans="1:3">
      <c r="A822" s="6" t="str">
        <f>Tabelle13[[#This Row],[arduino switch case]]</f>
        <v xml:space="preserve">case 821: bar = 0.52; break; </v>
      </c>
      <c r="B822" s="7"/>
      <c r="C822" s="8" t="str">
        <f>IF(ROW()=1,"","")&amp;Tabelle3[[#This Row],[values]]&amp;C823</f>
        <v xml:space="preserve">case 821: bar = 0.52; break; 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23" spans="1:3">
      <c r="A823" s="6" t="str">
        <f>Tabelle13[[#This Row],[arduino switch case]]</f>
        <v xml:space="preserve">case 822: bar = 0.51; break; </v>
      </c>
      <c r="B823" s="7"/>
      <c r="C823" s="8" t="str">
        <f>IF(ROW()=1,"","")&amp;Tabelle3[[#This Row],[values]]&amp;C824</f>
        <v xml:space="preserve">case 822: bar = 0.51; break; 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24" spans="1:3">
      <c r="A824" s="6" t="str">
        <f>Tabelle13[[#This Row],[arduino switch case]]</f>
        <v xml:space="preserve">case 823: bar = 0.51; break; </v>
      </c>
      <c r="B824" s="7"/>
      <c r="C824" s="8" t="str">
        <f>IF(ROW()=1,"","")&amp;Tabelle3[[#This Row],[values]]&amp;C825</f>
        <v xml:space="preserve">case 823: bar = 0.51; break; 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25" spans="1:3">
      <c r="A825" s="6" t="str">
        <f>Tabelle13[[#This Row],[arduino switch case]]</f>
        <v xml:space="preserve">case 824: bar = 0.51; break; </v>
      </c>
      <c r="B825" s="7"/>
      <c r="C825" s="8" t="str">
        <f>IF(ROW()=1,"","")&amp;Tabelle3[[#This Row],[values]]&amp;C826</f>
        <v xml:space="preserve">case 824: bar = 0.51; break; 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26" spans="1:3">
      <c r="A826" s="6" t="str">
        <f>Tabelle13[[#This Row],[arduino switch case]]</f>
        <v xml:space="preserve">case 825: bar = 0.51; break; </v>
      </c>
      <c r="B826" s="7"/>
      <c r="C826" s="8" t="str">
        <f>IF(ROW()=1,"","")&amp;Tabelle3[[#This Row],[values]]&amp;C827</f>
        <v xml:space="preserve">case 825: bar = 0.51; break; 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27" spans="1:3">
      <c r="A827" s="6" t="str">
        <f>Tabelle13[[#This Row],[arduino switch case]]</f>
        <v xml:space="preserve">case 826: bar = 0.51; break; </v>
      </c>
      <c r="B827" s="7"/>
      <c r="C827" s="8" t="str">
        <f>IF(ROW()=1,"","")&amp;Tabelle3[[#This Row],[values]]&amp;C828</f>
        <v xml:space="preserve">case 826: bar = 0.51; break; 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28" spans="1:3">
      <c r="A828" s="6" t="str">
        <f>Tabelle13[[#This Row],[arduino switch case]]</f>
        <v xml:space="preserve">case 827: bar = 0.51; break; </v>
      </c>
      <c r="B828" s="7"/>
      <c r="C828" s="8" t="str">
        <f>IF(ROW()=1,"","")&amp;Tabelle3[[#This Row],[values]]&amp;C829</f>
        <v xml:space="preserve">case 827: bar = 0.51; break; 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29" spans="1:3">
      <c r="A829" s="6" t="str">
        <f>Tabelle13[[#This Row],[arduino switch case]]</f>
        <v xml:space="preserve">case 828: bar = 0.5; break; </v>
      </c>
      <c r="B829" s="7"/>
      <c r="C829" s="8" t="str">
        <f>IF(ROW()=1,"","")&amp;Tabelle3[[#This Row],[values]]&amp;C830</f>
        <v xml:space="preserve">case 828: bar = 0.5; break; 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30" spans="1:3">
      <c r="A830" s="6" t="str">
        <f>Tabelle13[[#This Row],[arduino switch case]]</f>
        <v xml:space="preserve">case 829: bar = 0.5; break; </v>
      </c>
      <c r="B830" s="7"/>
      <c r="C830" s="8" t="str">
        <f>IF(ROW()=1,"","")&amp;Tabelle3[[#This Row],[values]]&amp;C831</f>
        <v xml:space="preserve">case 829: bar = 0.5; break; 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31" spans="1:3">
      <c r="A831" s="6" t="str">
        <f>Tabelle13[[#This Row],[arduino switch case]]</f>
        <v xml:space="preserve">case 830: bar = 0.5; break; </v>
      </c>
      <c r="B831" s="7"/>
      <c r="C831" s="8" t="str">
        <f>IF(ROW()=1,"","")&amp;Tabelle3[[#This Row],[values]]&amp;C832</f>
        <v xml:space="preserve">case 830: bar = 0.5; break; 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32" spans="1:3">
      <c r="A832" s="6" t="str">
        <f>Tabelle13[[#This Row],[arduino switch case]]</f>
        <v xml:space="preserve">case 831: bar = 0.5; break; </v>
      </c>
      <c r="B832" s="7"/>
      <c r="C832" s="8" t="str">
        <f>IF(ROW()=1,"","")&amp;Tabelle3[[#This Row],[values]]&amp;C833</f>
        <v xml:space="preserve">case 831: bar = 0.5; break; 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33" spans="1:3">
      <c r="A833" s="6" t="str">
        <f>Tabelle13[[#This Row],[arduino switch case]]</f>
        <v xml:space="preserve">case 832: bar = 0.5; break; </v>
      </c>
      <c r="B833" s="7"/>
      <c r="C833" s="8" t="str">
        <f>IF(ROW()=1,"","")&amp;Tabelle3[[#This Row],[values]]&amp;C834</f>
        <v xml:space="preserve">case 832: bar = 0.5; break; 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34" spans="1:3">
      <c r="A834" s="6" t="str">
        <f>Tabelle13[[#This Row],[arduino switch case]]</f>
        <v xml:space="preserve">case 833: bar = 0.5; break; </v>
      </c>
      <c r="B834" s="7"/>
      <c r="C834" s="8" t="str">
        <f>IF(ROW()=1,"","")&amp;Tabelle3[[#This Row],[values]]&amp;C835</f>
        <v xml:space="preserve">case 833: bar = 0.5; break; 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35" spans="1:3">
      <c r="A835" s="6" t="str">
        <f>Tabelle13[[#This Row],[arduino switch case]]</f>
        <v xml:space="preserve">case 834: bar = 0.5; break; </v>
      </c>
      <c r="B835" s="7"/>
      <c r="C835" s="8" t="str">
        <f>IF(ROW()=1,"","")&amp;Tabelle3[[#This Row],[values]]&amp;C836</f>
        <v xml:space="preserve">case 834: bar = 0.5; break; 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36" spans="1:3">
      <c r="A836" s="6" t="str">
        <f>Tabelle13[[#This Row],[arduino switch case]]</f>
        <v xml:space="preserve">case 835: bar = 0.49; break; </v>
      </c>
      <c r="B836" s="7"/>
      <c r="C836" s="8" t="str">
        <f>IF(ROW()=1,"","")&amp;Tabelle3[[#This Row],[values]]&amp;C837</f>
        <v xml:space="preserve">case 835: bar = 0.49; break; 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37" spans="1:3">
      <c r="A837" s="6" t="str">
        <f>Tabelle13[[#This Row],[arduino switch case]]</f>
        <v xml:space="preserve">case 836: bar = 0.49; break; </v>
      </c>
      <c r="B837" s="7"/>
      <c r="C837" s="8" t="str">
        <f>IF(ROW()=1,"","")&amp;Tabelle3[[#This Row],[values]]&amp;C838</f>
        <v xml:space="preserve">case 836: bar = 0.49; break; 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38" spans="1:3">
      <c r="A838" s="6" t="str">
        <f>Tabelle13[[#This Row],[arduino switch case]]</f>
        <v xml:space="preserve">case 837: bar = 0.49; break; </v>
      </c>
      <c r="B838" s="7"/>
      <c r="C838" s="8" t="str">
        <f>IF(ROW()=1,"","")&amp;Tabelle3[[#This Row],[values]]&amp;C839</f>
        <v xml:space="preserve">case 837: bar = 0.49; break; 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39" spans="1:3">
      <c r="A839" s="6" t="str">
        <f>Tabelle13[[#This Row],[arduino switch case]]</f>
        <v xml:space="preserve">case 838: bar = 0.49; break; </v>
      </c>
      <c r="B839" s="7"/>
      <c r="C839" s="8" t="str">
        <f>IF(ROW()=1,"","")&amp;Tabelle3[[#This Row],[values]]&amp;C840</f>
        <v xml:space="preserve">case 838: bar = 0.49; break; 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40" spans="1:3">
      <c r="A840" s="6" t="str">
        <f>Tabelle13[[#This Row],[arduino switch case]]</f>
        <v xml:space="preserve">case 839: bar = 0.49; break; </v>
      </c>
      <c r="B840" s="7"/>
      <c r="C840" s="8" t="str">
        <f>IF(ROW()=1,"","")&amp;Tabelle3[[#This Row],[values]]&amp;C841</f>
        <v xml:space="preserve">case 839: bar = 0.49; break; 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41" spans="1:3">
      <c r="A841" s="6" t="str">
        <f>Tabelle13[[#This Row],[arduino switch case]]</f>
        <v xml:space="preserve">case 840: bar = 0.49; break; </v>
      </c>
      <c r="B841" s="7"/>
      <c r="C841" s="8" t="str">
        <f>IF(ROW()=1,"","")&amp;Tabelle3[[#This Row],[values]]&amp;C842</f>
        <v xml:space="preserve">case 840: bar = 0.49; break; 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42" spans="1:3">
      <c r="A842" s="6" t="str">
        <f>Tabelle13[[#This Row],[arduino switch case]]</f>
        <v xml:space="preserve">case 841: bar = 0.48; break; </v>
      </c>
      <c r="B842" s="7"/>
      <c r="C842" s="8" t="str">
        <f>IF(ROW()=1,"","")&amp;Tabelle3[[#This Row],[values]]&amp;C843</f>
        <v xml:space="preserve">case 841: bar = 0.48; break; 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43" spans="1:3">
      <c r="A843" s="6" t="str">
        <f>Tabelle13[[#This Row],[arduino switch case]]</f>
        <v xml:space="preserve">case 842: bar = 0.48; break; </v>
      </c>
      <c r="B843" s="7"/>
      <c r="C843" s="8" t="str">
        <f>IF(ROW()=1,"","")&amp;Tabelle3[[#This Row],[values]]&amp;C844</f>
        <v xml:space="preserve">case 842: bar = 0.48; break; 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44" spans="1:3">
      <c r="A844" s="6" t="str">
        <f>Tabelle13[[#This Row],[arduino switch case]]</f>
        <v xml:space="preserve">case 843: bar = 0.48; break; </v>
      </c>
      <c r="B844" s="7"/>
      <c r="C844" s="8" t="str">
        <f>IF(ROW()=1,"","")&amp;Tabelle3[[#This Row],[values]]&amp;C845</f>
        <v xml:space="preserve">case 843: bar = 0.48; break; 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45" spans="1:3">
      <c r="A845" s="6" t="str">
        <f>Tabelle13[[#This Row],[arduino switch case]]</f>
        <v xml:space="preserve">case 844: bar = 0.48; break; </v>
      </c>
      <c r="B845" s="7"/>
      <c r="C845" s="8" t="str">
        <f>IF(ROW()=1,"","")&amp;Tabelle3[[#This Row],[values]]&amp;C846</f>
        <v xml:space="preserve">case 844: bar = 0.48; break; 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46" spans="1:3">
      <c r="A846" s="6" t="str">
        <f>Tabelle13[[#This Row],[arduino switch case]]</f>
        <v xml:space="preserve">case 845: bar = 0.48; break; </v>
      </c>
      <c r="B846" s="7"/>
      <c r="C846" s="8" t="str">
        <f>IF(ROW()=1,"","")&amp;Tabelle3[[#This Row],[values]]&amp;C847</f>
        <v xml:space="preserve">case 845: bar = 0.48; break; 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47" spans="1:3">
      <c r="A847" s="6" t="str">
        <f>Tabelle13[[#This Row],[arduino switch case]]</f>
        <v xml:space="preserve">case 846: bar = 0.48; break; </v>
      </c>
      <c r="B847" s="7"/>
      <c r="C847" s="8" t="str">
        <f>IF(ROW()=1,"","")&amp;Tabelle3[[#This Row],[values]]&amp;C848</f>
        <v xml:space="preserve">case 846: bar = 0.48; break; 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48" spans="1:3">
      <c r="A848" s="6" t="str">
        <f>Tabelle13[[#This Row],[arduino switch case]]</f>
        <v xml:space="preserve">case 847: bar = 0.48; break; </v>
      </c>
      <c r="B848" s="7"/>
      <c r="C848" s="8" t="str">
        <f>IF(ROW()=1,"","")&amp;Tabelle3[[#This Row],[values]]&amp;C849</f>
        <v xml:space="preserve">case 847: bar = 0.48; break; 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49" spans="1:3">
      <c r="A849" s="6" t="str">
        <f>Tabelle13[[#This Row],[arduino switch case]]</f>
        <v xml:space="preserve">case 848: bar = 0.47; break; </v>
      </c>
      <c r="B849" s="7"/>
      <c r="C849" s="8" t="str">
        <f>IF(ROW()=1,"","")&amp;Tabelle3[[#This Row],[values]]&amp;C850</f>
        <v xml:space="preserve">case 848: bar = 0.47; break; 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50" spans="1:3">
      <c r="A850" s="6" t="str">
        <f>Tabelle13[[#This Row],[arduino switch case]]</f>
        <v xml:space="preserve">case 849: bar = 0.47; break; </v>
      </c>
      <c r="B850" s="7"/>
      <c r="C850" s="8" t="str">
        <f>IF(ROW()=1,"","")&amp;Tabelle3[[#This Row],[values]]&amp;C851</f>
        <v xml:space="preserve">case 849: bar = 0.47; break; 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51" spans="1:3">
      <c r="A851" s="6" t="str">
        <f>Tabelle13[[#This Row],[arduino switch case]]</f>
        <v xml:space="preserve">case 850: bar = 0.47; break; </v>
      </c>
      <c r="B851" s="7"/>
      <c r="C851" s="8" t="str">
        <f>IF(ROW()=1,"","")&amp;Tabelle3[[#This Row],[values]]&amp;C852</f>
        <v xml:space="preserve">case 850: bar = 0.47; break; 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52" spans="1:3">
      <c r="A852" s="6" t="str">
        <f>Tabelle13[[#This Row],[arduino switch case]]</f>
        <v xml:space="preserve">case 851: bar = 0.47; break; </v>
      </c>
      <c r="B852" s="7"/>
      <c r="C852" s="8" t="str">
        <f>IF(ROW()=1,"","")&amp;Tabelle3[[#This Row],[values]]&amp;C853</f>
        <v xml:space="preserve">case 851: bar = 0.47; break; 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53" spans="1:3">
      <c r="A853" s="6" t="str">
        <f>Tabelle13[[#This Row],[arduino switch case]]</f>
        <v xml:space="preserve">case 852: bar = 0.47; break; </v>
      </c>
      <c r="B853" s="7"/>
      <c r="C853" s="8" t="str">
        <f>IF(ROW()=1,"","")&amp;Tabelle3[[#This Row],[values]]&amp;C854</f>
        <v xml:space="preserve">case 852: bar = 0.47; break; 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54" spans="1:3">
      <c r="A854" s="6" t="str">
        <f>Tabelle13[[#This Row],[arduino switch case]]</f>
        <v xml:space="preserve">case 853: bar = 0.47; break; </v>
      </c>
      <c r="B854" s="7"/>
      <c r="C854" s="8" t="str">
        <f>IF(ROW()=1,"","")&amp;Tabelle3[[#This Row],[values]]&amp;C855</f>
        <v xml:space="preserve">case 853: bar = 0.47; break; 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55" spans="1:3">
      <c r="A855" s="6" t="str">
        <f>Tabelle13[[#This Row],[arduino switch case]]</f>
        <v xml:space="preserve">case 854: bar = 0.47; break; </v>
      </c>
      <c r="B855" s="7"/>
      <c r="C855" s="8" t="str">
        <f>IF(ROW()=1,"","")&amp;Tabelle3[[#This Row],[values]]&amp;C856</f>
        <v xml:space="preserve">case 854: bar = 0.47; break; 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56" spans="1:3">
      <c r="A856" s="6" t="str">
        <f>Tabelle13[[#This Row],[arduino switch case]]</f>
        <v xml:space="preserve">case 855: bar = 0.46; break; </v>
      </c>
      <c r="B856" s="7"/>
      <c r="C856" s="8" t="str">
        <f>IF(ROW()=1,"","")&amp;Tabelle3[[#This Row],[values]]&amp;C857</f>
        <v xml:space="preserve">case 855: bar = 0.46; break; 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57" spans="1:3">
      <c r="A857" s="6" t="str">
        <f>Tabelle13[[#This Row],[arduino switch case]]</f>
        <v xml:space="preserve">case 856: bar = 0.46; break; </v>
      </c>
      <c r="B857" s="7"/>
      <c r="C857" s="8" t="str">
        <f>IF(ROW()=1,"","")&amp;Tabelle3[[#This Row],[values]]&amp;C858</f>
        <v xml:space="preserve">case 856: bar = 0.46; break; 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58" spans="1:3">
      <c r="A858" s="6" t="str">
        <f>Tabelle13[[#This Row],[arduino switch case]]</f>
        <v xml:space="preserve">case 857: bar = 0.46; break; </v>
      </c>
      <c r="B858" s="7"/>
      <c r="C858" s="8" t="str">
        <f>IF(ROW()=1,"","")&amp;Tabelle3[[#This Row],[values]]&amp;C859</f>
        <v xml:space="preserve">case 857: bar = 0.46; break; 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59" spans="1:3">
      <c r="A859" s="6" t="str">
        <f>Tabelle13[[#This Row],[arduino switch case]]</f>
        <v xml:space="preserve">case 858: bar = 0.46; break; </v>
      </c>
      <c r="B859" s="7"/>
      <c r="C859" s="8" t="str">
        <f>IF(ROW()=1,"","")&amp;Tabelle3[[#This Row],[values]]&amp;C860</f>
        <v xml:space="preserve">case 858: bar = 0.46; break; 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60" spans="1:3">
      <c r="A860" s="6" t="str">
        <f>Tabelle13[[#This Row],[arduino switch case]]</f>
        <v xml:space="preserve">case 859: bar = 0.46; break; </v>
      </c>
      <c r="B860" s="7"/>
      <c r="C860" s="8" t="str">
        <f>IF(ROW()=1,"","")&amp;Tabelle3[[#This Row],[values]]&amp;C861</f>
        <v xml:space="preserve">case 859: bar = 0.46; break; 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61" spans="1:3">
      <c r="A861" s="6" t="str">
        <f>Tabelle13[[#This Row],[arduino switch case]]</f>
        <v xml:space="preserve">case 860: bar = 0.46; break; </v>
      </c>
      <c r="B861" s="7"/>
      <c r="C861" s="8" t="str">
        <f>IF(ROW()=1,"","")&amp;Tabelle3[[#This Row],[values]]&amp;C862</f>
        <v xml:space="preserve">case 860: bar = 0.46; break; 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62" spans="1:3">
      <c r="A862" s="6" t="str">
        <f>Tabelle13[[#This Row],[arduino switch case]]</f>
        <v xml:space="preserve">case 861: bar = 0.46; break; </v>
      </c>
      <c r="B862" s="7"/>
      <c r="C862" s="8" t="str">
        <f>IF(ROW()=1,"","")&amp;Tabelle3[[#This Row],[values]]&amp;C863</f>
        <v xml:space="preserve">case 861: bar = 0.46; break; 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63" spans="1:3">
      <c r="A863" s="6" t="str">
        <f>Tabelle13[[#This Row],[arduino switch case]]</f>
        <v xml:space="preserve">case 862: bar = 0.45; break; </v>
      </c>
      <c r="B863" s="7"/>
      <c r="C863" s="8" t="str">
        <f>IF(ROW()=1,"","")&amp;Tabelle3[[#This Row],[values]]&amp;C864</f>
        <v xml:space="preserve">case 862: bar = 0.45; break; 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64" spans="1:3">
      <c r="A864" s="6" t="str">
        <f>Tabelle13[[#This Row],[arduino switch case]]</f>
        <v xml:space="preserve">case 863: bar = 0.45; break; </v>
      </c>
      <c r="B864" s="7"/>
      <c r="C864" s="8" t="str">
        <f>IF(ROW()=1,"","")&amp;Tabelle3[[#This Row],[values]]&amp;C865</f>
        <v xml:space="preserve">case 863: bar = 0.45; break; 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65" spans="1:3">
      <c r="A865" s="6" t="str">
        <f>Tabelle13[[#This Row],[arduino switch case]]</f>
        <v xml:space="preserve">case 864: bar = 0.45; break; </v>
      </c>
      <c r="B865" s="7"/>
      <c r="C865" s="8" t="str">
        <f>IF(ROW()=1,"","")&amp;Tabelle3[[#This Row],[values]]&amp;C866</f>
        <v xml:space="preserve">case 864: bar = 0.45; break; 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66" spans="1:3">
      <c r="A866" s="6" t="str">
        <f>Tabelle13[[#This Row],[arduino switch case]]</f>
        <v xml:space="preserve">case 865: bar = 0.45; break; </v>
      </c>
      <c r="B866" s="7"/>
      <c r="C866" s="8" t="str">
        <f>IF(ROW()=1,"","")&amp;Tabelle3[[#This Row],[values]]&amp;C867</f>
        <v xml:space="preserve">case 865: bar = 0.45; break; 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67" spans="1:3">
      <c r="A867" s="6" t="str">
        <f>Tabelle13[[#This Row],[arduino switch case]]</f>
        <v xml:space="preserve">case 866: bar = 0.45; break; </v>
      </c>
      <c r="B867" s="7"/>
      <c r="C867" s="8" t="str">
        <f>IF(ROW()=1,"","")&amp;Tabelle3[[#This Row],[values]]&amp;C868</f>
        <v xml:space="preserve">case 866: bar = 0.45; break; 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68" spans="1:3">
      <c r="A868" s="6" t="str">
        <f>Tabelle13[[#This Row],[arduino switch case]]</f>
        <v xml:space="preserve">case 867: bar = 0.45; break; </v>
      </c>
      <c r="B868" s="7"/>
      <c r="C868" s="8" t="str">
        <f>IF(ROW()=1,"","")&amp;Tabelle3[[#This Row],[values]]&amp;C869</f>
        <v xml:space="preserve">case 867: bar = 0.45; break; 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69" spans="1:3">
      <c r="A869" s="6" t="str">
        <f>Tabelle13[[#This Row],[arduino switch case]]</f>
        <v xml:space="preserve">case 868: bar = 0.45; break; </v>
      </c>
      <c r="B869" s="7"/>
      <c r="C869" s="8" t="str">
        <f>IF(ROW()=1,"","")&amp;Tabelle3[[#This Row],[values]]&amp;C870</f>
        <v xml:space="preserve">case 868: bar = 0.45; break; 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70" spans="1:3">
      <c r="A870" s="6" t="str">
        <f>Tabelle13[[#This Row],[arduino switch case]]</f>
        <v xml:space="preserve">case 869: bar = 0.44; break; </v>
      </c>
      <c r="B870" s="7"/>
      <c r="C870" s="8" t="str">
        <f>IF(ROW()=1,"","")&amp;Tabelle3[[#This Row],[values]]&amp;C871</f>
        <v xml:space="preserve">case 869: bar = 0.44; break; 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71" spans="1:3">
      <c r="A871" s="6" t="str">
        <f>Tabelle13[[#This Row],[arduino switch case]]</f>
        <v xml:space="preserve">case 870: bar = 0.44; break; </v>
      </c>
      <c r="B871" s="7"/>
      <c r="C871" s="8" t="str">
        <f>IF(ROW()=1,"","")&amp;Tabelle3[[#This Row],[values]]&amp;C872</f>
        <v xml:space="preserve">case 870: bar = 0.44; break; 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72" spans="1:3">
      <c r="A872" s="6" t="str">
        <f>Tabelle13[[#This Row],[arduino switch case]]</f>
        <v xml:space="preserve">case 871: bar = 0.44; break; </v>
      </c>
      <c r="B872" s="7"/>
      <c r="C872" s="8" t="str">
        <f>IF(ROW()=1,"","")&amp;Tabelle3[[#This Row],[values]]&amp;C873</f>
        <v xml:space="preserve">case 871: bar = 0.44; break; 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73" spans="1:3">
      <c r="A873" s="6" t="str">
        <f>Tabelle13[[#This Row],[arduino switch case]]</f>
        <v xml:space="preserve">case 872: bar = 0.44; break; </v>
      </c>
      <c r="B873" s="7"/>
      <c r="C873" s="8" t="str">
        <f>IF(ROW()=1,"","")&amp;Tabelle3[[#This Row],[values]]&amp;C874</f>
        <v xml:space="preserve">case 872: bar = 0.44; break; 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74" spans="1:3">
      <c r="A874" s="6" t="str">
        <f>Tabelle13[[#This Row],[arduino switch case]]</f>
        <v xml:space="preserve">case 873: bar = 0.44; break; </v>
      </c>
      <c r="B874" s="7"/>
      <c r="C874" s="8" t="str">
        <f>IF(ROW()=1,"","")&amp;Tabelle3[[#This Row],[values]]&amp;C875</f>
        <v xml:space="preserve">case 873: bar = 0.44; break; 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75" spans="1:3">
      <c r="A875" s="6" t="str">
        <f>Tabelle13[[#This Row],[arduino switch case]]</f>
        <v xml:space="preserve">case 874: bar = 0.44; break; </v>
      </c>
      <c r="B875" s="7"/>
      <c r="C875" s="8" t="str">
        <f>IF(ROW()=1,"","")&amp;Tabelle3[[#This Row],[values]]&amp;C876</f>
        <v xml:space="preserve">case 874: bar = 0.44; break; 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76" spans="1:3">
      <c r="A876" s="6" t="str">
        <f>Tabelle13[[#This Row],[arduino switch case]]</f>
        <v xml:space="preserve">case 875: bar = 0.44; break; </v>
      </c>
      <c r="B876" s="7"/>
      <c r="C876" s="8" t="str">
        <f>IF(ROW()=1,"","")&amp;Tabelle3[[#This Row],[values]]&amp;C877</f>
        <v xml:space="preserve">case 875: bar = 0.44; break; 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77" spans="1:3">
      <c r="A877" s="6" t="str">
        <f>Tabelle13[[#This Row],[arduino switch case]]</f>
        <v xml:space="preserve">case 876: bar = 0.43; break; </v>
      </c>
      <c r="B877" s="7"/>
      <c r="C877" s="8" t="str">
        <f>IF(ROW()=1,"","")&amp;Tabelle3[[#This Row],[values]]&amp;C878</f>
        <v xml:space="preserve">case 876: bar = 0.43; break; 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78" spans="1:3">
      <c r="A878" s="6" t="str">
        <f>Tabelle13[[#This Row],[arduino switch case]]</f>
        <v xml:space="preserve">case 877: bar = 0.43; break; </v>
      </c>
      <c r="B878" s="7"/>
      <c r="C878" s="8" t="str">
        <f>IF(ROW()=1,"","")&amp;Tabelle3[[#This Row],[values]]&amp;C879</f>
        <v xml:space="preserve">case 877: bar = 0.43; break; 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79" spans="1:3">
      <c r="A879" s="6" t="str">
        <f>Tabelle13[[#This Row],[arduino switch case]]</f>
        <v xml:space="preserve">case 878: bar = 0.43; break; </v>
      </c>
      <c r="B879" s="7"/>
      <c r="C879" s="8" t="str">
        <f>IF(ROW()=1,"","")&amp;Tabelle3[[#This Row],[values]]&amp;C880</f>
        <v xml:space="preserve">case 878: bar = 0.43; break; 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80" spans="1:3">
      <c r="A880" s="6" t="str">
        <f>Tabelle13[[#This Row],[arduino switch case]]</f>
        <v xml:space="preserve">case 879: bar = 0.43; break; </v>
      </c>
      <c r="B880" s="7"/>
      <c r="C880" s="8" t="str">
        <f>IF(ROW()=1,"","")&amp;Tabelle3[[#This Row],[values]]&amp;C881</f>
        <v xml:space="preserve">case 879: bar = 0.43; break; 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81" spans="1:3">
      <c r="A881" s="6" t="str">
        <f>Tabelle13[[#This Row],[arduino switch case]]</f>
        <v xml:space="preserve">case 880: bar = 0.43; break; </v>
      </c>
      <c r="B881" s="7"/>
      <c r="C881" s="8" t="str">
        <f>IF(ROW()=1,"","")&amp;Tabelle3[[#This Row],[values]]&amp;C882</f>
        <v xml:space="preserve">case 880: bar = 0.43; break; 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82" spans="1:3">
      <c r="A882" s="6" t="str">
        <f>Tabelle13[[#This Row],[arduino switch case]]</f>
        <v xml:space="preserve">case 881: bar = 0.43; break; </v>
      </c>
      <c r="B882" s="7"/>
      <c r="C882" s="8" t="str">
        <f>IF(ROW()=1,"","")&amp;Tabelle3[[#This Row],[values]]&amp;C883</f>
        <v xml:space="preserve">case 881: bar = 0.43; break; 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83" spans="1:3">
      <c r="A883" s="6" t="str">
        <f>Tabelle13[[#This Row],[arduino switch case]]</f>
        <v xml:space="preserve">case 882: bar = 0.43; break; </v>
      </c>
      <c r="B883" s="7"/>
      <c r="C883" s="8" t="str">
        <f>IF(ROW()=1,"","")&amp;Tabelle3[[#This Row],[values]]&amp;C884</f>
        <v xml:space="preserve">case 882: bar = 0.43; break; 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84" spans="1:3">
      <c r="A884" s="6" t="str">
        <f>Tabelle13[[#This Row],[arduino switch case]]</f>
        <v xml:space="preserve">case 883: bar = 0.42; break; </v>
      </c>
      <c r="B884" s="7"/>
      <c r="C884" s="8" t="str">
        <f>IF(ROW()=1,"","")&amp;Tabelle3[[#This Row],[values]]&amp;C885</f>
        <v xml:space="preserve">case 883: bar = 0.42; break; 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85" spans="1:3">
      <c r="A885" s="6" t="str">
        <f>Tabelle13[[#This Row],[arduino switch case]]</f>
        <v xml:space="preserve">case 884: bar = 0.42; break; </v>
      </c>
      <c r="B885" s="7"/>
      <c r="C885" s="8" t="str">
        <f>IF(ROW()=1,"","")&amp;Tabelle3[[#This Row],[values]]&amp;C886</f>
        <v xml:space="preserve">case 884: bar = 0.42; break; 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86" spans="1:3">
      <c r="A886" s="6" t="str">
        <f>Tabelle13[[#This Row],[arduino switch case]]</f>
        <v xml:space="preserve">case 885: bar = 0.42; break; </v>
      </c>
      <c r="B886" s="7"/>
      <c r="C886" s="8" t="str">
        <f>IF(ROW()=1,"","")&amp;Tabelle3[[#This Row],[values]]&amp;C887</f>
        <v xml:space="preserve">case 885: bar = 0.42; break; 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87" spans="1:3">
      <c r="A887" s="6" t="str">
        <f>Tabelle13[[#This Row],[arduino switch case]]</f>
        <v xml:space="preserve">case 886: bar = 0.42; break; </v>
      </c>
      <c r="B887" s="7"/>
      <c r="C887" s="8" t="str">
        <f>IF(ROW()=1,"","")&amp;Tabelle3[[#This Row],[values]]&amp;C888</f>
        <v xml:space="preserve">case 886: bar = 0.42; break; 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88" spans="1:3">
      <c r="A888" s="6" t="str">
        <f>Tabelle13[[#This Row],[arduino switch case]]</f>
        <v xml:space="preserve">case 887: bar = 0.42; break; </v>
      </c>
      <c r="B888" s="7"/>
      <c r="C888" s="8" t="str">
        <f>IF(ROW()=1,"","")&amp;Tabelle3[[#This Row],[values]]&amp;C889</f>
        <v xml:space="preserve">case 887: bar = 0.42; break; 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89" spans="1:3">
      <c r="A889" s="6" t="str">
        <f>Tabelle13[[#This Row],[arduino switch case]]</f>
        <v xml:space="preserve">case 888: bar = 0.42; break; </v>
      </c>
      <c r="B889" s="7"/>
      <c r="C889" s="8" t="str">
        <f>IF(ROW()=1,"","")&amp;Tabelle3[[#This Row],[values]]&amp;C890</f>
        <v xml:space="preserve">case 888: bar = 0.42; break; 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90" spans="1:3">
      <c r="A890" s="6" t="str">
        <f>Tabelle13[[#This Row],[arduino switch case]]</f>
        <v xml:space="preserve">case 889: bar = 0.42; break; </v>
      </c>
      <c r="B890" s="7"/>
      <c r="C890" s="8" t="str">
        <f>IF(ROW()=1,"","")&amp;Tabelle3[[#This Row],[values]]&amp;C891</f>
        <v xml:space="preserve">case 889: bar = 0.42; break; 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91" spans="1:3">
      <c r="A891" s="6" t="str">
        <f>Tabelle13[[#This Row],[arduino switch case]]</f>
        <v xml:space="preserve">case 890: bar = 0.41; break; </v>
      </c>
      <c r="B891" s="7"/>
      <c r="C891" s="8" t="str">
        <f>IF(ROW()=1,"","")&amp;Tabelle3[[#This Row],[values]]&amp;C892</f>
        <v xml:space="preserve">case 890: bar = 0.41; break; 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92" spans="1:3">
      <c r="A892" s="6" t="str">
        <f>Tabelle13[[#This Row],[arduino switch case]]</f>
        <v xml:space="preserve">case 891: bar = 0.41; break; </v>
      </c>
      <c r="B892" s="7"/>
      <c r="C892" s="8" t="str">
        <f>IF(ROW()=1,"","")&amp;Tabelle3[[#This Row],[values]]&amp;C893</f>
        <v xml:space="preserve">case 891: bar = 0.41; break; 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93" spans="1:3">
      <c r="A893" s="6" t="str">
        <f>Tabelle13[[#This Row],[arduino switch case]]</f>
        <v xml:space="preserve">case 892: bar = 0.41; break; </v>
      </c>
      <c r="B893" s="7"/>
      <c r="C893" s="8" t="str">
        <f>IF(ROW()=1,"","")&amp;Tabelle3[[#This Row],[values]]&amp;C894</f>
        <v xml:space="preserve">case 892: bar = 0.41; break; 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94" spans="1:3">
      <c r="A894" s="6" t="str">
        <f>Tabelle13[[#This Row],[arduino switch case]]</f>
        <v xml:space="preserve">case 893: bar = 0.41; break; </v>
      </c>
      <c r="B894" s="7"/>
      <c r="C894" s="8" t="str">
        <f>IF(ROW()=1,"","")&amp;Tabelle3[[#This Row],[values]]&amp;C895</f>
        <v xml:space="preserve">case 893: bar = 0.41; break; 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95" spans="1:3">
      <c r="A895" s="6" t="str">
        <f>Tabelle13[[#This Row],[arduino switch case]]</f>
        <v xml:space="preserve">case 894: bar = 0.41; break; </v>
      </c>
      <c r="B895" s="7"/>
      <c r="C895" s="8" t="str">
        <f>IF(ROW()=1,"","")&amp;Tabelle3[[#This Row],[values]]&amp;C896</f>
        <v xml:space="preserve">case 894: bar = 0.41; break; 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96" spans="1:3">
      <c r="A896" s="6" t="str">
        <f>Tabelle13[[#This Row],[arduino switch case]]</f>
        <v xml:space="preserve">case 895: bar = 0.41; break; </v>
      </c>
      <c r="B896" s="7"/>
      <c r="C896" s="8" t="str">
        <f>IF(ROW()=1,"","")&amp;Tabelle3[[#This Row],[values]]&amp;C897</f>
        <v xml:space="preserve">case 895: bar = 0.41; break; 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97" spans="1:3">
      <c r="A897" s="6" t="str">
        <f>Tabelle13[[#This Row],[arduino switch case]]</f>
        <v xml:space="preserve">case 896: bar = 0.41; break; </v>
      </c>
      <c r="B897" s="7"/>
      <c r="C897" s="8" t="str">
        <f>IF(ROW()=1,"","")&amp;Tabelle3[[#This Row],[values]]&amp;C898</f>
        <v xml:space="preserve">case 896: bar = 0.41; break; 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98" spans="1:3">
      <c r="A898" s="6" t="str">
        <f>Tabelle13[[#This Row],[arduino switch case]]</f>
        <v xml:space="preserve">case 897: bar = 0.41; break; </v>
      </c>
      <c r="B898" s="7"/>
      <c r="C898" s="8" t="str">
        <f>IF(ROW()=1,"","")&amp;Tabelle3[[#This Row],[values]]&amp;C899</f>
        <v xml:space="preserve">case 897: bar = 0.41; break; 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899" spans="1:3">
      <c r="A899" s="6" t="str">
        <f>Tabelle13[[#This Row],[arduino switch case]]</f>
        <v xml:space="preserve">case 898: bar = 0.4; break; </v>
      </c>
      <c r="B899" s="7"/>
      <c r="C899" s="8" t="str">
        <f>IF(ROW()=1,"","")&amp;Tabelle3[[#This Row],[values]]&amp;C900</f>
        <v xml:space="preserve">case 898: bar = 0.4; break; 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00" spans="1:3">
      <c r="A900" s="6" t="str">
        <f>Tabelle13[[#This Row],[arduino switch case]]</f>
        <v xml:space="preserve">case 899: bar = 0.4; break; </v>
      </c>
      <c r="B900" s="7"/>
      <c r="C900" s="8" t="str">
        <f>IF(ROW()=1,"","")&amp;Tabelle3[[#This Row],[values]]&amp;C901</f>
        <v xml:space="preserve">case 899: bar = 0.4; break; 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01" spans="1:3">
      <c r="A901" s="6" t="str">
        <f>Tabelle13[[#This Row],[arduino switch case]]</f>
        <v xml:space="preserve">case 900: bar = 0.4; break; </v>
      </c>
      <c r="B901" s="7"/>
      <c r="C901" s="8" t="str">
        <f>IF(ROW()=1,"","")&amp;Tabelle3[[#This Row],[values]]&amp;C902</f>
        <v xml:space="preserve">case 900: bar = 0.4; break; 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02" spans="1:3">
      <c r="A902" s="6" t="str">
        <f>Tabelle13[[#This Row],[arduino switch case]]</f>
        <v xml:space="preserve">case 901: bar = 0.4; break; </v>
      </c>
      <c r="B902" s="7"/>
      <c r="C902" s="8" t="str">
        <f>IF(ROW()=1,"","")&amp;Tabelle3[[#This Row],[values]]&amp;C903</f>
        <v xml:space="preserve">case 901: bar = 0.4; break; 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03" spans="1:3">
      <c r="A903" s="6" t="str">
        <f>Tabelle13[[#This Row],[arduino switch case]]</f>
        <v xml:space="preserve">case 902: bar = 0.4; break; </v>
      </c>
      <c r="B903" s="7"/>
      <c r="C903" s="8" t="str">
        <f>IF(ROW()=1,"","")&amp;Tabelle3[[#This Row],[values]]&amp;C904</f>
        <v xml:space="preserve">case 902: bar = 0.4; break; 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04" spans="1:3">
      <c r="A904" s="6" t="str">
        <f>Tabelle13[[#This Row],[arduino switch case]]</f>
        <v xml:space="preserve">case 903: bar = 0.4; break; </v>
      </c>
      <c r="B904" s="7"/>
      <c r="C904" s="8" t="str">
        <f>IF(ROW()=1,"","")&amp;Tabelle3[[#This Row],[values]]&amp;C905</f>
        <v xml:space="preserve">case 903: bar = 0.4; break; 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05" spans="1:3">
      <c r="A905" s="6" t="str">
        <f>Tabelle13[[#This Row],[arduino switch case]]</f>
        <v xml:space="preserve">case 904: bar = 0.4; break; </v>
      </c>
      <c r="B905" s="7"/>
      <c r="C905" s="8" t="str">
        <f>IF(ROW()=1,"","")&amp;Tabelle3[[#This Row],[values]]&amp;C906</f>
        <v xml:space="preserve">case 904: bar = 0.4; break; 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06" spans="1:3">
      <c r="A906" s="6" t="str">
        <f>Tabelle13[[#This Row],[arduino switch case]]</f>
        <v xml:space="preserve">case 905: bar = 0.39; break; </v>
      </c>
      <c r="B906" s="7"/>
      <c r="C906" s="8" t="str">
        <f>IF(ROW()=1,"","")&amp;Tabelle3[[#This Row],[values]]&amp;C907</f>
        <v xml:space="preserve">case 905: bar = 0.39; break; 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07" spans="1:3">
      <c r="A907" s="6" t="str">
        <f>Tabelle13[[#This Row],[arduino switch case]]</f>
        <v xml:space="preserve">case 906: bar = 0.39; break; </v>
      </c>
      <c r="B907" s="7"/>
      <c r="C907" s="8" t="str">
        <f>IF(ROW()=1,"","")&amp;Tabelle3[[#This Row],[values]]&amp;C908</f>
        <v xml:space="preserve">case 906: bar = 0.39; break; 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08" spans="1:3">
      <c r="A908" s="6" t="str">
        <f>Tabelle13[[#This Row],[arduino switch case]]</f>
        <v xml:space="preserve">case 907: bar = 0.39; break; </v>
      </c>
      <c r="B908" s="7"/>
      <c r="C908" s="8" t="str">
        <f>IF(ROW()=1,"","")&amp;Tabelle3[[#This Row],[values]]&amp;C909</f>
        <v xml:space="preserve">case 907: bar = 0.39; break; 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09" spans="1:3">
      <c r="A909" s="6" t="str">
        <f>Tabelle13[[#This Row],[arduino switch case]]</f>
        <v xml:space="preserve">case 908: bar = 0.39; break; </v>
      </c>
      <c r="B909" s="7"/>
      <c r="C909" s="8" t="str">
        <f>IF(ROW()=1,"","")&amp;Tabelle3[[#This Row],[values]]&amp;C910</f>
        <v xml:space="preserve">case 908: bar = 0.39; break; 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10" spans="1:3">
      <c r="A910" s="6" t="str">
        <f>Tabelle13[[#This Row],[arduino switch case]]</f>
        <v xml:space="preserve">case 909: bar = 0.39; break; </v>
      </c>
      <c r="B910" s="7"/>
      <c r="C910" s="8" t="str">
        <f>IF(ROW()=1,"","")&amp;Tabelle3[[#This Row],[values]]&amp;C911</f>
        <v xml:space="preserve">case 909: bar = 0.39; break; 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11" spans="1:3">
      <c r="A911" s="6" t="str">
        <f>Tabelle13[[#This Row],[arduino switch case]]</f>
        <v xml:space="preserve">case 910: bar = 0.39; break; </v>
      </c>
      <c r="B911" s="7"/>
      <c r="C911" s="8" t="str">
        <f>IF(ROW()=1,"","")&amp;Tabelle3[[#This Row],[values]]&amp;C912</f>
        <v xml:space="preserve">case 910: bar = 0.39; break; 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12" spans="1:3">
      <c r="A912" s="6" t="str">
        <f>Tabelle13[[#This Row],[arduino switch case]]</f>
        <v xml:space="preserve">case 911: bar = 0.39; break; </v>
      </c>
      <c r="B912" s="7"/>
      <c r="C912" s="8" t="str">
        <f>IF(ROW()=1,"","")&amp;Tabelle3[[#This Row],[values]]&amp;C913</f>
        <v xml:space="preserve">case 911: bar = 0.39; break; 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13" spans="1:3">
      <c r="A913" s="6" t="str">
        <f>Tabelle13[[#This Row],[arduino switch case]]</f>
        <v xml:space="preserve">case 912: bar = 0.39; break; </v>
      </c>
      <c r="B913" s="7"/>
      <c r="C913" s="8" t="str">
        <f>IF(ROW()=1,"","")&amp;Tabelle3[[#This Row],[values]]&amp;C914</f>
        <v xml:space="preserve">case 912: bar = 0.39; break; 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14" spans="1:3">
      <c r="A914" s="6" t="str">
        <f>Tabelle13[[#This Row],[arduino switch case]]</f>
        <v xml:space="preserve">case 913: bar = 0.38; break; </v>
      </c>
      <c r="B914" s="7"/>
      <c r="C914" s="8" t="str">
        <f>IF(ROW()=1,"","")&amp;Tabelle3[[#This Row],[values]]&amp;C915</f>
        <v xml:space="preserve">case 913: bar = 0.38; break; 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15" spans="1:3">
      <c r="A915" s="6" t="str">
        <f>Tabelle13[[#This Row],[arduino switch case]]</f>
        <v xml:space="preserve">case 914: bar = 0.38; break; </v>
      </c>
      <c r="B915" s="7"/>
      <c r="C915" s="8" t="str">
        <f>IF(ROW()=1,"","")&amp;Tabelle3[[#This Row],[values]]&amp;C916</f>
        <v xml:space="preserve">case 914: bar = 0.38; break; 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16" spans="1:3">
      <c r="A916" s="6" t="str">
        <f>Tabelle13[[#This Row],[arduino switch case]]</f>
        <v xml:space="preserve">case 915: bar = 0.38; break; </v>
      </c>
      <c r="B916" s="7"/>
      <c r="C916" s="8" t="str">
        <f>IF(ROW()=1,"","")&amp;Tabelle3[[#This Row],[values]]&amp;C917</f>
        <v xml:space="preserve">case 915: bar = 0.38; break; 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17" spans="1:3">
      <c r="A917" s="6" t="str">
        <f>Tabelle13[[#This Row],[arduino switch case]]</f>
        <v xml:space="preserve">case 916: bar = 0.38; break; </v>
      </c>
      <c r="B917" s="7"/>
      <c r="C917" s="8" t="str">
        <f>IF(ROW()=1,"","")&amp;Tabelle3[[#This Row],[values]]&amp;C918</f>
        <v xml:space="preserve">case 916: bar = 0.38; break; 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18" spans="1:3">
      <c r="A918" s="6" t="str">
        <f>Tabelle13[[#This Row],[arduino switch case]]</f>
        <v xml:space="preserve">case 917: bar = 0.38; break; </v>
      </c>
      <c r="B918" s="7"/>
      <c r="C918" s="8" t="str">
        <f>IF(ROW()=1,"","")&amp;Tabelle3[[#This Row],[values]]&amp;C919</f>
        <v xml:space="preserve">case 917: bar = 0.38; break; 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19" spans="1:3">
      <c r="A919" s="6" t="str">
        <f>Tabelle13[[#This Row],[arduino switch case]]</f>
        <v xml:space="preserve">case 918: bar = 0.38; break; </v>
      </c>
      <c r="B919" s="7"/>
      <c r="C919" s="8" t="str">
        <f>IF(ROW()=1,"","")&amp;Tabelle3[[#This Row],[values]]&amp;C920</f>
        <v xml:space="preserve">case 918: bar = 0.38; break; 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20" spans="1:3">
      <c r="A920" s="6" t="str">
        <f>Tabelle13[[#This Row],[arduino switch case]]</f>
        <v xml:space="preserve">case 919: bar = 0.38; break; </v>
      </c>
      <c r="B920" s="7"/>
      <c r="C920" s="8" t="str">
        <f>IF(ROW()=1,"","")&amp;Tabelle3[[#This Row],[values]]&amp;C921</f>
        <v xml:space="preserve">case 919: bar = 0.38; break; 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21" spans="1:3">
      <c r="A921" s="6" t="str">
        <f>Tabelle13[[#This Row],[arduino switch case]]</f>
        <v xml:space="preserve">case 920: bar = 0.38; break; </v>
      </c>
      <c r="B921" s="7"/>
      <c r="C921" s="8" t="str">
        <f>IF(ROW()=1,"","")&amp;Tabelle3[[#This Row],[values]]&amp;C922</f>
        <v xml:space="preserve">case 920: bar = 0.38; break; 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22" spans="1:3">
      <c r="A922" s="6" t="str">
        <f>Tabelle13[[#This Row],[arduino switch case]]</f>
        <v xml:space="preserve">case 921: bar = 0.37; break; </v>
      </c>
      <c r="B922" s="7"/>
      <c r="C922" s="8" t="str">
        <f>IF(ROW()=1,"","")&amp;Tabelle3[[#This Row],[values]]&amp;C923</f>
        <v xml:space="preserve">case 921: bar = 0.37; break; 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23" spans="1:3">
      <c r="A923" s="6" t="str">
        <f>Tabelle13[[#This Row],[arduino switch case]]</f>
        <v xml:space="preserve">case 922: bar = 0.37; break; </v>
      </c>
      <c r="B923" s="7"/>
      <c r="C923" s="8" t="str">
        <f>IF(ROW()=1,"","")&amp;Tabelle3[[#This Row],[values]]&amp;C924</f>
        <v xml:space="preserve">case 922: bar = 0.37; break; 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24" spans="1:3">
      <c r="A924" s="6" t="str">
        <f>Tabelle13[[#This Row],[arduino switch case]]</f>
        <v xml:space="preserve">case 923: bar = 0.37; break; </v>
      </c>
      <c r="B924" s="7"/>
      <c r="C924" s="8" t="str">
        <f>IF(ROW()=1,"","")&amp;Tabelle3[[#This Row],[values]]&amp;C925</f>
        <v xml:space="preserve">case 923: bar = 0.37; break; 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25" spans="1:3">
      <c r="A925" s="6" t="str">
        <f>Tabelle13[[#This Row],[arduino switch case]]</f>
        <v xml:space="preserve">case 924: bar = 0.37; break; </v>
      </c>
      <c r="B925" s="7"/>
      <c r="C925" s="8" t="str">
        <f>IF(ROW()=1,"","")&amp;Tabelle3[[#This Row],[values]]&amp;C926</f>
        <v xml:space="preserve">case 924: bar = 0.37; break; 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26" spans="1:3">
      <c r="A926" s="6" t="str">
        <f>Tabelle13[[#This Row],[arduino switch case]]</f>
        <v xml:space="preserve">case 925: bar = 0.37; break; </v>
      </c>
      <c r="B926" s="7"/>
      <c r="C926" s="8" t="str">
        <f>IF(ROW()=1,"","")&amp;Tabelle3[[#This Row],[values]]&amp;C927</f>
        <v xml:space="preserve">case 925: bar = 0.37; break; 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27" spans="1:3">
      <c r="A927" s="6" t="str">
        <f>Tabelle13[[#This Row],[arduino switch case]]</f>
        <v xml:space="preserve">case 926: bar = 0.37; break; </v>
      </c>
      <c r="B927" s="7"/>
      <c r="C927" s="8" t="str">
        <f>IF(ROW()=1,"","")&amp;Tabelle3[[#This Row],[values]]&amp;C928</f>
        <v xml:space="preserve">case 926: bar = 0.37; break; 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28" spans="1:3">
      <c r="A928" s="6" t="str">
        <f>Tabelle13[[#This Row],[arduino switch case]]</f>
        <v xml:space="preserve">case 927: bar = 0.37; break; </v>
      </c>
      <c r="B928" s="7"/>
      <c r="C928" s="8" t="str">
        <f>IF(ROW()=1,"","")&amp;Tabelle3[[#This Row],[values]]&amp;C929</f>
        <v xml:space="preserve">case 927: bar = 0.37; break; 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29" spans="1:3">
      <c r="A929" s="6" t="str">
        <f>Tabelle13[[#This Row],[arduino switch case]]</f>
        <v xml:space="preserve">case 928: bar = 0.37; break; </v>
      </c>
      <c r="B929" s="7"/>
      <c r="C929" s="8" t="str">
        <f>IF(ROW()=1,"","")&amp;Tabelle3[[#This Row],[values]]&amp;C930</f>
        <v xml:space="preserve">case 928: bar = 0.37; break; 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30" spans="1:3">
      <c r="A930" s="6" t="str">
        <f>Tabelle13[[#This Row],[arduino switch case]]</f>
        <v xml:space="preserve">case 929: bar = 0.36; break; </v>
      </c>
      <c r="B930" s="7"/>
      <c r="C930" s="8" t="str">
        <f>IF(ROW()=1,"","")&amp;Tabelle3[[#This Row],[values]]&amp;C931</f>
        <v xml:space="preserve">case 929: bar = 0.36; break; 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31" spans="1:3">
      <c r="A931" s="6" t="str">
        <f>Tabelle13[[#This Row],[arduino switch case]]</f>
        <v xml:space="preserve">case 930: bar = 0.36; break; </v>
      </c>
      <c r="B931" s="7"/>
      <c r="C931" s="8" t="str">
        <f>IF(ROW()=1,"","")&amp;Tabelle3[[#This Row],[values]]&amp;C932</f>
        <v xml:space="preserve">case 930: bar = 0.36; break; 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32" spans="1:3">
      <c r="A932" s="6" t="str">
        <f>Tabelle13[[#This Row],[arduino switch case]]</f>
        <v xml:space="preserve">case 931: bar = 0.36; break; </v>
      </c>
      <c r="B932" s="7"/>
      <c r="C932" s="8" t="str">
        <f>IF(ROW()=1,"","")&amp;Tabelle3[[#This Row],[values]]&amp;C933</f>
        <v xml:space="preserve">case 931: bar = 0.36; break; 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33" spans="1:3">
      <c r="A933" s="6" t="str">
        <f>Tabelle13[[#This Row],[arduino switch case]]</f>
        <v xml:space="preserve">case 932: bar = 0.36; break; </v>
      </c>
      <c r="B933" s="7"/>
      <c r="C933" s="8" t="str">
        <f>IF(ROW()=1,"","")&amp;Tabelle3[[#This Row],[values]]&amp;C934</f>
        <v xml:space="preserve">case 932: bar = 0.36; break; 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34" spans="1:3">
      <c r="A934" s="6" t="str">
        <f>Tabelle13[[#This Row],[arduino switch case]]</f>
        <v xml:space="preserve">case 933: bar = 0.36; break; </v>
      </c>
      <c r="B934" s="7"/>
      <c r="C934" s="8" t="str">
        <f>IF(ROW()=1,"","")&amp;Tabelle3[[#This Row],[values]]&amp;C935</f>
        <v xml:space="preserve">case 933: bar = 0.36; break; 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35" spans="1:3">
      <c r="A935" s="6" t="str">
        <f>Tabelle13[[#This Row],[arduino switch case]]</f>
        <v xml:space="preserve">case 934: bar = 0.36; break; </v>
      </c>
      <c r="B935" s="7"/>
      <c r="C935" s="8" t="str">
        <f>IF(ROW()=1,"","")&amp;Tabelle3[[#This Row],[values]]&amp;C936</f>
        <v xml:space="preserve">case 934: bar = 0.36; break; 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36" spans="1:3">
      <c r="A936" s="6" t="str">
        <f>Tabelle13[[#This Row],[arduino switch case]]</f>
        <v xml:space="preserve">case 935: bar = 0.36; break; </v>
      </c>
      <c r="B936" s="7"/>
      <c r="C936" s="8" t="str">
        <f>IF(ROW()=1,"","")&amp;Tabelle3[[#This Row],[values]]&amp;C937</f>
        <v xml:space="preserve">case 935: bar = 0.36; break; 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37" spans="1:3">
      <c r="A937" s="6" t="str">
        <f>Tabelle13[[#This Row],[arduino switch case]]</f>
        <v xml:space="preserve">case 936: bar = 0.36; break; </v>
      </c>
      <c r="B937" s="7"/>
      <c r="C937" s="8" t="str">
        <f>IF(ROW()=1,"","")&amp;Tabelle3[[#This Row],[values]]&amp;C938</f>
        <v xml:space="preserve">case 936: bar = 0.36; break; 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38" spans="1:3">
      <c r="A938" s="6" t="str">
        <f>Tabelle13[[#This Row],[arduino switch case]]</f>
        <v xml:space="preserve">case 937: bar = 0.35; break; </v>
      </c>
      <c r="B938" s="7"/>
      <c r="C938" s="8" t="str">
        <f>IF(ROW()=1,"","")&amp;Tabelle3[[#This Row],[values]]&amp;C939</f>
        <v xml:space="preserve">case 937: bar = 0.35; break; 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39" spans="1:3">
      <c r="A939" s="6" t="str">
        <f>Tabelle13[[#This Row],[arduino switch case]]</f>
        <v xml:space="preserve">case 938: bar = 0.35; break; </v>
      </c>
      <c r="B939" s="7"/>
      <c r="C939" s="8" t="str">
        <f>IF(ROW()=1,"","")&amp;Tabelle3[[#This Row],[values]]&amp;C940</f>
        <v xml:space="preserve">case 938: bar = 0.35; break; 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40" spans="1:3">
      <c r="A940" s="6" t="str">
        <f>Tabelle13[[#This Row],[arduino switch case]]</f>
        <v xml:space="preserve">case 939: bar = 0.35; break; </v>
      </c>
      <c r="B940" s="7"/>
      <c r="C940" s="8" t="str">
        <f>IF(ROW()=1,"","")&amp;Tabelle3[[#This Row],[values]]&amp;C941</f>
        <v xml:space="preserve">case 939: bar = 0.35; break; 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41" spans="1:3">
      <c r="A941" s="6" t="str">
        <f>Tabelle13[[#This Row],[arduino switch case]]</f>
        <v xml:space="preserve">case 940: bar = 0.35; break; </v>
      </c>
      <c r="B941" s="7"/>
      <c r="C941" s="8" t="str">
        <f>IF(ROW()=1,"","")&amp;Tabelle3[[#This Row],[values]]&amp;C942</f>
        <v xml:space="preserve">case 940: bar = 0.35; break; 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42" spans="1:3">
      <c r="A942" s="6" t="str">
        <f>Tabelle13[[#This Row],[arduino switch case]]</f>
        <v xml:space="preserve">case 941: bar = 0.35; break; </v>
      </c>
      <c r="B942" s="7"/>
      <c r="C942" s="8" t="str">
        <f>IF(ROW()=1,"","")&amp;Tabelle3[[#This Row],[values]]&amp;C943</f>
        <v xml:space="preserve">case 941: bar = 0.35; break; 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43" spans="1:3">
      <c r="A943" s="6" t="str">
        <f>Tabelle13[[#This Row],[arduino switch case]]</f>
        <v xml:space="preserve">case 942: bar = 0.35; break; </v>
      </c>
      <c r="B943" s="7"/>
      <c r="C943" s="8" t="str">
        <f>IF(ROW()=1,"","")&amp;Tabelle3[[#This Row],[values]]&amp;C944</f>
        <v xml:space="preserve">case 942: bar = 0.35; break; 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44" spans="1:3">
      <c r="A944" s="6" t="str">
        <f>Tabelle13[[#This Row],[arduino switch case]]</f>
        <v xml:space="preserve">case 943: bar = 0.35; break; </v>
      </c>
      <c r="B944" s="7"/>
      <c r="C944" s="8" t="str">
        <f>IF(ROW()=1,"","")&amp;Tabelle3[[#This Row],[values]]&amp;C945</f>
        <v xml:space="preserve">case 943: bar = 0.35; break; 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45" spans="1:3">
      <c r="A945" s="6" t="str">
        <f>Tabelle13[[#This Row],[arduino switch case]]</f>
        <v xml:space="preserve">case 944: bar = 0.35; break; </v>
      </c>
      <c r="B945" s="7"/>
      <c r="C945" s="8" t="str">
        <f>IF(ROW()=1,"","")&amp;Tabelle3[[#This Row],[values]]&amp;C946</f>
        <v xml:space="preserve">case 944: bar = 0.35; break; 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46" spans="1:3">
      <c r="A946" s="6" t="str">
        <f>Tabelle13[[#This Row],[arduino switch case]]</f>
        <v xml:space="preserve">case 945: bar = 0.34; break; </v>
      </c>
      <c r="B946" s="7"/>
      <c r="C946" s="8" t="str">
        <f>IF(ROW()=1,"","")&amp;Tabelle3[[#This Row],[values]]&amp;C947</f>
        <v xml:space="preserve">case 945: bar = 0.34; break; 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47" spans="1:3">
      <c r="A947" s="6" t="str">
        <f>Tabelle13[[#This Row],[arduino switch case]]</f>
        <v xml:space="preserve">case 946: bar = 0.34; break; </v>
      </c>
      <c r="B947" s="7"/>
      <c r="C947" s="8" t="str">
        <f>IF(ROW()=1,"","")&amp;Tabelle3[[#This Row],[values]]&amp;C948</f>
        <v xml:space="preserve">case 946: bar = 0.34; break; 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48" spans="1:3">
      <c r="A948" s="6" t="str">
        <f>Tabelle13[[#This Row],[arduino switch case]]</f>
        <v xml:space="preserve">case 947: bar = 0.34; break; </v>
      </c>
      <c r="B948" s="7"/>
      <c r="C948" s="8" t="str">
        <f>IF(ROW()=1,"","")&amp;Tabelle3[[#This Row],[values]]&amp;C949</f>
        <v xml:space="preserve">case 947: bar = 0.34; break; 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49" spans="1:3">
      <c r="A949" s="6" t="str">
        <f>Tabelle13[[#This Row],[arduino switch case]]</f>
        <v xml:space="preserve">case 948: bar = 0.34; break; </v>
      </c>
      <c r="B949" s="7"/>
      <c r="C949" s="8" t="str">
        <f>IF(ROW()=1,"","")&amp;Tabelle3[[#This Row],[values]]&amp;C950</f>
        <v xml:space="preserve">case 948: bar = 0.34; break; 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50" spans="1:3">
      <c r="A950" s="6" t="str">
        <f>Tabelle13[[#This Row],[arduino switch case]]</f>
        <v xml:space="preserve">case 949: bar = 0.34; break; </v>
      </c>
      <c r="B950" s="7"/>
      <c r="C950" s="8" t="str">
        <f>IF(ROW()=1,"","")&amp;Tabelle3[[#This Row],[values]]&amp;C951</f>
        <v xml:space="preserve">case 949: bar = 0.34; break; 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51" spans="1:3">
      <c r="A951" s="6" t="str">
        <f>Tabelle13[[#This Row],[arduino switch case]]</f>
        <v xml:space="preserve">case 950: bar = 0.34; break; </v>
      </c>
      <c r="B951" s="7"/>
      <c r="C951" s="8" t="str">
        <f>IF(ROW()=1,"","")&amp;Tabelle3[[#This Row],[values]]&amp;C952</f>
        <v xml:space="preserve">case 950: bar = 0.34; break; 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52" spans="1:3">
      <c r="A952" s="6" t="str">
        <f>Tabelle13[[#This Row],[arduino switch case]]</f>
        <v xml:space="preserve">case 951: bar = 0.34; break; </v>
      </c>
      <c r="B952" s="7"/>
      <c r="C952" s="8" t="str">
        <f>IF(ROW()=1,"","")&amp;Tabelle3[[#This Row],[values]]&amp;C953</f>
        <v xml:space="preserve">case 951: bar = 0.34; break; 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53" spans="1:3">
      <c r="A953" s="6" t="str">
        <f>Tabelle13[[#This Row],[arduino switch case]]</f>
        <v xml:space="preserve">case 952: bar = 0.34; break; </v>
      </c>
      <c r="B953" s="7"/>
      <c r="C953" s="8" t="str">
        <f>IF(ROW()=1,"","")&amp;Tabelle3[[#This Row],[values]]&amp;C954</f>
        <v xml:space="preserve">case 952: bar = 0.34; break; 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54" spans="1:3">
      <c r="A954" s="6" t="str">
        <f>Tabelle13[[#This Row],[arduino switch case]]</f>
        <v xml:space="preserve">case 953: bar = 0.33; break; </v>
      </c>
      <c r="B954" s="7"/>
      <c r="C954" s="8" t="str">
        <f>IF(ROW()=1,"","")&amp;Tabelle3[[#This Row],[values]]&amp;C955</f>
        <v xml:space="preserve">case 953: bar = 0.33; break; 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55" spans="1:3">
      <c r="A955" s="6" t="str">
        <f>Tabelle13[[#This Row],[arduino switch case]]</f>
        <v xml:space="preserve">case 954: bar = 0.33; break; </v>
      </c>
      <c r="B955" s="7"/>
      <c r="C955" s="8" t="str">
        <f>IF(ROW()=1,"","")&amp;Tabelle3[[#This Row],[values]]&amp;C956</f>
        <v xml:space="preserve">case 954: bar = 0.33; break; 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56" spans="1:3">
      <c r="A956" s="6" t="str">
        <f>Tabelle13[[#This Row],[arduino switch case]]</f>
        <v xml:space="preserve">case 955: bar = 0.33; break; </v>
      </c>
      <c r="B956" s="7"/>
      <c r="C956" s="8" t="str">
        <f>IF(ROW()=1,"","")&amp;Tabelle3[[#This Row],[values]]&amp;C957</f>
        <v xml:space="preserve">case 955: bar = 0.33; break; 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57" spans="1:3">
      <c r="A957" s="6" t="str">
        <f>Tabelle13[[#This Row],[arduino switch case]]</f>
        <v xml:space="preserve">case 956: bar = 0.33; break; </v>
      </c>
      <c r="B957" s="7"/>
      <c r="C957" s="8" t="str">
        <f>IF(ROW()=1,"","")&amp;Tabelle3[[#This Row],[values]]&amp;C958</f>
        <v xml:space="preserve">case 956: bar = 0.33; break; 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58" spans="1:3">
      <c r="A958" s="6" t="str">
        <f>Tabelle13[[#This Row],[arduino switch case]]</f>
        <v xml:space="preserve">case 957: bar = 0.33; break; </v>
      </c>
      <c r="B958" s="7"/>
      <c r="C958" s="8" t="str">
        <f>IF(ROW()=1,"","")&amp;Tabelle3[[#This Row],[values]]&amp;C959</f>
        <v xml:space="preserve">case 957: bar = 0.33; break; 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59" spans="1:3">
      <c r="A959" s="6" t="str">
        <f>Tabelle13[[#This Row],[arduino switch case]]</f>
        <v xml:space="preserve">case 958: bar = 0.33; break; </v>
      </c>
      <c r="B959" s="7"/>
      <c r="C959" s="8" t="str">
        <f>IF(ROW()=1,"","")&amp;Tabelle3[[#This Row],[values]]&amp;C960</f>
        <v xml:space="preserve">case 958: bar = 0.33; break; 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60" spans="1:3">
      <c r="A960" s="6" t="str">
        <f>Tabelle13[[#This Row],[arduino switch case]]</f>
        <v xml:space="preserve">case 959: bar = 0.33; break; </v>
      </c>
      <c r="B960" s="7"/>
      <c r="C960" s="8" t="str">
        <f>IF(ROW()=1,"","")&amp;Tabelle3[[#This Row],[values]]&amp;C961</f>
        <v xml:space="preserve">case 959: bar = 0.33; break; 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61" spans="1:3">
      <c r="A961" s="6" t="str">
        <f>Tabelle13[[#This Row],[arduino switch case]]</f>
        <v xml:space="preserve">case 960: bar = 0.33; break; </v>
      </c>
      <c r="B961" s="7"/>
      <c r="C961" s="8" t="str">
        <f>IF(ROW()=1,"","")&amp;Tabelle3[[#This Row],[values]]&amp;C962</f>
        <v xml:space="preserve">case 960: bar = 0.33; break; 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62" spans="1:3">
      <c r="A962" s="6" t="str">
        <f>Tabelle13[[#This Row],[arduino switch case]]</f>
        <v xml:space="preserve">case 961: bar = 0.32; break; </v>
      </c>
      <c r="B962" s="7"/>
      <c r="C962" s="8" t="str">
        <f>IF(ROW()=1,"","")&amp;Tabelle3[[#This Row],[values]]&amp;C963</f>
        <v xml:space="preserve">case 961: bar = 0.32; break; 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63" spans="1:3">
      <c r="A963" s="6" t="str">
        <f>Tabelle13[[#This Row],[arduino switch case]]</f>
        <v xml:space="preserve">case 962: bar = 0.32; break; </v>
      </c>
      <c r="B963" s="7"/>
      <c r="C963" s="8" t="str">
        <f>IF(ROW()=1,"","")&amp;Tabelle3[[#This Row],[values]]&amp;C964</f>
        <v xml:space="preserve">case 962: bar = 0.32; break; 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64" spans="1:3">
      <c r="A964" s="6" t="str">
        <f>Tabelle13[[#This Row],[arduino switch case]]</f>
        <v xml:space="preserve">case 963: bar = 0.32; break; </v>
      </c>
      <c r="B964" s="7"/>
      <c r="C964" s="8" t="str">
        <f>IF(ROW()=1,"","")&amp;Tabelle3[[#This Row],[values]]&amp;C965</f>
        <v xml:space="preserve">case 963: bar = 0.32; break; 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65" spans="1:3">
      <c r="A965" s="6" t="str">
        <f>Tabelle13[[#This Row],[arduino switch case]]</f>
        <v xml:space="preserve">case 964: bar = 0.32; break; </v>
      </c>
      <c r="B965" s="7"/>
      <c r="C965" s="8" t="str">
        <f>IF(ROW()=1,"","")&amp;Tabelle3[[#This Row],[values]]&amp;C966</f>
        <v xml:space="preserve">case 964: bar = 0.32; break; 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66" spans="1:3">
      <c r="A966" s="6" t="str">
        <f>Tabelle13[[#This Row],[arduino switch case]]</f>
        <v xml:space="preserve">case 965: bar = 0.32; break; </v>
      </c>
      <c r="B966" s="7"/>
      <c r="C966" s="8" t="str">
        <f>IF(ROW()=1,"","")&amp;Tabelle3[[#This Row],[values]]&amp;C967</f>
        <v xml:space="preserve">case 965: bar = 0.32; break; 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67" spans="1:3">
      <c r="A967" s="6" t="str">
        <f>Tabelle13[[#This Row],[arduino switch case]]</f>
        <v xml:space="preserve">case 966: bar = 0.32; break; </v>
      </c>
      <c r="B967" s="7"/>
      <c r="C967" s="8" t="str">
        <f>IF(ROW()=1,"","")&amp;Tabelle3[[#This Row],[values]]&amp;C968</f>
        <v xml:space="preserve">case 966: bar = 0.32; break; 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68" spans="1:3">
      <c r="A968" s="6" t="str">
        <f>Tabelle13[[#This Row],[arduino switch case]]</f>
        <v xml:space="preserve">case 967: bar = 0.32; break; </v>
      </c>
      <c r="B968" s="7"/>
      <c r="C968" s="8" t="str">
        <f>IF(ROW()=1,"","")&amp;Tabelle3[[#This Row],[values]]&amp;C969</f>
        <v xml:space="preserve">case 967: bar = 0.32; break; 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69" spans="1:3">
      <c r="A969" s="6" t="str">
        <f>Tabelle13[[#This Row],[arduino switch case]]</f>
        <v xml:space="preserve">case 968: bar = 0.32; break; </v>
      </c>
      <c r="B969" s="7"/>
      <c r="C969" s="8" t="str">
        <f>IF(ROW()=1,"","")&amp;Tabelle3[[#This Row],[values]]&amp;C970</f>
        <v xml:space="preserve">case 968: bar = 0.32; break; 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70" spans="1:3">
      <c r="A970" s="6" t="str">
        <f>Tabelle13[[#This Row],[arduino switch case]]</f>
        <v xml:space="preserve">case 969: bar = 0.32; break; </v>
      </c>
      <c r="B970" s="7"/>
      <c r="C970" s="8" t="str">
        <f>IF(ROW()=1,"","")&amp;Tabelle3[[#This Row],[values]]&amp;C971</f>
        <v xml:space="preserve">case 969: bar = 0.32; break; 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71" spans="1:3">
      <c r="A971" s="6" t="str">
        <f>Tabelle13[[#This Row],[arduino switch case]]</f>
        <v xml:space="preserve">case 970: bar = 0.31; break; </v>
      </c>
      <c r="B971" s="7"/>
      <c r="C971" s="8" t="str">
        <f>IF(ROW()=1,"","")&amp;Tabelle3[[#This Row],[values]]&amp;C972</f>
        <v xml:space="preserve">case 970: bar = 0.31; break; 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72" spans="1:3">
      <c r="A972" s="6" t="str">
        <f>Tabelle13[[#This Row],[arduino switch case]]</f>
        <v xml:space="preserve">case 971: bar = 0.31; break; </v>
      </c>
      <c r="B972" s="7"/>
      <c r="C972" s="8" t="str">
        <f>IF(ROW()=1,"","")&amp;Tabelle3[[#This Row],[values]]&amp;C973</f>
        <v xml:space="preserve">case 971: bar = 0.31; break; 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73" spans="1:3">
      <c r="A973" s="6" t="str">
        <f>Tabelle13[[#This Row],[arduino switch case]]</f>
        <v xml:space="preserve">case 972: bar = 0.31; break; </v>
      </c>
      <c r="B973" s="7"/>
      <c r="C973" s="8" t="str">
        <f>IF(ROW()=1,"","")&amp;Tabelle3[[#This Row],[values]]&amp;C974</f>
        <v xml:space="preserve">case 972: bar = 0.31; break; 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74" spans="1:3">
      <c r="A974" s="6" t="str">
        <f>Tabelle13[[#This Row],[arduino switch case]]</f>
        <v xml:space="preserve">case 973: bar = 0.31; break; </v>
      </c>
      <c r="B974" s="7"/>
      <c r="C974" s="8" t="str">
        <f>IF(ROW()=1,"","")&amp;Tabelle3[[#This Row],[values]]&amp;C975</f>
        <v xml:space="preserve">case 973: bar = 0.31; break; 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75" spans="1:3">
      <c r="A975" s="6" t="str">
        <f>Tabelle13[[#This Row],[arduino switch case]]</f>
        <v xml:space="preserve">case 974: bar = 0.31; break; </v>
      </c>
      <c r="B975" s="7"/>
      <c r="C975" s="8" t="str">
        <f>IF(ROW()=1,"","")&amp;Tabelle3[[#This Row],[values]]&amp;C976</f>
        <v xml:space="preserve">case 974: bar = 0.31; break; 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76" spans="1:3">
      <c r="A976" s="6" t="str">
        <f>Tabelle13[[#This Row],[arduino switch case]]</f>
        <v xml:space="preserve">case 975: bar = 0.31; break; </v>
      </c>
      <c r="B976" s="7"/>
      <c r="C976" s="8" t="str">
        <f>IF(ROW()=1,"","")&amp;Tabelle3[[#This Row],[values]]&amp;C977</f>
        <v xml:space="preserve">case 975: bar = 0.31; break; 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77" spans="1:3">
      <c r="A977" s="6" t="str">
        <f>Tabelle13[[#This Row],[arduino switch case]]</f>
        <v xml:space="preserve">case 976: bar = 0.31; break; </v>
      </c>
      <c r="B977" s="7"/>
      <c r="C977" s="8" t="str">
        <f>IF(ROW()=1,"","")&amp;Tabelle3[[#This Row],[values]]&amp;C978</f>
        <v xml:space="preserve">case 976: bar = 0.31; break; 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78" spans="1:3">
      <c r="A978" s="6" t="str">
        <f>Tabelle13[[#This Row],[arduino switch case]]</f>
        <v xml:space="preserve">case 977: bar = 0.31; break; </v>
      </c>
      <c r="B978" s="7"/>
      <c r="C978" s="8" t="str">
        <f>IF(ROW()=1,"","")&amp;Tabelle3[[#This Row],[values]]&amp;C979</f>
        <v xml:space="preserve">case 977: bar = 0.31; break; 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79" spans="1:3">
      <c r="A979" s="6" t="str">
        <f>Tabelle13[[#This Row],[arduino switch case]]</f>
        <v xml:space="preserve">case 978: bar = 0.3; break; </v>
      </c>
      <c r="B979" s="7"/>
      <c r="C979" s="8" t="str">
        <f>IF(ROW()=1,"","")&amp;Tabelle3[[#This Row],[values]]&amp;C980</f>
        <v xml:space="preserve">case 978: bar = 0.3; break; 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80" spans="1:3">
      <c r="A980" s="6" t="str">
        <f>Tabelle13[[#This Row],[arduino switch case]]</f>
        <v xml:space="preserve">case 979: bar = 0.3; break; </v>
      </c>
      <c r="B980" s="7"/>
      <c r="C980" s="8" t="str">
        <f>IF(ROW()=1,"","")&amp;Tabelle3[[#This Row],[values]]&amp;C981</f>
        <v xml:space="preserve">case 979: bar = 0.3; break; 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81" spans="1:3">
      <c r="A981" s="6" t="str">
        <f>Tabelle13[[#This Row],[arduino switch case]]</f>
        <v xml:space="preserve">case 980: bar = 0.3; break; </v>
      </c>
      <c r="B981" s="7"/>
      <c r="C981" s="8" t="str">
        <f>IF(ROW()=1,"","")&amp;Tabelle3[[#This Row],[values]]&amp;C982</f>
        <v xml:space="preserve">case 980: bar = 0.3; break; 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82" spans="1:3">
      <c r="A982" s="6" t="str">
        <f>Tabelle13[[#This Row],[arduino switch case]]</f>
        <v xml:space="preserve">case 981: bar = 0.3; break; </v>
      </c>
      <c r="B982" s="7"/>
      <c r="C982" s="8" t="str">
        <f>IF(ROW()=1,"","")&amp;Tabelle3[[#This Row],[values]]&amp;C983</f>
        <v xml:space="preserve">case 981: bar = 0.3; break; 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83" spans="1:3">
      <c r="A983" s="6" t="str">
        <f>Tabelle13[[#This Row],[arduino switch case]]</f>
        <v xml:space="preserve">case 982: bar = 0.3; break; </v>
      </c>
      <c r="B983" s="7"/>
      <c r="C983" s="8" t="str">
        <f>IF(ROW()=1,"","")&amp;Tabelle3[[#This Row],[values]]&amp;C984</f>
        <v xml:space="preserve">case 982: bar = 0.3; break; 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84" spans="1:3">
      <c r="A984" s="6" t="str">
        <f>Tabelle13[[#This Row],[arduino switch case]]</f>
        <v xml:space="preserve">case 983: bar = 0.3; break; </v>
      </c>
      <c r="B984" s="7"/>
      <c r="C984" s="8" t="str">
        <f>IF(ROW()=1,"","")&amp;Tabelle3[[#This Row],[values]]&amp;C985</f>
        <v xml:space="preserve">case 983: bar = 0.3; break; 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85" spans="1:3">
      <c r="A985" s="6" t="str">
        <f>Tabelle13[[#This Row],[arduino switch case]]</f>
        <v xml:space="preserve">case 984: bar = 0.3; break; </v>
      </c>
      <c r="B985" s="7"/>
      <c r="C985" s="8" t="str">
        <f>IF(ROW()=1,"","")&amp;Tabelle3[[#This Row],[values]]&amp;C986</f>
        <v xml:space="preserve">case 984: bar = 0.3; break; 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86" spans="1:3">
      <c r="A986" s="6" t="str">
        <f>Tabelle13[[#This Row],[arduino switch case]]</f>
        <v xml:space="preserve">case 985: bar = 0.3; break; </v>
      </c>
      <c r="B986" s="7"/>
      <c r="C986" s="8" t="str">
        <f>IF(ROW()=1,"","")&amp;Tabelle3[[#This Row],[values]]&amp;C987</f>
        <v xml:space="preserve">case 985: bar = 0.3; break; 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87" spans="1:3">
      <c r="A987" s="6" t="str">
        <f>Tabelle13[[#This Row],[arduino switch case]]</f>
        <v xml:space="preserve">case 986: bar = 0.3; break; </v>
      </c>
      <c r="B987" s="7"/>
      <c r="C987" s="8" t="str">
        <f>IF(ROW()=1,"","")&amp;Tabelle3[[#This Row],[values]]&amp;C988</f>
        <v xml:space="preserve">case 986: bar = 0.3; break; 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88" spans="1:3">
      <c r="A988" s="6" t="str">
        <f>Tabelle13[[#This Row],[arduino switch case]]</f>
        <v xml:space="preserve">case 987: bar = 0.29; break; </v>
      </c>
      <c r="B988" s="7"/>
      <c r="C988" s="8" t="str">
        <f>IF(ROW()=1,"","")&amp;Tabelle3[[#This Row],[values]]&amp;C989</f>
        <v xml:space="preserve">case 987: bar = 0.29; break; 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89" spans="1:3">
      <c r="A989" s="6" t="str">
        <f>Tabelle13[[#This Row],[arduino switch case]]</f>
        <v xml:space="preserve">case 988: bar = 0.29; break; </v>
      </c>
      <c r="B989" s="7"/>
      <c r="C989" s="8" t="str">
        <f>IF(ROW()=1,"","")&amp;Tabelle3[[#This Row],[values]]&amp;C990</f>
        <v xml:space="preserve">case 988: bar = 0.29; break; 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90" spans="1:3">
      <c r="A990" s="6" t="str">
        <f>Tabelle13[[#This Row],[arduino switch case]]</f>
        <v xml:space="preserve">case 989: bar = 0.29; break; </v>
      </c>
      <c r="B990" s="7"/>
      <c r="C990" s="8" t="str">
        <f>IF(ROW()=1,"","")&amp;Tabelle3[[#This Row],[values]]&amp;C991</f>
        <v xml:space="preserve">case 989: bar = 0.29; break; 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91" spans="1:3">
      <c r="A991" s="6" t="str">
        <f>Tabelle13[[#This Row],[arduino switch case]]</f>
        <v xml:space="preserve">case 990: bar = 0.29; break; </v>
      </c>
      <c r="B991" s="7"/>
      <c r="C991" s="8" t="str">
        <f>IF(ROW()=1,"","")&amp;Tabelle3[[#This Row],[values]]&amp;C992</f>
        <v xml:space="preserve">case 990: bar = 0.29; break; 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92" spans="1:3">
      <c r="A992" s="6" t="str">
        <f>Tabelle13[[#This Row],[arduino switch case]]</f>
        <v xml:space="preserve">case 991: bar = 0.29; break; </v>
      </c>
      <c r="B992" s="7"/>
      <c r="C992" s="8" t="str">
        <f>IF(ROW()=1,"","")&amp;Tabelle3[[#This Row],[values]]&amp;C993</f>
        <v xml:space="preserve">case 991: bar = 0.29; break; 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93" spans="1:3">
      <c r="A993" s="6" t="str">
        <f>Tabelle13[[#This Row],[arduino switch case]]</f>
        <v xml:space="preserve">case 992: bar = 0.29; break; </v>
      </c>
      <c r="B993" s="7"/>
      <c r="C993" s="8" t="str">
        <f>IF(ROW()=1,"","")&amp;Tabelle3[[#This Row],[values]]&amp;C994</f>
        <v xml:space="preserve">case 992: bar = 0.29; break; 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94" spans="1:3">
      <c r="A994" s="6" t="str">
        <f>Tabelle13[[#This Row],[arduino switch case]]</f>
        <v xml:space="preserve">case 993: bar = 0.29; break; </v>
      </c>
      <c r="B994" s="7"/>
      <c r="C994" s="8" t="str">
        <f>IF(ROW()=1,"","")&amp;Tabelle3[[#This Row],[values]]&amp;C995</f>
        <v xml:space="preserve">case 993: bar = 0.29; break; 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95" spans="1:3">
      <c r="A995" s="6" t="str">
        <f>Tabelle13[[#This Row],[arduino switch case]]</f>
        <v xml:space="preserve">case 994: bar = 0.29; break; </v>
      </c>
      <c r="B995" s="7"/>
      <c r="C995" s="8" t="str">
        <f>IF(ROW()=1,"","")&amp;Tabelle3[[#This Row],[values]]&amp;C996</f>
        <v xml:space="preserve">case 994: bar = 0.29; break; 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96" spans="1:3">
      <c r="A996" s="6" t="str">
        <f>Tabelle13[[#This Row],[arduino switch case]]</f>
        <v xml:space="preserve">case 995: bar = 0.29; break; </v>
      </c>
      <c r="B996" s="7"/>
      <c r="C996" s="8" t="str">
        <f>IF(ROW()=1,"","")&amp;Tabelle3[[#This Row],[values]]&amp;C997</f>
        <v xml:space="preserve">case 995: bar = 0.29; break; 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97" spans="1:3">
      <c r="A997" s="6" t="str">
        <f>Tabelle13[[#This Row],[arduino switch case]]</f>
        <v xml:space="preserve">case 996: bar = 0.28; break; </v>
      </c>
      <c r="B997" s="7"/>
      <c r="C997" s="8" t="str">
        <f>IF(ROW()=1,"","")&amp;Tabelle3[[#This Row],[values]]&amp;C998</f>
        <v xml:space="preserve">case 996: bar = 0.28; break; 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98" spans="1:3">
      <c r="A998" s="6" t="str">
        <f>Tabelle13[[#This Row],[arduino switch case]]</f>
        <v xml:space="preserve">case 997: bar = 0.28; break; </v>
      </c>
      <c r="B998" s="7"/>
      <c r="C998" s="8" t="str">
        <f>IF(ROW()=1,"","")&amp;Tabelle3[[#This Row],[values]]&amp;C999</f>
        <v xml:space="preserve">case 997: bar = 0.28; break; 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999" spans="1:3">
      <c r="A999" s="6" t="str">
        <f>Tabelle13[[#This Row],[arduino switch case]]</f>
        <v xml:space="preserve">case 998: bar = 0.28; break; </v>
      </c>
      <c r="B999" s="7"/>
      <c r="C999" s="8" t="str">
        <f>IF(ROW()=1,"","")&amp;Tabelle3[[#This Row],[values]]&amp;C1000</f>
        <v xml:space="preserve">case 998: bar = 0.28; break; 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00" spans="1:3">
      <c r="A1000" s="6" t="str">
        <f>Tabelle13[[#This Row],[arduino switch case]]</f>
        <v xml:space="preserve">case 999: bar = 0.28; break; </v>
      </c>
      <c r="B1000" s="7"/>
      <c r="C1000" s="8" t="str">
        <f>IF(ROW()=1,"","")&amp;Tabelle3[[#This Row],[values]]&amp;C1001</f>
        <v xml:space="preserve">case 999: bar = 0.28; break; 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01" spans="1:3">
      <c r="A1001" s="6" t="str">
        <f>Tabelle13[[#This Row],[arduino switch case]]</f>
        <v xml:space="preserve">case 1000: bar = 0.28; break; </v>
      </c>
      <c r="B1001" s="7"/>
      <c r="C1001" s="8" t="str">
        <f>IF(ROW()=1,"","")&amp;Tabelle3[[#This Row],[values]]&amp;C1002</f>
        <v xml:space="preserve">case 1000: bar = 0.28; break; 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02" spans="1:3">
      <c r="A1002" s="6" t="str">
        <f>Tabelle13[[#This Row],[arduino switch case]]</f>
        <v xml:space="preserve">case 1001: bar = 0.28; break; </v>
      </c>
      <c r="B1002" s="7"/>
      <c r="C1002" s="8" t="str">
        <f>IF(ROW()=1,"","")&amp;Tabelle3[[#This Row],[values]]&amp;C1003</f>
        <v xml:space="preserve">case 1001: bar = 0.28; break; 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03" spans="1:3">
      <c r="A1003" s="6" t="str">
        <f>Tabelle13[[#This Row],[arduino switch case]]</f>
        <v xml:space="preserve">case 1002: bar = 0.28; break; </v>
      </c>
      <c r="B1003" s="7"/>
      <c r="C1003" s="8" t="str">
        <f>IF(ROW()=1,"","")&amp;Tabelle3[[#This Row],[values]]&amp;C1004</f>
        <v xml:space="preserve">case 1002: bar = 0.28; break; 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04" spans="1:3">
      <c r="A1004" s="6" t="str">
        <f>Tabelle13[[#This Row],[arduino switch case]]</f>
        <v xml:space="preserve">case 1003: bar = 0.28; break; </v>
      </c>
      <c r="B1004" s="7"/>
      <c r="C1004" s="8" t="str">
        <f>IF(ROW()=1,"","")&amp;Tabelle3[[#This Row],[values]]&amp;C1005</f>
        <v xml:space="preserve">case 1003: bar = 0.28; break; 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05" spans="1:3">
      <c r="A1005" s="6" t="str">
        <f>Tabelle13[[#This Row],[arduino switch case]]</f>
        <v xml:space="preserve">case 1004: bar = 0.28; break; </v>
      </c>
      <c r="B1005" s="7"/>
      <c r="C1005" s="8" t="str">
        <f>IF(ROW()=1,"","")&amp;Tabelle3[[#This Row],[values]]&amp;C1006</f>
        <v xml:space="preserve">case 1004: bar = 0.28; break; 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06" spans="1:3">
      <c r="A1006" s="6" t="str">
        <f>Tabelle13[[#This Row],[arduino switch case]]</f>
        <v xml:space="preserve">case 1005: bar = 0.27; break; </v>
      </c>
      <c r="B1006" s="7"/>
      <c r="C1006" s="8" t="str">
        <f>IF(ROW()=1,"","")&amp;Tabelle3[[#This Row],[values]]&amp;C1007</f>
        <v xml:space="preserve">case 1005: bar = 0.27; break; 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07" spans="1:3">
      <c r="A1007" s="6" t="str">
        <f>Tabelle13[[#This Row],[arduino switch case]]</f>
        <v xml:space="preserve">case 1006: bar = 0.27; break; </v>
      </c>
      <c r="B1007" s="7"/>
      <c r="C1007" s="8" t="str">
        <f>IF(ROW()=1,"","")&amp;Tabelle3[[#This Row],[values]]&amp;C1008</f>
        <v xml:space="preserve">case 1006: bar = 0.27; break; 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08" spans="1:3">
      <c r="A1008" s="6" t="str">
        <f>Tabelle13[[#This Row],[arduino switch case]]</f>
        <v xml:space="preserve">case 1007: bar = 0.27; break; </v>
      </c>
      <c r="B1008" s="7"/>
      <c r="C1008" s="8" t="str">
        <f>IF(ROW()=1,"","")&amp;Tabelle3[[#This Row],[values]]&amp;C1009</f>
        <v xml:space="preserve">case 1007: bar = 0.27; break; 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09" spans="1:3">
      <c r="A1009" s="6" t="str">
        <f>Tabelle13[[#This Row],[arduino switch case]]</f>
        <v xml:space="preserve">case 1008: bar = 0.27; break; </v>
      </c>
      <c r="B1009" s="7"/>
      <c r="C1009" s="8" t="str">
        <f>IF(ROW()=1,"","")&amp;Tabelle3[[#This Row],[values]]&amp;C1010</f>
        <v xml:space="preserve">case 1008: bar = 0.27; break; 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10" spans="1:3">
      <c r="A1010" s="6" t="str">
        <f>Tabelle13[[#This Row],[arduino switch case]]</f>
        <v xml:space="preserve">case 1009: bar = 0.27; break; </v>
      </c>
      <c r="B1010" s="7"/>
      <c r="C1010" s="8" t="str">
        <f>IF(ROW()=1,"","")&amp;Tabelle3[[#This Row],[values]]&amp;C1011</f>
        <v xml:space="preserve">case 1009: bar = 0.27; break; 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11" spans="1:3">
      <c r="A1011" s="6" t="str">
        <f>Tabelle13[[#This Row],[arduino switch case]]</f>
        <v xml:space="preserve">case 1010: bar = 0.27; break; </v>
      </c>
      <c r="B1011" s="7"/>
      <c r="C1011" s="8" t="str">
        <f>IF(ROW()=1,"","")&amp;Tabelle3[[#This Row],[values]]&amp;C1012</f>
        <v xml:space="preserve">case 1010: bar = 0.27; break; 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12" spans="1:3">
      <c r="A1012" s="6" t="str">
        <f>Tabelle13[[#This Row],[arduino switch case]]</f>
        <v xml:space="preserve">case 1011: bar = 0.27; break; </v>
      </c>
      <c r="B1012" s="7"/>
      <c r="C1012" s="8" t="str">
        <f>IF(ROW()=1,"","")&amp;Tabelle3[[#This Row],[values]]&amp;C1013</f>
        <v xml:space="preserve">case 1011: bar = 0.27; break; 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13" spans="1:3">
      <c r="A1013" s="6" t="str">
        <f>Tabelle13[[#This Row],[arduino switch case]]</f>
        <v xml:space="preserve">case 1012: bar = 0.27; break; </v>
      </c>
      <c r="B1013" s="7"/>
      <c r="C1013" s="8" t="str">
        <f>IF(ROW()=1,"","")&amp;Tabelle3[[#This Row],[values]]&amp;C1014</f>
        <v xml:space="preserve">case 1012: bar = 0.27; break; 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14" spans="1:3">
      <c r="A1014" s="6" t="str">
        <f>Tabelle13[[#This Row],[arduino switch case]]</f>
        <v xml:space="preserve">case 1013: bar = 0.27; break; </v>
      </c>
      <c r="B1014" s="7"/>
      <c r="C1014" s="8" t="str">
        <f>IF(ROW()=1,"","")&amp;Tabelle3[[#This Row],[values]]&amp;C1015</f>
        <v xml:space="preserve">case 1013: bar = 0.27; break; 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15" spans="1:3">
      <c r="A1015" s="6" t="str">
        <f>Tabelle13[[#This Row],[arduino switch case]]</f>
        <v xml:space="preserve">case 1014: bar = 0.26; break; </v>
      </c>
      <c r="B1015" s="7"/>
      <c r="C1015" s="8" t="str">
        <f>IF(ROW()=1,"","")&amp;Tabelle3[[#This Row],[values]]&amp;C1016</f>
        <v xml:space="preserve">case 1014: bar = 0.26; break; 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16" spans="1:3">
      <c r="A1016" s="6" t="str">
        <f>Tabelle13[[#This Row],[arduino switch case]]</f>
        <v xml:space="preserve">case 1015: bar = 0.26; break; </v>
      </c>
      <c r="B1016" s="7"/>
      <c r="C1016" s="8" t="str">
        <f>IF(ROW()=1,"","")&amp;Tabelle3[[#This Row],[values]]&amp;C1017</f>
        <v xml:space="preserve">case 1015: bar = 0.26; break; 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17" spans="1:3">
      <c r="A1017" s="6" t="str">
        <f>Tabelle13[[#This Row],[arduino switch case]]</f>
        <v xml:space="preserve">case 1016: bar = 0.26; break; </v>
      </c>
      <c r="B1017" s="7"/>
      <c r="C1017" s="8" t="str">
        <f>IF(ROW()=1,"","")&amp;Tabelle3[[#This Row],[values]]&amp;C1018</f>
        <v xml:space="preserve">case 1016: bar = 0.26; break; 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18" spans="1:3">
      <c r="A1018" s="6" t="str">
        <f>Tabelle13[[#This Row],[arduino switch case]]</f>
        <v xml:space="preserve">case 1017: bar = 0.26; break; </v>
      </c>
      <c r="B1018" s="7"/>
      <c r="C1018" s="8" t="str">
        <f>IF(ROW()=1,"","")&amp;Tabelle3[[#This Row],[values]]&amp;C1019</f>
        <v xml:space="preserve">case 1017: bar = 0.26; break; case 1018: bar = 0.26; break; case 1019: bar = 0.26; break; case 1020: bar = 0.26; break; case 1021: bar = 0.26; break; case 1022: bar = 0.26; break; case 1023: bar = 0.26; break; case 1024: bar = 0.25; break; </v>
      </c>
    </row>
    <row r="1019" spans="1:3">
      <c r="A1019" s="6" t="str">
        <f>Tabelle13[[#This Row],[arduino switch case]]</f>
        <v xml:space="preserve">case 1018: bar = 0.26; break; </v>
      </c>
      <c r="B1019" s="7"/>
      <c r="C1019" s="8" t="str">
        <f>IF(ROW()=1,"","")&amp;Tabelle3[[#This Row],[values]]&amp;C1020</f>
        <v xml:space="preserve">case 1018: bar = 0.26; break; case 1019: bar = 0.26; break; case 1020: bar = 0.26; break; case 1021: bar = 0.26; break; case 1022: bar = 0.26; break; case 1023: bar = 0.26; break; case 1024: bar = 0.25; break; </v>
      </c>
    </row>
    <row r="1020" spans="1:3">
      <c r="A1020" s="6" t="str">
        <f>Tabelle13[[#This Row],[arduino switch case]]</f>
        <v xml:space="preserve">case 1019: bar = 0.26; break; </v>
      </c>
      <c r="B1020" s="7"/>
      <c r="C1020" s="8" t="str">
        <f>IF(ROW()=1,"","")&amp;Tabelle3[[#This Row],[values]]&amp;C1021</f>
        <v xml:space="preserve">case 1019: bar = 0.26; break; case 1020: bar = 0.26; break; case 1021: bar = 0.26; break; case 1022: bar = 0.26; break; case 1023: bar = 0.26; break; case 1024: bar = 0.25; break; </v>
      </c>
    </row>
    <row r="1021" spans="1:3">
      <c r="A1021" s="6" t="str">
        <f>Tabelle13[[#This Row],[arduino switch case]]</f>
        <v xml:space="preserve">case 1020: bar = 0.26; break; </v>
      </c>
      <c r="B1021" s="7"/>
      <c r="C1021" s="8" t="str">
        <f>IF(ROW()=1,"","")&amp;Tabelle3[[#This Row],[values]]&amp;C1022</f>
        <v xml:space="preserve">case 1020: bar = 0.26; break; case 1021: bar = 0.26; break; case 1022: bar = 0.26; break; case 1023: bar = 0.26; break; case 1024: bar = 0.25; break; </v>
      </c>
    </row>
    <row r="1022" spans="1:3">
      <c r="A1022" s="6" t="str">
        <f>Tabelle13[[#This Row],[arduino switch case]]</f>
        <v xml:space="preserve">case 1021: bar = 0.26; break; </v>
      </c>
      <c r="B1022" s="7"/>
      <c r="C1022" s="8" t="str">
        <f>IF(ROW()=1,"","")&amp;Tabelle3[[#This Row],[values]]&amp;C1023</f>
        <v xml:space="preserve">case 1021: bar = 0.26; break; case 1022: bar = 0.26; break; case 1023: bar = 0.26; break; case 1024: bar = 0.25; break; </v>
      </c>
    </row>
    <row r="1023" spans="1:3">
      <c r="A1023" s="6" t="str">
        <f>Tabelle13[[#This Row],[arduino switch case]]</f>
        <v xml:space="preserve">case 1022: bar = 0.26; break; </v>
      </c>
      <c r="B1023" s="7"/>
      <c r="C1023" s="8" t="str">
        <f>IF(ROW()=1,"","")&amp;Tabelle3[[#This Row],[values]]&amp;C1024</f>
        <v xml:space="preserve">case 1022: bar = 0.26; break; case 1023: bar = 0.26; break; case 1024: bar = 0.25; break; </v>
      </c>
    </row>
    <row r="1024" spans="1:3">
      <c r="A1024" s="6" t="str">
        <f>Tabelle13[[#This Row],[arduino switch case]]</f>
        <v xml:space="preserve">case 1023: bar = 0.26; break; </v>
      </c>
      <c r="B1024" s="7"/>
      <c r="C1024" s="8" t="str">
        <f>IF(ROW()=1,"","")&amp;Tabelle3[[#This Row],[values]]&amp;C1025</f>
        <v xml:space="preserve">case 1023: bar = 0.26; break; case 1024: bar = 0.25; break; </v>
      </c>
    </row>
    <row r="1025" spans="1:3">
      <c r="A1025" s="6" t="str">
        <f>Tabelle13[[#This Row],[arduino switch case]]</f>
        <v xml:space="preserve">case 1024: bar = 0.25; break; </v>
      </c>
      <c r="B1025" s="7"/>
      <c r="C1025" s="8" t="str">
        <f>IF(ROW()=1,"","")&amp;Tabelle3[[#This Row],[values]]&amp;C1026</f>
        <v xml:space="preserve">case 1024: bar = 0.25; break; 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Fitting</vt:lpstr>
      <vt:lpstr>switch case - one line</vt:lpstr>
      <vt:lpstr>Fitting!ec_50</vt:lpstr>
      <vt:lpstr>Fitting!max</vt:lpstr>
      <vt:lpstr>Fitting!min</vt:lpstr>
      <vt:lpstr>Fitting!n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OHGANE</dc:creator>
  <cp:lastModifiedBy>Flo</cp:lastModifiedBy>
  <dcterms:created xsi:type="dcterms:W3CDTF">2019-10-15T05:54:20Z</dcterms:created>
  <dcterms:modified xsi:type="dcterms:W3CDTF">2023-01-31T15:07:25Z</dcterms:modified>
</cp:coreProperties>
</file>