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7e9fe61b3376be/Documentos/exercicios/Excel/"/>
    </mc:Choice>
  </mc:AlternateContent>
  <xr:revisionPtr revIDLastSave="19" documentId="8_{3EE86D93-E9F9-40B9-A501-F0DCE0CFB2C9}" xr6:coauthVersionLast="47" xr6:coauthVersionMax="47" xr10:uidLastSave="{81E84ADD-0447-472D-AFD6-F7E3AD21200C}"/>
  <bookViews>
    <workbookView xWindow="-108" yWindow="-108" windowWidth="23256" windowHeight="12456" firstSheet="1" activeTab="1" xr2:uid="{695E223F-03C6-4AAA-A1C6-00A7206F5984}"/>
  </bookViews>
  <sheets>
    <sheet name="Notas" sheetId="7" r:id="rId1"/>
    <sheet name="Cadastro" sheetId="8" r:id="rId2"/>
    <sheet name="Desconto" sheetId="10" r:id="rId3"/>
    <sheet name="Porcentagem" sheetId="9" r:id="rId4"/>
    <sheet name="Notas2" sheetId="1" r:id="rId5"/>
    <sheet name="Planilha1" sheetId="6" r:id="rId6"/>
    <sheet name="Cálculos" sheetId="2" r:id="rId7"/>
    <sheet name="Reprovado" sheetId="3" r:id="rId8"/>
    <sheet name="Recuperação" sheetId="4" r:id="rId9"/>
    <sheet name="Aprovados" sheetId="5" r:id="rId10"/>
  </sheets>
  <definedNames>
    <definedName name="_xlnm._FilterDatabase" localSheetId="7" hidden="1">Reprovado!$B$3:$B$12</definedName>
    <definedName name="Descontos">Cadastro!$G$3:$G$5</definedName>
    <definedName name="valores_do_anderson">Cadastro!$F$3:$G$3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H3" i="8" s="1"/>
  <c r="G4" i="8"/>
  <c r="G5" i="8"/>
  <c r="I5" i="8"/>
  <c r="H4" i="8"/>
  <c r="E3" i="7"/>
  <c r="E5" i="7"/>
  <c r="E4" i="7"/>
  <c r="E6" i="7"/>
  <c r="E7" i="7"/>
  <c r="E8" i="7"/>
  <c r="E9" i="7"/>
  <c r="E10" i="7"/>
  <c r="E11" i="7"/>
  <c r="E12" i="7"/>
  <c r="E13" i="7"/>
  <c r="E14" i="7"/>
  <c r="E15" i="7"/>
  <c r="D3" i="9"/>
  <c r="D11" i="9"/>
  <c r="D7" i="9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3" i="3"/>
  <c r="C10" i="3"/>
  <c r="D10" i="3"/>
  <c r="E10" i="3"/>
  <c r="C9" i="3"/>
  <c r="D9" i="3"/>
  <c r="E9" i="3"/>
  <c r="C7" i="3"/>
  <c r="D7" i="3"/>
  <c r="E7" i="3"/>
  <c r="C5" i="3"/>
  <c r="D5" i="3"/>
  <c r="E5" i="3"/>
  <c r="C8" i="3"/>
  <c r="D8" i="3"/>
  <c r="E8" i="3"/>
  <c r="C12" i="3"/>
  <c r="D12" i="3"/>
  <c r="E12" i="3"/>
  <c r="C11" i="3"/>
  <c r="D11" i="3"/>
  <c r="E11" i="3"/>
  <c r="C6" i="3"/>
  <c r="D6" i="3"/>
  <c r="E6" i="3"/>
  <c r="C4" i="3"/>
  <c r="D4" i="3"/>
  <c r="E4" i="3"/>
  <c r="C3" i="3"/>
  <c r="D3" i="3"/>
  <c r="H5" i="8" l="1"/>
  <c r="I4" i="8"/>
  <c r="I3" i="8"/>
  <c r="G6" i="8"/>
  <c r="F8" i="3"/>
  <c r="F9" i="5"/>
  <c r="F9" i="4"/>
  <c r="F4" i="5"/>
  <c r="F3" i="4"/>
  <c r="F3" i="3"/>
  <c r="F3" i="5"/>
  <c r="F10" i="3"/>
  <c r="F12" i="3"/>
  <c r="F5" i="3"/>
  <c r="F4" i="3"/>
  <c r="F6" i="3"/>
  <c r="F7" i="3"/>
  <c r="F9" i="3"/>
  <c r="F11" i="3"/>
  <c r="F10" i="5"/>
  <c r="F5" i="5"/>
  <c r="F8" i="5"/>
  <c r="F12" i="4"/>
  <c r="F5" i="4"/>
  <c r="F11" i="5"/>
  <c r="F6" i="5"/>
  <c r="F11" i="4"/>
  <c r="F12" i="5"/>
  <c r="F7" i="5"/>
  <c r="F10" i="4"/>
  <c r="F6" i="4"/>
  <c r="F8" i="4"/>
  <c r="F4" i="4"/>
  <c r="F7" i="4"/>
  <c r="C6" i="2" l="1"/>
  <c r="C5" i="2"/>
  <c r="C4" i="2"/>
  <c r="C3" i="2"/>
  <c r="C2" i="2"/>
  <c r="D4" i="2"/>
  <c r="D3" i="2"/>
  <c r="D2" i="2"/>
</calcChain>
</file>

<file path=xl/sharedStrings.xml><?xml version="1.0" encoding="utf-8"?>
<sst xmlns="http://schemas.openxmlformats.org/spreadsheetml/2006/main" count="132" uniqueCount="85">
  <si>
    <t>Alunos matriculados no curso de Excel Senac</t>
  </si>
  <si>
    <t xml:space="preserve">Aluno </t>
  </si>
  <si>
    <t>Conhecer o Excel</t>
  </si>
  <si>
    <t>Pratica funções</t>
  </si>
  <si>
    <t>Conhecer excel com VBA</t>
  </si>
  <si>
    <t>Médias</t>
  </si>
  <si>
    <t>Faltas</t>
  </si>
  <si>
    <t>Luciano</t>
  </si>
  <si>
    <t>Rodrigo</t>
  </si>
  <si>
    <t>Ricardo</t>
  </si>
  <si>
    <t>Ricardo Silva</t>
  </si>
  <si>
    <t>Leonardo</t>
  </si>
  <si>
    <t>Léia</t>
  </si>
  <si>
    <t>Roberto</t>
  </si>
  <si>
    <t>Sabino</t>
  </si>
  <si>
    <t>Edmundo</t>
  </si>
  <si>
    <t>Rita</t>
  </si>
  <si>
    <t>Regina</t>
  </si>
  <si>
    <t>Maira</t>
  </si>
  <si>
    <t>João</t>
  </si>
  <si>
    <t>Total</t>
  </si>
  <si>
    <t xml:space="preserve">CADASTRO DE ALUNOS - Senac </t>
  </si>
  <si>
    <t>Matrícula</t>
  </si>
  <si>
    <t>Data</t>
  </si>
  <si>
    <t>Aluno</t>
  </si>
  <si>
    <t>Curso</t>
  </si>
  <si>
    <t>Idade</t>
  </si>
  <si>
    <t>Valor da mensalidade</t>
  </si>
  <si>
    <t>Desconto</t>
  </si>
  <si>
    <t>Valor liquido</t>
  </si>
  <si>
    <t>%Desc</t>
  </si>
  <si>
    <t>Anderson</t>
  </si>
  <si>
    <t>Conhecer o Excel com VBA</t>
  </si>
  <si>
    <t>Antonio</t>
  </si>
  <si>
    <t>Publicar funções</t>
  </si>
  <si>
    <t>Descontos das mensalidades</t>
  </si>
  <si>
    <t>Cursos</t>
  </si>
  <si>
    <t>Valor do Desconto</t>
  </si>
  <si>
    <t>Todos</t>
  </si>
  <si>
    <t>Desconto de um valor (mensalidade)</t>
  </si>
  <si>
    <t>Mensalidade</t>
  </si>
  <si>
    <t>Valor</t>
  </si>
  <si>
    <t>Valor do desconto</t>
  </si>
  <si>
    <t>Calcular o aumento após a inflação</t>
  </si>
  <si>
    <t>Inflação</t>
  </si>
  <si>
    <t>Valor final</t>
  </si>
  <si>
    <t>Calcular a porcentagem de uma aumento</t>
  </si>
  <si>
    <t>Valor antes</t>
  </si>
  <si>
    <t>Valor depois</t>
  </si>
  <si>
    <t>Aumento</t>
  </si>
  <si>
    <t xml:space="preserve">Matemática </t>
  </si>
  <si>
    <t xml:space="preserve">Português </t>
  </si>
  <si>
    <t xml:space="preserve"> História </t>
  </si>
  <si>
    <t xml:space="preserve"> Geografia </t>
  </si>
  <si>
    <t xml:space="preserve"> Faltas </t>
  </si>
  <si>
    <t>Ana</t>
  </si>
  <si>
    <t>Pedro</t>
  </si>
  <si>
    <t>Operação</t>
  </si>
  <si>
    <t>Operador</t>
  </si>
  <si>
    <t>Exemplo</t>
  </si>
  <si>
    <t>Exponenciação</t>
  </si>
  <si>
    <t>^</t>
  </si>
  <si>
    <t>Multiplicação</t>
  </si>
  <si>
    <t>*</t>
  </si>
  <si>
    <t>Divisão</t>
  </si>
  <si>
    <t xml:space="preserve"> /</t>
  </si>
  <si>
    <t>Adição</t>
  </si>
  <si>
    <t>+</t>
  </si>
  <si>
    <t>Subtração</t>
  </si>
  <si>
    <t>-</t>
  </si>
  <si>
    <t>Alunos matriculados no período</t>
  </si>
  <si>
    <t>Nome</t>
  </si>
  <si>
    <t>Matemática</t>
  </si>
  <si>
    <t>Português</t>
  </si>
  <si>
    <t>História</t>
  </si>
  <si>
    <t>Geografia</t>
  </si>
  <si>
    <t>Média</t>
  </si>
  <si>
    <t>Larissa</t>
  </si>
  <si>
    <t>Daniela</t>
  </si>
  <si>
    <t>Isabela</t>
  </si>
  <si>
    <t>Carlos</t>
  </si>
  <si>
    <t>Eduardo</t>
  </si>
  <si>
    <t>Bruno</t>
  </si>
  <si>
    <t>Gustavo</t>
  </si>
  <si>
    <t>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</si>
</sst>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  <numFmt numFmtId="165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8" fontId="0" fillId="0" borderId="0" xfId="0" applyNumberFormat="1"/>
    <xf numFmtId="0" fontId="4" fillId="0" borderId="0" xfId="0" applyFont="1" applyAlignment="1">
      <alignment textRotation="90"/>
    </xf>
    <xf numFmtId="0" fontId="5" fillId="0" borderId="2" xfId="0" applyFont="1" applyBorder="1" applyAlignment="1">
      <alignment textRotation="90"/>
    </xf>
    <xf numFmtId="0" fontId="5" fillId="0" borderId="3" xfId="0" applyFont="1" applyBorder="1" applyAlignment="1">
      <alignment textRotation="90"/>
    </xf>
    <xf numFmtId="0" fontId="6" fillId="0" borderId="2" xfId="0" applyFont="1" applyBorder="1"/>
    <xf numFmtId="164" fontId="6" fillId="0" borderId="3" xfId="0" applyNumberFormat="1" applyFont="1" applyBorder="1" applyAlignment="1">
      <alignment horizontal="right"/>
    </xf>
    <xf numFmtId="0" fontId="6" fillId="0" borderId="5" xfId="0" applyFont="1" applyBorder="1"/>
    <xf numFmtId="164" fontId="6" fillId="0" borderId="6" xfId="0" applyNumberFormat="1" applyFont="1" applyBorder="1" applyAlignment="1">
      <alignment horizontal="right"/>
    </xf>
    <xf numFmtId="0" fontId="6" fillId="0" borderId="3" xfId="0" applyFont="1" applyBorder="1"/>
    <xf numFmtId="164" fontId="6" fillId="0" borderId="4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5" fillId="0" borderId="4" xfId="0" applyFont="1" applyBorder="1" applyAlignment="1">
      <alignment textRotation="90"/>
    </xf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textRotation="90" wrapText="1"/>
    </xf>
    <xf numFmtId="9" fontId="0" fillId="0" borderId="0" xfId="0" applyNumberForma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90" wrapText="0" indent="0" justifyLastLine="0" shrinkToFit="0" readingOrder="0"/>
    </dxf>
    <dxf>
      <font>
        <b/>
        <i val="0"/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4B4507-CF4E-4666-AB14-59AAAC421F93}" name="Tabela57" displayName="Tabela57" ref="A2:F12" totalsRowShown="0" headerRowDxfId="17" dataDxfId="16" tableBorderDxfId="15">
  <autoFilter ref="A2:F12" xr:uid="{570E478D-FE50-46FD-9020-87749FD2787B}">
    <filterColumn colId="1">
      <filters>
        <filter val="4,5"/>
        <filter val="5,0"/>
      </filters>
    </filterColumn>
  </autoFilter>
  <tableColumns count="6">
    <tableColumn id="1" xr3:uid="{9796CEAB-00CD-45D6-9445-8AEEF5741DE4}" name="Nome" dataDxfId="14"/>
    <tableColumn id="2" xr3:uid="{2137F5DF-E3DC-4B81-BEF9-10FA4B07C746}" name="Matemática" dataDxfId="13"/>
    <tableColumn id="3" xr3:uid="{B5CEDF1F-5499-4485-B307-2B24CD0C081A}" name="Português" dataDxfId="12">
      <calculatedColumnFormula>RAND()*10</calculatedColumnFormula>
    </tableColumn>
    <tableColumn id="4" xr3:uid="{F4F80BDE-8362-404E-8EAF-41227B7F682E}" name="História" dataDxfId="11">
      <calculatedColumnFormula>RAND()*10</calculatedColumnFormula>
    </tableColumn>
    <tableColumn id="5" xr3:uid="{7E5CF164-3A34-4828-8B25-0FD9D4703278}" name="Geografia" dataDxfId="10">
      <calculatedColumnFormula>RAND()*10</calculatedColumnFormula>
    </tableColumn>
    <tableColumn id="6" xr3:uid="{23142350-A963-4A29-9EAE-423C3DBA7CBE}" name="Média" dataDxfId="9">
      <calculatedColumnFormula>AVERAGE(B3:E3)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642323-277A-4F9A-B1E6-24B7E7DAA87D}" name="Tabela578" displayName="Tabela578" ref="A2:F12" totalsRowShown="0" headerRowDxfId="8" dataDxfId="7" tableBorderDxfId="6">
  <autoFilter ref="A2:F12" xr:uid="{570E478D-FE50-46FD-9020-87749FD2787B}">
    <filterColumn colId="1">
      <filters>
        <filter val="10,0"/>
        <filter val="7,0"/>
        <filter val="8,0"/>
        <filter val="9,0"/>
      </filters>
    </filterColumn>
  </autoFilter>
  <tableColumns count="6">
    <tableColumn id="1" xr3:uid="{D6D792FF-208B-40EB-8458-B1D7236F8BC3}" name="Nome" dataDxfId="5"/>
    <tableColumn id="2" xr3:uid="{F700779B-BAA8-448A-90BE-38061B750357}" name="Matemática" dataDxfId="4"/>
    <tableColumn id="3" xr3:uid="{FE03E9CA-10A7-4971-8F80-180C14E4C424}" name="Português" dataDxfId="3">
      <calculatedColumnFormula>RAND()*10</calculatedColumnFormula>
    </tableColumn>
    <tableColumn id="4" xr3:uid="{BCD2A750-5311-47EA-A725-0CE161AE3554}" name="História" dataDxfId="2">
      <calculatedColumnFormula>RAND()*10</calculatedColumnFormula>
    </tableColumn>
    <tableColumn id="5" xr3:uid="{AD3D91D3-82EF-4C4D-9266-2DD1BA99C72A}" name="Geografia" dataDxfId="1">
      <calculatedColumnFormula>RAND()*10</calculatedColumnFormula>
    </tableColumn>
    <tableColumn id="6" xr3:uid="{CBBBBB6A-FE14-404B-89E0-47E1F74499A7}" name="Média" dataDxfId="0">
      <calculatedColumnFormula>AVERAGE(B3:E3)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559-96E6-4104-8FB7-B78C6E32596E}">
  <dimension ref="A1:F16"/>
  <sheetViews>
    <sheetView showFormulas="1" topLeftCell="A4" zoomScale="190" zoomScaleNormal="190" workbookViewId="0">
      <selection activeCell="E3" sqref="E3:E15"/>
    </sheetView>
  </sheetViews>
  <sheetFormatPr defaultRowHeight="14.45"/>
  <cols>
    <col min="1" max="1" width="14.28515625" customWidth="1"/>
    <col min="2" max="4" width="6.28515625" customWidth="1"/>
    <col min="5" max="5" width="8.7109375" customWidth="1"/>
    <col min="6" max="6" width="6.28515625" customWidth="1"/>
  </cols>
  <sheetData>
    <row r="1" spans="1:6" ht="15.6">
      <c r="A1" s="33" t="s">
        <v>0</v>
      </c>
      <c r="B1" s="33"/>
      <c r="C1" s="33"/>
      <c r="D1" s="33"/>
      <c r="E1" s="33"/>
      <c r="F1" s="33"/>
    </row>
    <row r="2" spans="1:6" ht="69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</row>
    <row r="3" spans="1:6">
      <c r="A3" t="s">
        <v>7</v>
      </c>
      <c r="B3">
        <v>8</v>
      </c>
      <c r="C3">
        <v>7</v>
      </c>
      <c r="D3">
        <v>6</v>
      </c>
      <c r="E3">
        <f>AVERAGE(B3:D3)</f>
        <v>7</v>
      </c>
      <c r="F3">
        <v>3</v>
      </c>
    </row>
    <row r="4" spans="1:6">
      <c r="A4" t="s">
        <v>8</v>
      </c>
      <c r="B4">
        <v>6.5</v>
      </c>
      <c r="C4">
        <v>8</v>
      </c>
      <c r="D4">
        <v>8</v>
      </c>
      <c r="E4" s="6">
        <f>AVERAGE(B4:D4)</f>
        <v>7.5</v>
      </c>
      <c r="F4">
        <v>1</v>
      </c>
    </row>
    <row r="5" spans="1:6">
      <c r="A5" t="s">
        <v>9</v>
      </c>
      <c r="B5">
        <v>7</v>
      </c>
      <c r="C5">
        <v>6</v>
      </c>
      <c r="D5">
        <v>7.5</v>
      </c>
      <c r="E5" s="6">
        <f>AVERAGE(B5:D5)</f>
        <v>6.833333333333333</v>
      </c>
      <c r="F5">
        <v>2</v>
      </c>
    </row>
    <row r="6" spans="1:6">
      <c r="A6" t="s">
        <v>10</v>
      </c>
      <c r="B6">
        <v>8</v>
      </c>
      <c r="C6">
        <v>7</v>
      </c>
      <c r="D6">
        <v>6</v>
      </c>
      <c r="E6" s="6">
        <f>AVERAGE(B6:D6)</f>
        <v>7</v>
      </c>
      <c r="F6">
        <v>0</v>
      </c>
    </row>
    <row r="7" spans="1:6">
      <c r="A7" t="s">
        <v>11</v>
      </c>
      <c r="B7">
        <v>9</v>
      </c>
      <c r="C7">
        <v>10</v>
      </c>
      <c r="D7">
        <v>9</v>
      </c>
      <c r="E7" s="6">
        <f>AVERAGE(B7:D7)</f>
        <v>9.3333333333333339</v>
      </c>
      <c r="F7">
        <v>1</v>
      </c>
    </row>
    <row r="8" spans="1:6">
      <c r="A8" t="s">
        <v>12</v>
      </c>
      <c r="B8">
        <v>6</v>
      </c>
      <c r="C8">
        <v>5</v>
      </c>
      <c r="D8">
        <v>6</v>
      </c>
      <c r="E8" s="6">
        <f>AVERAGE(B8:D8)</f>
        <v>5.666666666666667</v>
      </c>
      <c r="F8">
        <v>3</v>
      </c>
    </row>
    <row r="9" spans="1:6">
      <c r="A9" t="s">
        <v>13</v>
      </c>
      <c r="B9">
        <v>9</v>
      </c>
      <c r="C9">
        <v>10</v>
      </c>
      <c r="D9">
        <v>10</v>
      </c>
      <c r="E9" s="6">
        <f>AVERAGE(B9:D9)</f>
        <v>9.6666666666666661</v>
      </c>
      <c r="F9">
        <v>1</v>
      </c>
    </row>
    <row r="10" spans="1:6">
      <c r="A10" t="s">
        <v>14</v>
      </c>
      <c r="B10">
        <v>10</v>
      </c>
      <c r="C10">
        <v>10</v>
      </c>
      <c r="D10">
        <v>10</v>
      </c>
      <c r="E10" s="6">
        <f>AVERAGE(B10:D10)</f>
        <v>10</v>
      </c>
      <c r="F10">
        <v>2</v>
      </c>
    </row>
    <row r="11" spans="1:6">
      <c r="A11" t="s">
        <v>15</v>
      </c>
      <c r="B11">
        <v>7</v>
      </c>
      <c r="C11">
        <v>8</v>
      </c>
      <c r="D11">
        <v>10</v>
      </c>
      <c r="E11" s="6">
        <f>AVERAGE(B11:D11)</f>
        <v>8.3333333333333339</v>
      </c>
      <c r="F11">
        <v>5</v>
      </c>
    </row>
    <row r="12" spans="1:6">
      <c r="A12" t="s">
        <v>16</v>
      </c>
      <c r="B12">
        <v>6</v>
      </c>
      <c r="C12">
        <v>5</v>
      </c>
      <c r="D12">
        <v>10</v>
      </c>
      <c r="E12" s="6">
        <f>AVERAGE(B12:D12)</f>
        <v>7</v>
      </c>
      <c r="F12">
        <v>2</v>
      </c>
    </row>
    <row r="13" spans="1:6">
      <c r="A13" t="s">
        <v>17</v>
      </c>
      <c r="B13">
        <v>4</v>
      </c>
      <c r="C13">
        <v>6</v>
      </c>
      <c r="D13">
        <v>6</v>
      </c>
      <c r="E13" s="6">
        <f>AVERAGE(B13:D13)</f>
        <v>5.333333333333333</v>
      </c>
      <c r="F13">
        <v>0</v>
      </c>
    </row>
    <row r="14" spans="1:6">
      <c r="A14" t="s">
        <v>18</v>
      </c>
      <c r="B14">
        <v>10</v>
      </c>
      <c r="C14">
        <v>9</v>
      </c>
      <c r="D14">
        <v>10</v>
      </c>
      <c r="E14" s="6">
        <f>AVERAGE(B14:D14)</f>
        <v>9.6666666666666661</v>
      </c>
      <c r="F14">
        <v>4</v>
      </c>
    </row>
    <row r="15" spans="1:6">
      <c r="A15" t="s">
        <v>19</v>
      </c>
      <c r="B15">
        <v>9</v>
      </c>
      <c r="C15">
        <v>8</v>
      </c>
      <c r="D15">
        <v>7</v>
      </c>
      <c r="E15" s="6">
        <f>AVERAGE(B15:D15)</f>
        <v>8</v>
      </c>
      <c r="F15">
        <v>2</v>
      </c>
    </row>
    <row r="16" spans="1:6">
      <c r="A16" t="s">
        <v>20</v>
      </c>
    </row>
  </sheetData>
  <mergeCells count="1">
    <mergeCell ref="A1:F1"/>
  </mergeCells>
  <conditionalFormatting sqref="E3:E15">
    <cfRule type="cellIs" dxfId="23" priority="1" operator="lessThan">
      <formula>7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8D3C-A32E-42D7-B429-CC71AA940E32}">
  <dimension ref="A1:H82"/>
  <sheetViews>
    <sheetView zoomScale="170" zoomScaleNormal="170" workbookViewId="0">
      <selection activeCell="G2" sqref="G2"/>
    </sheetView>
  </sheetViews>
  <sheetFormatPr defaultRowHeight="14.45"/>
  <cols>
    <col min="2" max="2" width="12.7109375" customWidth="1"/>
    <col min="3" max="3" width="11" customWidth="1"/>
    <col min="4" max="4" width="9.28515625" customWidth="1"/>
    <col min="5" max="5" width="10.85546875" customWidth="1"/>
  </cols>
  <sheetData>
    <row r="1" spans="1:8" ht="18">
      <c r="A1" s="36" t="s">
        <v>70</v>
      </c>
      <c r="B1" s="36"/>
      <c r="C1" s="36"/>
      <c r="D1" s="36"/>
      <c r="E1" s="36"/>
      <c r="F1" s="36"/>
    </row>
    <row r="2" spans="1:8" ht="59.45">
      <c r="A2" s="10" t="s">
        <v>71</v>
      </c>
      <c r="B2" s="10" t="s">
        <v>72</v>
      </c>
      <c r="C2" s="10" t="s">
        <v>73</v>
      </c>
      <c r="D2" s="10" t="s">
        <v>74</v>
      </c>
      <c r="E2" s="10" t="s">
        <v>75</v>
      </c>
      <c r="F2" s="10" t="s">
        <v>76</v>
      </c>
    </row>
    <row r="3" spans="1:8">
      <c r="A3" s="17" t="s">
        <v>55</v>
      </c>
      <c r="B3" s="14">
        <v>9</v>
      </c>
      <c r="C3" s="14">
        <f t="shared" ref="C3:E12" ca="1" si="0">RAND()*10</f>
        <v>6.8850556779601932</v>
      </c>
      <c r="D3" s="14">
        <f t="shared" ca="1" si="0"/>
        <v>2.7612207717490533</v>
      </c>
      <c r="E3" s="14">
        <f t="shared" ca="1" si="0"/>
        <v>6.0041595348866972</v>
      </c>
      <c r="F3" s="14">
        <f t="shared" ref="F3:F12" ca="1" si="1">AVERAGE(B3:E3)</f>
        <v>6.1626089961489852</v>
      </c>
      <c r="G3" s="6"/>
      <c r="H3" s="5"/>
    </row>
    <row r="4" spans="1:8">
      <c r="A4" s="17" t="s">
        <v>82</v>
      </c>
      <c r="B4" s="14">
        <v>8</v>
      </c>
      <c r="C4" s="14">
        <f t="shared" ca="1" si="0"/>
        <v>6.8749052753246502</v>
      </c>
      <c r="D4" s="14">
        <f t="shared" ca="1" si="0"/>
        <v>5.2606110445871685</v>
      </c>
      <c r="E4" s="14">
        <f t="shared" ca="1" si="0"/>
        <v>8.8801221544417324</v>
      </c>
      <c r="F4" s="14">
        <f t="shared" ca="1" si="1"/>
        <v>7.2539096185883878</v>
      </c>
      <c r="G4" s="6"/>
    </row>
    <row r="5" spans="1:8">
      <c r="A5" s="17" t="s">
        <v>80</v>
      </c>
      <c r="B5" s="14">
        <v>7</v>
      </c>
      <c r="C5" s="14">
        <f t="shared" ca="1" si="0"/>
        <v>5.3047838519949275</v>
      </c>
      <c r="D5" s="14">
        <f t="shared" ca="1" si="0"/>
        <v>5.5681852778244316</v>
      </c>
      <c r="E5" s="14">
        <f t="shared" ca="1" si="0"/>
        <v>5.3593359361217194</v>
      </c>
      <c r="F5" s="14">
        <f t="shared" ca="1" si="1"/>
        <v>5.8080762664852701</v>
      </c>
      <c r="G5" s="6"/>
      <c r="H5" s="5"/>
    </row>
    <row r="6" spans="1:8" hidden="1">
      <c r="A6" s="17" t="s">
        <v>78</v>
      </c>
      <c r="B6" s="14">
        <v>5</v>
      </c>
      <c r="C6" s="14">
        <f t="shared" ca="1" si="0"/>
        <v>1.5167814381931011</v>
      </c>
      <c r="D6" s="14">
        <f t="shared" ca="1" si="0"/>
        <v>4.7220420105689414</v>
      </c>
      <c r="E6" s="14">
        <f t="shared" ca="1" si="0"/>
        <v>3.5313516042471527</v>
      </c>
      <c r="F6" s="14">
        <f t="shared" ca="1" si="1"/>
        <v>3.6925437632522988</v>
      </c>
      <c r="G6" s="6"/>
    </row>
    <row r="7" spans="1:8">
      <c r="A7" s="17" t="s">
        <v>81</v>
      </c>
      <c r="B7" s="14">
        <v>7</v>
      </c>
      <c r="C7" s="14">
        <f t="shared" ca="1" si="0"/>
        <v>0.82259276398617631</v>
      </c>
      <c r="D7" s="14">
        <f t="shared" ca="1" si="0"/>
        <v>3.6734841120262454</v>
      </c>
      <c r="E7" s="14">
        <f t="shared" ca="1" si="0"/>
        <v>0.25044275201454802</v>
      </c>
      <c r="F7" s="14">
        <f t="shared" ca="1" si="1"/>
        <v>2.9366299070067421</v>
      </c>
      <c r="G7" s="6"/>
    </row>
    <row r="8" spans="1:8">
      <c r="A8" s="17" t="s">
        <v>84</v>
      </c>
      <c r="B8" s="14">
        <v>10</v>
      </c>
      <c r="C8" s="14">
        <f t="shared" ca="1" si="0"/>
        <v>7.2504847317748178</v>
      </c>
      <c r="D8" s="14">
        <f t="shared" ca="1" si="0"/>
        <v>7.7026903796861852</v>
      </c>
      <c r="E8" s="14">
        <f t="shared" ca="1" si="0"/>
        <v>0.67683188790349513</v>
      </c>
      <c r="F8" s="14">
        <f t="shared" ca="1" si="1"/>
        <v>6.4075017498411251</v>
      </c>
      <c r="G8" s="6"/>
    </row>
    <row r="9" spans="1:8">
      <c r="A9" s="17" t="s">
        <v>83</v>
      </c>
      <c r="B9" s="14">
        <v>9</v>
      </c>
      <c r="C9" s="14">
        <f t="shared" ca="1" si="0"/>
        <v>3.5430429770838234</v>
      </c>
      <c r="D9" s="14">
        <f t="shared" ca="1" si="0"/>
        <v>6.7693223975864836</v>
      </c>
      <c r="E9" s="14">
        <f t="shared" ca="1" si="0"/>
        <v>1.8144641249583615</v>
      </c>
      <c r="F9" s="14">
        <f t="shared" ca="1" si="1"/>
        <v>5.2817073749071675</v>
      </c>
      <c r="G9" s="6"/>
    </row>
    <row r="10" spans="1:8" hidden="1">
      <c r="A10" s="17" t="s">
        <v>79</v>
      </c>
      <c r="B10" s="14">
        <v>5</v>
      </c>
      <c r="C10" s="14">
        <f t="shared" ca="1" si="0"/>
        <v>4.3128929405597694</v>
      </c>
      <c r="D10" s="14">
        <f t="shared" ca="1" si="0"/>
        <v>3.1103461510419237</v>
      </c>
      <c r="E10" s="14">
        <f t="shared" ca="1" si="0"/>
        <v>9.7414977721104794</v>
      </c>
      <c r="F10" s="14">
        <f t="shared" ca="1" si="1"/>
        <v>5.5411842159280429</v>
      </c>
      <c r="G10" s="6"/>
    </row>
    <row r="11" spans="1:8" hidden="1">
      <c r="A11" s="17" t="s">
        <v>19</v>
      </c>
      <c r="B11" s="14">
        <v>4.5</v>
      </c>
      <c r="C11" s="14">
        <f t="shared" ca="1" si="0"/>
        <v>1.0570973208353618</v>
      </c>
      <c r="D11" s="14">
        <f t="shared" ca="1" si="0"/>
        <v>2.3499960933044406E-2</v>
      </c>
      <c r="E11" s="14">
        <f t="shared" ca="1" si="0"/>
        <v>3.1029949853975856</v>
      </c>
      <c r="F11" s="14">
        <f t="shared" ca="1" si="1"/>
        <v>2.1708980667914979</v>
      </c>
      <c r="G11" s="6"/>
    </row>
    <row r="12" spans="1:8" hidden="1">
      <c r="A12" s="17" t="s">
        <v>77</v>
      </c>
      <c r="B12" s="14">
        <v>3</v>
      </c>
      <c r="C12" s="14">
        <f t="shared" ca="1" si="0"/>
        <v>2.9322518853785429</v>
      </c>
      <c r="D12" s="14">
        <f t="shared" ca="1" si="0"/>
        <v>4.448646190874169</v>
      </c>
      <c r="E12" s="14">
        <f t="shared" ca="1" si="0"/>
        <v>2.611695555151349</v>
      </c>
      <c r="F12" s="14">
        <f t="shared" ca="1" si="1"/>
        <v>3.2481484078510157</v>
      </c>
      <c r="G12" s="6"/>
    </row>
    <row r="13" spans="1:8">
      <c r="B13" s="8"/>
      <c r="C13" s="7"/>
      <c r="D13" s="7"/>
      <c r="E13" s="7"/>
      <c r="F13" s="7"/>
    </row>
    <row r="45" spans="1:1">
      <c r="A45" s="9"/>
    </row>
    <row r="63" spans="1:1">
      <c r="A63" s="9"/>
    </row>
    <row r="82" spans="1:1">
      <c r="A82" s="9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2568-AAA8-45E4-BD3F-CFBC35891BE0}">
  <dimension ref="A1:I6"/>
  <sheetViews>
    <sheetView tabSelected="1" zoomScale="200" zoomScaleNormal="200" workbookViewId="0">
      <selection activeCell="G3" sqref="G3"/>
    </sheetView>
  </sheetViews>
  <sheetFormatPr defaultRowHeight="14.45"/>
  <cols>
    <col min="2" max="2" width="10.7109375" bestFit="1" customWidth="1"/>
  </cols>
  <sheetData>
    <row r="1" spans="1:9" ht="18">
      <c r="A1" s="34" t="s">
        <v>21</v>
      </c>
      <c r="B1" s="34"/>
      <c r="C1" s="34"/>
      <c r="D1" s="34"/>
      <c r="E1" s="34"/>
      <c r="F1" s="34"/>
      <c r="G1" s="34"/>
      <c r="H1" s="34"/>
    </row>
    <row r="2" spans="1:9" ht="43.15">
      <c r="A2" s="21" t="s">
        <v>22</v>
      </c>
      <c r="B2" s="21" t="s">
        <v>23</v>
      </c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  <c r="H2" s="21" t="s">
        <v>29</v>
      </c>
      <c r="I2" s="21" t="s">
        <v>30</v>
      </c>
    </row>
    <row r="3" spans="1:9" ht="43.15">
      <c r="A3" s="22">
        <v>134155</v>
      </c>
      <c r="B3" s="23">
        <v>45100</v>
      </c>
      <c r="C3" s="22" t="s">
        <v>31</v>
      </c>
      <c r="D3" s="24" t="s">
        <v>32</v>
      </c>
      <c r="E3" s="22">
        <v>22</v>
      </c>
      <c r="F3" s="25">
        <v>150</v>
      </c>
      <c r="G3" s="25">
        <f>F3*Desconto!$B$3</f>
        <v>15</v>
      </c>
      <c r="H3" s="25">
        <f>F3-G3</f>
        <v>135</v>
      </c>
      <c r="I3" s="28">
        <f>G3/F3</f>
        <v>0.1</v>
      </c>
    </row>
    <row r="4" spans="1:9" ht="28.9">
      <c r="A4" s="22">
        <v>132457</v>
      </c>
      <c r="B4" s="23">
        <v>45163</v>
      </c>
      <c r="C4" s="22" t="s">
        <v>33</v>
      </c>
      <c r="D4" s="24" t="s">
        <v>34</v>
      </c>
      <c r="E4" s="22">
        <v>20</v>
      </c>
      <c r="F4" s="25">
        <v>150</v>
      </c>
      <c r="G4" s="25">
        <f>F4*Desconto!$B$3</f>
        <v>15</v>
      </c>
      <c r="H4" s="25">
        <f>F4-G4</f>
        <v>135</v>
      </c>
      <c r="I4" s="28">
        <f t="shared" ref="I4:I5" si="0">G4/F4</f>
        <v>0.1</v>
      </c>
    </row>
    <row r="5" spans="1:9" ht="28.9">
      <c r="A5" s="22">
        <v>134235</v>
      </c>
      <c r="B5" s="23">
        <v>43973</v>
      </c>
      <c r="C5" s="22" t="s">
        <v>15</v>
      </c>
      <c r="D5" s="24" t="s">
        <v>2</v>
      </c>
      <c r="E5" s="22">
        <v>35</v>
      </c>
      <c r="F5" s="25">
        <v>150</v>
      </c>
      <c r="G5" s="25">
        <f>F5*Desconto!$B$3</f>
        <v>15</v>
      </c>
      <c r="H5" s="25">
        <f>F5-G5</f>
        <v>135</v>
      </c>
      <c r="I5" s="28">
        <f t="shared" si="0"/>
        <v>0.1</v>
      </c>
    </row>
    <row r="6" spans="1:9">
      <c r="G6">
        <f>SUM(Descontos)</f>
        <v>45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CBA5-ED3A-4CED-881E-1857D95A54FC}">
  <dimension ref="A1:B3"/>
  <sheetViews>
    <sheetView zoomScale="310" zoomScaleNormal="310" workbookViewId="0">
      <selection activeCell="B3" sqref="B3"/>
    </sheetView>
  </sheetViews>
  <sheetFormatPr defaultRowHeight="14.45"/>
  <sheetData>
    <row r="1" spans="1:2">
      <c r="A1" t="s">
        <v>35</v>
      </c>
    </row>
    <row r="2" spans="1:2">
      <c r="A2" t="s">
        <v>36</v>
      </c>
      <c r="B2" t="s">
        <v>37</v>
      </c>
    </row>
    <row r="3" spans="1:2">
      <c r="A3" t="s">
        <v>38</v>
      </c>
      <c r="B3" s="32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F0A3-DC09-406D-8779-20316F17A6C9}">
  <dimension ref="A1:F11"/>
  <sheetViews>
    <sheetView zoomScale="180" zoomScaleNormal="180" workbookViewId="0">
      <selection activeCell="F1" sqref="F1:F2"/>
    </sheetView>
  </sheetViews>
  <sheetFormatPr defaultRowHeight="14.45"/>
  <cols>
    <col min="2" max="2" width="10.42578125" bestFit="1" customWidth="1"/>
    <col min="3" max="3" width="11.140625" bestFit="1" customWidth="1"/>
    <col min="4" max="4" width="16" bestFit="1" customWidth="1"/>
    <col min="5" max="5" width="10.42578125" bestFit="1" customWidth="1"/>
  </cols>
  <sheetData>
    <row r="1" spans="1:6">
      <c r="A1" s="35" t="s">
        <v>39</v>
      </c>
      <c r="B1" s="35"/>
      <c r="C1" s="35"/>
      <c r="D1" s="35"/>
    </row>
    <row r="2" spans="1:6">
      <c r="A2" t="s">
        <v>40</v>
      </c>
      <c r="B2" t="s">
        <v>41</v>
      </c>
      <c r="C2" t="s">
        <v>28</v>
      </c>
      <c r="D2" t="s">
        <v>42</v>
      </c>
      <c r="F2" s="32"/>
    </row>
    <row r="3" spans="1:6">
      <c r="A3" t="s">
        <v>25</v>
      </c>
      <c r="B3" s="29">
        <v>150</v>
      </c>
      <c r="C3" s="26">
        <v>0.05</v>
      </c>
      <c r="D3" s="30">
        <f>B3-B3*C3</f>
        <v>142.5</v>
      </c>
      <c r="E3" s="30"/>
    </row>
    <row r="5" spans="1:6">
      <c r="A5" s="35" t="s">
        <v>43</v>
      </c>
      <c r="B5" s="35"/>
      <c r="C5" s="35"/>
      <c r="D5" s="35"/>
    </row>
    <row r="6" spans="1:6">
      <c r="A6" t="s">
        <v>40</v>
      </c>
      <c r="B6" t="s">
        <v>41</v>
      </c>
      <c r="C6" t="s">
        <v>44</v>
      </c>
      <c r="D6" t="s">
        <v>45</v>
      </c>
    </row>
    <row r="7" spans="1:6">
      <c r="A7" t="s">
        <v>25</v>
      </c>
      <c r="B7" s="29">
        <v>150</v>
      </c>
      <c r="C7" s="27">
        <v>3.5000000000000003E-2</v>
      </c>
      <c r="D7" s="29">
        <f>B7+B7*C7</f>
        <v>155.25</v>
      </c>
    </row>
    <row r="9" spans="1:6">
      <c r="A9" s="35" t="s">
        <v>46</v>
      </c>
      <c r="B9" s="35"/>
      <c r="C9" s="35"/>
      <c r="D9" s="35"/>
    </row>
    <row r="10" spans="1:6">
      <c r="A10" t="s">
        <v>40</v>
      </c>
      <c r="B10" t="s">
        <v>47</v>
      </c>
      <c r="C10" t="s">
        <v>48</v>
      </c>
      <c r="D10" t="s">
        <v>49</v>
      </c>
    </row>
    <row r="11" spans="1:6">
      <c r="A11" t="s">
        <v>25</v>
      </c>
      <c r="B11" s="29">
        <v>150</v>
      </c>
      <c r="C11" s="29">
        <v>180</v>
      </c>
      <c r="D11" s="26">
        <f>C11/B11-1</f>
        <v>0.19999999999999996</v>
      </c>
      <c r="E11" s="29"/>
    </row>
  </sheetData>
  <mergeCells count="3">
    <mergeCell ref="A9:D9"/>
    <mergeCell ref="A5:D5"/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9A1A-51FB-47DC-9A2C-7E8002E4C1C3}">
  <dimension ref="A1:F4"/>
  <sheetViews>
    <sheetView zoomScale="140" zoomScaleNormal="140" workbookViewId="0">
      <selection activeCell="D11" sqref="D11"/>
    </sheetView>
  </sheetViews>
  <sheetFormatPr defaultRowHeight="14.45"/>
  <cols>
    <col min="2" max="2" width="11.28515625" bestFit="1" customWidth="1"/>
    <col min="3" max="6" width="8.85546875" customWidth="1"/>
  </cols>
  <sheetData>
    <row r="1" spans="1:6">
      <c r="A1" s="1" t="s">
        <v>1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</row>
    <row r="2" spans="1:6">
      <c r="A2" s="2" t="s">
        <v>19</v>
      </c>
      <c r="B2" s="2">
        <v>8.5</v>
      </c>
      <c r="C2" s="2">
        <v>7</v>
      </c>
      <c r="D2" s="2">
        <v>6.5</v>
      </c>
      <c r="E2" s="2">
        <v>9</v>
      </c>
      <c r="F2" s="2">
        <v>5</v>
      </c>
    </row>
    <row r="3" spans="1:6">
      <c r="A3" s="3" t="s">
        <v>55</v>
      </c>
      <c r="B3" s="3">
        <v>7</v>
      </c>
      <c r="C3" s="3">
        <v>8</v>
      </c>
      <c r="D3" s="3">
        <v>7.5</v>
      </c>
      <c r="E3" s="3">
        <v>8.5</v>
      </c>
      <c r="F3" s="3">
        <v>3</v>
      </c>
    </row>
    <row r="4" spans="1:6">
      <c r="A4" s="2" t="s">
        <v>56</v>
      </c>
      <c r="B4" s="2">
        <v>6</v>
      </c>
      <c r="C4" s="2">
        <v>6.5</v>
      </c>
      <c r="D4" s="2">
        <v>8</v>
      </c>
      <c r="E4" s="2">
        <v>7</v>
      </c>
      <c r="F4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BD6-30C5-4BE7-ABC0-1160D95D2C26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A22B-6F87-4B6A-8728-3603121658DC}">
  <dimension ref="A1:D9"/>
  <sheetViews>
    <sheetView zoomScale="200" zoomScaleNormal="200" workbookViewId="0">
      <selection activeCell="B10" sqref="B10"/>
    </sheetView>
  </sheetViews>
  <sheetFormatPr defaultRowHeight="14.45"/>
  <cols>
    <col min="1" max="1" width="13.42578125" bestFit="1" customWidth="1"/>
    <col min="2" max="2" width="11.28515625" bestFit="1" customWidth="1"/>
    <col min="3" max="3" width="10.28515625" bestFit="1" customWidth="1"/>
  </cols>
  <sheetData>
    <row r="1" spans="1:4" ht="18">
      <c r="A1" s="4" t="s">
        <v>57</v>
      </c>
      <c r="B1" s="4" t="s">
        <v>58</v>
      </c>
      <c r="C1" s="4" t="s">
        <v>59</v>
      </c>
    </row>
    <row r="2" spans="1:4">
      <c r="A2" t="s">
        <v>60</v>
      </c>
      <c r="B2" t="s">
        <v>61</v>
      </c>
      <c r="C2">
        <f>A8^B8</f>
        <v>8</v>
      </c>
      <c r="D2">
        <f>2^3</f>
        <v>8</v>
      </c>
    </row>
    <row r="3" spans="1:4">
      <c r="A3" t="s">
        <v>62</v>
      </c>
      <c r="B3" t="s">
        <v>63</v>
      </c>
      <c r="C3">
        <f>A8*B8</f>
        <v>6</v>
      </c>
      <c r="D3">
        <f>2*3</f>
        <v>6</v>
      </c>
    </row>
    <row r="4" spans="1:4">
      <c r="A4" t="s">
        <v>64</v>
      </c>
      <c r="B4" t="s">
        <v>65</v>
      </c>
      <c r="C4" s="5">
        <f>A8/B8</f>
        <v>0.66666666666666663</v>
      </c>
      <c r="D4" s="5">
        <f>2/3</f>
        <v>0.66666666666666663</v>
      </c>
    </row>
    <row r="5" spans="1:4">
      <c r="A5" t="s">
        <v>66</v>
      </c>
      <c r="B5" t="s">
        <v>67</v>
      </c>
      <c r="C5">
        <f>A8+B8</f>
        <v>5</v>
      </c>
    </row>
    <row r="6" spans="1:4">
      <c r="A6" t="s">
        <v>68</v>
      </c>
      <c r="B6" t="s">
        <v>69</v>
      </c>
      <c r="C6">
        <f>A9-B9</f>
        <v>2</v>
      </c>
    </row>
    <row r="8" spans="1:4">
      <c r="A8">
        <v>2</v>
      </c>
      <c r="B8">
        <v>3</v>
      </c>
    </row>
    <row r="9" spans="1:4">
      <c r="A9">
        <v>5</v>
      </c>
      <c r="B9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F0BA-49F8-463F-89B0-D627F8ADADCD}">
  <dimension ref="A1:H82"/>
  <sheetViews>
    <sheetView topLeftCell="B3" zoomScale="170" zoomScaleNormal="170" workbookViewId="0">
      <selection activeCell="B13" sqref="B13"/>
    </sheetView>
  </sheetViews>
  <sheetFormatPr defaultRowHeight="14.45"/>
  <cols>
    <col min="2" max="2" width="12.7109375" customWidth="1"/>
    <col min="3" max="3" width="11" customWidth="1"/>
    <col min="4" max="4" width="9.28515625" customWidth="1"/>
    <col min="5" max="5" width="10.85546875" customWidth="1"/>
  </cols>
  <sheetData>
    <row r="1" spans="1:8" ht="18">
      <c r="A1" s="36" t="s">
        <v>70</v>
      </c>
      <c r="B1" s="36"/>
      <c r="C1" s="36"/>
      <c r="D1" s="36"/>
      <c r="E1" s="36"/>
      <c r="F1" s="36"/>
    </row>
    <row r="2" spans="1:8" ht="59.45">
      <c r="A2" s="11" t="s">
        <v>71</v>
      </c>
      <c r="B2" s="12" t="s">
        <v>72</v>
      </c>
      <c r="C2" s="12" t="s">
        <v>73</v>
      </c>
      <c r="D2" s="12" t="s">
        <v>74</v>
      </c>
      <c r="E2" s="12" t="s">
        <v>75</v>
      </c>
      <c r="F2" s="20" t="s">
        <v>76</v>
      </c>
    </row>
    <row r="3" spans="1:8">
      <c r="A3" s="13" t="s">
        <v>77</v>
      </c>
      <c r="B3" s="14">
        <v>3</v>
      </c>
      <c r="C3" s="14">
        <f t="shared" ref="C3:E12" ca="1" si="0">RAND()*10</f>
        <v>0.11671091005975742</v>
      </c>
      <c r="D3" s="14">
        <f t="shared" ca="1" si="0"/>
        <v>5.0973597833124078</v>
      </c>
      <c r="E3" s="14">
        <f t="shared" ca="1" si="0"/>
        <v>6.5574026701084254</v>
      </c>
      <c r="F3" s="18">
        <f ca="1">AVERAGE(Reprovado!$B3:$E3)</f>
        <v>3.6928683408701475</v>
      </c>
      <c r="G3" s="6"/>
      <c r="H3" s="5"/>
    </row>
    <row r="4" spans="1:8">
      <c r="A4" s="13" t="s">
        <v>19</v>
      </c>
      <c r="B4" s="14">
        <v>4.5</v>
      </c>
      <c r="C4" s="14">
        <f t="shared" ca="1" si="0"/>
        <v>0.43457857486520091</v>
      </c>
      <c r="D4" s="14">
        <f t="shared" ca="1" si="0"/>
        <v>7.0390598172765078</v>
      </c>
      <c r="E4" s="14">
        <f t="shared" ca="1" si="0"/>
        <v>4.7852518471764132</v>
      </c>
      <c r="F4" s="18">
        <f ca="1">AVERAGE(Reprovado!$B4:$E4)</f>
        <v>4.18972255982953</v>
      </c>
      <c r="G4" s="6"/>
    </row>
    <row r="5" spans="1:8">
      <c r="A5" s="13" t="s">
        <v>78</v>
      </c>
      <c r="B5" s="14">
        <v>5</v>
      </c>
      <c r="C5" s="14">
        <f t="shared" ca="1" si="0"/>
        <v>9.1118188439584031</v>
      </c>
      <c r="D5" s="14">
        <f t="shared" ca="1" si="0"/>
        <v>6.3961654424808865</v>
      </c>
      <c r="E5" s="14">
        <f t="shared" ca="1" si="0"/>
        <v>7.8900739952331209</v>
      </c>
      <c r="F5" s="18">
        <f ca="1">AVERAGE(Reprovado!$B5:$E5)</f>
        <v>7.0995145704181022</v>
      </c>
      <c r="G5" s="6"/>
      <c r="H5" s="5"/>
    </row>
    <row r="6" spans="1:8">
      <c r="A6" s="13" t="s">
        <v>79</v>
      </c>
      <c r="B6" s="14">
        <v>5</v>
      </c>
      <c r="C6" s="14">
        <f t="shared" ca="1" si="0"/>
        <v>2.4838295503609906</v>
      </c>
      <c r="D6" s="14">
        <f t="shared" ca="1" si="0"/>
        <v>6.9813889433338794</v>
      </c>
      <c r="E6" s="14">
        <f t="shared" ca="1" si="0"/>
        <v>1.6304299022656932</v>
      </c>
      <c r="F6" s="18">
        <f ca="1">AVERAGE(Reprovado!$B6:$E6)</f>
        <v>4.0239120989901407</v>
      </c>
      <c r="G6" s="6"/>
    </row>
    <row r="7" spans="1:8">
      <c r="A7" s="13" t="s">
        <v>80</v>
      </c>
      <c r="B7" s="14">
        <v>7</v>
      </c>
      <c r="C7" s="14">
        <f t="shared" ca="1" si="0"/>
        <v>4.4888956506339479</v>
      </c>
      <c r="D7" s="14">
        <f t="shared" ca="1" si="0"/>
        <v>6.817144260593321</v>
      </c>
      <c r="E7" s="14">
        <f t="shared" ca="1" si="0"/>
        <v>0.71720822434448439</v>
      </c>
      <c r="F7" s="18">
        <f ca="1">AVERAGE(Reprovado!$B7:$E7)</f>
        <v>4.7558120338929388</v>
      </c>
      <c r="G7" s="6"/>
    </row>
    <row r="8" spans="1:8">
      <c r="A8" s="13" t="s">
        <v>81</v>
      </c>
      <c r="B8" s="14">
        <v>7</v>
      </c>
      <c r="C8" s="14">
        <f t="shared" ca="1" si="0"/>
        <v>9.8313796355957948</v>
      </c>
      <c r="D8" s="14">
        <f t="shared" ca="1" si="0"/>
        <v>7.843988978709219</v>
      </c>
      <c r="E8" s="14">
        <f t="shared" ca="1" si="0"/>
        <v>3.3275132905285956</v>
      </c>
      <c r="F8" s="18">
        <f ca="1">AVERAGE(Reprovado!$B8:$E8)</f>
        <v>7.0007204762084028</v>
      </c>
      <c r="G8" s="6"/>
    </row>
    <row r="9" spans="1:8">
      <c r="A9" s="13" t="s">
        <v>82</v>
      </c>
      <c r="B9" s="14">
        <v>8</v>
      </c>
      <c r="C9" s="14">
        <f t="shared" ca="1" si="0"/>
        <v>5.9437094883922246</v>
      </c>
      <c r="D9" s="14">
        <f t="shared" ca="1" si="0"/>
        <v>7.1136667111421339</v>
      </c>
      <c r="E9" s="14">
        <f t="shared" ca="1" si="0"/>
        <v>6.4630828498438788</v>
      </c>
      <c r="F9" s="18">
        <f ca="1">AVERAGE(Reprovado!$B9:$E9)</f>
        <v>6.8801147623445598</v>
      </c>
      <c r="G9" s="6"/>
    </row>
    <row r="10" spans="1:8">
      <c r="A10" s="13" t="s">
        <v>55</v>
      </c>
      <c r="B10" s="14">
        <v>9</v>
      </c>
      <c r="C10" s="14">
        <f t="shared" ca="1" si="0"/>
        <v>0.90587462337499258</v>
      </c>
      <c r="D10" s="14">
        <f t="shared" ca="1" si="0"/>
        <v>4.595621658221364</v>
      </c>
      <c r="E10" s="14">
        <f t="shared" ca="1" si="0"/>
        <v>7.4887525799325445</v>
      </c>
      <c r="F10" s="18">
        <f ca="1">AVERAGE(Reprovado!$B10:$E10)</f>
        <v>5.4975622153822252</v>
      </c>
      <c r="G10" s="6"/>
    </row>
    <row r="11" spans="1:8">
      <c r="A11" s="13" t="s">
        <v>83</v>
      </c>
      <c r="B11" s="14">
        <v>9</v>
      </c>
      <c r="C11" s="14">
        <f t="shared" ca="1" si="0"/>
        <v>3.2250801812755423</v>
      </c>
      <c r="D11" s="14">
        <f t="shared" ca="1" si="0"/>
        <v>2.7600816315796015</v>
      </c>
      <c r="E11" s="14">
        <f t="shared" ca="1" si="0"/>
        <v>6.5887901167499354</v>
      </c>
      <c r="F11" s="18">
        <f ca="1">AVERAGE(Reprovado!$B11:$E11)</f>
        <v>5.39348798240127</v>
      </c>
      <c r="G11" s="6"/>
    </row>
    <row r="12" spans="1:8">
      <c r="A12" s="15" t="s">
        <v>84</v>
      </c>
      <c r="B12" s="16">
        <v>10</v>
      </c>
      <c r="C12" s="16">
        <f t="shared" ca="1" si="0"/>
        <v>2.9758826154553386E-2</v>
      </c>
      <c r="D12" s="16">
        <f t="shared" ca="1" si="0"/>
        <v>1.6045977688261548</v>
      </c>
      <c r="E12" s="16">
        <f t="shared" ca="1" si="0"/>
        <v>1.4190168645538692</v>
      </c>
      <c r="F12" s="19">
        <f ca="1">AVERAGE(Reprovado!$B12:$E12)</f>
        <v>3.2633433648836445</v>
      </c>
      <c r="G12" s="6"/>
    </row>
    <row r="13" spans="1:8">
      <c r="B13" s="8"/>
      <c r="C13" s="7"/>
      <c r="D13" s="7"/>
      <c r="E13" s="7"/>
      <c r="F13" s="7"/>
    </row>
    <row r="45" spans="1:1">
      <c r="A45" s="9"/>
    </row>
    <row r="63" spans="1:1">
      <c r="A63" s="9"/>
    </row>
    <row r="82" spans="1:1">
      <c r="A82" s="9"/>
    </row>
  </sheetData>
  <sortState xmlns:xlrd2="http://schemas.microsoft.com/office/spreadsheetml/2017/richdata2" ref="A3:F12">
    <sortCondition ref="B3:B12"/>
  </sortState>
  <mergeCells count="1">
    <mergeCell ref="A1:F1"/>
  </mergeCells>
  <conditionalFormatting sqref="B3:F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{4FE78633-C383-40A9-B8F4-B3B5DA2819A1}</x14:id>
        </ext>
      </extLst>
    </cfRule>
    <cfRule type="iconSet" priority="2">
      <iconSet iconSet="3Symbols">
        <cfvo type="percent" val="0"/>
        <cfvo type="percent" val="33"/>
        <cfvo type="percent" val="67"/>
      </iconSet>
    </cfRule>
    <cfRule type="cellIs" dxfId="22" priority="3" operator="equal">
      <formula>7</formula>
    </cfRule>
    <cfRule type="cellIs" dxfId="21" priority="4" operator="lessThan">
      <formula>7</formula>
    </cfRule>
    <cfRule type="cellIs" dxfId="20" priority="5" operator="greaterThan">
      <formula>7</formula>
    </cfRule>
    <cfRule type="cellIs" dxfId="19" priority="6" operator="greaterThan">
      <formula>7</formula>
    </cfRule>
    <cfRule type="cellIs" dxfId="18" priority="7" operator="equal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78633-C383-40A9-B8F4-B3B5DA281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A11B-0E05-4444-A511-EBB6BD7E608E}">
  <dimension ref="A1:H82"/>
  <sheetViews>
    <sheetView zoomScale="170" zoomScaleNormal="170" workbookViewId="0">
      <selection activeCell="G2" sqref="G2"/>
    </sheetView>
  </sheetViews>
  <sheetFormatPr defaultRowHeight="14.45"/>
  <cols>
    <col min="2" max="2" width="12.7109375" customWidth="1"/>
    <col min="3" max="3" width="11" customWidth="1"/>
    <col min="4" max="4" width="9.28515625" customWidth="1"/>
    <col min="5" max="5" width="10.85546875" customWidth="1"/>
  </cols>
  <sheetData>
    <row r="1" spans="1:8" ht="18">
      <c r="A1" s="36" t="s">
        <v>70</v>
      </c>
      <c r="B1" s="36"/>
      <c r="C1" s="36"/>
      <c r="D1" s="36"/>
      <c r="E1" s="36"/>
      <c r="F1" s="36"/>
    </row>
    <row r="2" spans="1:8" ht="59.45">
      <c r="A2" s="10" t="s">
        <v>71</v>
      </c>
      <c r="B2" s="10" t="s">
        <v>72</v>
      </c>
      <c r="C2" s="10" t="s">
        <v>73</v>
      </c>
      <c r="D2" s="10" t="s">
        <v>74</v>
      </c>
      <c r="E2" s="10" t="s">
        <v>75</v>
      </c>
      <c r="F2" s="10" t="s">
        <v>76</v>
      </c>
    </row>
    <row r="3" spans="1:8" hidden="1">
      <c r="A3" s="17" t="s">
        <v>55</v>
      </c>
      <c r="B3" s="14">
        <v>9</v>
      </c>
      <c r="C3" s="14">
        <f t="shared" ref="C3:E12" ca="1" si="0">RAND()*10</f>
        <v>9.4125381738447498</v>
      </c>
      <c r="D3" s="14">
        <f t="shared" ca="1" si="0"/>
        <v>4.5396759568641247</v>
      </c>
      <c r="E3" s="14">
        <f t="shared" ca="1" si="0"/>
        <v>6.2104498681439395</v>
      </c>
      <c r="F3" s="14">
        <f t="shared" ref="F3:F12" ca="1" si="1">AVERAGE(B3:E3)</f>
        <v>7.2906659997132035</v>
      </c>
      <c r="G3" s="6"/>
      <c r="H3" s="5"/>
    </row>
    <row r="4" spans="1:8" hidden="1">
      <c r="A4" s="17" t="s">
        <v>82</v>
      </c>
      <c r="B4" s="14">
        <v>8</v>
      </c>
      <c r="C4" s="14">
        <f t="shared" ca="1" si="0"/>
        <v>1.2720350470962172</v>
      </c>
      <c r="D4" s="14">
        <f t="shared" ca="1" si="0"/>
        <v>9.6118647529055128</v>
      </c>
      <c r="E4" s="14">
        <f t="shared" ca="1" si="0"/>
        <v>0.21349237324629233</v>
      </c>
      <c r="F4" s="14">
        <f t="shared" ca="1" si="1"/>
        <v>4.7743480433120054</v>
      </c>
      <c r="G4" s="6"/>
    </row>
    <row r="5" spans="1:8" hidden="1">
      <c r="A5" s="17" t="s">
        <v>80</v>
      </c>
      <c r="B5" s="14">
        <v>7</v>
      </c>
      <c r="C5" s="14">
        <f t="shared" ca="1" si="0"/>
        <v>6.7589473442025092</v>
      </c>
      <c r="D5" s="14">
        <f t="shared" ca="1" si="0"/>
        <v>7.4848148661905274</v>
      </c>
      <c r="E5" s="14">
        <f t="shared" ca="1" si="0"/>
        <v>8.3557278699386899</v>
      </c>
      <c r="F5" s="14">
        <f t="shared" ca="1" si="1"/>
        <v>7.3998725200829316</v>
      </c>
      <c r="G5" s="6"/>
      <c r="H5" s="5"/>
    </row>
    <row r="6" spans="1:8">
      <c r="A6" s="17" t="s">
        <v>78</v>
      </c>
      <c r="B6" s="14">
        <v>5</v>
      </c>
      <c r="C6" s="14">
        <f t="shared" ca="1" si="0"/>
        <v>6.5327709784760444</v>
      </c>
      <c r="D6" s="14">
        <f t="shared" ca="1" si="0"/>
        <v>0.34402399407228113</v>
      </c>
      <c r="E6" s="14">
        <f t="shared" ca="1" si="0"/>
        <v>6.2613274491724793</v>
      </c>
      <c r="F6" s="14">
        <f t="shared" ca="1" si="1"/>
        <v>4.5345306054302013</v>
      </c>
      <c r="G6" s="6"/>
    </row>
    <row r="7" spans="1:8" hidden="1">
      <c r="A7" s="17" t="s">
        <v>81</v>
      </c>
      <c r="B7" s="14">
        <v>7</v>
      </c>
      <c r="C7" s="14">
        <f t="shared" ca="1" si="0"/>
        <v>8.5918536847328557</v>
      </c>
      <c r="D7" s="14">
        <f t="shared" ca="1" si="0"/>
        <v>6.0864072806508593</v>
      </c>
      <c r="E7" s="14">
        <f t="shared" ca="1" si="0"/>
        <v>5.6916343092450568</v>
      </c>
      <c r="F7" s="14">
        <f t="shared" ca="1" si="1"/>
        <v>6.8424738186571927</v>
      </c>
      <c r="G7" s="6"/>
    </row>
    <row r="8" spans="1:8" hidden="1">
      <c r="A8" s="17" t="s">
        <v>84</v>
      </c>
      <c r="B8" s="14">
        <v>10</v>
      </c>
      <c r="C8" s="14">
        <f t="shared" ca="1" si="0"/>
        <v>6.2905528829201964</v>
      </c>
      <c r="D8" s="14">
        <f t="shared" ca="1" si="0"/>
        <v>4.9625906122574843</v>
      </c>
      <c r="E8" s="14">
        <f t="shared" ca="1" si="0"/>
        <v>3.7891081866762732</v>
      </c>
      <c r="F8" s="14">
        <f t="shared" ca="1" si="1"/>
        <v>6.2605629204634887</v>
      </c>
      <c r="G8" s="6"/>
    </row>
    <row r="9" spans="1:8" hidden="1">
      <c r="A9" s="17" t="s">
        <v>83</v>
      </c>
      <c r="B9" s="14">
        <v>9</v>
      </c>
      <c r="C9" s="14">
        <f t="shared" ca="1" si="0"/>
        <v>8.9268422494548556</v>
      </c>
      <c r="D9" s="14">
        <f t="shared" ca="1" si="0"/>
        <v>1.5197176310108174</v>
      </c>
      <c r="E9" s="14">
        <f t="shared" ca="1" si="0"/>
        <v>0.22347691230104938</v>
      </c>
      <c r="F9" s="14">
        <f t="shared" ca="1" si="1"/>
        <v>4.9175091981916808</v>
      </c>
      <c r="G9" s="6"/>
    </row>
    <row r="10" spans="1:8">
      <c r="A10" s="17" t="s">
        <v>79</v>
      </c>
      <c r="B10" s="14">
        <v>5</v>
      </c>
      <c r="C10" s="14">
        <f t="shared" ca="1" si="0"/>
        <v>0.60721593594581291</v>
      </c>
      <c r="D10" s="14">
        <f t="shared" ca="1" si="0"/>
        <v>7.2256045028132609</v>
      </c>
      <c r="E10" s="14">
        <f t="shared" ca="1" si="0"/>
        <v>5.2909513514888564</v>
      </c>
      <c r="F10" s="14">
        <f t="shared" ca="1" si="1"/>
        <v>4.5309429475619831</v>
      </c>
      <c r="G10" s="6"/>
    </row>
    <row r="11" spans="1:8">
      <c r="A11" s="17" t="s">
        <v>19</v>
      </c>
      <c r="B11" s="14">
        <v>4.5</v>
      </c>
      <c r="C11" s="14">
        <f t="shared" ca="1" si="0"/>
        <v>7.2477495825022498</v>
      </c>
      <c r="D11" s="14">
        <f t="shared" ca="1" si="0"/>
        <v>0.31672171255385906</v>
      </c>
      <c r="E11" s="14">
        <f t="shared" ca="1" si="0"/>
        <v>3.7632623671524623</v>
      </c>
      <c r="F11" s="14">
        <f t="shared" ca="1" si="1"/>
        <v>3.9569334155521427</v>
      </c>
      <c r="G11" s="6"/>
    </row>
    <row r="12" spans="1:8" hidden="1">
      <c r="A12" s="17" t="s">
        <v>77</v>
      </c>
      <c r="B12" s="14">
        <v>3</v>
      </c>
      <c r="C12" s="14">
        <f t="shared" ca="1" si="0"/>
        <v>8.0055433045483575</v>
      </c>
      <c r="D12" s="14">
        <f t="shared" ca="1" si="0"/>
        <v>3.739691996808796</v>
      </c>
      <c r="E12" s="14">
        <f t="shared" ca="1" si="0"/>
        <v>3.8878383971674149</v>
      </c>
      <c r="F12" s="14">
        <f t="shared" ca="1" si="1"/>
        <v>4.6582684246311423</v>
      </c>
      <c r="G12" s="6"/>
    </row>
    <row r="13" spans="1:8">
      <c r="B13" s="8"/>
      <c r="C13" s="7"/>
      <c r="D13" s="7"/>
      <c r="E13" s="7"/>
      <c r="F13" s="7"/>
    </row>
    <row r="45" spans="1:1">
      <c r="A45" s="9"/>
    </row>
    <row r="63" spans="1:1">
      <c r="A63" s="9"/>
    </row>
    <row r="82" spans="1:1">
      <c r="A82" s="9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Jocile Serra</dc:creator>
  <cp:keywords/>
  <dc:description/>
  <cp:lastModifiedBy>Jocile Serra</cp:lastModifiedBy>
  <cp:revision/>
  <dcterms:created xsi:type="dcterms:W3CDTF">2023-12-05T16:38:56Z</dcterms:created>
  <dcterms:modified xsi:type="dcterms:W3CDTF">2023-12-11T13:20:19Z</dcterms:modified>
  <cp:category/>
  <cp:contentStatus/>
</cp:coreProperties>
</file>