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elevstockholm-my.sharepoint.com/personal/joakim_hertzberg_elevmail_stockholm_se/Documents/school/course-files/fys/fys02/labs/2024-Q3_Centrifugal-Force/"/>
    </mc:Choice>
  </mc:AlternateContent>
  <xr:revisionPtr revIDLastSave="90" documentId="8_{95E0D1E8-E08D-4802-A49A-F90408774A63}" xr6:coauthVersionLast="47" xr6:coauthVersionMax="47" xr10:uidLastSave="{2BFAE57B-07FE-4928-A3E7-5E2BFF8D5FFA}"/>
  <bookViews>
    <workbookView xWindow="-110" yWindow="-110" windowWidth="19420" windowHeight="10420" xr2:uid="{AE5189B1-AB37-4D33-B0F3-D97918647C4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H15" i="1"/>
  <c r="H14" i="1"/>
  <c r="H13" i="1"/>
  <c r="H12" i="1"/>
  <c r="G13" i="1"/>
  <c r="G14" i="1"/>
  <c r="G15" i="1"/>
  <c r="G16" i="1"/>
  <c r="G12" i="1"/>
  <c r="J5" i="1"/>
  <c r="J6" i="1"/>
  <c r="J7" i="1"/>
  <c r="J8" i="1"/>
  <c r="J4" i="1"/>
  <c r="I5" i="1"/>
  <c r="I6" i="1"/>
  <c r="I7" i="1"/>
  <c r="I8" i="1"/>
  <c r="I4" i="1"/>
  <c r="H8" i="1"/>
  <c r="F8" i="1"/>
  <c r="G8" i="1" s="1"/>
  <c r="H6" i="1"/>
  <c r="G6" i="1"/>
  <c r="F6" i="1"/>
  <c r="H7" i="1"/>
  <c r="F7" i="1"/>
  <c r="G7" i="1" s="1"/>
  <c r="H5" i="1"/>
  <c r="G5" i="1"/>
  <c r="F5" i="1"/>
  <c r="H4" i="1"/>
  <c r="F4" i="1"/>
  <c r="G4" i="1" s="1"/>
</calcChain>
</file>

<file path=xl/sharedStrings.xml><?xml version="1.0" encoding="utf-8"?>
<sst xmlns="http://schemas.openxmlformats.org/spreadsheetml/2006/main" count="8" uniqueCount="8">
  <si>
    <t>m(Kg)</t>
  </si>
  <si>
    <t>r (m)</t>
  </si>
  <si>
    <t>t (20 revolutions)</t>
  </si>
  <si>
    <r>
      <rPr>
        <i/>
        <sz val="14"/>
        <color theme="1"/>
        <rFont val="Cambria"/>
        <family val="1"/>
      </rPr>
      <t>t̅</t>
    </r>
    <r>
      <rPr>
        <sz val="14"/>
        <color theme="1"/>
        <rFont val="Aptos Narrow"/>
        <family val="2"/>
      </rPr>
      <t xml:space="preserve"> </t>
    </r>
    <r>
      <rPr>
        <sz val="14"/>
        <color theme="1"/>
        <rFont val="Aptos Narrow"/>
        <family val="1"/>
      </rPr>
      <t xml:space="preserve"> (s)</t>
    </r>
  </si>
  <si>
    <t>T (s)</t>
  </si>
  <si>
    <t>F (N)</t>
  </si>
  <si>
    <t>v (m/s)</t>
  </si>
  <si>
    <r>
      <t>a (m/s</t>
    </r>
    <r>
      <rPr>
        <sz val="12"/>
        <color theme="1"/>
        <rFont val="Aptos Narrow"/>
        <family val="2"/>
      </rPr>
      <t>²</t>
    </r>
    <r>
      <rPr>
        <i/>
        <sz val="12"/>
        <color theme="1"/>
        <rFont val="Cambria"/>
        <family val="1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</si>
</sst>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4"/>
      <color theme="1"/>
      <name val="Cambria"/>
      <family val="1"/>
    </font>
    <font>
      <sz val="12"/>
      <color theme="1"/>
      <name val="Aptos Narrow"/>
      <family val="2"/>
    </font>
    <font>
      <sz val="14"/>
      <color theme="1"/>
      <name val="Aptos Narrow"/>
      <family val="2"/>
      <scheme val="minor"/>
    </font>
    <font>
      <sz val="14"/>
      <color theme="1"/>
      <name val="Aptos Narrow"/>
      <family val="2"/>
    </font>
    <font>
      <i/>
      <sz val="14"/>
      <color theme="1"/>
      <name val="Cambria"/>
      <family val="1"/>
    </font>
    <font>
      <sz val="14"/>
      <color theme="1"/>
      <name val="Aptos Narrow"/>
      <family val="1"/>
    </font>
    <font>
      <i/>
      <sz val="12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0" borderId="6" xfId="0" applyBorder="1" applyAlignment="1">
      <alignment horizontal="center" vertical="center"/>
    </xf>
    <xf numFmtId="0" fontId="0" fillId="0" borderId="8" xfId="0" applyBorder="1"/>
    <xf numFmtId="2" fontId="0" fillId="0" borderId="8" xfId="0" applyNumberFormat="1" applyBorder="1"/>
    <xf numFmtId="0" fontId="0" fillId="0" borderId="9" xfId="0" applyBorder="1"/>
    <xf numFmtId="2" fontId="0" fillId="0" borderId="10" xfId="0" applyNumberFormat="1" applyBorder="1"/>
    <xf numFmtId="0" fontId="0" fillId="0" borderId="11" xfId="0" applyBorder="1"/>
    <xf numFmtId="2" fontId="0" fillId="0" borderId="12" xfId="0" applyNumberFormat="1" applyBorder="1"/>
    <xf numFmtId="0" fontId="0" fillId="0" borderId="5" xfId="0" applyBorder="1"/>
    <xf numFmtId="0" fontId="0" fillId="0" borderId="6" xfId="0" applyBorder="1"/>
    <xf numFmtId="2" fontId="0" fillId="0" borderId="6" xfId="0" applyNumberFormat="1" applyBorder="1"/>
    <xf numFmtId="2" fontId="0" fillId="0" borderId="7" xfId="0" applyNumberFormat="1" applyBorder="1"/>
    <xf numFmtId="0" fontId="5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 (m/s)</a:t>
            </a:r>
            <a:r>
              <a:rPr lang="en-US" baseline="0"/>
              <a:t> in relation</a:t>
            </a:r>
            <a:r>
              <a:rPr lang="en-US"/>
              <a:t> to F 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v (m/s)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alpha val="98000"/>
                  </a:schemeClr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9627427821522309"/>
                  <c:y val="0.286620370370370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Sheet1!$H$3:$H$8</c:f>
              <c:numCache>
                <c:formatCode>General</c:formatCode>
                <c:ptCount val="6"/>
                <c:pt idx="1">
                  <c:v>0.49100000000000005</c:v>
                </c:pt>
                <c:pt idx="2">
                  <c:v>0.9820000000000001</c:v>
                </c:pt>
                <c:pt idx="3">
                  <c:v>1.4730000000000001</c:v>
                </c:pt>
                <c:pt idx="4">
                  <c:v>1.9640000000000002</c:v>
                </c:pt>
                <c:pt idx="5">
                  <c:v>2.4550000000000001</c:v>
                </c:pt>
              </c:numCache>
            </c:numRef>
          </c:xVal>
          <c:yVal>
            <c:numRef>
              <c:f>Sheet1!$I$3:$I$8</c:f>
              <c:numCache>
                <c:formatCode>0.00</c:formatCode>
                <c:ptCount val="6"/>
                <c:pt idx="1">
                  <c:v>3.4577380952380956</c:v>
                </c:pt>
                <c:pt idx="2">
                  <c:v>4.083655536028119</c:v>
                </c:pt>
                <c:pt idx="3">
                  <c:v>4.4456632653061225</c:v>
                </c:pt>
                <c:pt idx="4">
                  <c:v>5.0077586206896552</c:v>
                </c:pt>
                <c:pt idx="5">
                  <c:v>6.4011019283746542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BC-408C-BEEA-4051A3484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058768"/>
        <c:axId val="1437066928"/>
      </c:scatterChart>
      <c:valAx>
        <c:axId val="143705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37066928"/>
        <c:crosses val="autoZero"/>
        <c:crossBetween val="midCat"/>
      </c:valAx>
      <c:valAx>
        <c:axId val="143706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3705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 (m/s²) in</a:t>
            </a:r>
            <a:r>
              <a:rPr lang="en-US" baseline="0"/>
              <a:t> relation to F (N)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a (m/s²)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Sheet1!$H$3:$H$8</c:f>
              <c:numCache>
                <c:formatCode>General</c:formatCode>
                <c:ptCount val="6"/>
                <c:pt idx="1">
                  <c:v>0.49100000000000005</c:v>
                </c:pt>
                <c:pt idx="2">
                  <c:v>0.9820000000000001</c:v>
                </c:pt>
                <c:pt idx="3">
                  <c:v>1.4730000000000001</c:v>
                </c:pt>
                <c:pt idx="4">
                  <c:v>1.9640000000000002</c:v>
                </c:pt>
                <c:pt idx="5">
                  <c:v>2.4550000000000001</c:v>
                </c:pt>
              </c:numCache>
            </c:numRef>
          </c:xVal>
          <c:yVal>
            <c:numRef>
              <c:f>Sheet1!$J$3:$J$8</c:f>
              <c:numCache>
                <c:formatCode>0.00</c:formatCode>
                <c:ptCount val="6"/>
                <c:pt idx="1">
                  <c:v>11.955952735260773</c:v>
                </c:pt>
                <c:pt idx="2">
                  <c:v>16.676242536933103</c:v>
                </c:pt>
                <c:pt idx="3">
                  <c:v>19.763921868492297</c:v>
                </c:pt>
                <c:pt idx="4">
                  <c:v>25.077646403091556</c:v>
                </c:pt>
                <c:pt idx="5">
                  <c:v>40.974105897441717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DB-446E-96DD-7B6EAD212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617840"/>
        <c:axId val="1738634640"/>
      </c:scatterChart>
      <c:valAx>
        <c:axId val="173861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738634640"/>
        <c:crosses val="autoZero"/>
        <c:crossBetween val="midCat"/>
      </c:valAx>
      <c:valAx>
        <c:axId val="173863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73861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536575</xdr:colOff>
      <xdr:row>7</xdr:row>
      <xdr:rowOff>171450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6D7CCB3-10DB-604F-CF46-4F058B4A8F9B}"/>
            </a:ext>
          </a:extLst>
        </xdr:cNvPr>
        <xdr:cNvSpPr txBox="1"/>
      </xdr:nvSpPr>
      <xdr:spPr>
        <a:xfrm>
          <a:off x="5413375" y="1460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sv-SE" sz="1100"/>
        </a:p>
      </xdr:txBody>
    </xdr:sp>
    <xdr:clientData/>
  </xdr:oneCellAnchor>
  <xdr:oneCellAnchor>
    <xdr:from>
      <xdr:col>8</xdr:col>
      <xdr:colOff>536575</xdr:colOff>
      <xdr:row>8</xdr:row>
      <xdr:rowOff>171450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7B0DFEC-719B-FDF7-333F-EFB76329108C}"/>
            </a:ext>
          </a:extLst>
        </xdr:cNvPr>
        <xdr:cNvSpPr txBox="1"/>
      </xdr:nvSpPr>
      <xdr:spPr>
        <a:xfrm>
          <a:off x="5413375" y="1644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sv-SE" sz="1100"/>
        </a:p>
      </xdr:txBody>
    </xdr:sp>
    <xdr:clientData/>
  </xdr:oneCellAnchor>
  <xdr:twoCellAnchor>
    <xdr:from>
      <xdr:col>13</xdr:col>
      <xdr:colOff>281164</xdr:colOff>
      <xdr:row>1</xdr:row>
      <xdr:rowOff>112183</xdr:rowOff>
    </xdr:from>
    <xdr:to>
      <xdr:col>20</xdr:col>
      <xdr:colOff>591844</xdr:colOff>
      <xdr:row>16</xdr:row>
      <xdr:rowOff>89136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752F0A-72DA-51DE-23D5-D3869C2982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344980</xdr:colOff>
      <xdr:row>17</xdr:row>
      <xdr:rowOff>153080</xdr:rowOff>
    </xdr:from>
    <xdr:to>
      <xdr:col>21</xdr:col>
      <xdr:colOff>29461</xdr:colOff>
      <xdr:row>32</xdr:row>
      <xdr:rowOff>74057</xdr:rowOff>
    </xdr:to>
    <xdr:graphicFrame macro="">
      <xdr:nvGraphicFramePr>
        <xdr:cNvPr id="27" name="Chart 4">
          <a:extLst>
            <a:ext uri="{FF2B5EF4-FFF2-40B4-BE49-F238E27FC236}">
              <a16:creationId xmlns:a16="http://schemas.microsoft.com/office/drawing/2014/main" id="{087AB714-443D-CA3F-0B96-6241CEA11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9051E-8ECB-4251-96CD-F3F5736912E3}">
  <dimension ref="A2:J16"/>
  <sheetViews>
    <sheetView tabSelected="1" zoomScale="91" workbookViewId="0">
      <selection activeCell="F2" sqref="F2:F3"/>
    </sheetView>
  </sheetViews>
  <sheetFormatPr defaultRowHeight="14.5" x14ac:dyDescent="0.35"/>
  <cols>
    <col min="6" max="6" width="9.453125" bestFit="1" customWidth="1"/>
    <col min="9" max="9" width="10.453125" bestFit="1" customWidth="1"/>
    <col min="10" max="10" width="13.453125" customWidth="1"/>
  </cols>
  <sheetData>
    <row r="2" spans="1:10" x14ac:dyDescent="0.35">
      <c r="A2" s="14" t="s">
        <v>0</v>
      </c>
      <c r="B2" s="21" t="s">
        <v>1</v>
      </c>
      <c r="C2" s="18" t="s">
        <v>2</v>
      </c>
      <c r="D2" s="18"/>
      <c r="E2" s="18"/>
      <c r="F2" s="19" t="s">
        <v>3</v>
      </c>
      <c r="G2" s="21" t="s">
        <v>4</v>
      </c>
      <c r="H2" s="21" t="s">
        <v>5</v>
      </c>
      <c r="I2" s="21" t="s">
        <v>6</v>
      </c>
      <c r="J2" s="16" t="s">
        <v>7</v>
      </c>
    </row>
    <row r="3" spans="1:10" ht="14.5" customHeight="1" x14ac:dyDescent="0.35">
      <c r="A3" s="15"/>
      <c r="B3" s="22"/>
      <c r="C3" s="3">
        <v>1</v>
      </c>
      <c r="D3" s="3">
        <v>2</v>
      </c>
      <c r="E3" s="3">
        <v>3</v>
      </c>
      <c r="F3" s="20"/>
      <c r="G3" s="23"/>
      <c r="H3" s="23"/>
      <c r="I3" s="23"/>
      <c r="J3" s="17"/>
    </row>
    <row r="4" spans="1:10" ht="14.5" customHeight="1" x14ac:dyDescent="0.35">
      <c r="A4" s="6">
        <v>0.05</v>
      </c>
      <c r="B4" s="4">
        <v>0.185</v>
      </c>
      <c r="C4" s="4">
        <v>6.62</v>
      </c>
      <c r="D4" s="4">
        <v>6.67</v>
      </c>
      <c r="E4" s="4">
        <v>6.87</v>
      </c>
      <c r="F4" s="5">
        <f>AVERAGE(C4:E4)</f>
        <v>6.72</v>
      </c>
      <c r="G4" s="5">
        <f>F4/20</f>
        <v>0.33599999999999997</v>
      </c>
      <c r="H4" s="4">
        <f>0.05*9.82</f>
        <v>0.49100000000000005</v>
      </c>
      <c r="I4" s="5">
        <f>(2*3.14*B4)/G4</f>
        <v>3.4577380952380956</v>
      </c>
      <c r="J4" s="7">
        <f>I4^2</f>
        <v>11.955952735260773</v>
      </c>
    </row>
    <row r="5" spans="1:10" x14ac:dyDescent="0.35">
      <c r="A5" s="8">
        <v>0.1</v>
      </c>
      <c r="B5" s="1">
        <v>0.185</v>
      </c>
      <c r="C5" s="1">
        <v>5.79</v>
      </c>
      <c r="D5" s="1">
        <v>5.68</v>
      </c>
      <c r="E5" s="1">
        <v>5.6</v>
      </c>
      <c r="F5" s="2">
        <f>AVERAGE(C5:E5)</f>
        <v>5.69</v>
      </c>
      <c r="G5" s="2">
        <f>F5/20</f>
        <v>0.28450000000000003</v>
      </c>
      <c r="H5" s="1">
        <f>0.1 * 9.82</f>
        <v>0.9820000000000001</v>
      </c>
      <c r="I5" s="2">
        <f t="shared" ref="I5:I8" si="0">(2*3.14*B5)/G5</f>
        <v>4.083655536028119</v>
      </c>
      <c r="J5" s="9">
        <f t="shared" ref="J5:J8" si="1">I5^2</f>
        <v>16.676242536933103</v>
      </c>
    </row>
    <row r="6" spans="1:10" x14ac:dyDescent="0.35">
      <c r="A6" s="8">
        <v>0.15</v>
      </c>
      <c r="B6" s="1">
        <v>0.185</v>
      </c>
      <c r="C6" s="1">
        <v>5.28</v>
      </c>
      <c r="D6" s="1">
        <v>5.01</v>
      </c>
      <c r="E6" s="1">
        <v>5.39</v>
      </c>
      <c r="F6" s="2">
        <f>AVERAGE(C6:E6)</f>
        <v>5.2266666666666666</v>
      </c>
      <c r="G6" s="2">
        <f>F6/20</f>
        <v>0.26133333333333331</v>
      </c>
      <c r="H6" s="1">
        <f>0.15 * 9.82</f>
        <v>1.4730000000000001</v>
      </c>
      <c r="I6" s="2">
        <f t="shared" si="0"/>
        <v>4.4456632653061225</v>
      </c>
      <c r="J6" s="9">
        <f t="shared" si="1"/>
        <v>19.763921868492297</v>
      </c>
    </row>
    <row r="7" spans="1:10" x14ac:dyDescent="0.35">
      <c r="A7" s="8">
        <v>0.2</v>
      </c>
      <c r="B7" s="1">
        <v>0.185</v>
      </c>
      <c r="C7" s="1">
        <v>4.46</v>
      </c>
      <c r="D7" s="1">
        <v>4.87</v>
      </c>
      <c r="E7" s="1">
        <v>4.59</v>
      </c>
      <c r="F7" s="2">
        <f>AVERAGE(C7:E7)</f>
        <v>4.6399999999999997</v>
      </c>
      <c r="G7" s="2">
        <f>F7/20</f>
        <v>0.23199999999999998</v>
      </c>
      <c r="H7" s="1">
        <f>0.2 * 9.82</f>
        <v>1.9640000000000002</v>
      </c>
      <c r="I7" s="2">
        <f t="shared" si="0"/>
        <v>5.0077586206896552</v>
      </c>
      <c r="J7" s="9">
        <f t="shared" si="1"/>
        <v>25.077646403091556</v>
      </c>
    </row>
    <row r="8" spans="1:10" x14ac:dyDescent="0.35">
      <c r="A8" s="10">
        <v>0.25</v>
      </c>
      <c r="B8" s="11">
        <v>0.185</v>
      </c>
      <c r="C8" s="11">
        <v>3.5</v>
      </c>
      <c r="D8" s="11">
        <v>3.69</v>
      </c>
      <c r="E8" s="11">
        <v>3.7</v>
      </c>
      <c r="F8" s="12">
        <f>AVERAGE(C8:E8)</f>
        <v>3.6300000000000003</v>
      </c>
      <c r="G8" s="12">
        <f>F8/20</f>
        <v>0.18150000000000002</v>
      </c>
      <c r="H8" s="11">
        <f xml:space="preserve"> 0.25 * 9.82</f>
        <v>2.4550000000000001</v>
      </c>
      <c r="I8" s="12">
        <f t="shared" si="0"/>
        <v>6.4011019283746542</v>
      </c>
      <c r="J8" s="13">
        <f t="shared" si="1"/>
        <v>40.974105897441717</v>
      </c>
    </row>
    <row r="12" spans="1:10" x14ac:dyDescent="0.35">
      <c r="F12">
        <v>3.46</v>
      </c>
      <c r="G12">
        <f>F12^2</f>
        <v>11.9716</v>
      </c>
      <c r="H12" s="4">
        <f>0.05*9.82</f>
        <v>0.49100000000000005</v>
      </c>
    </row>
    <row r="13" spans="1:10" x14ac:dyDescent="0.35">
      <c r="F13">
        <v>4.08</v>
      </c>
      <c r="G13">
        <f t="shared" ref="G13:G16" si="2">F13^2</f>
        <v>16.6464</v>
      </c>
      <c r="H13" s="1">
        <f>0.1 * 9.82</f>
        <v>0.9820000000000001</v>
      </c>
    </row>
    <row r="14" spans="1:10" x14ac:dyDescent="0.35">
      <c r="F14">
        <v>4.45</v>
      </c>
      <c r="G14">
        <f t="shared" si="2"/>
        <v>19.802500000000002</v>
      </c>
      <c r="H14" s="1">
        <f>0.15 * 9.82</f>
        <v>1.4730000000000001</v>
      </c>
    </row>
    <row r="15" spans="1:10" x14ac:dyDescent="0.35">
      <c r="F15">
        <v>5.01</v>
      </c>
      <c r="G15">
        <f t="shared" si="2"/>
        <v>25.100099999999998</v>
      </c>
      <c r="H15" s="1">
        <f>0.2 * 9.82</f>
        <v>1.9640000000000002</v>
      </c>
    </row>
    <row r="16" spans="1:10" x14ac:dyDescent="0.35">
      <c r="F16">
        <v>6.4</v>
      </c>
      <c r="G16">
        <f t="shared" si="2"/>
        <v>40.960000000000008</v>
      </c>
      <c r="H16" s="11">
        <f xml:space="preserve"> 0.25 * 9.82</f>
        <v>2.4550000000000001</v>
      </c>
    </row>
  </sheetData>
  <mergeCells count="8">
    <mergeCell ref="A2:A3"/>
    <mergeCell ref="J2:J3"/>
    <mergeCell ref="C2:E2"/>
    <mergeCell ref="F2:F3"/>
    <mergeCell ref="B2:B3"/>
    <mergeCell ref="G2:G3"/>
    <mergeCell ref="H2:H3"/>
    <mergeCell ref="I2:I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Stockholm Stad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Joakim Hertzberg (elev)</dc:creator>
  <cp:keywords/>
  <dc:description/>
  <cp:lastModifiedBy>Lisa Brånvall Ljungman (elev)</cp:lastModifiedBy>
  <cp:revision/>
  <dcterms:created xsi:type="dcterms:W3CDTF">2024-09-26T08:42:32Z</dcterms:created>
  <dcterms:modified xsi:type="dcterms:W3CDTF">2024-10-10T08:57:48Z</dcterms:modified>
  <cp:category/>
  <cp:contentStatus/>
</cp:coreProperties>
</file>