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defaultThemeVersion="124226"/>
  <mc:AlternateContent xmlns:mc="http://schemas.openxmlformats.org/markup-compatibility/2006">
    <mc:Choice Requires="x15">
      <x15ac:absPath xmlns:x15ac="http://schemas.microsoft.com/office/spreadsheetml/2010/11/ac" url="https://d.docs.live.net/f43a84cf6e9315cd/SNHU/22 - QSO 355/Final Project/Part II/"/>
    </mc:Choice>
  </mc:AlternateContent>
  <xr:revisionPtr revIDLastSave="864" documentId="11_67C5A06F92EB26ABDF634A2C829AF570B0EA1F22" xr6:coauthVersionLast="45" xr6:coauthVersionMax="45" xr10:uidLastSave="{4CDFCD21-D9D1-BF42-B9CD-F79B84BBA933}"/>
  <bookViews>
    <workbookView xWindow="9880" yWindow="-21140" windowWidth="38400" windowHeight="21140" xr2:uid="{00000000-000D-0000-FFFF-FFFF00000000}"/>
  </bookViews>
  <sheets>
    <sheet name="Sheet1" sheetId="1" r:id="rId1"/>
    <sheet name="Sheet2" sheetId="2" r:id="rId2"/>
    <sheet name="Sheet3" sheetId="3" r:id="rId3"/>
  </sheets>
  <definedNames>
    <definedName name="_xlnm._FilterDatabase" localSheetId="0" hidden="1">Sheet1!$D$17:$D$19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1" l="1"/>
  <c r="E10" i="1"/>
  <c r="G10" i="1" s="1"/>
  <c r="E11" i="1" l="1"/>
  <c r="G11" i="1" s="1"/>
  <c r="E12" i="1"/>
  <c r="G12" i="1" l="1"/>
  <c r="E13" i="1" s="1"/>
  <c r="G13" i="1" s="1"/>
  <c r="E15" i="1" l="1"/>
  <c r="E24" i="1" s="1"/>
  <c r="G24" i="1" s="1"/>
  <c r="E39" i="1"/>
  <c r="G39" i="1" s="1"/>
  <c r="E40" i="1" s="1"/>
  <c r="G40" i="1" s="1"/>
  <c r="E42" i="1" s="1"/>
  <c r="G42" i="1" s="1"/>
  <c r="E16" i="1"/>
  <c r="G16" i="1" s="1"/>
  <c r="E17" i="1" s="1"/>
  <c r="G17" i="1" s="1"/>
  <c r="E18" i="1" s="1"/>
  <c r="G18" i="1" s="1"/>
  <c r="E19" i="1" s="1"/>
  <c r="G19" i="1" s="1"/>
  <c r="E20" i="1" s="1"/>
  <c r="E41" i="1" l="1"/>
  <c r="G41" i="1" s="1"/>
  <c r="E23" i="1"/>
  <c r="G23" i="1" s="1"/>
  <c r="G20" i="1"/>
  <c r="E21" i="1" s="1"/>
  <c r="G21" i="1" s="1"/>
  <c r="E22" i="1" s="1"/>
  <c r="G22" i="1" s="1"/>
  <c r="E35" i="1"/>
  <c r="G35" i="1" s="1"/>
  <c r="E56" i="1" s="1"/>
  <c r="E25" i="1"/>
  <c r="E26" i="1" s="1"/>
  <c r="G26" i="1" s="1"/>
  <c r="E27" i="1" l="1"/>
  <c r="G27" i="1" s="1"/>
  <c r="E45" i="1"/>
  <c r="G45" i="1" s="1"/>
  <c r="E28" i="1" l="1"/>
  <c r="G28" i="1" s="1"/>
  <c r="E29" i="1" s="1"/>
  <c r="G29" i="1" s="1"/>
  <c r="E49" i="1" s="1"/>
  <c r="E46" i="1"/>
  <c r="G46" i="1" s="1"/>
  <c r="E47" i="1" s="1"/>
  <c r="G47" i="1" s="1"/>
  <c r="E57" i="1" l="1"/>
  <c r="G57" i="1" s="1"/>
  <c r="E48" i="1"/>
  <c r="G48" i="1" s="1"/>
  <c r="E33" i="1"/>
  <c r="G33" i="1" s="1"/>
  <c r="E30" i="1"/>
  <c r="G30" i="1" s="1"/>
  <c r="E31" i="1" s="1"/>
  <c r="G31" i="1" s="1"/>
  <c r="G49" i="1"/>
  <c r="E50" i="1" l="1"/>
  <c r="G50" i="1" s="1"/>
  <c r="E32" i="1"/>
  <c r="G32" i="1" s="1"/>
  <c r="E52" i="1" s="1"/>
  <c r="G52" i="1" s="1"/>
  <c r="E43" i="1" s="1"/>
  <c r="G43" i="1" s="1"/>
  <c r="E51" i="1"/>
  <c r="G51" i="1" s="1"/>
  <c r="E53" i="1"/>
  <c r="G53" i="1" s="1"/>
  <c r="E36" i="1"/>
  <c r="G36" i="1" s="1"/>
  <c r="E37" i="1" s="1"/>
  <c r="G37" i="1" s="1"/>
  <c r="E54" i="1"/>
  <c r="G54" i="1" s="1"/>
  <c r="E59" i="1" l="1"/>
  <c r="G59" i="1" s="1"/>
  <c r="E60" i="1" s="1"/>
  <c r="G60" i="1" s="1"/>
  <c r="E62" i="1" s="1"/>
  <c r="G62" i="1" s="1"/>
  <c r="E63" i="1" s="1"/>
  <c r="G63" i="1" s="1"/>
  <c r="E64" i="1" s="1"/>
  <c r="G64" i="1" s="1"/>
  <c r="G7" i="1" s="1"/>
  <c r="E58" i="1"/>
  <c r="G58" i="1" s="1"/>
</calcChain>
</file>

<file path=xl/sharedStrings.xml><?xml version="1.0" encoding="utf-8"?>
<sst xmlns="http://schemas.openxmlformats.org/spreadsheetml/2006/main" count="195" uniqueCount="194">
  <si>
    <t>Task Name</t>
  </si>
  <si>
    <t>WBS Code</t>
  </si>
  <si>
    <t xml:space="preserve">The WBS dictionary contains all the details of the WBS necessary to successfully complete the project. Most importantly, it contains a definition of each work package, which can be thought of as a mini scope statement. Resources on the project will look at the WBS dictionary to determine the scope of the work package they have been assigned, so it is important to be clear when writing the definition. Most WBS dictionaries contain more information than we show in our sample. These things usually include Level of Effort, Cost Control Numbers, Resource Assignments, and Responsibility Assignments, just to name a few. </t>
  </si>
  <si>
    <t>Overall Project</t>
  </si>
  <si>
    <t>Project Management</t>
  </si>
  <si>
    <t>1.1.1</t>
  </si>
  <si>
    <t>Manage Project</t>
  </si>
  <si>
    <t>System Requirements</t>
  </si>
  <si>
    <t>1.2.1</t>
  </si>
  <si>
    <t>Gather Business Requirements</t>
  </si>
  <si>
    <t>1.2.2</t>
  </si>
  <si>
    <t>Design Business Process Flows</t>
  </si>
  <si>
    <t>1.2.3</t>
  </si>
  <si>
    <t>Finalize Technical Requirements</t>
  </si>
  <si>
    <t>1.2.4</t>
  </si>
  <si>
    <t>Create Operational Requirements</t>
  </si>
  <si>
    <t>1.2.5</t>
  </si>
  <si>
    <t>Identify Technical Infrastructure Needs</t>
  </si>
  <si>
    <t>Software Requirements</t>
  </si>
  <si>
    <t>1.3.1</t>
  </si>
  <si>
    <t>Create Functional Requirements</t>
  </si>
  <si>
    <t>1.3.1.1</t>
  </si>
  <si>
    <t>Capture Customer Profile</t>
  </si>
  <si>
    <t>1.3.1.2</t>
  </si>
  <si>
    <t>View and Search Product Catalog</t>
  </si>
  <si>
    <t>1.3.1.3</t>
  </si>
  <si>
    <t>Updating and Calculating Shopping Cart</t>
  </si>
  <si>
    <t>1.3.1.4</t>
  </si>
  <si>
    <t>Taking Payments</t>
  </si>
  <si>
    <t>1.3.1.5</t>
  </si>
  <si>
    <t>Submit Order</t>
  </si>
  <si>
    <t>1.3.1.6</t>
  </si>
  <si>
    <t>Check Order History &amp; Order Status</t>
  </si>
  <si>
    <t>1.3.2</t>
  </si>
  <si>
    <t>Create Data Requirements</t>
  </si>
  <si>
    <t>1.3.3</t>
  </si>
  <si>
    <t>Create ERP Interface Requirements</t>
  </si>
  <si>
    <t>1.3.4</t>
  </si>
  <si>
    <t>Create User Interface Requirements</t>
  </si>
  <si>
    <t>Detailed Design</t>
  </si>
  <si>
    <t>1.4.1</t>
  </si>
  <si>
    <t>Design Capture Customer Profile Pages &amp; Components</t>
  </si>
  <si>
    <t>1.4.2</t>
  </si>
  <si>
    <t>Design View and Search Product Catalog Pages &amp; Components</t>
  </si>
  <si>
    <t>1.4.3</t>
  </si>
  <si>
    <t>Design Updating and Calculating Shopping Cart</t>
  </si>
  <si>
    <t>1.4.4</t>
  </si>
  <si>
    <t>Design Taking Payments Pages &amp; Components</t>
  </si>
  <si>
    <t>1.4.5</t>
  </si>
  <si>
    <t>Design Submit Order Pages &amp; Components</t>
  </si>
  <si>
    <t>1.4.6</t>
  </si>
  <si>
    <t>Design Check Order History &amp; Order Status Pages &amp; Components</t>
  </si>
  <si>
    <t>1.4.7</t>
  </si>
  <si>
    <t>Design Logical &amp; Physical Data Model</t>
  </si>
  <si>
    <t>1.4.8</t>
  </si>
  <si>
    <t>Design ERP Interface</t>
  </si>
  <si>
    <t>Test Planning</t>
  </si>
  <si>
    <t>1.5.1</t>
  </si>
  <si>
    <t>Gather Testing Requirements</t>
  </si>
  <si>
    <t>1.5.2</t>
  </si>
  <si>
    <t>Create System Test Plan &amp; Test Cases</t>
  </si>
  <si>
    <t>1.5.3</t>
  </si>
  <si>
    <t>Write System Test Scripts</t>
  </si>
  <si>
    <t>Technical Infrastructure</t>
  </si>
  <si>
    <t>1.6.1</t>
  </si>
  <si>
    <t>Create Development Environment</t>
  </si>
  <si>
    <t>1.6.2</t>
  </si>
  <si>
    <t>Create Testing Environment</t>
  </si>
  <si>
    <t>1.6.3</t>
  </si>
  <si>
    <t>Support Development Environment</t>
  </si>
  <si>
    <t>1.6.4</t>
  </si>
  <si>
    <t>Support Testing Environment &amp; Deployment</t>
  </si>
  <si>
    <t>1.6.5</t>
  </si>
  <si>
    <t>Support Database</t>
  </si>
  <si>
    <t>Development &amp; Unit Test</t>
  </si>
  <si>
    <t>1.7.1</t>
  </si>
  <si>
    <t>Build Capture Customer Profile Pages &amp; Components</t>
  </si>
  <si>
    <t>1.7.2</t>
  </si>
  <si>
    <t>Build View and Search Product Catalog Pages &amp; Components</t>
  </si>
  <si>
    <t>1.7.3</t>
  </si>
  <si>
    <t>Build Updating and Calculating Shopping Cart</t>
  </si>
  <si>
    <t>1.7.4</t>
  </si>
  <si>
    <t>Build Taking Payments Pages &amp; Components</t>
  </si>
  <si>
    <t>1.7.5</t>
  </si>
  <si>
    <t>Build Submit Order Pages &amp; Components</t>
  </si>
  <si>
    <t>1.7.6</t>
  </si>
  <si>
    <t>Build Check Order History &amp; Order Status Pages &amp; Components</t>
  </si>
  <si>
    <t>1.7.7</t>
  </si>
  <si>
    <t>Build Logical &amp; Physical Data Model</t>
  </si>
  <si>
    <t>1.7.8</t>
  </si>
  <si>
    <t>Build ERP Interface</t>
  </si>
  <si>
    <t>1.7.9</t>
  </si>
  <si>
    <t>Support Development &amp; Assembly Test</t>
  </si>
  <si>
    <t>Testing</t>
  </si>
  <si>
    <t>1.8.1</t>
  </si>
  <si>
    <t>Perform Assembly Testing</t>
  </si>
  <si>
    <t>1.8.1.1</t>
  </si>
  <si>
    <t>Perform Phase 1 Testing</t>
  </si>
  <si>
    <t>1.8.1.2</t>
  </si>
  <si>
    <t>Perform Phase 2 Testing</t>
  </si>
  <si>
    <t>1.8.2</t>
  </si>
  <si>
    <t>Perform System Testing</t>
  </si>
  <si>
    <t>1.8.3</t>
  </si>
  <si>
    <t>Perform Validation Testing</t>
  </si>
  <si>
    <t>Deployment</t>
  </si>
  <si>
    <t>1.9.1</t>
  </si>
  <si>
    <t>Implement System</t>
  </si>
  <si>
    <t>1.9.2</t>
  </si>
  <si>
    <t>Deploy To Production</t>
  </si>
  <si>
    <t>1.9.3</t>
  </si>
  <si>
    <t>Project Wrap-Up</t>
  </si>
  <si>
    <t>Task Description</t>
  </si>
  <si>
    <t>All work applicable to develop and deploy final product</t>
  </si>
  <si>
    <t>Management necessary to manage project</t>
  </si>
  <si>
    <t>Manage the project</t>
  </si>
  <si>
    <t>All system requirements necessary for the project</t>
  </si>
  <si>
    <t>List and gather out all of the business requirements</t>
  </si>
  <si>
    <t>Analyze all of the process flow of each department in the business and design it</t>
  </si>
  <si>
    <t>Review and finalize the technical requirements</t>
  </si>
  <si>
    <t>Based on the business requirements and process flows, create the operational requirements</t>
  </si>
  <si>
    <t>Task ID</t>
  </si>
  <si>
    <t>Work Estimate Days</t>
  </si>
  <si>
    <t>59FF</t>
  </si>
  <si>
    <t>5, 6</t>
  </si>
  <si>
    <t>7, 8</t>
  </si>
  <si>
    <t>5, 6, 8</t>
  </si>
  <si>
    <t>12, 13, 14, 15</t>
  </si>
  <si>
    <t>12, 13</t>
  </si>
  <si>
    <t>16SS</t>
  </si>
  <si>
    <t>11SS</t>
  </si>
  <si>
    <t>Predecessors</t>
  </si>
  <si>
    <t>22, 23, 24, 25</t>
  </si>
  <si>
    <t>31, 21</t>
  </si>
  <si>
    <t>24, 42</t>
  </si>
  <si>
    <t>41, 42, 43</t>
  </si>
  <si>
    <t>Review the techinical and operational requirements to identify the technical infrastrucure needs</t>
  </si>
  <si>
    <t>All software requirements necessary for the project</t>
  </si>
  <si>
    <t>Based on the business requirements, process flows, and operational requirements, create the functional requirements</t>
  </si>
  <si>
    <t>Create functional feature that captures customer profile</t>
  </si>
  <si>
    <t>Create functional feature that can view and search product catalog</t>
  </si>
  <si>
    <t>Create functional feature that updates and calculates shopping cart</t>
  </si>
  <si>
    <t>Create functional feature that will take payments</t>
  </si>
  <si>
    <t>Create functionnal freature for submission of orders</t>
  </si>
  <si>
    <t>Create functional feature to allow customers to check order histroy and order status</t>
  </si>
  <si>
    <t>Create the User Interface requiremennts for the software</t>
  </si>
  <si>
    <t>Create the ERP Interface requirements for the software</t>
  </si>
  <si>
    <t>Create the data requirements for the software</t>
  </si>
  <si>
    <t>All detailed designs necessary for the project</t>
  </si>
  <si>
    <t>Design Capture Customer Profile Pages &amp; Components for the software</t>
  </si>
  <si>
    <t>Design View and Search Product Catalog Pages &amp; Components for the software</t>
  </si>
  <si>
    <t>Design Updating and Calculating Shopping Cart for the software</t>
  </si>
  <si>
    <t>Design Taking Payments Pages &amp; Components for the software</t>
  </si>
  <si>
    <t>Design Submit Order Pages &amp; Components for thee software</t>
  </si>
  <si>
    <t>Design Check Order History &amp; Order Status Pages &amp; Components for the software</t>
  </si>
  <si>
    <t>Design Logical &amp; Physical Data Model for the software</t>
  </si>
  <si>
    <t>Design ERP Interface for the software</t>
  </si>
  <si>
    <t>All test planning necessar for the project</t>
  </si>
  <si>
    <t>List out all testing requirements</t>
  </si>
  <si>
    <t>Create the system test plan and its test cases</t>
  </si>
  <si>
    <t>Write the system test scripts</t>
  </si>
  <si>
    <t>All technical infrastructure necessary for the project</t>
  </si>
  <si>
    <t>Create the development environment for the developers</t>
  </si>
  <si>
    <t>Create the testing environment for the developers</t>
  </si>
  <si>
    <t>Support the created development environment</t>
  </si>
  <si>
    <t>Support the created testing environment and deployment</t>
  </si>
  <si>
    <t>Support the database of the system</t>
  </si>
  <si>
    <t>All development and unit testing necessary for the project</t>
  </si>
  <si>
    <t>Build the capture customer profile pages and components for the software</t>
  </si>
  <si>
    <t>Build View and Search Product Catalog Pages &amp; Components for the software</t>
  </si>
  <si>
    <t>Build Updating and Calculating Shopping Cart for the software</t>
  </si>
  <si>
    <t>Build Taking Payments Pages &amp; Components for the software</t>
  </si>
  <si>
    <t>Build Submit Order Pages &amp; Components for the software</t>
  </si>
  <si>
    <t>Build Check Order History &amp; Order Status Pages &amp; Components for the software</t>
  </si>
  <si>
    <t>Build Logical &amp; Physical Data Model for the software</t>
  </si>
  <si>
    <t>Build ERP Interface for the software</t>
  </si>
  <si>
    <t>Support the development and assembly test of the software</t>
  </si>
  <si>
    <t>All testing necessary for the project</t>
  </si>
  <si>
    <t>Test assembly of the software</t>
  </si>
  <si>
    <t>Test phase 1</t>
  </si>
  <si>
    <t>Test phase 2</t>
  </si>
  <si>
    <t>Test the system</t>
  </si>
  <si>
    <t>Test the validation of the system</t>
  </si>
  <si>
    <t>All deployment necessary for the project</t>
  </si>
  <si>
    <t>Implement the entire system for preparation to deploy</t>
  </si>
  <si>
    <t>Deploy the software</t>
  </si>
  <si>
    <t>Close all tasks of the project and gather feedback of the performance of the entire project development, complete all paperwork, release resources, archive documents</t>
  </si>
  <si>
    <t>Start Date</t>
  </si>
  <si>
    <t>End Date</t>
  </si>
  <si>
    <t>Schedule</t>
  </si>
  <si>
    <t>1.7.10</t>
  </si>
  <si>
    <t>Build Promotional Bundles</t>
  </si>
  <si>
    <t>26, 41, 42, 43, 45</t>
  </si>
  <si>
    <t>45, 46, 47, 53 48, 49</t>
  </si>
  <si>
    <t>52, 32, 33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</si>
</sst>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family val="2"/>
      <scheme val="minor"/>
    </font>
    <font>
      <u/>
      <sz val="11"/>
      <color theme="1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sz val="8"/>
      <name val="Calibri"/>
      <family val="2"/>
      <scheme val="minor"/>
    </font>
    <font>
      <sz val="10"/>
      <color rgb="FFFF0000"/>
      <name val="Calibri"/>
      <family val="2"/>
      <scheme val="minor"/>
    </font>
    <font>
      <sz val="10"/>
      <color rgb="FF00000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2"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vertical="center"/>
    </xf>
    <xf numFmtId="0" fontId="3"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xf>
    <xf numFmtId="0" fontId="3" fillId="0" borderId="0" xfId="0" applyFont="1" applyAlignment="1">
      <alignment horizontal="right" vertical="center" wrapText="1"/>
    </xf>
    <xf numFmtId="0" fontId="4" fillId="0" borderId="1" xfId="0" applyFont="1" applyBorder="1" applyAlignment="1">
      <alignment vertical="center" wrapText="1"/>
    </xf>
    <xf numFmtId="164" fontId="3" fillId="0" borderId="1" xfId="0" applyNumberFormat="1" applyFont="1" applyBorder="1" applyAlignment="1">
      <alignment vertical="center" textRotation="45"/>
    </xf>
    <xf numFmtId="0" fontId="3" fillId="0" borderId="1" xfId="0" applyFont="1" applyBorder="1" applyAlignment="1">
      <alignment vertical="center" textRotation="45"/>
    </xf>
    <xf numFmtId="0" fontId="3" fillId="0" borderId="0" xfId="0" applyFont="1" applyAlignment="1">
      <alignment horizontal="center" vertical="center"/>
    </xf>
    <xf numFmtId="164" fontId="3" fillId="0" borderId="1" xfId="0" applyNumberFormat="1" applyFont="1" applyBorder="1" applyAlignment="1">
      <alignment horizontal="center" vertical="center" textRotation="45"/>
    </xf>
    <xf numFmtId="0" fontId="4" fillId="0" borderId="0" xfId="0" applyFont="1" applyAlignment="1">
      <alignment horizontal="center" vertical="center"/>
    </xf>
    <xf numFmtId="164" fontId="3" fillId="0" borderId="1" xfId="0" applyNumberFormat="1" applyFont="1" applyBorder="1" applyAlignment="1">
      <alignment horizontal="center" vertical="center"/>
    </xf>
    <xf numFmtId="164" fontId="3" fillId="0" borderId="1" xfId="0" applyNumberFormat="1" applyFont="1" applyBorder="1" applyAlignment="1">
      <alignment horizontal="center" vertical="center" wrapText="1"/>
    </xf>
    <xf numFmtId="164" fontId="3" fillId="0" borderId="0" xfId="0" applyNumberFormat="1" applyFont="1" applyAlignment="1">
      <alignment horizontal="center" vertical="center"/>
    </xf>
    <xf numFmtId="164" fontId="2" fillId="0" borderId="1" xfId="0" applyNumberFormat="1" applyFont="1" applyBorder="1" applyAlignment="1">
      <alignment horizontal="center" vertical="center" wrapText="1"/>
    </xf>
    <xf numFmtId="164" fontId="3" fillId="0" borderId="0" xfId="0" applyNumberFormat="1" applyFont="1" applyAlignment="1">
      <alignment horizontal="center" vertical="center" wrapText="1"/>
    </xf>
    <xf numFmtId="17"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vertical="center" wrapText="1"/>
    </xf>
    <xf numFmtId="164"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wrapText="1"/>
    </xf>
    <xf numFmtId="0" fontId="6" fillId="0" borderId="0" xfId="0" applyFont="1"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6" fillId="0" borderId="2" xfId="0" applyFont="1" applyBorder="1" applyAlignment="1">
      <alignment horizontal="center" vertical="center"/>
    </xf>
  </cellXfs>
  <cellStyles count="2">
    <cellStyle name="Followed Hyperlink" xfId="1" builtinId="9"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W64"/>
  <sheetViews>
    <sheetView tabSelected="1" zoomScale="87" zoomScaleNormal="125" workbookViewId="0">
      <pane xSplit="10" ySplit="4" topLeftCell="K41" activePane="bottomRight" state="frozen"/>
      <selection pane="topRight" activeCell="K1" sqref="K1"/>
      <selection pane="bottomLeft" activeCell="A5" sqref="A5"/>
      <selection pane="bottomRight" activeCell="F57" sqref="F57"/>
    </sheetView>
  </sheetViews>
  <sheetFormatPr baseColWidth="10" defaultColWidth="0" defaultRowHeight="14" zeroHeight="1" x14ac:dyDescent="0.2"/>
  <cols>
    <col min="1" max="1" width="5.5" style="4" customWidth="1"/>
    <col min="2" max="2" width="8.83203125" style="2" customWidth="1"/>
    <col min="3" max="3" width="47.5" style="15" bestFit="1" customWidth="1"/>
    <col min="4" max="4" width="69.5" style="7" hidden="1" customWidth="1"/>
    <col min="5" max="5" width="24.83203125" style="24" bestFit="1" customWidth="1"/>
    <col min="6" max="6" width="9.83203125" style="4" customWidth="1"/>
    <col min="7" max="7" width="24.5" style="26" bestFit="1" customWidth="1"/>
    <col min="8" max="8" width="0" style="3" hidden="1" customWidth="1"/>
    <col min="9" max="9" width="0.1640625" style="3" hidden="1" customWidth="1"/>
    <col min="10" max="10" width="10.83203125" style="5" bestFit="1" customWidth="1"/>
    <col min="11" max="11" width="17.6640625" style="4" bestFit="1" customWidth="1"/>
    <col min="12" max="303" width="8.83203125" style="4" customWidth="1"/>
    <col min="304" max="387" width="0" style="3" hidden="1" customWidth="1"/>
    <col min="388" max="16384" width="8.83203125" style="3" hidden="1"/>
  </cols>
  <sheetData>
    <row r="1" spans="1:306" x14ac:dyDescent="0.2">
      <c r="A1" s="1" t="s">
        <v>188</v>
      </c>
      <c r="K1" s="27">
        <v>37742</v>
      </c>
      <c r="L1" s="28"/>
      <c r="M1" s="28"/>
      <c r="N1" s="28"/>
      <c r="O1" s="28"/>
      <c r="P1" s="28"/>
      <c r="Q1" s="27">
        <v>37773</v>
      </c>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v>37803</v>
      </c>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7">
        <v>37834</v>
      </c>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7">
        <v>37865</v>
      </c>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7">
        <v>37895</v>
      </c>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7">
        <v>37926</v>
      </c>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7">
        <v>37956</v>
      </c>
      <c r="GS1" s="28"/>
      <c r="GT1" s="28"/>
      <c r="GU1" s="28"/>
      <c r="GV1" s="28"/>
      <c r="GW1" s="28"/>
      <c r="GX1" s="28"/>
      <c r="GY1" s="28"/>
      <c r="GZ1" s="28"/>
      <c r="HA1" s="28"/>
      <c r="HB1" s="28"/>
      <c r="HC1" s="28"/>
      <c r="HD1" s="28"/>
      <c r="HE1" s="28"/>
      <c r="HF1" s="28"/>
      <c r="HG1" s="28"/>
      <c r="HH1" s="28"/>
      <c r="HI1" s="28"/>
      <c r="HJ1" s="28"/>
      <c r="HK1" s="28"/>
      <c r="HL1" s="28"/>
      <c r="HM1" s="28"/>
      <c r="HN1" s="28"/>
      <c r="HO1" s="28"/>
      <c r="HP1" s="28"/>
    </row>
    <row r="2" spans="1:306" ht="102.75" hidden="1" customHeight="1" x14ac:dyDescent="0.2">
      <c r="B2" s="29" t="s">
        <v>2</v>
      </c>
      <c r="C2" s="29"/>
      <c r="D2" s="7">
        <v>2</v>
      </c>
    </row>
    <row r="3" spans="1:306" ht="14" hidden="1" customHeight="1" x14ac:dyDescent="0.2">
      <c r="C3" s="7"/>
    </row>
    <row r="4" spans="1:306" s="18" customFormat="1" ht="133" customHeight="1" x14ac:dyDescent="0.2">
      <c r="A4" s="8" t="s">
        <v>120</v>
      </c>
      <c r="B4" s="9" t="s">
        <v>1</v>
      </c>
      <c r="C4" s="8" t="s">
        <v>0</v>
      </c>
      <c r="D4" s="8" t="s">
        <v>111</v>
      </c>
      <c r="E4" s="25" t="s">
        <v>186</v>
      </c>
      <c r="F4" s="8" t="s">
        <v>121</v>
      </c>
      <c r="G4" s="25" t="s">
        <v>187</v>
      </c>
      <c r="H4" s="3"/>
      <c r="I4" s="3"/>
      <c r="J4" s="8" t="s">
        <v>130</v>
      </c>
      <c r="K4" s="20">
        <v>37767</v>
      </c>
      <c r="L4" s="20">
        <v>37768</v>
      </c>
      <c r="M4" s="20">
        <v>37769</v>
      </c>
      <c r="N4" s="20">
        <v>37770</v>
      </c>
      <c r="O4" s="20">
        <v>37771</v>
      </c>
      <c r="P4" s="20">
        <v>37772</v>
      </c>
      <c r="Q4" s="20">
        <v>37773</v>
      </c>
      <c r="R4" s="20">
        <v>37774</v>
      </c>
      <c r="S4" s="20">
        <v>37775</v>
      </c>
      <c r="T4" s="20">
        <v>37776</v>
      </c>
      <c r="U4" s="20">
        <v>37777</v>
      </c>
      <c r="V4" s="20">
        <v>37778</v>
      </c>
      <c r="W4" s="20">
        <v>37779</v>
      </c>
      <c r="X4" s="20">
        <v>37780</v>
      </c>
      <c r="Y4" s="20">
        <v>37781</v>
      </c>
      <c r="Z4" s="20">
        <v>37782</v>
      </c>
      <c r="AA4" s="20">
        <v>37783</v>
      </c>
      <c r="AB4" s="20">
        <v>37784</v>
      </c>
      <c r="AC4" s="20">
        <v>37785</v>
      </c>
      <c r="AD4" s="20">
        <v>37786</v>
      </c>
      <c r="AE4" s="20">
        <v>37787</v>
      </c>
      <c r="AF4" s="20">
        <v>37788</v>
      </c>
      <c r="AG4" s="20">
        <v>37789</v>
      </c>
      <c r="AH4" s="20">
        <v>37790</v>
      </c>
      <c r="AI4" s="20">
        <v>37791</v>
      </c>
      <c r="AJ4" s="20">
        <v>37792</v>
      </c>
      <c r="AK4" s="20">
        <v>37793</v>
      </c>
      <c r="AL4" s="20">
        <v>37794</v>
      </c>
      <c r="AM4" s="20">
        <v>37795</v>
      </c>
      <c r="AN4" s="20">
        <v>37796</v>
      </c>
      <c r="AO4" s="20">
        <v>37797</v>
      </c>
      <c r="AP4" s="20">
        <v>37798</v>
      </c>
      <c r="AQ4" s="20">
        <v>37799</v>
      </c>
      <c r="AR4" s="20">
        <v>37800</v>
      </c>
      <c r="AS4" s="20">
        <v>37801</v>
      </c>
      <c r="AT4" s="20">
        <v>37802</v>
      </c>
      <c r="AU4" s="20">
        <v>37803</v>
      </c>
      <c r="AV4" s="20">
        <v>37804</v>
      </c>
      <c r="AW4" s="20">
        <v>37805</v>
      </c>
      <c r="AX4" s="20">
        <v>37806</v>
      </c>
      <c r="AY4" s="20">
        <v>37807</v>
      </c>
      <c r="AZ4" s="20">
        <v>37808</v>
      </c>
      <c r="BA4" s="20">
        <v>37809</v>
      </c>
      <c r="BB4" s="20">
        <v>37810</v>
      </c>
      <c r="BC4" s="20">
        <v>37811</v>
      </c>
      <c r="BD4" s="20">
        <v>37812</v>
      </c>
      <c r="BE4" s="20">
        <v>37813</v>
      </c>
      <c r="BF4" s="20">
        <v>37814</v>
      </c>
      <c r="BG4" s="20">
        <v>37815</v>
      </c>
      <c r="BH4" s="20">
        <v>37816</v>
      </c>
      <c r="BI4" s="20">
        <v>37817</v>
      </c>
      <c r="BJ4" s="20">
        <v>37818</v>
      </c>
      <c r="BK4" s="20">
        <v>37819</v>
      </c>
      <c r="BL4" s="20">
        <v>37820</v>
      </c>
      <c r="BM4" s="20">
        <v>37821</v>
      </c>
      <c r="BN4" s="20">
        <v>37822</v>
      </c>
      <c r="BO4" s="20">
        <v>37823</v>
      </c>
      <c r="BP4" s="20">
        <v>37824</v>
      </c>
      <c r="BQ4" s="20">
        <v>37825</v>
      </c>
      <c r="BR4" s="20">
        <v>37826</v>
      </c>
      <c r="BS4" s="20">
        <v>37827</v>
      </c>
      <c r="BT4" s="20">
        <v>37828</v>
      </c>
      <c r="BU4" s="20">
        <v>37829</v>
      </c>
      <c r="BV4" s="20">
        <v>37830</v>
      </c>
      <c r="BW4" s="20">
        <v>37831</v>
      </c>
      <c r="BX4" s="20">
        <v>37832</v>
      </c>
      <c r="BY4" s="20">
        <v>37833</v>
      </c>
      <c r="BZ4" s="20">
        <v>37834</v>
      </c>
      <c r="CA4" s="20">
        <v>37835</v>
      </c>
      <c r="CB4" s="20">
        <v>37836</v>
      </c>
      <c r="CC4" s="20">
        <v>37837</v>
      </c>
      <c r="CD4" s="20">
        <v>37838</v>
      </c>
      <c r="CE4" s="20">
        <v>37839</v>
      </c>
      <c r="CF4" s="20">
        <v>37840</v>
      </c>
      <c r="CG4" s="20">
        <v>37841</v>
      </c>
      <c r="CH4" s="20">
        <v>37842</v>
      </c>
      <c r="CI4" s="20">
        <v>37843</v>
      </c>
      <c r="CJ4" s="20">
        <v>37844</v>
      </c>
      <c r="CK4" s="20">
        <v>37845</v>
      </c>
      <c r="CL4" s="20">
        <v>37846</v>
      </c>
      <c r="CM4" s="20">
        <v>37847</v>
      </c>
      <c r="CN4" s="20">
        <v>37848</v>
      </c>
      <c r="CO4" s="20">
        <v>37849</v>
      </c>
      <c r="CP4" s="20">
        <v>37850</v>
      </c>
      <c r="CQ4" s="20">
        <v>37851</v>
      </c>
      <c r="CR4" s="20">
        <v>37852</v>
      </c>
      <c r="CS4" s="20">
        <v>37853</v>
      </c>
      <c r="CT4" s="20">
        <v>37854</v>
      </c>
      <c r="CU4" s="20">
        <v>37855</v>
      </c>
      <c r="CV4" s="20">
        <v>37856</v>
      </c>
      <c r="CW4" s="20">
        <v>37857</v>
      </c>
      <c r="CX4" s="20">
        <v>37858</v>
      </c>
      <c r="CY4" s="20">
        <v>37859</v>
      </c>
      <c r="CZ4" s="20">
        <v>37860</v>
      </c>
      <c r="DA4" s="20">
        <v>37861</v>
      </c>
      <c r="DB4" s="20">
        <v>37862</v>
      </c>
      <c r="DC4" s="20">
        <v>37863</v>
      </c>
      <c r="DD4" s="20">
        <v>37864</v>
      </c>
      <c r="DE4" s="20">
        <v>37865</v>
      </c>
      <c r="DF4" s="20">
        <v>37866</v>
      </c>
      <c r="DG4" s="20">
        <v>37867</v>
      </c>
      <c r="DH4" s="20">
        <v>37868</v>
      </c>
      <c r="DI4" s="20">
        <v>37869</v>
      </c>
      <c r="DJ4" s="20">
        <v>37870</v>
      </c>
      <c r="DK4" s="20">
        <v>37871</v>
      </c>
      <c r="DL4" s="20">
        <v>37872</v>
      </c>
      <c r="DM4" s="20">
        <v>37873</v>
      </c>
      <c r="DN4" s="20">
        <v>37874</v>
      </c>
      <c r="DO4" s="20">
        <v>37875</v>
      </c>
      <c r="DP4" s="20">
        <v>37876</v>
      </c>
      <c r="DQ4" s="20">
        <v>37877</v>
      </c>
      <c r="DR4" s="20">
        <v>37878</v>
      </c>
      <c r="DS4" s="20">
        <v>37879</v>
      </c>
      <c r="DT4" s="20">
        <v>37880</v>
      </c>
      <c r="DU4" s="20">
        <v>37881</v>
      </c>
      <c r="DV4" s="20">
        <v>37882</v>
      </c>
      <c r="DW4" s="20">
        <v>37883</v>
      </c>
      <c r="DX4" s="20">
        <v>37884</v>
      </c>
      <c r="DY4" s="20">
        <v>37885</v>
      </c>
      <c r="DZ4" s="20">
        <v>37886</v>
      </c>
      <c r="EA4" s="20">
        <v>37887</v>
      </c>
      <c r="EB4" s="20">
        <v>37888</v>
      </c>
      <c r="EC4" s="20">
        <v>37889</v>
      </c>
      <c r="ED4" s="20">
        <v>37890</v>
      </c>
      <c r="EE4" s="20">
        <v>37891</v>
      </c>
      <c r="EF4" s="20">
        <v>37892</v>
      </c>
      <c r="EG4" s="20">
        <v>37893</v>
      </c>
      <c r="EH4" s="20">
        <v>37894</v>
      </c>
      <c r="EI4" s="20">
        <v>37895</v>
      </c>
      <c r="EJ4" s="20">
        <v>37896</v>
      </c>
      <c r="EK4" s="20">
        <v>37897</v>
      </c>
      <c r="EL4" s="20">
        <v>37898</v>
      </c>
      <c r="EM4" s="20">
        <v>37899</v>
      </c>
      <c r="EN4" s="20">
        <v>37900</v>
      </c>
      <c r="EO4" s="20">
        <v>37901</v>
      </c>
      <c r="EP4" s="20">
        <v>37902</v>
      </c>
      <c r="EQ4" s="20">
        <v>37903</v>
      </c>
      <c r="ER4" s="20">
        <v>37904</v>
      </c>
      <c r="ES4" s="20">
        <v>37905</v>
      </c>
      <c r="ET4" s="20">
        <v>37906</v>
      </c>
      <c r="EU4" s="20">
        <v>37907</v>
      </c>
      <c r="EV4" s="20">
        <v>37908</v>
      </c>
      <c r="EW4" s="20">
        <v>37909</v>
      </c>
      <c r="EX4" s="20">
        <v>37910</v>
      </c>
      <c r="EY4" s="20">
        <v>37911</v>
      </c>
      <c r="EZ4" s="20">
        <v>37912</v>
      </c>
      <c r="FA4" s="20">
        <v>37913</v>
      </c>
      <c r="FB4" s="20">
        <v>37914</v>
      </c>
      <c r="FC4" s="20">
        <v>37915</v>
      </c>
      <c r="FD4" s="20">
        <v>37916</v>
      </c>
      <c r="FE4" s="20">
        <v>37917</v>
      </c>
      <c r="FF4" s="20">
        <v>37918</v>
      </c>
      <c r="FG4" s="20">
        <v>37919</v>
      </c>
      <c r="FH4" s="20">
        <v>37920</v>
      </c>
      <c r="FI4" s="20">
        <v>37921</v>
      </c>
      <c r="FJ4" s="20">
        <v>37922</v>
      </c>
      <c r="FK4" s="20">
        <v>37923</v>
      </c>
      <c r="FL4" s="20">
        <v>37924</v>
      </c>
      <c r="FM4" s="20">
        <v>37925</v>
      </c>
      <c r="FN4" s="20">
        <v>37926</v>
      </c>
      <c r="FO4" s="20">
        <v>37927</v>
      </c>
      <c r="FP4" s="20">
        <v>37928</v>
      </c>
      <c r="FQ4" s="20">
        <v>37929</v>
      </c>
      <c r="FR4" s="20">
        <v>37930</v>
      </c>
      <c r="FS4" s="20">
        <v>37931</v>
      </c>
      <c r="FT4" s="20">
        <v>37932</v>
      </c>
      <c r="FU4" s="20">
        <v>37933</v>
      </c>
      <c r="FV4" s="20">
        <v>37934</v>
      </c>
      <c r="FW4" s="20">
        <v>37935</v>
      </c>
      <c r="FX4" s="20">
        <v>37936</v>
      </c>
      <c r="FY4" s="20">
        <v>37937</v>
      </c>
      <c r="FZ4" s="20">
        <v>37938</v>
      </c>
      <c r="GA4" s="20">
        <v>37939</v>
      </c>
      <c r="GB4" s="20">
        <v>37940</v>
      </c>
      <c r="GC4" s="20">
        <v>37941</v>
      </c>
      <c r="GD4" s="20">
        <v>37942</v>
      </c>
      <c r="GE4" s="20">
        <v>37943</v>
      </c>
      <c r="GF4" s="20">
        <v>37944</v>
      </c>
      <c r="GG4" s="20">
        <v>37945</v>
      </c>
      <c r="GH4" s="20">
        <v>37946</v>
      </c>
      <c r="GI4" s="20">
        <v>37947</v>
      </c>
      <c r="GJ4" s="20">
        <v>37948</v>
      </c>
      <c r="GK4" s="20">
        <v>37949</v>
      </c>
      <c r="GL4" s="20">
        <v>37950</v>
      </c>
      <c r="GM4" s="20">
        <v>37951</v>
      </c>
      <c r="GN4" s="20">
        <v>37952</v>
      </c>
      <c r="GO4" s="20">
        <v>37953</v>
      </c>
      <c r="GP4" s="20">
        <v>37954</v>
      </c>
      <c r="GQ4" s="20">
        <v>37955</v>
      </c>
      <c r="GR4" s="20">
        <v>37956</v>
      </c>
      <c r="GS4" s="20">
        <v>37957</v>
      </c>
      <c r="GT4" s="20">
        <v>37958</v>
      </c>
      <c r="GU4" s="20">
        <v>37959</v>
      </c>
      <c r="GV4" s="20">
        <v>37960</v>
      </c>
      <c r="GW4" s="20">
        <v>37961</v>
      </c>
      <c r="GX4" s="20">
        <v>37962</v>
      </c>
      <c r="GY4" s="20">
        <v>37963</v>
      </c>
      <c r="GZ4" s="20">
        <v>37964</v>
      </c>
      <c r="HA4" s="20">
        <v>37965</v>
      </c>
      <c r="HB4" s="20">
        <v>37966</v>
      </c>
      <c r="HC4" s="20">
        <v>37967</v>
      </c>
      <c r="HD4" s="20">
        <v>37968</v>
      </c>
      <c r="HE4" s="20">
        <v>37969</v>
      </c>
      <c r="HF4" s="20">
        <v>37970</v>
      </c>
      <c r="HG4" s="20">
        <v>37971</v>
      </c>
      <c r="HH4" s="20">
        <v>37972</v>
      </c>
      <c r="HI4" s="20">
        <v>37973</v>
      </c>
      <c r="HJ4" s="20">
        <v>37974</v>
      </c>
      <c r="HK4" s="20">
        <v>37975</v>
      </c>
      <c r="HL4" s="20">
        <v>37976</v>
      </c>
      <c r="HM4" s="20">
        <v>37977</v>
      </c>
      <c r="HN4" s="20">
        <v>37978</v>
      </c>
      <c r="HO4" s="20">
        <v>37979</v>
      </c>
      <c r="HP4" s="20">
        <v>37980</v>
      </c>
      <c r="HQ4" s="20">
        <v>37981</v>
      </c>
      <c r="HR4" s="20">
        <v>37982</v>
      </c>
      <c r="HS4" s="20">
        <v>37983</v>
      </c>
      <c r="HT4" s="20">
        <v>37984</v>
      </c>
      <c r="HU4" s="20">
        <v>37985</v>
      </c>
      <c r="HV4" s="20">
        <v>37986</v>
      </c>
      <c r="HW4" s="20">
        <v>37987</v>
      </c>
      <c r="HX4" s="20">
        <v>37988</v>
      </c>
      <c r="HY4" s="20">
        <v>37989</v>
      </c>
      <c r="HZ4" s="20">
        <v>37990</v>
      </c>
      <c r="IA4" s="20">
        <v>37991</v>
      </c>
      <c r="IB4" s="20">
        <v>37992</v>
      </c>
      <c r="IC4" s="20">
        <v>37993</v>
      </c>
      <c r="ID4" s="20">
        <v>37994</v>
      </c>
      <c r="IE4" s="20">
        <v>37995</v>
      </c>
      <c r="IF4" s="20">
        <v>37996</v>
      </c>
      <c r="IG4" s="20">
        <v>37997</v>
      </c>
      <c r="IH4" s="20">
        <v>37998</v>
      </c>
      <c r="II4" s="20">
        <v>37999</v>
      </c>
      <c r="IJ4" s="20">
        <v>38000</v>
      </c>
      <c r="IK4" s="20">
        <v>38001</v>
      </c>
      <c r="IL4" s="20">
        <v>38002</v>
      </c>
      <c r="IM4" s="20">
        <v>38003</v>
      </c>
      <c r="IN4" s="20">
        <v>38004</v>
      </c>
      <c r="IO4" s="20">
        <v>38005</v>
      </c>
      <c r="IP4" s="20">
        <v>38006</v>
      </c>
      <c r="IQ4" s="20">
        <v>38007</v>
      </c>
      <c r="IR4" s="20">
        <v>38008</v>
      </c>
      <c r="IS4" s="20">
        <v>38009</v>
      </c>
      <c r="IT4" s="20">
        <v>38010</v>
      </c>
      <c r="IU4" s="20">
        <v>38011</v>
      </c>
      <c r="IV4" s="20">
        <v>38012</v>
      </c>
      <c r="IW4" s="20">
        <v>38013</v>
      </c>
      <c r="IX4" s="20">
        <v>38014</v>
      </c>
      <c r="IY4" s="20">
        <v>38015</v>
      </c>
      <c r="IZ4" s="20">
        <v>38016</v>
      </c>
      <c r="JA4" s="20">
        <v>38017</v>
      </c>
      <c r="JB4" s="20">
        <v>38018</v>
      </c>
      <c r="JC4" s="20">
        <v>38019</v>
      </c>
      <c r="JD4" s="20">
        <v>38020</v>
      </c>
      <c r="JE4" s="20">
        <v>38021</v>
      </c>
      <c r="JF4" s="20">
        <v>38022</v>
      </c>
      <c r="JG4" s="20">
        <v>38023</v>
      </c>
      <c r="JH4" s="20">
        <v>38024</v>
      </c>
      <c r="JI4" s="20">
        <v>38025</v>
      </c>
      <c r="JJ4" s="20">
        <v>38026</v>
      </c>
      <c r="JK4" s="20">
        <v>38027</v>
      </c>
      <c r="JL4" s="20">
        <v>38028</v>
      </c>
      <c r="JM4" s="20">
        <v>38029</v>
      </c>
      <c r="JN4" s="20">
        <v>38030</v>
      </c>
      <c r="JO4" s="20">
        <v>38031</v>
      </c>
      <c r="JP4" s="20">
        <v>38032</v>
      </c>
      <c r="JQ4" s="20">
        <v>38033</v>
      </c>
      <c r="JR4" s="20">
        <v>38034</v>
      </c>
      <c r="JS4" s="20">
        <v>38035</v>
      </c>
      <c r="JT4" s="20">
        <v>38036</v>
      </c>
      <c r="JU4" s="20">
        <v>38037</v>
      </c>
      <c r="JV4" s="20">
        <v>38038</v>
      </c>
      <c r="JW4" s="20">
        <v>38039</v>
      </c>
      <c r="JX4" s="20">
        <v>38040</v>
      </c>
      <c r="JY4" s="20">
        <v>38041</v>
      </c>
      <c r="JZ4" s="20">
        <v>38042</v>
      </c>
      <c r="KA4" s="20">
        <v>38043</v>
      </c>
      <c r="KB4" s="20">
        <v>38044</v>
      </c>
      <c r="KC4" s="20">
        <v>38045</v>
      </c>
      <c r="KD4" s="20">
        <v>38046</v>
      </c>
      <c r="KE4" s="20">
        <v>38047</v>
      </c>
      <c r="KF4" s="20">
        <v>38048</v>
      </c>
      <c r="KG4" s="20">
        <v>38049</v>
      </c>
      <c r="KH4" s="20">
        <v>38050</v>
      </c>
      <c r="KI4" s="20">
        <v>38051</v>
      </c>
      <c r="KJ4" s="20">
        <v>38052</v>
      </c>
      <c r="KK4" s="20">
        <v>38053</v>
      </c>
      <c r="KL4" s="20">
        <v>38054</v>
      </c>
      <c r="KM4" s="20">
        <v>38055</v>
      </c>
      <c r="KN4" s="20">
        <v>38056</v>
      </c>
      <c r="KO4" s="20">
        <v>38057</v>
      </c>
      <c r="KP4" s="20">
        <v>38058</v>
      </c>
      <c r="KQ4" s="20"/>
      <c r="KR4" s="17"/>
      <c r="KS4" s="17"/>
      <c r="KT4" s="17"/>
    </row>
    <row r="5" spans="1:306" ht="15" x14ac:dyDescent="0.2">
      <c r="A5" s="10">
        <v>1</v>
      </c>
      <c r="B5" s="11">
        <v>1</v>
      </c>
      <c r="C5" s="12" t="s">
        <v>3</v>
      </c>
      <c r="D5" s="12" t="s">
        <v>112</v>
      </c>
      <c r="E5" s="22"/>
      <c r="F5" s="10"/>
      <c r="G5" s="23"/>
      <c r="J5" s="13"/>
    </row>
    <row r="6" spans="1:306" s="6" customFormat="1" ht="15" x14ac:dyDescent="0.2">
      <c r="A6" s="10">
        <v>2</v>
      </c>
      <c r="B6" s="14">
        <v>1.1000000000000001</v>
      </c>
      <c r="C6" s="16" t="s">
        <v>4</v>
      </c>
      <c r="D6" s="12" t="s">
        <v>113</v>
      </c>
      <c r="E6" s="22"/>
      <c r="F6" s="10"/>
      <c r="G6" s="23"/>
      <c r="H6" s="3"/>
      <c r="I6" s="3"/>
      <c r="J6" s="13"/>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row>
    <row r="7" spans="1:306" ht="15" customHeight="1" x14ac:dyDescent="0.2">
      <c r="A7" s="10">
        <v>3</v>
      </c>
      <c r="B7" s="11" t="s">
        <v>5</v>
      </c>
      <c r="C7" s="12" t="s">
        <v>6</v>
      </c>
      <c r="D7" s="12" t="s">
        <v>114</v>
      </c>
      <c r="E7" s="22">
        <v>37764</v>
      </c>
      <c r="F7" s="37">
        <v>90</v>
      </c>
      <c r="G7" s="23">
        <f>G64</f>
        <v>38415</v>
      </c>
      <c r="J7" s="13" t="s">
        <v>122</v>
      </c>
    </row>
    <row r="8" spans="1:306" s="6" customFormat="1" ht="15" x14ac:dyDescent="0.2">
      <c r="A8" s="10">
        <v>4</v>
      </c>
      <c r="B8" s="14">
        <v>1.2</v>
      </c>
      <c r="C8" s="16" t="s">
        <v>7</v>
      </c>
      <c r="D8" s="12" t="s">
        <v>115</v>
      </c>
      <c r="E8" s="22"/>
      <c r="F8" s="38"/>
      <c r="G8" s="23"/>
      <c r="H8" s="3"/>
      <c r="I8" s="3"/>
      <c r="J8" s="13"/>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row>
    <row r="9" spans="1:306" ht="15" customHeight="1" x14ac:dyDescent="0.2">
      <c r="A9" s="10">
        <v>5</v>
      </c>
      <c r="B9" s="11" t="s">
        <v>8</v>
      </c>
      <c r="C9" s="12" t="s">
        <v>9</v>
      </c>
      <c r="D9" s="12" t="s">
        <v>116</v>
      </c>
      <c r="E9" s="22">
        <v>37764</v>
      </c>
      <c r="F9" s="38">
        <v>7</v>
      </c>
      <c r="G9" s="23">
        <f>E9+F9-1</f>
        <v>37770</v>
      </c>
      <c r="J9" s="13"/>
    </row>
    <row r="10" spans="1:306" ht="15" customHeight="1" x14ac:dyDescent="0.2">
      <c r="A10" s="10">
        <v>6</v>
      </c>
      <c r="B10" s="11" t="s">
        <v>10</v>
      </c>
      <c r="C10" s="12" t="s">
        <v>11</v>
      </c>
      <c r="D10" s="12" t="s">
        <v>117</v>
      </c>
      <c r="E10" s="22">
        <f>G9+3</f>
        <v>37773</v>
      </c>
      <c r="F10" s="38">
        <v>4</v>
      </c>
      <c r="G10" s="23">
        <f>E10+F10-1</f>
        <v>37776</v>
      </c>
      <c r="J10" s="13">
        <v>5</v>
      </c>
    </row>
    <row r="11" spans="1:306" ht="15" customHeight="1" x14ac:dyDescent="0.2">
      <c r="A11" s="10">
        <v>7</v>
      </c>
      <c r="B11" s="11" t="s">
        <v>12</v>
      </c>
      <c r="C11" s="12" t="s">
        <v>13</v>
      </c>
      <c r="D11" s="12" t="s">
        <v>118</v>
      </c>
      <c r="E11" s="22">
        <f>G10-1</f>
        <v>37775</v>
      </c>
      <c r="F11" s="38">
        <v>5</v>
      </c>
      <c r="G11" s="23">
        <f>E11+F11-1+2</f>
        <v>37781</v>
      </c>
      <c r="J11" s="13"/>
    </row>
    <row r="12" spans="1:306" ht="15" customHeight="1" x14ac:dyDescent="0.2">
      <c r="A12" s="10">
        <v>8</v>
      </c>
      <c r="B12" s="11" t="s">
        <v>14</v>
      </c>
      <c r="C12" s="12" t="s">
        <v>15</v>
      </c>
      <c r="D12" s="12" t="s">
        <v>119</v>
      </c>
      <c r="E12" s="22">
        <f>G10+1</f>
        <v>37777</v>
      </c>
      <c r="F12" s="38">
        <v>15</v>
      </c>
      <c r="G12" s="23">
        <f>E12+F12-1</f>
        <v>37791</v>
      </c>
      <c r="J12" s="13" t="s">
        <v>123</v>
      </c>
    </row>
    <row r="13" spans="1:306" ht="15" customHeight="1" x14ac:dyDescent="0.2">
      <c r="A13" s="10">
        <v>9</v>
      </c>
      <c r="B13" s="11" t="s">
        <v>16</v>
      </c>
      <c r="C13" s="12" t="s">
        <v>17</v>
      </c>
      <c r="D13" s="12" t="s">
        <v>135</v>
      </c>
      <c r="E13" s="22">
        <f>G12+3</f>
        <v>37794</v>
      </c>
      <c r="F13" s="38">
        <v>1</v>
      </c>
      <c r="G13" s="23">
        <f>E13+F13-1</f>
        <v>37794</v>
      </c>
      <c r="J13" s="13" t="s">
        <v>124</v>
      </c>
    </row>
    <row r="14" spans="1:306" s="6" customFormat="1" ht="15" x14ac:dyDescent="0.2">
      <c r="A14" s="10">
        <v>10</v>
      </c>
      <c r="B14" s="14">
        <v>1.3</v>
      </c>
      <c r="C14" s="16" t="s">
        <v>18</v>
      </c>
      <c r="D14" s="12" t="s">
        <v>136</v>
      </c>
      <c r="E14" s="22"/>
      <c r="F14" s="38"/>
      <c r="G14" s="23"/>
      <c r="H14" s="3"/>
      <c r="I14" s="3"/>
      <c r="J14" s="13"/>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row>
    <row r="15" spans="1:306" ht="30" x14ac:dyDescent="0.2">
      <c r="A15" s="10">
        <v>11</v>
      </c>
      <c r="B15" s="11" t="s">
        <v>19</v>
      </c>
      <c r="C15" s="12" t="s">
        <v>20</v>
      </c>
      <c r="D15" s="12" t="s">
        <v>137</v>
      </c>
      <c r="E15" s="22">
        <f>G13+1</f>
        <v>37795</v>
      </c>
      <c r="F15" s="38"/>
      <c r="G15" s="23"/>
      <c r="J15" s="13" t="s">
        <v>125</v>
      </c>
    </row>
    <row r="16" spans="1:306" ht="15" customHeight="1" x14ac:dyDescent="0.2">
      <c r="A16" s="10">
        <v>12</v>
      </c>
      <c r="B16" s="11" t="s">
        <v>21</v>
      </c>
      <c r="C16" s="12" t="s">
        <v>22</v>
      </c>
      <c r="D16" s="12" t="s">
        <v>138</v>
      </c>
      <c r="E16" s="22">
        <f>E15</f>
        <v>37795</v>
      </c>
      <c r="F16" s="38">
        <v>4</v>
      </c>
      <c r="G16" s="23">
        <f t="shared" ref="G16:G21" si="0">E16+F16-1+2</f>
        <v>37800</v>
      </c>
      <c r="J16" s="13"/>
    </row>
    <row r="17" spans="1:303" ht="15" customHeight="1" x14ac:dyDescent="0.2">
      <c r="A17" s="10">
        <v>13</v>
      </c>
      <c r="B17" s="11" t="s">
        <v>23</v>
      </c>
      <c r="C17" s="12" t="s">
        <v>24</v>
      </c>
      <c r="D17" s="12" t="s">
        <v>139</v>
      </c>
      <c r="E17" s="22">
        <f>G16-3</f>
        <v>37797</v>
      </c>
      <c r="F17" s="38">
        <v>6</v>
      </c>
      <c r="G17" s="23">
        <f t="shared" si="0"/>
        <v>37804</v>
      </c>
      <c r="J17" s="13"/>
    </row>
    <row r="18" spans="1:303" ht="15" customHeight="1" x14ac:dyDescent="0.2">
      <c r="A18" s="10">
        <v>14</v>
      </c>
      <c r="B18" s="11" t="s">
        <v>25</v>
      </c>
      <c r="C18" s="12" t="s">
        <v>26</v>
      </c>
      <c r="D18" s="12" t="s">
        <v>140</v>
      </c>
      <c r="E18" s="22">
        <f>G17+3</f>
        <v>37807</v>
      </c>
      <c r="F18" s="38">
        <v>4</v>
      </c>
      <c r="G18" s="23">
        <f t="shared" si="0"/>
        <v>37812</v>
      </c>
      <c r="J18" s="13">
        <v>13</v>
      </c>
    </row>
    <row r="19" spans="1:303" ht="15" customHeight="1" x14ac:dyDescent="0.2">
      <c r="A19" s="10">
        <v>15</v>
      </c>
      <c r="B19" s="11" t="s">
        <v>27</v>
      </c>
      <c r="C19" s="12" t="s">
        <v>28</v>
      </c>
      <c r="D19" s="12" t="s">
        <v>141</v>
      </c>
      <c r="E19" s="22">
        <f>G18-1</f>
        <v>37811</v>
      </c>
      <c r="F19" s="38">
        <v>5</v>
      </c>
      <c r="G19" s="23">
        <f t="shared" si="0"/>
        <v>37817</v>
      </c>
      <c r="J19" s="13"/>
    </row>
    <row r="20" spans="1:303" ht="15" customHeight="1" x14ac:dyDescent="0.2">
      <c r="A20" s="10">
        <v>16</v>
      </c>
      <c r="B20" s="11" t="s">
        <v>29</v>
      </c>
      <c r="C20" s="12" t="s">
        <v>30</v>
      </c>
      <c r="D20" s="12" t="s">
        <v>142</v>
      </c>
      <c r="E20" s="22">
        <f>G19+1</f>
        <v>37818</v>
      </c>
      <c r="F20" s="38">
        <v>4</v>
      </c>
      <c r="G20" s="23">
        <f t="shared" si="0"/>
        <v>37823</v>
      </c>
      <c r="J20" s="13" t="s">
        <v>126</v>
      </c>
    </row>
    <row r="21" spans="1:303" ht="15" customHeight="1" x14ac:dyDescent="0.2">
      <c r="A21" s="10">
        <v>17</v>
      </c>
      <c r="B21" s="11" t="s">
        <v>31</v>
      </c>
      <c r="C21" s="12" t="s">
        <v>32</v>
      </c>
      <c r="D21" s="12" t="s">
        <v>143</v>
      </c>
      <c r="E21" s="22">
        <f>G20+1</f>
        <v>37824</v>
      </c>
      <c r="F21" s="38">
        <v>3</v>
      </c>
      <c r="G21" s="23">
        <f t="shared" si="0"/>
        <v>37828</v>
      </c>
      <c r="J21" s="13">
        <v>16</v>
      </c>
    </row>
    <row r="22" spans="1:303" ht="15" customHeight="1" x14ac:dyDescent="0.2">
      <c r="A22" s="10">
        <v>18</v>
      </c>
      <c r="B22" s="11" t="s">
        <v>33</v>
      </c>
      <c r="C22" s="12" t="s">
        <v>34</v>
      </c>
      <c r="D22" s="12" t="s">
        <v>146</v>
      </c>
      <c r="E22" s="22">
        <f>G21+1</f>
        <v>37829</v>
      </c>
      <c r="F22" s="38">
        <v>3</v>
      </c>
      <c r="G22" s="23">
        <f>E22+F22-1</f>
        <v>37831</v>
      </c>
      <c r="J22" s="13" t="s">
        <v>127</v>
      </c>
    </row>
    <row r="23" spans="1:303" ht="15" customHeight="1" x14ac:dyDescent="0.2">
      <c r="A23" s="10">
        <v>19</v>
      </c>
      <c r="B23" s="11" t="s">
        <v>35</v>
      </c>
      <c r="C23" s="12" t="s">
        <v>36</v>
      </c>
      <c r="D23" s="12" t="s">
        <v>145</v>
      </c>
      <c r="E23" s="22">
        <f>E20</f>
        <v>37818</v>
      </c>
      <c r="F23" s="38">
        <v>10</v>
      </c>
      <c r="G23" s="23">
        <f>E23+F23-1+2</f>
        <v>37829</v>
      </c>
      <c r="J23" s="13" t="s">
        <v>128</v>
      </c>
    </row>
    <row r="24" spans="1:303" ht="15" customHeight="1" x14ac:dyDescent="0.2">
      <c r="A24" s="10">
        <v>20</v>
      </c>
      <c r="B24" s="11" t="s">
        <v>37</v>
      </c>
      <c r="C24" s="12" t="s">
        <v>38</v>
      </c>
      <c r="D24" s="12" t="s">
        <v>144</v>
      </c>
      <c r="E24" s="22">
        <f>E15</f>
        <v>37795</v>
      </c>
      <c r="F24" s="38">
        <v>4</v>
      </c>
      <c r="G24" s="23">
        <f>E24+F24-1+2</f>
        <v>37800</v>
      </c>
      <c r="J24" s="13" t="s">
        <v>129</v>
      </c>
    </row>
    <row r="25" spans="1:303" s="6" customFormat="1" ht="15" customHeight="1" x14ac:dyDescent="0.2">
      <c r="A25" s="10">
        <v>21</v>
      </c>
      <c r="B25" s="14">
        <v>1.4</v>
      </c>
      <c r="C25" s="16" t="s">
        <v>39</v>
      </c>
      <c r="D25" s="12" t="s">
        <v>147</v>
      </c>
      <c r="E25" s="22">
        <f>G24+1</f>
        <v>37801</v>
      </c>
      <c r="F25" s="38"/>
      <c r="G25" s="23"/>
      <c r="H25" s="3"/>
      <c r="I25" s="3"/>
      <c r="J25" s="13">
        <v>10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row>
    <row r="26" spans="1:303" ht="15" customHeight="1" x14ac:dyDescent="0.2">
      <c r="A26" s="10">
        <v>22</v>
      </c>
      <c r="B26" s="11" t="s">
        <v>40</v>
      </c>
      <c r="C26" s="12" t="s">
        <v>41</v>
      </c>
      <c r="D26" s="12" t="s">
        <v>148</v>
      </c>
      <c r="E26" s="22">
        <f>E25</f>
        <v>37801</v>
      </c>
      <c r="F26" s="38">
        <v>13.5</v>
      </c>
      <c r="G26" s="23">
        <f>E26+F26-1+4</f>
        <v>37817.5</v>
      </c>
      <c r="J26" s="13"/>
    </row>
    <row r="27" spans="1:303" ht="15" customHeight="1" x14ac:dyDescent="0.2">
      <c r="A27" s="10">
        <v>23</v>
      </c>
      <c r="B27" s="11" t="s">
        <v>42</v>
      </c>
      <c r="C27" s="12" t="s">
        <v>43</v>
      </c>
      <c r="D27" s="12" t="s">
        <v>149</v>
      </c>
      <c r="E27" s="22">
        <f>G26-1</f>
        <v>37816.5</v>
      </c>
      <c r="F27" s="38">
        <v>13.5</v>
      </c>
      <c r="G27" s="23">
        <f>E27+F27-1+4+2</f>
        <v>37835</v>
      </c>
      <c r="J27" s="13"/>
    </row>
    <row r="28" spans="1:303" ht="15" customHeight="1" x14ac:dyDescent="0.2">
      <c r="A28" s="10">
        <v>24</v>
      </c>
      <c r="B28" s="11" t="s">
        <v>44</v>
      </c>
      <c r="C28" s="12" t="s">
        <v>45</v>
      </c>
      <c r="D28" s="12" t="s">
        <v>150</v>
      </c>
      <c r="E28" s="22">
        <f>G27+1</f>
        <v>37836</v>
      </c>
      <c r="F28" s="38">
        <v>6</v>
      </c>
      <c r="G28" s="23">
        <f>E28+F28-1+2</f>
        <v>37843</v>
      </c>
      <c r="J28" s="13">
        <v>23</v>
      </c>
    </row>
    <row r="29" spans="1:303" ht="15" customHeight="1" x14ac:dyDescent="0.2">
      <c r="A29" s="10">
        <v>25</v>
      </c>
      <c r="B29" s="11" t="s">
        <v>46</v>
      </c>
      <c r="C29" s="12" t="s">
        <v>47</v>
      </c>
      <c r="D29" s="12" t="s">
        <v>151</v>
      </c>
      <c r="E29" s="22">
        <f>G28-1</f>
        <v>37842</v>
      </c>
      <c r="F29" s="38">
        <v>6</v>
      </c>
      <c r="G29" s="23">
        <f>E29+F29-1+2</f>
        <v>37849</v>
      </c>
      <c r="J29" s="13"/>
    </row>
    <row r="30" spans="1:303" ht="15" customHeight="1" x14ac:dyDescent="0.2">
      <c r="A30" s="30">
        <v>26</v>
      </c>
      <c r="B30" s="31" t="s">
        <v>48</v>
      </c>
      <c r="C30" s="32" t="s">
        <v>49</v>
      </c>
      <c r="D30" s="32" t="s">
        <v>152</v>
      </c>
      <c r="E30" s="33">
        <f>G29+1</f>
        <v>37850</v>
      </c>
      <c r="F30" s="39">
        <v>8</v>
      </c>
      <c r="G30" s="34">
        <f>E30+F30-1+4+2</f>
        <v>37863</v>
      </c>
      <c r="H30" s="35"/>
      <c r="I30" s="35"/>
      <c r="J30" s="36" t="s">
        <v>131</v>
      </c>
    </row>
    <row r="31" spans="1:303" ht="15" customHeight="1" x14ac:dyDescent="0.2">
      <c r="A31" s="10">
        <v>27</v>
      </c>
      <c r="B31" s="11" t="s">
        <v>50</v>
      </c>
      <c r="C31" s="12" t="s">
        <v>51</v>
      </c>
      <c r="D31" s="12" t="s">
        <v>153</v>
      </c>
      <c r="E31" s="22">
        <f>G30+1</f>
        <v>37864</v>
      </c>
      <c r="F31" s="38">
        <v>5</v>
      </c>
      <c r="G31" s="23">
        <f>E31+F31-1+2</f>
        <v>37870</v>
      </c>
      <c r="J31" s="13">
        <v>26</v>
      </c>
    </row>
    <row r="32" spans="1:303" ht="15" customHeight="1" x14ac:dyDescent="0.2">
      <c r="A32" s="10">
        <v>28</v>
      </c>
      <c r="B32" s="11" t="s">
        <v>52</v>
      </c>
      <c r="C32" s="12" t="s">
        <v>53</v>
      </c>
      <c r="D32" s="12" t="s">
        <v>154</v>
      </c>
      <c r="E32" s="22">
        <f>G31-3</f>
        <v>37867</v>
      </c>
      <c r="F32" s="38">
        <v>12</v>
      </c>
      <c r="G32" s="23">
        <f>E32+F32-1+8</f>
        <v>37886</v>
      </c>
      <c r="J32" s="13"/>
    </row>
    <row r="33" spans="1:303" ht="15" customHeight="1" x14ac:dyDescent="0.2">
      <c r="A33" s="10">
        <v>29</v>
      </c>
      <c r="B33" s="11" t="s">
        <v>54</v>
      </c>
      <c r="C33" s="12" t="s">
        <v>55</v>
      </c>
      <c r="D33" s="12" t="s">
        <v>155</v>
      </c>
      <c r="E33" s="22">
        <f>G29+1</f>
        <v>37850</v>
      </c>
      <c r="F33" s="38">
        <v>20</v>
      </c>
      <c r="G33" s="23">
        <f>E33+F33-1+8</f>
        <v>37877</v>
      </c>
      <c r="J33" s="13" t="s">
        <v>131</v>
      </c>
    </row>
    <row r="34" spans="1:303" s="6" customFormat="1" ht="15" customHeight="1" x14ac:dyDescent="0.2">
      <c r="A34" s="10">
        <v>30</v>
      </c>
      <c r="B34" s="14">
        <v>1.5</v>
      </c>
      <c r="C34" s="16" t="s">
        <v>56</v>
      </c>
      <c r="D34" s="12" t="s">
        <v>156</v>
      </c>
      <c r="E34" s="22"/>
      <c r="F34" s="38"/>
      <c r="G34" s="23"/>
      <c r="H34" s="3"/>
      <c r="I34" s="3"/>
      <c r="J34" s="13"/>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c r="JO34" s="4"/>
      <c r="JP34" s="4"/>
      <c r="JQ34" s="4"/>
      <c r="JR34" s="4"/>
      <c r="JS34" s="4"/>
      <c r="JT34" s="4"/>
      <c r="JU34" s="4"/>
      <c r="JV34" s="4"/>
      <c r="JW34" s="4"/>
      <c r="JX34" s="4"/>
      <c r="JY34" s="4"/>
      <c r="JZ34" s="4"/>
      <c r="KA34" s="4"/>
      <c r="KB34" s="4"/>
      <c r="KC34" s="4"/>
      <c r="KD34" s="4"/>
      <c r="KE34" s="4"/>
      <c r="KF34" s="4"/>
      <c r="KG34" s="4"/>
      <c r="KH34" s="4"/>
      <c r="KI34" s="4"/>
      <c r="KJ34" s="4"/>
      <c r="KK34" s="4"/>
      <c r="KL34" s="4"/>
      <c r="KM34" s="4"/>
      <c r="KN34" s="4"/>
      <c r="KO34" s="4"/>
      <c r="KP34" s="4"/>
      <c r="KQ34" s="4"/>
    </row>
    <row r="35" spans="1:303" ht="15" customHeight="1" x14ac:dyDescent="0.2">
      <c r="A35" s="10">
        <v>31</v>
      </c>
      <c r="B35" s="11" t="s">
        <v>57</v>
      </c>
      <c r="C35" s="12" t="s">
        <v>58</v>
      </c>
      <c r="D35" s="12" t="s">
        <v>157</v>
      </c>
      <c r="E35" s="22">
        <f>G24+1</f>
        <v>37801</v>
      </c>
      <c r="F35" s="38">
        <v>14</v>
      </c>
      <c r="G35" s="23">
        <f>E35+F35-1+4</f>
        <v>37818</v>
      </c>
      <c r="J35" s="13">
        <v>11</v>
      </c>
    </row>
    <row r="36" spans="1:303" ht="15" customHeight="1" x14ac:dyDescent="0.2">
      <c r="A36" s="10">
        <v>32</v>
      </c>
      <c r="B36" s="11" t="s">
        <v>59</v>
      </c>
      <c r="C36" s="12" t="s">
        <v>60</v>
      </c>
      <c r="D36" s="12" t="s">
        <v>158</v>
      </c>
      <c r="E36" s="22">
        <f>G33+1</f>
        <v>37878</v>
      </c>
      <c r="F36" s="38">
        <v>20</v>
      </c>
      <c r="G36" s="23">
        <f>E36+F36-1+8</f>
        <v>37905</v>
      </c>
      <c r="J36" s="13" t="s">
        <v>132</v>
      </c>
    </row>
    <row r="37" spans="1:303" ht="15" customHeight="1" x14ac:dyDescent="0.2">
      <c r="A37" s="10">
        <v>33</v>
      </c>
      <c r="B37" s="11" t="s">
        <v>61</v>
      </c>
      <c r="C37" s="12" t="s">
        <v>62</v>
      </c>
      <c r="D37" s="12" t="s">
        <v>159</v>
      </c>
      <c r="E37" s="22">
        <f>+G36+1</f>
        <v>37906</v>
      </c>
      <c r="F37" s="38">
        <v>20</v>
      </c>
      <c r="G37" s="23">
        <f>E37+F37-1+8</f>
        <v>37933</v>
      </c>
      <c r="J37" s="13">
        <v>32</v>
      </c>
    </row>
    <row r="38" spans="1:303" s="6" customFormat="1" ht="15" customHeight="1" x14ac:dyDescent="0.2">
      <c r="A38" s="10">
        <v>34</v>
      </c>
      <c r="B38" s="14">
        <v>1.6</v>
      </c>
      <c r="C38" s="16" t="s">
        <v>63</v>
      </c>
      <c r="D38" s="12" t="s">
        <v>160</v>
      </c>
      <c r="E38" s="22"/>
      <c r="F38" s="38"/>
      <c r="G38" s="23"/>
      <c r="H38" s="3"/>
      <c r="I38" s="3"/>
      <c r="J38" s="13"/>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4"/>
      <c r="KQ38" s="4"/>
    </row>
    <row r="39" spans="1:303" ht="15" customHeight="1" x14ac:dyDescent="0.2">
      <c r="A39" s="10">
        <v>35</v>
      </c>
      <c r="B39" s="11" t="s">
        <v>64</v>
      </c>
      <c r="C39" s="12" t="s">
        <v>65</v>
      </c>
      <c r="D39" s="12" t="s">
        <v>161</v>
      </c>
      <c r="E39" s="22">
        <f>G13+1</f>
        <v>37795</v>
      </c>
      <c r="F39" s="38">
        <v>20</v>
      </c>
      <c r="G39" s="23">
        <f>E39+F39-1+6</f>
        <v>37820</v>
      </c>
      <c r="J39" s="13">
        <v>9</v>
      </c>
    </row>
    <row r="40" spans="1:303" ht="15" x14ac:dyDescent="0.2">
      <c r="A40" s="10">
        <v>36</v>
      </c>
      <c r="B40" s="11" t="s">
        <v>66</v>
      </c>
      <c r="C40" s="12" t="s">
        <v>67</v>
      </c>
      <c r="D40" s="12" t="s">
        <v>162</v>
      </c>
      <c r="E40" s="22">
        <f>G39+1</f>
        <v>37821</v>
      </c>
      <c r="F40" s="38">
        <v>10</v>
      </c>
      <c r="G40" s="23">
        <f>E40+F40-1+10</f>
        <v>37840</v>
      </c>
      <c r="J40" s="13">
        <v>35</v>
      </c>
    </row>
    <row r="41" spans="1:303" ht="15" x14ac:dyDescent="0.2">
      <c r="A41" s="10">
        <v>37</v>
      </c>
      <c r="B41" s="11" t="s">
        <v>68</v>
      </c>
      <c r="C41" s="12" t="s">
        <v>69</v>
      </c>
      <c r="D41" s="12" t="s">
        <v>163</v>
      </c>
      <c r="E41" s="22">
        <f>G39+1</f>
        <v>37821</v>
      </c>
      <c r="F41" s="38">
        <v>1.2</v>
      </c>
      <c r="G41" s="23">
        <f>E41+F41-1</f>
        <v>37821.199999999997</v>
      </c>
      <c r="J41" s="13">
        <v>35</v>
      </c>
    </row>
    <row r="42" spans="1:303" ht="15" x14ac:dyDescent="0.2">
      <c r="A42" s="10">
        <v>38</v>
      </c>
      <c r="B42" s="11" t="s">
        <v>70</v>
      </c>
      <c r="C42" s="12" t="s">
        <v>71</v>
      </c>
      <c r="D42" s="12" t="s">
        <v>164</v>
      </c>
      <c r="E42" s="22">
        <f>G40+1</f>
        <v>37841</v>
      </c>
      <c r="F42" s="38">
        <v>0</v>
      </c>
      <c r="G42" s="23">
        <f>E42+F42-1+12</f>
        <v>37852</v>
      </c>
      <c r="J42" s="13">
        <v>36</v>
      </c>
    </row>
    <row r="43" spans="1:303" ht="15" x14ac:dyDescent="0.2">
      <c r="A43" s="10">
        <v>39</v>
      </c>
      <c r="B43" s="11" t="s">
        <v>72</v>
      </c>
      <c r="C43" s="12" t="s">
        <v>73</v>
      </c>
      <c r="D43" s="12" t="s">
        <v>165</v>
      </c>
      <c r="E43" s="22">
        <f>G52+1</f>
        <v>37903</v>
      </c>
      <c r="F43" s="38">
        <v>0.1</v>
      </c>
      <c r="G43" s="23">
        <f>E43+F43-1+2</f>
        <v>37904.1</v>
      </c>
      <c r="J43" s="13">
        <v>47</v>
      </c>
    </row>
    <row r="44" spans="1:303" s="6" customFormat="1" ht="15" x14ac:dyDescent="0.2">
      <c r="A44" s="10">
        <v>40</v>
      </c>
      <c r="B44" s="14">
        <v>1.7</v>
      </c>
      <c r="C44" s="16" t="s">
        <v>74</v>
      </c>
      <c r="D44" s="12" t="s">
        <v>166</v>
      </c>
      <c r="E44" s="22"/>
      <c r="F44" s="38"/>
      <c r="G44" s="23"/>
      <c r="H44" s="3"/>
      <c r="I44" s="3"/>
      <c r="J44" s="13">
        <v>35</v>
      </c>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c r="KK44" s="4"/>
      <c r="KL44" s="4"/>
      <c r="KM44" s="4"/>
      <c r="KN44" s="4"/>
      <c r="KO44" s="4"/>
      <c r="KP44" s="4"/>
      <c r="KQ44" s="4"/>
    </row>
    <row r="45" spans="1:303" ht="15" x14ac:dyDescent="0.2">
      <c r="A45" s="10">
        <v>41</v>
      </c>
      <c r="B45" s="11" t="s">
        <v>75</v>
      </c>
      <c r="C45" s="12" t="s">
        <v>76</v>
      </c>
      <c r="D45" s="12" t="s">
        <v>167</v>
      </c>
      <c r="E45" s="22">
        <f>G26+1</f>
        <v>37818.5</v>
      </c>
      <c r="F45" s="38">
        <v>14</v>
      </c>
      <c r="G45" s="23">
        <f>E45+F45-1+6</f>
        <v>37837.5</v>
      </c>
      <c r="J45" s="13">
        <v>22</v>
      </c>
    </row>
    <row r="46" spans="1:303" ht="15" x14ac:dyDescent="0.2">
      <c r="A46" s="10">
        <v>42</v>
      </c>
      <c r="B46" s="11" t="s">
        <v>77</v>
      </c>
      <c r="C46" s="12" t="s">
        <v>78</v>
      </c>
      <c r="D46" s="12" t="s">
        <v>168</v>
      </c>
      <c r="E46" s="22">
        <f>G27+1</f>
        <v>37836</v>
      </c>
      <c r="F46" s="38">
        <v>14</v>
      </c>
      <c r="G46" s="23">
        <f>E46+F46-1+4</f>
        <v>37853</v>
      </c>
      <c r="J46" s="13">
        <v>23</v>
      </c>
    </row>
    <row r="47" spans="1:303" ht="15" x14ac:dyDescent="0.2">
      <c r="A47" s="10">
        <v>43</v>
      </c>
      <c r="B47" s="11" t="s">
        <v>79</v>
      </c>
      <c r="C47" s="12" t="s">
        <v>80</v>
      </c>
      <c r="D47" s="12" t="s">
        <v>169</v>
      </c>
      <c r="E47" s="22">
        <f>G46+1</f>
        <v>37854</v>
      </c>
      <c r="F47" s="38">
        <v>6</v>
      </c>
      <c r="G47" s="23">
        <f>+E47+F47-1+2</f>
        <v>37861</v>
      </c>
      <c r="J47" s="13" t="s">
        <v>133</v>
      </c>
    </row>
    <row r="48" spans="1:303" ht="15" x14ac:dyDescent="0.2">
      <c r="A48" s="30">
        <v>44</v>
      </c>
      <c r="B48" s="31" t="s">
        <v>81</v>
      </c>
      <c r="C48" s="32" t="s">
        <v>190</v>
      </c>
      <c r="D48" s="32"/>
      <c r="E48" s="33">
        <f>G47+1</f>
        <v>37862</v>
      </c>
      <c r="F48" s="39">
        <v>15</v>
      </c>
      <c r="G48" s="34">
        <f>E48+F48-1+4</f>
        <v>37880</v>
      </c>
      <c r="H48" s="35"/>
      <c r="I48" s="35"/>
      <c r="J48" s="36">
        <v>43</v>
      </c>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c r="HG48" s="19"/>
      <c r="HH48" s="19"/>
      <c r="HI48" s="19"/>
      <c r="HJ48" s="19"/>
      <c r="HK48" s="19"/>
      <c r="HL48" s="19"/>
      <c r="HM48" s="19"/>
      <c r="HN48" s="19"/>
      <c r="HO48" s="19"/>
      <c r="HP48" s="19"/>
      <c r="HQ48" s="19"/>
      <c r="HR48" s="19"/>
      <c r="HS48" s="19"/>
      <c r="HT48" s="19"/>
      <c r="HU48" s="19"/>
      <c r="HV48" s="19"/>
      <c r="HW48" s="19"/>
      <c r="HX48" s="19"/>
      <c r="HY48" s="19"/>
      <c r="HZ48" s="19"/>
      <c r="IA48" s="19"/>
      <c r="IB48" s="19"/>
      <c r="IC48" s="19"/>
      <c r="ID48" s="19"/>
      <c r="IE48" s="19"/>
      <c r="IF48" s="19"/>
      <c r="IG48" s="19"/>
      <c r="IH48" s="19"/>
      <c r="II48" s="19"/>
      <c r="IJ48" s="19"/>
      <c r="IK48" s="19"/>
      <c r="IL48" s="19"/>
      <c r="IM48" s="19"/>
      <c r="IN48" s="19"/>
      <c r="IO48" s="19"/>
      <c r="IP48" s="19"/>
      <c r="IQ48" s="19"/>
      <c r="IR48" s="19"/>
      <c r="IS48" s="19"/>
      <c r="IT48" s="19"/>
      <c r="IU48" s="19"/>
      <c r="IV48" s="19"/>
      <c r="IW48" s="19"/>
      <c r="IX48" s="19"/>
      <c r="IY48" s="19"/>
      <c r="IZ48" s="19"/>
      <c r="JA48" s="19"/>
      <c r="JB48" s="19"/>
      <c r="JC48" s="19"/>
      <c r="JD48" s="19"/>
      <c r="JE48" s="19"/>
      <c r="JF48" s="19"/>
      <c r="JG48" s="19"/>
      <c r="JH48" s="19"/>
      <c r="JI48" s="19"/>
      <c r="JJ48" s="19"/>
      <c r="JK48" s="19"/>
      <c r="JL48" s="19"/>
      <c r="JM48" s="19"/>
      <c r="JN48" s="19"/>
      <c r="JO48" s="19"/>
      <c r="JP48" s="19"/>
      <c r="JQ48" s="19"/>
      <c r="JR48" s="19"/>
      <c r="JS48" s="19"/>
      <c r="JT48" s="19"/>
      <c r="JU48" s="19"/>
      <c r="JV48" s="19"/>
      <c r="JW48" s="19"/>
      <c r="JX48" s="19"/>
      <c r="JY48" s="19"/>
      <c r="JZ48" s="19"/>
      <c r="KA48" s="19"/>
      <c r="KB48" s="19"/>
      <c r="KC48" s="19"/>
      <c r="KD48" s="19"/>
      <c r="KE48" s="19"/>
      <c r="KF48" s="19"/>
      <c r="KG48" s="19"/>
      <c r="KH48" s="19"/>
      <c r="KI48" s="19"/>
      <c r="KJ48" s="19"/>
      <c r="KK48" s="19"/>
      <c r="KL48" s="19"/>
      <c r="KM48" s="19"/>
      <c r="KN48" s="19"/>
      <c r="KO48" s="19"/>
      <c r="KP48" s="19"/>
      <c r="KQ48" s="19"/>
    </row>
    <row r="49" spans="1:303" ht="15" x14ac:dyDescent="0.2">
      <c r="A49" s="10">
        <v>45</v>
      </c>
      <c r="B49" s="11" t="s">
        <v>83</v>
      </c>
      <c r="C49" s="12" t="s">
        <v>82</v>
      </c>
      <c r="D49" s="12" t="s">
        <v>170</v>
      </c>
      <c r="E49" s="22">
        <f>G29+1</f>
        <v>37850</v>
      </c>
      <c r="F49" s="38">
        <v>7</v>
      </c>
      <c r="G49" s="23">
        <f>E49+F49-1+2</f>
        <v>37858</v>
      </c>
      <c r="J49" s="13">
        <v>25</v>
      </c>
    </row>
    <row r="50" spans="1:303" ht="30" x14ac:dyDescent="0.2">
      <c r="A50" s="30">
        <v>46</v>
      </c>
      <c r="B50" s="31" t="s">
        <v>85</v>
      </c>
      <c r="C50" s="32" t="s">
        <v>84</v>
      </c>
      <c r="D50" s="32" t="s">
        <v>171</v>
      </c>
      <c r="E50" s="33">
        <f>G49+1</f>
        <v>37859</v>
      </c>
      <c r="F50" s="39">
        <v>12</v>
      </c>
      <c r="G50" s="34">
        <f>E50+F50-1+10</f>
        <v>37880</v>
      </c>
      <c r="H50" s="35"/>
      <c r="I50" s="35"/>
      <c r="J50" s="36" t="s">
        <v>191</v>
      </c>
    </row>
    <row r="51" spans="1:303" ht="15" x14ac:dyDescent="0.2">
      <c r="A51" s="10">
        <v>47</v>
      </c>
      <c r="B51" s="11" t="s">
        <v>87</v>
      </c>
      <c r="C51" s="12" t="s">
        <v>86</v>
      </c>
      <c r="D51" s="12" t="s">
        <v>172</v>
      </c>
      <c r="E51" s="22">
        <f>G31+1</f>
        <v>37871</v>
      </c>
      <c r="F51" s="38">
        <v>6</v>
      </c>
      <c r="G51" s="23">
        <f>E51+F51-1+2</f>
        <v>37878</v>
      </c>
      <c r="J51" s="13">
        <v>27</v>
      </c>
    </row>
    <row r="52" spans="1:303" ht="15" x14ac:dyDescent="0.2">
      <c r="A52" s="10">
        <v>48</v>
      </c>
      <c r="B52" s="11" t="s">
        <v>89</v>
      </c>
      <c r="C52" s="12" t="s">
        <v>88</v>
      </c>
      <c r="D52" s="12" t="s">
        <v>173</v>
      </c>
      <c r="E52" s="22">
        <f>G32+1</f>
        <v>37887</v>
      </c>
      <c r="F52" s="38">
        <v>10</v>
      </c>
      <c r="G52" s="23">
        <f>E52+F52-1+6</f>
        <v>37902</v>
      </c>
      <c r="J52" s="13">
        <v>28</v>
      </c>
    </row>
    <row r="53" spans="1:303" ht="15" x14ac:dyDescent="0.2">
      <c r="A53" s="10">
        <v>49</v>
      </c>
      <c r="B53" s="11" t="s">
        <v>91</v>
      </c>
      <c r="C53" s="12" t="s">
        <v>90</v>
      </c>
      <c r="D53" s="12" t="s">
        <v>174</v>
      </c>
      <c r="E53" s="22">
        <f>G33+1</f>
        <v>37878</v>
      </c>
      <c r="F53" s="38">
        <v>2</v>
      </c>
      <c r="G53" s="23">
        <f>E53+F53-8</f>
        <v>37872</v>
      </c>
      <c r="J53" s="13">
        <v>29</v>
      </c>
    </row>
    <row r="54" spans="1:303" ht="15" x14ac:dyDescent="0.2">
      <c r="A54" s="10">
        <v>50</v>
      </c>
      <c r="B54" s="11" t="s">
        <v>189</v>
      </c>
      <c r="C54" s="12" t="s">
        <v>92</v>
      </c>
      <c r="D54" s="12" t="s">
        <v>175</v>
      </c>
      <c r="E54" s="22">
        <f>G33+1</f>
        <v>37878</v>
      </c>
      <c r="F54" s="38">
        <v>2</v>
      </c>
      <c r="G54" s="23">
        <f>E54+F54-1+18</f>
        <v>37897</v>
      </c>
      <c r="J54" s="13">
        <v>21</v>
      </c>
    </row>
    <row r="55" spans="1:303" s="6" customFormat="1" ht="15" x14ac:dyDescent="0.2">
      <c r="A55" s="10">
        <v>51</v>
      </c>
      <c r="B55" s="14">
        <v>1.8</v>
      </c>
      <c r="C55" s="16" t="s">
        <v>93</v>
      </c>
      <c r="D55" s="12" t="s">
        <v>176</v>
      </c>
      <c r="E55" s="22"/>
      <c r="F55" s="38"/>
      <c r="G55" s="23"/>
      <c r="H55" s="3"/>
      <c r="I55" s="3"/>
      <c r="J55" s="13"/>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4"/>
      <c r="KQ55" s="4"/>
    </row>
    <row r="56" spans="1:303" ht="15" x14ac:dyDescent="0.2">
      <c r="A56" s="10">
        <v>52</v>
      </c>
      <c r="B56" s="11" t="s">
        <v>94</v>
      </c>
      <c r="C56" s="12" t="s">
        <v>95</v>
      </c>
      <c r="D56" s="12" t="s">
        <v>177</v>
      </c>
      <c r="E56" s="22">
        <f>G35+3</f>
        <v>37821</v>
      </c>
      <c r="F56" s="38"/>
      <c r="G56" s="23"/>
      <c r="J56" s="13">
        <v>31</v>
      </c>
    </row>
    <row r="57" spans="1:303" ht="15" x14ac:dyDescent="0.2">
      <c r="A57" s="10">
        <v>53</v>
      </c>
      <c r="B57" s="11" t="s">
        <v>96</v>
      </c>
      <c r="C57" s="12" t="s">
        <v>97</v>
      </c>
      <c r="D57" s="12" t="s">
        <v>178</v>
      </c>
      <c r="E57" s="22">
        <f>G47+3</f>
        <v>37864</v>
      </c>
      <c r="F57" s="38">
        <v>12</v>
      </c>
      <c r="G57" s="23">
        <f>E57+F57-1+4</f>
        <v>37879</v>
      </c>
      <c r="J57" s="13" t="s">
        <v>134</v>
      </c>
    </row>
    <row r="58" spans="1:303" ht="30" x14ac:dyDescent="0.2">
      <c r="A58" s="30">
        <v>54</v>
      </c>
      <c r="B58" s="31" t="s">
        <v>98</v>
      </c>
      <c r="C58" s="32" t="s">
        <v>99</v>
      </c>
      <c r="D58" s="32" t="s">
        <v>179</v>
      </c>
      <c r="E58" s="33">
        <f>G53+1</f>
        <v>37873</v>
      </c>
      <c r="F58" s="39">
        <v>45</v>
      </c>
      <c r="G58" s="34">
        <f>E58+F58-1+4</f>
        <v>37921</v>
      </c>
      <c r="H58" s="35"/>
      <c r="I58" s="35"/>
      <c r="J58" s="36" t="s">
        <v>192</v>
      </c>
    </row>
    <row r="59" spans="1:303" ht="15" x14ac:dyDescent="0.2">
      <c r="A59" s="10">
        <v>55</v>
      </c>
      <c r="B59" s="11" t="s">
        <v>100</v>
      </c>
      <c r="C59" s="12" t="s">
        <v>101</v>
      </c>
      <c r="D59" s="12" t="s">
        <v>180</v>
      </c>
      <c r="E59" s="22">
        <f>G37+1</f>
        <v>37934</v>
      </c>
      <c r="F59" s="38">
        <v>160</v>
      </c>
      <c r="G59" s="23">
        <f>E59+F59-1+22</f>
        <v>38115</v>
      </c>
      <c r="J59" s="13" t="s">
        <v>193</v>
      </c>
    </row>
    <row r="60" spans="1:303" ht="15" x14ac:dyDescent="0.2">
      <c r="A60" s="10">
        <v>56</v>
      </c>
      <c r="B60" s="11" t="s">
        <v>102</v>
      </c>
      <c r="C60" s="12" t="s">
        <v>103</v>
      </c>
      <c r="D60" s="12" t="s">
        <v>181</v>
      </c>
      <c r="E60" s="22">
        <f>G59+1</f>
        <v>38116</v>
      </c>
      <c r="F60" s="38">
        <v>80</v>
      </c>
      <c r="G60" s="23">
        <f>E60+F60-1+14</f>
        <v>38209</v>
      </c>
      <c r="J60" s="13">
        <v>55</v>
      </c>
    </row>
    <row r="61" spans="1:303" s="6" customFormat="1" ht="15" x14ac:dyDescent="0.2">
      <c r="A61" s="10">
        <v>57</v>
      </c>
      <c r="B61" s="14">
        <v>1.9</v>
      </c>
      <c r="C61" s="16" t="s">
        <v>104</v>
      </c>
      <c r="D61" s="12" t="s">
        <v>182</v>
      </c>
      <c r="E61" s="22"/>
      <c r="F61" s="38"/>
      <c r="G61" s="23"/>
      <c r="H61" s="3"/>
      <c r="I61" s="3"/>
      <c r="J61" s="13">
        <v>51</v>
      </c>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row>
    <row r="62" spans="1:303" ht="15" x14ac:dyDescent="0.2">
      <c r="A62" s="10">
        <v>58</v>
      </c>
      <c r="B62" s="11" t="s">
        <v>105</v>
      </c>
      <c r="C62" s="12" t="s">
        <v>106</v>
      </c>
      <c r="D62" s="12" t="s">
        <v>183</v>
      </c>
      <c r="E62" s="22">
        <f>G60-3</f>
        <v>38206</v>
      </c>
      <c r="F62" s="38">
        <v>80</v>
      </c>
      <c r="G62" s="23">
        <f>E62+F62-1+12</f>
        <v>38297</v>
      </c>
      <c r="J62" s="13"/>
    </row>
    <row r="63" spans="1:303" ht="15" x14ac:dyDescent="0.2">
      <c r="A63" s="10">
        <v>59</v>
      </c>
      <c r="B63" s="11" t="s">
        <v>107</v>
      </c>
      <c r="C63" s="12" t="s">
        <v>108</v>
      </c>
      <c r="D63" s="12" t="s">
        <v>184</v>
      </c>
      <c r="E63" s="22">
        <f>G62+1</f>
        <v>38298</v>
      </c>
      <c r="F63" s="38">
        <v>8</v>
      </c>
      <c r="G63" s="23">
        <f>E63+F63-1+4</f>
        <v>38309</v>
      </c>
      <c r="J63" s="13">
        <v>58</v>
      </c>
    </row>
    <row r="64" spans="1:303" ht="30" x14ac:dyDescent="0.2">
      <c r="A64" s="10">
        <v>60</v>
      </c>
      <c r="B64" s="11" t="s">
        <v>109</v>
      </c>
      <c r="C64" s="12" t="s">
        <v>110</v>
      </c>
      <c r="D64" s="12" t="s">
        <v>185</v>
      </c>
      <c r="E64" s="22">
        <f>G63+3</f>
        <v>38312</v>
      </c>
      <c r="F64" s="38">
        <v>90</v>
      </c>
      <c r="G64" s="23">
        <f>E64+F64-1+14</f>
        <v>38415</v>
      </c>
      <c r="J64" s="13">
        <v>59</v>
      </c>
    </row>
  </sheetData>
  <mergeCells count="9">
    <mergeCell ref="B2:C2"/>
    <mergeCell ref="K1:P1"/>
    <mergeCell ref="AU1:BY1"/>
    <mergeCell ref="BZ1:DD1"/>
    <mergeCell ref="DE1:EH1"/>
    <mergeCell ref="EI1:FM1"/>
    <mergeCell ref="FN1:GQ1"/>
    <mergeCell ref="GR1:HP1"/>
    <mergeCell ref="Q1:AT1"/>
  </mergeCells>
  <phoneticPr fontId="5" type="noConversion"/>
  <conditionalFormatting sqref="K7:KP64">
    <cfRule type="expression" dxfId="0" priority="1">
      <formula>AND(K$4&gt;=$E7,K$4&lt;=$G7)</formula>
    </cfRule>
  </conditionalFormatting>
  <pageMargins left="0.7" right="0.7" top="0.75" bottom="0.75" header="0.3" footer="0.3"/>
  <pageSetup orientation="portrait" horizontalDpi="4294967292" verticalDpi="4294967292"/>
  <ignoredErrors>
    <ignoredError sqref="J15" twoDigitTextYear="1"/>
    <ignoredError sqref="E18 G22 G30 E28 G47 E49 G50" formula="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267F6D1A260A4394C18F5AF72445EA" ma:contentTypeVersion="3" ma:contentTypeDescription="Create a new document." ma:contentTypeScope="" ma:versionID="d6a723735a0ade9a92961b83aee31dda">
  <xsd:schema xmlns:xsd="http://www.w3.org/2001/XMLSchema" xmlns:xs="http://www.w3.org/2001/XMLSchema" xmlns:p="http://schemas.microsoft.com/office/2006/metadata/properties" targetNamespace="http://schemas.microsoft.com/office/2006/metadata/properties" ma:root="true" ma:fieldsID="e345bd7673956a623930e5662e321f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A7E795-25DA-4295-B9D2-34F08233E7E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67A5AA4-F0EB-436F-94A2-3FFA1B9932A6}">
  <ds:schemaRefs>
    <ds:schemaRef ds:uri="http://schemas.microsoft.com/sharepoint/v3/contenttype/forms"/>
  </ds:schemaRefs>
</ds:datastoreItem>
</file>

<file path=customXml/itemProps3.xml><?xml version="1.0" encoding="utf-8"?>
<ds:datastoreItem xmlns:ds="http://schemas.openxmlformats.org/officeDocument/2006/customXml" ds:itemID="{48DBDB2A-3620-4BD5-B5B7-66916EE408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Jo De Leon</cp:lastModifiedBy>
  <dcterms:created xsi:type="dcterms:W3CDTF">2015-05-05T02:03:22Z</dcterms:created>
  <dcterms:modified xsi:type="dcterms:W3CDTF">2020-08-24T05:26:12Z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0x01010019267F6D1A260A4394C18F5AF72445EA</vt:lpwstr>
  </property>
</Properties>
</file>