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10"/>
  <workbookPr autoCompressPictures="0" defaultThemeVersion="124226"/>
  <mc:AlternateContent xmlns:mc="http://schemas.openxmlformats.org/markup-compatibility/2006">
    <mc:Choice Requires="x15">
      <x15ac:absPath xmlns:x15ac="http://schemas.microsoft.com/office/spreadsheetml/2010/11/ac" url="https://d.docs.live.net/f43a84cf6e9315cd/SNHU/22 - QSO 355/Final Project/Part II/"/>
    </mc:Choice>
  </mc:AlternateContent>
  <xr:revisionPtr revIDLastSave="767" documentId="11_67C5A06F92EB26ABDF634A2C829AF570B0EA1F22" xr6:coauthVersionLast="45" xr6:coauthVersionMax="45" xr10:uidLastSave="{CFFC7A14-C808-3841-938D-C1E75E0DD8CB}"/>
  <bookViews>
    <workbookView xWindow="0" yWindow="460" windowWidth="33600" windowHeight="20540" xr2:uid="{00000000-000D-0000-FFFF-FFFF00000000}"/>
  </bookViews>
  <sheets>
    <sheet name="Sheet1" sheetId="1" r:id="rId1"/>
    <sheet name="Sheet2" sheetId="2" r:id="rId2"/>
    <sheet name="Sheet3" sheetId="3" r:id="rId3"/>
  </sheets>
  <definedNames>
    <definedName name="_xlnm._FilterDatabase" localSheetId="0" hidden="1">Sheet1!#REF!</definedName>
    <definedName name="Equipment" localSheetId="0">Sheet1!#REF!</definedName>
    <definedName name="Estimate" localSheetId="0">Sheet1!$J$4</definedName>
    <definedName name="Indirect_Costs" localSheetId="0">Sheet1!#REF!</definedName>
    <definedName name="Labor_Hours" localSheetId="0">Sheet1!$E$4</definedName>
    <definedName name="Labor_Rates" localSheetId="0">Sheet1!$F$4</definedName>
    <definedName name="Material" localSheetId="0">Sheet1!#REF!</definedName>
    <definedName name="Other_Direct_Costs" localSheetId="0">Sheet1!#REF!</definedName>
    <definedName name="Reserve" localSheetId="0">Sheet1!$H$4</definedName>
    <definedName name="Supplies" localSheetId="0">Sheet1!#REF!</definedName>
    <definedName name="Total_Labor" localSheetId="0">Sheet1!$G$4</definedName>
    <definedName name="Travel" localSheetId="0">Sheet1!#REF!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G64" i="1" l="1"/>
  <c r="J64" i="1" s="1"/>
  <c r="E120" i="1"/>
  <c r="E119" i="1"/>
  <c r="E118" i="1"/>
  <c r="E117" i="1"/>
  <c r="E116" i="1"/>
  <c r="E115" i="1"/>
  <c r="E114" i="1"/>
  <c r="E113" i="1"/>
  <c r="E112" i="1"/>
  <c r="E111" i="1"/>
  <c r="E110" i="1"/>
  <c r="E109" i="1"/>
  <c r="E108" i="1"/>
  <c r="E107" i="1"/>
  <c r="E106" i="1"/>
  <c r="E105" i="1"/>
  <c r="E104" i="1"/>
  <c r="E103" i="1"/>
  <c r="E102" i="1"/>
  <c r="E101" i="1"/>
  <c r="E100" i="1"/>
  <c r="E99" i="1"/>
  <c r="E98" i="1"/>
  <c r="E97" i="1"/>
  <c r="E96" i="1"/>
  <c r="E95" i="1"/>
  <c r="E94" i="1"/>
  <c r="E93" i="1"/>
  <c r="E92" i="1"/>
  <c r="E91" i="1"/>
  <c r="E90" i="1"/>
  <c r="E89" i="1"/>
  <c r="E88" i="1"/>
  <c r="E87" i="1"/>
  <c r="E86" i="1"/>
  <c r="E85" i="1"/>
  <c r="E84" i="1"/>
  <c r="E83" i="1"/>
  <c r="E82" i="1"/>
  <c r="E81" i="1"/>
  <c r="E80" i="1"/>
  <c r="E79" i="1"/>
  <c r="E78" i="1"/>
  <c r="E77" i="1"/>
  <c r="E76" i="1"/>
  <c r="E75" i="1"/>
  <c r="E74" i="1"/>
  <c r="E73" i="1"/>
  <c r="E72" i="1"/>
  <c r="E71" i="1"/>
  <c r="E70" i="1"/>
  <c r="E69" i="1"/>
  <c r="E68" i="1"/>
  <c r="E66" i="1"/>
  <c r="E65" i="1"/>
  <c r="E64" i="1"/>
  <c r="E63" i="1"/>
  <c r="E62" i="1"/>
  <c r="E61" i="1"/>
  <c r="E60" i="1"/>
  <c r="E59" i="1"/>
  <c r="E58" i="1"/>
  <c r="E57" i="1"/>
  <c r="E56" i="1"/>
  <c r="E55" i="1"/>
  <c r="E54" i="1"/>
  <c r="E53" i="1"/>
  <c r="E52" i="1"/>
  <c r="E51" i="1"/>
  <c r="E50" i="1"/>
  <c r="E49" i="1"/>
  <c r="E48" i="1"/>
  <c r="E47" i="1"/>
  <c r="E46" i="1"/>
  <c r="E45" i="1"/>
  <c r="E44" i="1"/>
  <c r="E43" i="1"/>
  <c r="E42" i="1"/>
  <c r="E41" i="1"/>
  <c r="E40" i="1"/>
  <c r="E39" i="1"/>
  <c r="E38" i="1"/>
  <c r="E37" i="1"/>
  <c r="E36" i="1"/>
  <c r="E35" i="1"/>
  <c r="E34" i="1"/>
  <c r="E33" i="1"/>
  <c r="E32" i="1"/>
  <c r="E31" i="1"/>
  <c r="E30" i="1"/>
  <c r="E29" i="1"/>
  <c r="E28" i="1"/>
  <c r="E27" i="1"/>
  <c r="E26" i="1"/>
  <c r="E25" i="1"/>
  <c r="E24" i="1"/>
  <c r="E23" i="1"/>
  <c r="E22" i="1"/>
  <c r="E21" i="1"/>
  <c r="E20" i="1"/>
  <c r="E19" i="1"/>
  <c r="E18" i="1"/>
  <c r="E17" i="1"/>
  <c r="E16" i="1"/>
  <c r="E15" i="1"/>
  <c r="E14" i="1"/>
  <c r="E13" i="1"/>
  <c r="E12" i="1"/>
  <c r="E11" i="1"/>
  <c r="E10" i="1"/>
  <c r="E9" i="1"/>
  <c r="E8" i="1"/>
  <c r="E7" i="1"/>
  <c r="G63" i="1" l="1"/>
  <c r="J63" i="1" s="1"/>
  <c r="I53" i="1" l="1"/>
  <c r="J53" i="1" s="1"/>
  <c r="G58" i="1"/>
  <c r="J58" i="1" s="1"/>
  <c r="G55" i="1"/>
  <c r="J55" i="1" s="1"/>
  <c r="G56" i="1"/>
  <c r="J56" i="1" s="1"/>
  <c r="G35" i="1"/>
  <c r="J35" i="1" s="1"/>
  <c r="G33" i="1"/>
  <c r="J33" i="1" s="1"/>
  <c r="G31" i="1"/>
  <c r="J31" i="1" s="1"/>
  <c r="G120" i="1"/>
  <c r="J120" i="1" s="1"/>
  <c r="G119" i="1"/>
  <c r="J119" i="1" s="1"/>
  <c r="G118" i="1"/>
  <c r="J118" i="1" s="1"/>
  <c r="G117" i="1"/>
  <c r="J117" i="1" s="1"/>
  <c r="G116" i="1"/>
  <c r="J116" i="1" s="1"/>
  <c r="G115" i="1"/>
  <c r="J115" i="1" s="1"/>
  <c r="G114" i="1"/>
  <c r="J114" i="1" s="1"/>
  <c r="G113" i="1"/>
  <c r="J113" i="1" s="1"/>
  <c r="G112" i="1"/>
  <c r="J112" i="1" s="1"/>
  <c r="G111" i="1"/>
  <c r="J111" i="1" s="1"/>
  <c r="G110" i="1"/>
  <c r="J110" i="1" s="1"/>
  <c r="G109" i="1"/>
  <c r="J109" i="1" s="1"/>
  <c r="G108" i="1"/>
  <c r="J108" i="1" s="1"/>
  <c r="G107" i="1"/>
  <c r="J107" i="1" s="1"/>
  <c r="G106" i="1"/>
  <c r="J106" i="1" s="1"/>
  <c r="G104" i="1"/>
  <c r="J104" i="1" s="1"/>
  <c r="G103" i="1"/>
  <c r="J103" i="1" s="1"/>
  <c r="G102" i="1"/>
  <c r="J102" i="1" s="1"/>
  <c r="G101" i="1"/>
  <c r="J101" i="1" s="1"/>
  <c r="G100" i="1"/>
  <c r="J100" i="1" s="1"/>
  <c r="G99" i="1"/>
  <c r="J99" i="1" s="1"/>
  <c r="G98" i="1"/>
  <c r="J98" i="1" s="1"/>
  <c r="G97" i="1"/>
  <c r="J97" i="1" s="1"/>
  <c r="G88" i="1"/>
  <c r="G95" i="1"/>
  <c r="J95" i="1" s="1"/>
  <c r="G94" i="1"/>
  <c r="J94" i="1" s="1"/>
  <c r="G93" i="1"/>
  <c r="J93" i="1" s="1"/>
  <c r="G92" i="1"/>
  <c r="J92" i="1" s="1"/>
  <c r="G91" i="1"/>
  <c r="J91" i="1" s="1"/>
  <c r="G90" i="1"/>
  <c r="J90" i="1" s="1"/>
  <c r="G89" i="1"/>
  <c r="J89" i="1" s="1"/>
  <c r="G87" i="1"/>
  <c r="J87" i="1" s="1"/>
  <c r="G86" i="1"/>
  <c r="J86" i="1" s="1"/>
  <c r="G85" i="1"/>
  <c r="J85" i="1" s="1"/>
  <c r="G84" i="1"/>
  <c r="J84" i="1" s="1"/>
  <c r="G83" i="1"/>
  <c r="J83" i="1" s="1"/>
  <c r="G82" i="1"/>
  <c r="J82" i="1" s="1"/>
  <c r="G81" i="1"/>
  <c r="J81" i="1" s="1"/>
  <c r="G79" i="1"/>
  <c r="J79" i="1" s="1"/>
  <c r="G78" i="1"/>
  <c r="J78" i="1" s="1"/>
  <c r="G77" i="1"/>
  <c r="J77" i="1" s="1"/>
  <c r="G72" i="1"/>
  <c r="J72" i="1" s="1"/>
  <c r="G67" i="1"/>
  <c r="J67" i="1" s="1"/>
  <c r="G52" i="1"/>
  <c r="J52" i="1" s="1"/>
  <c r="G50" i="1"/>
  <c r="J50" i="1" s="1"/>
  <c r="G48" i="1"/>
  <c r="J48" i="1" s="1"/>
  <c r="G45" i="1"/>
  <c r="J45" i="1" s="1"/>
  <c r="G44" i="1"/>
  <c r="J44" i="1" s="1"/>
  <c r="G43" i="1"/>
  <c r="J43" i="1" s="1"/>
  <c r="G42" i="1"/>
  <c r="J42" i="1" s="1"/>
  <c r="G41" i="1"/>
  <c r="J41" i="1" s="1"/>
  <c r="G40" i="1"/>
  <c r="J40" i="1" s="1"/>
  <c r="G39" i="1"/>
  <c r="J39" i="1" s="1"/>
  <c r="G38" i="1"/>
  <c r="J38" i="1" s="1"/>
  <c r="G37" i="1"/>
  <c r="J37" i="1" s="1"/>
  <c r="G34" i="1"/>
  <c r="J34" i="1" s="1"/>
  <c r="G10" i="1"/>
  <c r="J10" i="1" s="1"/>
  <c r="G105" i="1"/>
  <c r="J105" i="1" s="1"/>
  <c r="G80" i="1"/>
  <c r="J80" i="1" s="1"/>
  <c r="G76" i="1"/>
  <c r="J76" i="1" s="1"/>
  <c r="G75" i="1"/>
  <c r="J75" i="1" s="1"/>
  <c r="G71" i="1"/>
  <c r="J71" i="1" s="1"/>
  <c r="G70" i="1"/>
  <c r="J70" i="1" s="1"/>
  <c r="G69" i="1"/>
  <c r="G68" i="1"/>
  <c r="J68" i="1" s="1"/>
  <c r="G66" i="1"/>
  <c r="J66" i="1" s="1"/>
  <c r="G65" i="1"/>
  <c r="J65" i="1" s="1"/>
  <c r="G62" i="1"/>
  <c r="J62" i="1" s="1"/>
  <c r="G61" i="1"/>
  <c r="J61" i="1" s="1"/>
  <c r="G60" i="1"/>
  <c r="J60" i="1" s="1"/>
  <c r="G57" i="1"/>
  <c r="J57" i="1" s="1"/>
  <c r="G54" i="1"/>
  <c r="J54" i="1" s="1"/>
  <c r="G51" i="1"/>
  <c r="J51" i="1" s="1"/>
  <c r="G49" i="1"/>
  <c r="J49" i="1" s="1"/>
  <c r="G47" i="1"/>
  <c r="J47" i="1" s="1"/>
  <c r="G36" i="1"/>
  <c r="J36" i="1" s="1"/>
  <c r="G32" i="1"/>
  <c r="J32" i="1" s="1"/>
  <c r="G30" i="1"/>
  <c r="J30" i="1" s="1"/>
  <c r="G28" i="1"/>
  <c r="J28" i="1" s="1"/>
  <c r="G27" i="1"/>
  <c r="J27" i="1" s="1"/>
  <c r="G26" i="1"/>
  <c r="J26" i="1" s="1"/>
  <c r="G25" i="1"/>
  <c r="J25" i="1" s="1"/>
  <c r="G24" i="1"/>
  <c r="J24" i="1" s="1"/>
  <c r="G23" i="1"/>
  <c r="J23" i="1" s="1"/>
  <c r="G22" i="1"/>
  <c r="J22" i="1" s="1"/>
  <c r="G21" i="1"/>
  <c r="J21" i="1" s="1"/>
  <c r="G20" i="1"/>
  <c r="J20" i="1" s="1"/>
  <c r="G17" i="1"/>
  <c r="J17" i="1" s="1"/>
  <c r="G14" i="1"/>
  <c r="J14" i="1" s="1"/>
  <c r="G13" i="1"/>
  <c r="J13" i="1" s="1"/>
  <c r="G11" i="1"/>
  <c r="J11" i="1" s="1"/>
  <c r="G9" i="1"/>
  <c r="J9" i="1" s="1"/>
  <c r="G7" i="1"/>
  <c r="J7" i="1" s="1"/>
</calcChain>
</file>

<file path=xl/sharedStrings.xml><?xml version="1.0" encoding="utf-8"?>
<sst xmlns="http://schemas.openxmlformats.org/spreadsheetml/2006/main" count="226" uniqueCount="141">
  <si>
    <t>Task Name</t>
  </si>
  <si>
    <t>WBS Code</t>
  </si>
  <si>
    <t xml:space="preserve">The WBS dictionary contains all the details of the WBS necessary to successfully complete the project. Most importantly, it contains a definition of each work package, which can be thought of as a mini scope statement. Resources on the project will look at the WBS dictionary to determine the scope of the work package they have been assigned, so it is important to be clear when writing the definition. Most WBS dictionaries contain more information than we show in our sample. These things usually include Level of Effort, Cost Control Numbers, Resource Assignments, and Responsibility Assignments, just to name a few. </t>
  </si>
  <si>
    <t>Overall Project</t>
  </si>
  <si>
    <t>Project Management</t>
  </si>
  <si>
    <t>1.1.1</t>
  </si>
  <si>
    <t>Manage Project</t>
  </si>
  <si>
    <t>System Requirements</t>
  </si>
  <si>
    <t>1.2.1</t>
  </si>
  <si>
    <t>Gather Business Requirements</t>
  </si>
  <si>
    <t>1.2.2</t>
  </si>
  <si>
    <t>Design Business Process Flows</t>
  </si>
  <si>
    <t>1.2.3</t>
  </si>
  <si>
    <t>Finalize Technical Requirements</t>
  </si>
  <si>
    <t>1.2.4</t>
  </si>
  <si>
    <t>Create Operational Requirements</t>
  </si>
  <si>
    <t>1.2.5</t>
  </si>
  <si>
    <t>Identify Technical Infrastructure Needs</t>
  </si>
  <si>
    <t>Software Requirements</t>
  </si>
  <si>
    <t>1.3.1</t>
  </si>
  <si>
    <t>Create Functional Requirements</t>
  </si>
  <si>
    <t>1.3.1.1</t>
  </si>
  <si>
    <t>Capture Customer Profile</t>
  </si>
  <si>
    <t>1.3.1.2</t>
  </si>
  <si>
    <t>View and Search Product Catalog</t>
  </si>
  <si>
    <t>1.3.1.3</t>
  </si>
  <si>
    <t>Updating and Calculating Shopping Cart</t>
  </si>
  <si>
    <t>1.3.1.4</t>
  </si>
  <si>
    <t>Taking Payments</t>
  </si>
  <si>
    <t>1.3.1.5</t>
  </si>
  <si>
    <t>Submit Order</t>
  </si>
  <si>
    <t>1.3.1.6</t>
  </si>
  <si>
    <t>Check Order History &amp; Order Status</t>
  </si>
  <si>
    <t>1.3.2</t>
  </si>
  <si>
    <t>Create Data Requirements</t>
  </si>
  <si>
    <t>1.3.3</t>
  </si>
  <si>
    <t>Create ERP Interface Requirements</t>
  </si>
  <si>
    <t>1.3.4</t>
  </si>
  <si>
    <t>Create User Interface Requirements</t>
  </si>
  <si>
    <t>Detailed Design</t>
  </si>
  <si>
    <t>1.4.1</t>
  </si>
  <si>
    <t>Design Capture Customer Profile Pages &amp; Components</t>
  </si>
  <si>
    <t>1.4.2</t>
  </si>
  <si>
    <t>Design View and Search Product Catalog Pages &amp; Components</t>
  </si>
  <si>
    <t>1.4.3</t>
  </si>
  <si>
    <t>Design Updating and Calculating Shopping Cart</t>
  </si>
  <si>
    <t>1.4.4</t>
  </si>
  <si>
    <t>Design Taking Payments Pages &amp; Components</t>
  </si>
  <si>
    <t>1.4.5</t>
  </si>
  <si>
    <t>Design Submit Order Pages &amp; Components</t>
  </si>
  <si>
    <t>1.4.6</t>
  </si>
  <si>
    <t>Design Check Order History &amp; Order Status Pages &amp; Components</t>
  </si>
  <si>
    <t>1.4.7</t>
  </si>
  <si>
    <t>Design Logical &amp; Physical Data Model</t>
  </si>
  <si>
    <t>1.4.8</t>
  </si>
  <si>
    <t>Design ERP Interface</t>
  </si>
  <si>
    <t>Test Planning</t>
  </si>
  <si>
    <t>1.5.1</t>
  </si>
  <si>
    <t>Gather Testing Requirements</t>
  </si>
  <si>
    <t>1.5.2</t>
  </si>
  <si>
    <t>Create System Test Plan &amp; Test Cases</t>
  </si>
  <si>
    <t>1.5.3</t>
  </si>
  <si>
    <t>Write System Test Scripts</t>
  </si>
  <si>
    <t>Technical Infrastructure</t>
  </si>
  <si>
    <t>1.6.1</t>
  </si>
  <si>
    <t>Create Development Environment</t>
  </si>
  <si>
    <t>1.6.2</t>
  </si>
  <si>
    <t>Create Testing Environment</t>
  </si>
  <si>
    <t>1.6.3</t>
  </si>
  <si>
    <t>Support Development Environment</t>
  </si>
  <si>
    <t>1.6.4</t>
  </si>
  <si>
    <t>Support Testing Environment &amp; Deployment</t>
  </si>
  <si>
    <t>1.6.5</t>
  </si>
  <si>
    <t>Support Database</t>
  </si>
  <si>
    <t>Development &amp; Unit Test</t>
  </si>
  <si>
    <t>1.7.1</t>
  </si>
  <si>
    <t>Build Capture Customer Profile Pages &amp; Components</t>
  </si>
  <si>
    <t>1.7.2</t>
  </si>
  <si>
    <t>Build View and Search Product Catalog Pages &amp; Components</t>
  </si>
  <si>
    <t>1.7.3</t>
  </si>
  <si>
    <t>Build Updating and Calculating Shopping Cart</t>
  </si>
  <si>
    <t>1.7.4</t>
  </si>
  <si>
    <t>Build Taking Payments Pages &amp; Components</t>
  </si>
  <si>
    <t>1.7.5</t>
  </si>
  <si>
    <t>Build Submit Order Pages &amp; Components</t>
  </si>
  <si>
    <t>1.7.6</t>
  </si>
  <si>
    <t>Build Check Order History &amp; Order Status Pages &amp; Components</t>
  </si>
  <si>
    <t>1.7.7</t>
  </si>
  <si>
    <t>Build Logical &amp; Physical Data Model</t>
  </si>
  <si>
    <t>1.7.8</t>
  </si>
  <si>
    <t>Build ERP Interface</t>
  </si>
  <si>
    <t>1.7.9</t>
  </si>
  <si>
    <t>Support Development &amp; Assembly Test</t>
  </si>
  <si>
    <t>Testing</t>
  </si>
  <si>
    <t>1.8.1</t>
  </si>
  <si>
    <t>Perform Assembly Testing</t>
  </si>
  <si>
    <t>1.8.1.1</t>
  </si>
  <si>
    <t>Perform Phase 1 Testing</t>
  </si>
  <si>
    <t>1.8.1.2</t>
  </si>
  <si>
    <t>Perform Phase 2 Testing</t>
  </si>
  <si>
    <t>1.8.2</t>
  </si>
  <si>
    <t>Perform System Testing</t>
  </si>
  <si>
    <t>1.8.3</t>
  </si>
  <si>
    <t>Perform Validation Testing</t>
  </si>
  <si>
    <t>Deployment</t>
  </si>
  <si>
    <t>1.9.1</t>
  </si>
  <si>
    <t>Implement System</t>
  </si>
  <si>
    <t>1.9.2</t>
  </si>
  <si>
    <t>Deploy To Production</t>
  </si>
  <si>
    <t>1.9.3</t>
  </si>
  <si>
    <t>Project Wrap-Up</t>
  </si>
  <si>
    <t>Chris Johnson (Project Manager)</t>
  </si>
  <si>
    <t>Rick Burke (Infrastructure Lead)</t>
  </si>
  <si>
    <t>Ryan Neff (Functional Lead)</t>
  </si>
  <si>
    <t>Stacy Lyle (Functional Analyst)</t>
  </si>
  <si>
    <t>Resource Name</t>
  </si>
  <si>
    <t>Rick Burke (Infrastructure Lead) [90%]</t>
  </si>
  <si>
    <t>Rick Burke (Infrastructure Lead) [10%]</t>
  </si>
  <si>
    <t>Sanjay Vohra (DBA) [10%]</t>
  </si>
  <si>
    <t>Developer 2 (TBD)</t>
  </si>
  <si>
    <t>Developer 3 (TBD)</t>
  </si>
  <si>
    <t>Marc Sanders (Development Lead)</t>
  </si>
  <si>
    <t>Sanjay Vohra (DBA) [50%]</t>
  </si>
  <si>
    <t>Developer 1 (TBD)</t>
  </si>
  <si>
    <t xml:space="preserve">Kara Siposki (Test Lead), Todd Eliason (Tester), Marc Sanders (Development Lead), Developer 1 (TBD), Developer 2 (TBD), Developer 3 (TBD), Ryan Neff (Functional Lead), Stacy Lyle (Functional Analyst)		</t>
  </si>
  <si>
    <t>Budget</t>
  </si>
  <si>
    <t>Labor Hours</t>
  </si>
  <si>
    <t>Labor Rates</t>
  </si>
  <si>
    <t>Total Labor</t>
  </si>
  <si>
    <t>Equipment</t>
  </si>
  <si>
    <t>Reserve</t>
  </si>
  <si>
    <t>Estimate</t>
  </si>
  <si>
    <t>Work Estimate Days</t>
  </si>
  <si>
    <t>Sanjay Vohra (DBA)</t>
  </si>
  <si>
    <t>Kara Siposki (Test Lead)</t>
  </si>
  <si>
    <t>Todd Eliason (Tester)</t>
  </si>
  <si>
    <t>Ryan Neff (Functional Lead) [50%]</t>
  </si>
  <si>
    <t xml:space="preserve">Kara Siposki (Test Lead)	</t>
  </si>
  <si>
    <t>Consultant</t>
  </si>
  <si>
    <t>Build Promotional Bundles</t>
  </si>
  <si>
    <t>1.7.10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</si>
</sst>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8" x14ac:knownFonts="1">
    <font>
      <sz val="11"/>
      <color theme="1"/>
      <name val="Calibri"/>
      <family val="2"/>
      <scheme val="minor"/>
    </font>
    <font>
      <u/>
      <sz val="11"/>
      <color theme="11"/>
      <name val="Calibri"/>
      <family val="2"/>
      <scheme val="minor"/>
    </font>
    <font>
      <b/>
      <sz val="10"/>
      <color theme="1"/>
      <name val="Calibri"/>
      <family val="2"/>
      <scheme val="minor"/>
    </font>
    <font>
      <sz val="10"/>
      <color theme="1"/>
      <name val="Calibri"/>
      <family val="2"/>
      <scheme val="minor"/>
    </font>
    <font>
      <i/>
      <sz val="10"/>
      <color theme="1"/>
      <name val="Calibri"/>
      <family val="2"/>
      <scheme val="minor"/>
    </font>
    <font>
      <sz val="11"/>
      <color theme="1"/>
      <name val="Calibri"/>
      <family val="2"/>
      <scheme val="minor"/>
    </font>
    <font>
      <sz val="8"/>
      <name val="Calibri"/>
      <family val="2"/>
      <scheme val="minor"/>
    </font>
    <font>
      <sz val="10"/>
      <color rgb="FFFF0000"/>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3">
    <xf numFmtId="0" fontId="0" fillId="0" borderId="0"/>
    <xf numFmtId="0" fontId="1" fillId="0" borderId="0" applyNumberFormat="0" applyFill="0" applyBorder="0" applyAlignment="0" applyProtection="0"/>
    <xf numFmtId="44" fontId="5" fillId="0" borderId="0" applyFont="0" applyFill="0" applyBorder="0" applyAlignment="0" applyProtection="0"/>
  </cellStyleXfs>
  <cellXfs count="33">
    <xf numFmtId="0" fontId="0" fillId="0" borderId="0" xfId="0"/>
    <xf numFmtId="0" fontId="2" fillId="0" borderId="0" xfId="0" applyFont="1" applyAlignment="1">
      <alignment horizontal="left" vertical="center"/>
    </xf>
    <xf numFmtId="0" fontId="3" fillId="0" borderId="0" xfId="0" applyFont="1" applyAlignment="1">
      <alignment horizontal="left" vertical="center"/>
    </xf>
    <xf numFmtId="0" fontId="3" fillId="0" borderId="0" xfId="0" applyFont="1" applyAlignment="1">
      <alignment horizontal="right" vertical="center"/>
    </xf>
    <xf numFmtId="0" fontId="3" fillId="0" borderId="0" xfId="0" applyFont="1" applyAlignment="1">
      <alignment vertical="center"/>
    </xf>
    <xf numFmtId="0" fontId="3" fillId="0" borderId="0" xfId="0" applyFont="1" applyAlignment="1">
      <alignment horizontal="center" vertical="center"/>
    </xf>
    <xf numFmtId="0" fontId="3" fillId="0" borderId="0" xfId="0" applyFont="1" applyAlignment="1">
      <alignment vertical="center" wrapText="1"/>
    </xf>
    <xf numFmtId="0" fontId="4" fillId="0" borderId="0" xfId="0" applyFont="1" applyAlignment="1">
      <alignment vertical="center"/>
    </xf>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0" fontId="3" fillId="0" borderId="1" xfId="0" applyFont="1" applyBorder="1" applyAlignment="1">
      <alignment horizontal="center" vertical="center"/>
    </xf>
    <xf numFmtId="0" fontId="3" fillId="0" borderId="1" xfId="0" applyFont="1" applyBorder="1" applyAlignment="1">
      <alignment horizontal="left" vertical="center"/>
    </xf>
    <xf numFmtId="0" fontId="3" fillId="0" borderId="1" xfId="0" applyFont="1" applyBorder="1" applyAlignment="1">
      <alignment vertical="center"/>
    </xf>
    <xf numFmtId="0" fontId="3" fillId="0" borderId="1" xfId="0" applyFont="1" applyBorder="1" applyAlignment="1">
      <alignment vertical="center" wrapText="1"/>
    </xf>
    <xf numFmtId="0" fontId="4" fillId="0" borderId="1" xfId="0" applyFont="1" applyBorder="1" applyAlignment="1">
      <alignment horizontal="left" vertical="center"/>
    </xf>
    <xf numFmtId="0" fontId="4" fillId="0" borderId="1" xfId="0" applyFont="1" applyBorder="1" applyAlignment="1">
      <alignment vertical="center"/>
    </xf>
    <xf numFmtId="0" fontId="4" fillId="0" borderId="1" xfId="0" applyFont="1" applyBorder="1" applyAlignment="1">
      <alignment horizontal="center" vertical="center"/>
    </xf>
    <xf numFmtId="44" fontId="2" fillId="0" borderId="1" xfId="2" applyFont="1" applyBorder="1" applyAlignment="1">
      <alignment horizontal="center" vertical="center" wrapText="1"/>
    </xf>
    <xf numFmtId="44" fontId="3" fillId="0" borderId="0" xfId="2" applyFont="1" applyAlignment="1">
      <alignment horizontal="center" vertical="center"/>
    </xf>
    <xf numFmtId="44" fontId="3" fillId="0" borderId="1" xfId="2" applyFont="1" applyBorder="1" applyAlignment="1">
      <alignment horizontal="center" vertical="center"/>
    </xf>
    <xf numFmtId="44" fontId="4" fillId="0" borderId="1" xfId="2" applyFont="1" applyBorder="1" applyAlignment="1">
      <alignment horizontal="center" vertical="center"/>
    </xf>
    <xf numFmtId="0" fontId="3" fillId="0" borderId="1" xfId="0" applyFont="1" applyBorder="1" applyAlignment="1">
      <alignment horizontal="right" vertical="center"/>
    </xf>
    <xf numFmtId="0" fontId="2" fillId="0" borderId="2" xfId="0" applyFont="1" applyBorder="1" applyAlignment="1">
      <alignment horizontal="center" vertical="center" wrapText="1"/>
    </xf>
    <xf numFmtId="0" fontId="3" fillId="0" borderId="2" xfId="0" applyFont="1" applyBorder="1" applyAlignment="1">
      <alignment horizontal="center" vertical="center"/>
    </xf>
    <xf numFmtId="0" fontId="4" fillId="0" borderId="2" xfId="0" applyFont="1" applyBorder="1" applyAlignment="1">
      <alignment horizontal="center" vertical="center"/>
    </xf>
    <xf numFmtId="0" fontId="7" fillId="0" borderId="1" xfId="0" applyFont="1" applyBorder="1" applyAlignment="1">
      <alignment horizontal="left" vertical="center"/>
    </xf>
    <xf numFmtId="0" fontId="7" fillId="0" borderId="1" xfId="0" applyFont="1" applyBorder="1" applyAlignment="1">
      <alignment vertical="center"/>
    </xf>
    <xf numFmtId="0" fontId="7" fillId="0" borderId="1" xfId="0" applyFont="1" applyBorder="1" applyAlignment="1">
      <alignment vertical="center" wrapText="1"/>
    </xf>
    <xf numFmtId="0" fontId="7" fillId="0" borderId="1" xfId="0" applyFont="1" applyBorder="1" applyAlignment="1">
      <alignment horizontal="center" vertical="center"/>
    </xf>
    <xf numFmtId="44" fontId="7" fillId="0" borderId="1" xfId="2" applyFont="1" applyBorder="1" applyAlignment="1">
      <alignment horizontal="center" vertical="center"/>
    </xf>
    <xf numFmtId="0" fontId="7" fillId="0" borderId="2" xfId="0" applyFont="1" applyBorder="1" applyAlignment="1">
      <alignment horizontal="center" vertical="center"/>
    </xf>
    <xf numFmtId="0" fontId="3" fillId="0" borderId="0" xfId="0" applyFont="1" applyAlignment="1">
      <alignment vertical="center" wrapText="1"/>
    </xf>
    <xf numFmtId="0" fontId="7" fillId="0" borderId="0" xfId="0" applyFont="1" applyAlignment="1">
      <alignment vertical="center"/>
    </xf>
  </cellXfs>
  <cellStyles count="3">
    <cellStyle name="Currency" xfId="2" builtinId="4"/>
    <cellStyle name="Followed Hyperlink" xfId="1" builtinId="9"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32"/>
  <sheetViews>
    <sheetView tabSelected="1" topLeftCell="A69" zoomScale="125" zoomScaleNormal="125" workbookViewId="0">
      <selection activeCell="C83" sqref="C83"/>
    </sheetView>
  </sheetViews>
  <sheetFormatPr baseColWidth="10" defaultColWidth="0" defaultRowHeight="14" zeroHeight="1" x14ac:dyDescent="0.2"/>
  <cols>
    <col min="1" max="1" width="6.1640625" style="2" bestFit="1" customWidth="1"/>
    <col min="2" max="2" width="47.5" style="3" bestFit="1" customWidth="1"/>
    <col min="3" max="3" width="38" style="6" customWidth="1"/>
    <col min="4" max="4" width="5" style="5" bestFit="1" customWidth="1"/>
    <col min="5" max="5" width="8.83203125" style="5" customWidth="1"/>
    <col min="6" max="6" width="9" style="18" bestFit="1" customWidth="1"/>
    <col min="7" max="7" width="11.1640625" style="18" bestFit="1" customWidth="1"/>
    <col min="8" max="8" width="0" style="5" hidden="1" customWidth="1"/>
    <col min="9" max="9" width="10.33203125" style="18" bestFit="1" customWidth="1"/>
    <col min="10" max="10" width="11.1640625" style="18" bestFit="1" customWidth="1"/>
    <col min="11" max="11" width="8.83203125" style="4" hidden="1" customWidth="1"/>
    <col min="12" max="16384" width="8.83203125" style="4" hidden="1"/>
  </cols>
  <sheetData>
    <row r="1" spans="1:10" x14ac:dyDescent="0.2">
      <c r="A1" s="1" t="s">
        <v>125</v>
      </c>
    </row>
    <row r="2" spans="1:10" ht="102.75" hidden="1" customHeight="1" x14ac:dyDescent="0.2">
      <c r="A2" s="31" t="s">
        <v>2</v>
      </c>
      <c r="B2" s="31"/>
    </row>
    <row r="3" spans="1:10" ht="14" hidden="1" customHeight="1" x14ac:dyDescent="0.2">
      <c r="B3" s="4"/>
    </row>
    <row r="4" spans="1:10" ht="69" customHeight="1" x14ac:dyDescent="0.2">
      <c r="A4" s="9" t="s">
        <v>1</v>
      </c>
      <c r="B4" s="8" t="s">
        <v>0</v>
      </c>
      <c r="C4" s="9" t="s">
        <v>115</v>
      </c>
      <c r="D4" s="8" t="s">
        <v>132</v>
      </c>
      <c r="E4" s="8" t="s">
        <v>126</v>
      </c>
      <c r="F4" s="17" t="s">
        <v>127</v>
      </c>
      <c r="G4" s="17" t="s">
        <v>128</v>
      </c>
      <c r="H4" s="22" t="s">
        <v>130</v>
      </c>
      <c r="I4" s="17" t="s">
        <v>129</v>
      </c>
      <c r="J4" s="17" t="s">
        <v>131</v>
      </c>
    </row>
    <row r="5" spans="1:10" x14ac:dyDescent="0.2">
      <c r="A5" s="11">
        <v>1</v>
      </c>
      <c r="B5" s="12" t="s">
        <v>3</v>
      </c>
      <c r="C5" s="13"/>
      <c r="D5" s="10"/>
      <c r="E5" s="10"/>
      <c r="F5" s="19"/>
      <c r="G5" s="19"/>
      <c r="H5" s="23"/>
      <c r="I5" s="19"/>
      <c r="J5" s="19"/>
    </row>
    <row r="6" spans="1:10" s="7" customFormat="1" x14ac:dyDescent="0.2">
      <c r="A6" s="14">
        <v>1.1000000000000001</v>
      </c>
      <c r="B6" s="15" t="s">
        <v>4</v>
      </c>
      <c r="C6" s="13"/>
      <c r="D6" s="10"/>
      <c r="E6" s="16"/>
      <c r="F6" s="20"/>
      <c r="G6" s="20"/>
      <c r="H6" s="24"/>
      <c r="I6" s="19"/>
      <c r="J6" s="20"/>
    </row>
    <row r="7" spans="1:10" ht="15" customHeight="1" x14ac:dyDescent="0.2">
      <c r="A7" s="11" t="s">
        <v>5</v>
      </c>
      <c r="B7" s="12" t="s">
        <v>6</v>
      </c>
      <c r="C7" s="13" t="s">
        <v>111</v>
      </c>
      <c r="D7" s="10">
        <v>127</v>
      </c>
      <c r="E7" s="10">
        <f>D7*8</f>
        <v>1016</v>
      </c>
      <c r="F7" s="19">
        <v>75</v>
      </c>
      <c r="G7" s="19">
        <f>F7*E7</f>
        <v>76200</v>
      </c>
      <c r="H7" s="23"/>
      <c r="I7" s="19"/>
      <c r="J7" s="19">
        <f>G7+I7</f>
        <v>76200</v>
      </c>
    </row>
    <row r="8" spans="1:10" s="7" customFormat="1" x14ac:dyDescent="0.2">
      <c r="A8" s="14">
        <v>1.2</v>
      </c>
      <c r="B8" s="15" t="s">
        <v>7</v>
      </c>
      <c r="C8" s="13"/>
      <c r="D8" s="10"/>
      <c r="E8" s="10">
        <f t="shared" ref="E8:E71" si="0">D8*8</f>
        <v>0</v>
      </c>
      <c r="F8" s="20"/>
      <c r="G8" s="19"/>
      <c r="H8" s="24"/>
      <c r="I8" s="19"/>
      <c r="J8" s="19"/>
    </row>
    <row r="9" spans="1:10" ht="15" customHeight="1" x14ac:dyDescent="0.2">
      <c r="A9" s="11" t="s">
        <v>8</v>
      </c>
      <c r="B9" s="12" t="s">
        <v>9</v>
      </c>
      <c r="C9" s="13" t="s">
        <v>113</v>
      </c>
      <c r="D9" s="10">
        <v>8</v>
      </c>
      <c r="E9" s="10">
        <f t="shared" si="0"/>
        <v>64</v>
      </c>
      <c r="F9" s="19">
        <v>75</v>
      </c>
      <c r="G9" s="19">
        <f t="shared" ref="G9:G112" si="1">F9*E9</f>
        <v>4800</v>
      </c>
      <c r="H9" s="23"/>
      <c r="I9" s="19"/>
      <c r="J9" s="19">
        <f t="shared" ref="J9:J72" si="2">G9+I9</f>
        <v>4800</v>
      </c>
    </row>
    <row r="10" spans="1:10" ht="15" customHeight="1" x14ac:dyDescent="0.2">
      <c r="A10" s="11"/>
      <c r="B10" s="12"/>
      <c r="C10" s="13" t="s">
        <v>114</v>
      </c>
      <c r="D10" s="10"/>
      <c r="E10" s="10">
        <f t="shared" si="0"/>
        <v>0</v>
      </c>
      <c r="F10" s="19">
        <v>75</v>
      </c>
      <c r="G10" s="19">
        <f t="shared" si="1"/>
        <v>0</v>
      </c>
      <c r="H10" s="23"/>
      <c r="I10" s="19"/>
      <c r="J10" s="19">
        <f t="shared" si="2"/>
        <v>0</v>
      </c>
    </row>
    <row r="11" spans="1:10" ht="15" customHeight="1" x14ac:dyDescent="0.2">
      <c r="A11" s="11" t="s">
        <v>10</v>
      </c>
      <c r="B11" s="12" t="s">
        <v>11</v>
      </c>
      <c r="C11" s="13" t="s">
        <v>113</v>
      </c>
      <c r="D11" s="10">
        <v>4</v>
      </c>
      <c r="E11" s="10">
        <f t="shared" si="0"/>
        <v>32</v>
      </c>
      <c r="F11" s="19">
        <v>75</v>
      </c>
      <c r="G11" s="19">
        <f t="shared" si="1"/>
        <v>2400</v>
      </c>
      <c r="H11" s="23"/>
      <c r="I11" s="19"/>
      <c r="J11" s="19">
        <f t="shared" si="2"/>
        <v>2400</v>
      </c>
    </row>
    <row r="12" spans="1:10" ht="15" customHeight="1" x14ac:dyDescent="0.2">
      <c r="A12" s="11"/>
      <c r="B12" s="12"/>
      <c r="C12" s="13" t="s">
        <v>114</v>
      </c>
      <c r="D12" s="10"/>
      <c r="E12" s="10">
        <f t="shared" si="0"/>
        <v>0</v>
      </c>
      <c r="F12" s="19"/>
      <c r="G12" s="19"/>
      <c r="H12" s="23"/>
      <c r="I12" s="19"/>
      <c r="J12" s="19"/>
    </row>
    <row r="13" spans="1:10" ht="15" customHeight="1" x14ac:dyDescent="0.2">
      <c r="A13" s="11" t="s">
        <v>12</v>
      </c>
      <c r="B13" s="12" t="s">
        <v>13</v>
      </c>
      <c r="C13" s="13" t="s">
        <v>112</v>
      </c>
      <c r="D13" s="10">
        <v>6</v>
      </c>
      <c r="E13" s="10">
        <f t="shared" si="0"/>
        <v>48</v>
      </c>
      <c r="F13" s="19">
        <v>75</v>
      </c>
      <c r="G13" s="19">
        <f t="shared" si="1"/>
        <v>3600</v>
      </c>
      <c r="H13" s="23"/>
      <c r="I13" s="19"/>
      <c r="J13" s="19">
        <f t="shared" si="2"/>
        <v>3600</v>
      </c>
    </row>
    <row r="14" spans="1:10" ht="15" customHeight="1" x14ac:dyDescent="0.2">
      <c r="A14" s="11" t="s">
        <v>14</v>
      </c>
      <c r="B14" s="12" t="s">
        <v>15</v>
      </c>
      <c r="C14" s="13" t="s">
        <v>113</v>
      </c>
      <c r="D14" s="10">
        <v>15</v>
      </c>
      <c r="E14" s="10">
        <f t="shared" si="0"/>
        <v>120</v>
      </c>
      <c r="F14" s="19">
        <v>75</v>
      </c>
      <c r="G14" s="19">
        <f t="shared" si="1"/>
        <v>9000</v>
      </c>
      <c r="H14" s="23"/>
      <c r="I14" s="19"/>
      <c r="J14" s="19">
        <f t="shared" si="2"/>
        <v>9000</v>
      </c>
    </row>
    <row r="15" spans="1:10" ht="15" customHeight="1" x14ac:dyDescent="0.2">
      <c r="A15" s="11"/>
      <c r="B15" s="12"/>
      <c r="C15" s="13" t="s">
        <v>114</v>
      </c>
      <c r="D15" s="10"/>
      <c r="E15" s="10">
        <f t="shared" si="0"/>
        <v>0</v>
      </c>
      <c r="F15" s="19"/>
      <c r="G15" s="19"/>
      <c r="H15" s="23"/>
      <c r="I15" s="19"/>
      <c r="J15" s="19"/>
    </row>
    <row r="16" spans="1:10" ht="15" customHeight="1" x14ac:dyDescent="0.2">
      <c r="A16" s="11"/>
      <c r="B16" s="12"/>
      <c r="C16" s="13" t="s">
        <v>112</v>
      </c>
      <c r="D16" s="10"/>
      <c r="E16" s="10">
        <f t="shared" si="0"/>
        <v>0</v>
      </c>
      <c r="F16" s="19"/>
      <c r="G16" s="19"/>
      <c r="H16" s="23"/>
      <c r="I16" s="19"/>
      <c r="J16" s="19"/>
    </row>
    <row r="17" spans="1:10" ht="15" customHeight="1" x14ac:dyDescent="0.2">
      <c r="A17" s="11" t="s">
        <v>16</v>
      </c>
      <c r="B17" s="12" t="s">
        <v>17</v>
      </c>
      <c r="C17" s="13" t="s">
        <v>112</v>
      </c>
      <c r="D17" s="10">
        <v>2</v>
      </c>
      <c r="E17" s="10">
        <f t="shared" si="0"/>
        <v>16</v>
      </c>
      <c r="F17" s="19">
        <v>75</v>
      </c>
      <c r="G17" s="19">
        <f t="shared" si="1"/>
        <v>1200</v>
      </c>
      <c r="H17" s="23"/>
      <c r="I17" s="19"/>
      <c r="J17" s="19">
        <f t="shared" si="2"/>
        <v>1200</v>
      </c>
    </row>
    <row r="18" spans="1:10" s="7" customFormat="1" x14ac:dyDescent="0.2">
      <c r="A18" s="14">
        <v>1.3</v>
      </c>
      <c r="B18" s="15" t="s">
        <v>18</v>
      </c>
      <c r="C18" s="13"/>
      <c r="D18" s="10"/>
      <c r="E18" s="10">
        <f t="shared" si="0"/>
        <v>0</v>
      </c>
      <c r="F18" s="20"/>
      <c r="G18" s="19"/>
      <c r="H18" s="24"/>
      <c r="I18" s="19"/>
      <c r="J18" s="19"/>
    </row>
    <row r="19" spans="1:10" x14ac:dyDescent="0.2">
      <c r="A19" s="11" t="s">
        <v>19</v>
      </c>
      <c r="B19" s="12" t="s">
        <v>20</v>
      </c>
      <c r="C19" s="13"/>
      <c r="D19" s="10"/>
      <c r="E19" s="10">
        <f t="shared" si="0"/>
        <v>0</v>
      </c>
      <c r="F19" s="19"/>
      <c r="G19" s="19"/>
      <c r="H19" s="23"/>
      <c r="I19" s="19"/>
      <c r="J19" s="19"/>
    </row>
    <row r="20" spans="1:10" ht="15" customHeight="1" x14ac:dyDescent="0.2">
      <c r="A20" s="11" t="s">
        <v>21</v>
      </c>
      <c r="B20" s="12" t="s">
        <v>22</v>
      </c>
      <c r="C20" s="13" t="s">
        <v>113</v>
      </c>
      <c r="D20" s="10">
        <v>4</v>
      </c>
      <c r="E20" s="10">
        <f t="shared" si="0"/>
        <v>32</v>
      </c>
      <c r="F20" s="19">
        <v>75</v>
      </c>
      <c r="G20" s="19">
        <f t="shared" si="1"/>
        <v>2400</v>
      </c>
      <c r="H20" s="23"/>
      <c r="I20" s="19"/>
      <c r="J20" s="19">
        <f t="shared" si="2"/>
        <v>2400</v>
      </c>
    </row>
    <row r="21" spans="1:10" ht="15" customHeight="1" x14ac:dyDescent="0.2">
      <c r="A21" s="11" t="s">
        <v>23</v>
      </c>
      <c r="B21" s="12" t="s">
        <v>24</v>
      </c>
      <c r="C21" s="13" t="s">
        <v>113</v>
      </c>
      <c r="D21" s="10">
        <v>6</v>
      </c>
      <c r="E21" s="10">
        <f t="shared" si="0"/>
        <v>48</v>
      </c>
      <c r="F21" s="19">
        <v>75</v>
      </c>
      <c r="G21" s="19">
        <f t="shared" si="1"/>
        <v>3600</v>
      </c>
      <c r="H21" s="23"/>
      <c r="I21" s="19"/>
      <c r="J21" s="19">
        <f t="shared" si="2"/>
        <v>3600</v>
      </c>
    </row>
    <row r="22" spans="1:10" ht="15" customHeight="1" x14ac:dyDescent="0.2">
      <c r="A22" s="11" t="s">
        <v>25</v>
      </c>
      <c r="B22" s="12" t="s">
        <v>26</v>
      </c>
      <c r="C22" s="13" t="s">
        <v>113</v>
      </c>
      <c r="D22" s="10">
        <v>3</v>
      </c>
      <c r="E22" s="10">
        <f t="shared" si="0"/>
        <v>24</v>
      </c>
      <c r="F22" s="19">
        <v>75</v>
      </c>
      <c r="G22" s="19">
        <f t="shared" si="1"/>
        <v>1800</v>
      </c>
      <c r="H22" s="23"/>
      <c r="I22" s="19"/>
      <c r="J22" s="19">
        <f t="shared" si="2"/>
        <v>1800</v>
      </c>
    </row>
    <row r="23" spans="1:10" ht="15" customHeight="1" x14ac:dyDescent="0.2">
      <c r="A23" s="11" t="s">
        <v>27</v>
      </c>
      <c r="B23" s="12" t="s">
        <v>28</v>
      </c>
      <c r="C23" s="13" t="s">
        <v>114</v>
      </c>
      <c r="D23" s="10">
        <v>6</v>
      </c>
      <c r="E23" s="10">
        <f t="shared" si="0"/>
        <v>48</v>
      </c>
      <c r="F23" s="19">
        <v>75</v>
      </c>
      <c r="G23" s="19">
        <f t="shared" si="1"/>
        <v>3600</v>
      </c>
      <c r="H23" s="23"/>
      <c r="I23" s="19"/>
      <c r="J23" s="19">
        <f t="shared" si="2"/>
        <v>3600</v>
      </c>
    </row>
    <row r="24" spans="1:10" ht="15" customHeight="1" x14ac:dyDescent="0.2">
      <c r="A24" s="11" t="s">
        <v>29</v>
      </c>
      <c r="B24" s="12" t="s">
        <v>30</v>
      </c>
      <c r="C24" s="13" t="s">
        <v>113</v>
      </c>
      <c r="D24" s="10">
        <v>4</v>
      </c>
      <c r="E24" s="10">
        <f t="shared" si="0"/>
        <v>32</v>
      </c>
      <c r="F24" s="19">
        <v>75</v>
      </c>
      <c r="G24" s="19">
        <f t="shared" si="1"/>
        <v>2400</v>
      </c>
      <c r="H24" s="23"/>
      <c r="I24" s="19"/>
      <c r="J24" s="19">
        <f t="shared" si="2"/>
        <v>2400</v>
      </c>
    </row>
    <row r="25" spans="1:10" ht="15" customHeight="1" x14ac:dyDescent="0.2">
      <c r="A25" s="11" t="s">
        <v>31</v>
      </c>
      <c r="B25" s="12" t="s">
        <v>32</v>
      </c>
      <c r="C25" s="13" t="s">
        <v>113</v>
      </c>
      <c r="D25" s="10">
        <v>3</v>
      </c>
      <c r="E25" s="10">
        <f t="shared" si="0"/>
        <v>24</v>
      </c>
      <c r="F25" s="19">
        <v>75</v>
      </c>
      <c r="G25" s="19">
        <f t="shared" si="1"/>
        <v>1800</v>
      </c>
      <c r="H25" s="23"/>
      <c r="I25" s="19"/>
      <c r="J25" s="19">
        <f t="shared" si="2"/>
        <v>1800</v>
      </c>
    </row>
    <row r="26" spans="1:10" ht="15" customHeight="1" x14ac:dyDescent="0.2">
      <c r="A26" s="11" t="s">
        <v>33</v>
      </c>
      <c r="B26" s="12" t="s">
        <v>34</v>
      </c>
      <c r="C26" s="13" t="s">
        <v>114</v>
      </c>
      <c r="D26" s="10">
        <v>3</v>
      </c>
      <c r="E26" s="10">
        <f t="shared" si="0"/>
        <v>24</v>
      </c>
      <c r="F26" s="19">
        <v>75</v>
      </c>
      <c r="G26" s="19">
        <f t="shared" si="1"/>
        <v>1800</v>
      </c>
      <c r="H26" s="23"/>
      <c r="I26" s="19"/>
      <c r="J26" s="19">
        <f t="shared" si="2"/>
        <v>1800</v>
      </c>
    </row>
    <row r="27" spans="1:10" ht="15" customHeight="1" x14ac:dyDescent="0.2">
      <c r="A27" s="11" t="s">
        <v>35</v>
      </c>
      <c r="B27" s="12" t="s">
        <v>36</v>
      </c>
      <c r="C27" s="13" t="s">
        <v>114</v>
      </c>
      <c r="D27" s="10">
        <v>7</v>
      </c>
      <c r="E27" s="10">
        <f t="shared" si="0"/>
        <v>56</v>
      </c>
      <c r="F27" s="19">
        <v>75</v>
      </c>
      <c r="G27" s="19">
        <f t="shared" si="1"/>
        <v>4200</v>
      </c>
      <c r="H27" s="23"/>
      <c r="I27" s="19"/>
      <c r="J27" s="19">
        <f t="shared" si="2"/>
        <v>4200</v>
      </c>
    </row>
    <row r="28" spans="1:10" ht="15" customHeight="1" x14ac:dyDescent="0.2">
      <c r="A28" s="11" t="s">
        <v>37</v>
      </c>
      <c r="B28" s="12" t="s">
        <v>38</v>
      </c>
      <c r="C28" s="13" t="s">
        <v>114</v>
      </c>
      <c r="D28" s="10">
        <v>4</v>
      </c>
      <c r="E28" s="10">
        <f t="shared" si="0"/>
        <v>32</v>
      </c>
      <c r="F28" s="19">
        <v>75</v>
      </c>
      <c r="G28" s="19">
        <f t="shared" si="1"/>
        <v>2400</v>
      </c>
      <c r="H28" s="23"/>
      <c r="I28" s="19"/>
      <c r="J28" s="19">
        <f t="shared" si="2"/>
        <v>2400</v>
      </c>
    </row>
    <row r="29" spans="1:10" s="7" customFormat="1" ht="15" customHeight="1" x14ac:dyDescent="0.2">
      <c r="A29" s="14">
        <v>1.4</v>
      </c>
      <c r="B29" s="15" t="s">
        <v>39</v>
      </c>
      <c r="C29" s="13"/>
      <c r="D29" s="10"/>
      <c r="E29" s="10">
        <f t="shared" si="0"/>
        <v>0</v>
      </c>
      <c r="F29" s="20"/>
      <c r="G29" s="19"/>
      <c r="H29" s="24"/>
      <c r="I29" s="19"/>
      <c r="J29" s="19"/>
    </row>
    <row r="30" spans="1:10" ht="15" customHeight="1" x14ac:dyDescent="0.2">
      <c r="A30" s="11" t="s">
        <v>40</v>
      </c>
      <c r="B30" s="12" t="s">
        <v>41</v>
      </c>
      <c r="C30" s="13" t="s">
        <v>121</v>
      </c>
      <c r="D30" s="10">
        <v>13.5</v>
      </c>
      <c r="E30" s="10">
        <f t="shared" si="0"/>
        <v>108</v>
      </c>
      <c r="F30" s="19">
        <v>75</v>
      </c>
      <c r="G30" s="19">
        <f t="shared" si="1"/>
        <v>8100</v>
      </c>
      <c r="H30" s="23"/>
      <c r="I30" s="19"/>
      <c r="J30" s="19">
        <f t="shared" si="2"/>
        <v>8100</v>
      </c>
    </row>
    <row r="31" spans="1:10" ht="15" customHeight="1" x14ac:dyDescent="0.2">
      <c r="A31" s="11"/>
      <c r="B31" s="12"/>
      <c r="C31" s="13" t="s">
        <v>136</v>
      </c>
      <c r="D31" s="10"/>
      <c r="E31" s="10">
        <f t="shared" si="0"/>
        <v>0</v>
      </c>
      <c r="F31" s="19">
        <v>75</v>
      </c>
      <c r="G31" s="19">
        <f t="shared" si="1"/>
        <v>0</v>
      </c>
      <c r="H31" s="23"/>
      <c r="I31" s="19"/>
      <c r="J31" s="19">
        <f t="shared" si="2"/>
        <v>0</v>
      </c>
    </row>
    <row r="32" spans="1:10" ht="15" customHeight="1" x14ac:dyDescent="0.2">
      <c r="A32" s="11" t="s">
        <v>42</v>
      </c>
      <c r="B32" s="12" t="s">
        <v>43</v>
      </c>
      <c r="C32" s="13" t="s">
        <v>123</v>
      </c>
      <c r="D32" s="10">
        <v>13.5</v>
      </c>
      <c r="E32" s="10">
        <f t="shared" si="0"/>
        <v>108</v>
      </c>
      <c r="F32" s="19">
        <v>165</v>
      </c>
      <c r="G32" s="19">
        <f t="shared" si="1"/>
        <v>17820</v>
      </c>
      <c r="H32" s="23"/>
      <c r="I32" s="19"/>
      <c r="J32" s="19">
        <f t="shared" si="2"/>
        <v>17820</v>
      </c>
    </row>
    <row r="33" spans="1:10" ht="15" customHeight="1" x14ac:dyDescent="0.2">
      <c r="A33" s="11"/>
      <c r="B33" s="12"/>
      <c r="C33" s="13" t="s">
        <v>136</v>
      </c>
      <c r="D33" s="10"/>
      <c r="E33" s="10">
        <f t="shared" si="0"/>
        <v>0</v>
      </c>
      <c r="F33" s="19">
        <v>75</v>
      </c>
      <c r="G33" s="19">
        <f t="shared" si="1"/>
        <v>0</v>
      </c>
      <c r="H33" s="23"/>
      <c r="I33" s="19"/>
      <c r="J33" s="19">
        <f t="shared" si="2"/>
        <v>0</v>
      </c>
    </row>
    <row r="34" spans="1:10" ht="15" customHeight="1" x14ac:dyDescent="0.2">
      <c r="A34" s="11" t="s">
        <v>44</v>
      </c>
      <c r="B34" s="12" t="s">
        <v>45</v>
      </c>
      <c r="C34" s="13" t="s">
        <v>123</v>
      </c>
      <c r="D34" s="10">
        <v>6</v>
      </c>
      <c r="E34" s="10">
        <f t="shared" si="0"/>
        <v>48</v>
      </c>
      <c r="F34" s="19">
        <v>165</v>
      </c>
      <c r="G34" s="19">
        <f t="shared" si="1"/>
        <v>7920</v>
      </c>
      <c r="H34" s="23"/>
      <c r="I34" s="19"/>
      <c r="J34" s="19">
        <f t="shared" si="2"/>
        <v>7920</v>
      </c>
    </row>
    <row r="35" spans="1:10" ht="15" customHeight="1" x14ac:dyDescent="0.2">
      <c r="A35" s="11"/>
      <c r="B35" s="12"/>
      <c r="C35" s="13" t="s">
        <v>136</v>
      </c>
      <c r="D35" s="10"/>
      <c r="E35" s="10">
        <f t="shared" si="0"/>
        <v>0</v>
      </c>
      <c r="F35" s="19">
        <v>75</v>
      </c>
      <c r="G35" s="19">
        <f t="shared" si="1"/>
        <v>0</v>
      </c>
      <c r="H35" s="23"/>
      <c r="I35" s="19"/>
      <c r="J35" s="19">
        <f t="shared" si="2"/>
        <v>0</v>
      </c>
    </row>
    <row r="36" spans="1:10" ht="15" customHeight="1" x14ac:dyDescent="0.2">
      <c r="A36" s="11" t="s">
        <v>46</v>
      </c>
      <c r="B36" s="12" t="s">
        <v>47</v>
      </c>
      <c r="C36" s="13" t="s">
        <v>121</v>
      </c>
      <c r="D36" s="10">
        <v>6</v>
      </c>
      <c r="E36" s="10">
        <f t="shared" si="0"/>
        <v>48</v>
      </c>
      <c r="F36" s="19">
        <v>75</v>
      </c>
      <c r="G36" s="19">
        <f t="shared" si="1"/>
        <v>3600</v>
      </c>
      <c r="H36" s="23"/>
      <c r="I36" s="19"/>
      <c r="J36" s="19">
        <f t="shared" si="2"/>
        <v>3600</v>
      </c>
    </row>
    <row r="37" spans="1:10" ht="15" customHeight="1" x14ac:dyDescent="0.2">
      <c r="A37" s="11"/>
      <c r="B37" s="12"/>
      <c r="C37" s="13" t="s">
        <v>114</v>
      </c>
      <c r="D37" s="10"/>
      <c r="E37" s="10">
        <f t="shared" si="0"/>
        <v>0</v>
      </c>
      <c r="F37" s="19">
        <v>75</v>
      </c>
      <c r="G37" s="19">
        <f t="shared" si="1"/>
        <v>0</v>
      </c>
      <c r="H37" s="23"/>
      <c r="I37" s="19"/>
      <c r="J37" s="19">
        <f t="shared" si="2"/>
        <v>0</v>
      </c>
    </row>
    <row r="38" spans="1:10" s="32" customFormat="1" ht="15" customHeight="1" x14ac:dyDescent="0.2">
      <c r="A38" s="25" t="s">
        <v>48</v>
      </c>
      <c r="B38" s="26" t="s">
        <v>49</v>
      </c>
      <c r="C38" s="27" t="s">
        <v>121</v>
      </c>
      <c r="D38" s="28">
        <v>8</v>
      </c>
      <c r="E38" s="28">
        <f t="shared" si="0"/>
        <v>64</v>
      </c>
      <c r="F38" s="29">
        <v>75</v>
      </c>
      <c r="G38" s="29">
        <f t="shared" si="1"/>
        <v>4800</v>
      </c>
      <c r="H38" s="30"/>
      <c r="I38" s="29"/>
      <c r="J38" s="29">
        <f t="shared" si="2"/>
        <v>4800</v>
      </c>
    </row>
    <row r="39" spans="1:10" ht="15" customHeight="1" x14ac:dyDescent="0.2">
      <c r="A39" s="11"/>
      <c r="B39" s="12"/>
      <c r="C39" s="13" t="s">
        <v>113</v>
      </c>
      <c r="D39" s="10"/>
      <c r="E39" s="10">
        <f t="shared" si="0"/>
        <v>0</v>
      </c>
      <c r="F39" s="19">
        <v>75</v>
      </c>
      <c r="G39" s="19">
        <f t="shared" si="1"/>
        <v>0</v>
      </c>
      <c r="H39" s="23"/>
      <c r="I39" s="19"/>
      <c r="J39" s="19">
        <f t="shared" si="2"/>
        <v>0</v>
      </c>
    </row>
    <row r="40" spans="1:10" ht="15" customHeight="1" x14ac:dyDescent="0.2">
      <c r="A40" s="11" t="s">
        <v>50</v>
      </c>
      <c r="B40" s="12" t="s">
        <v>51</v>
      </c>
      <c r="C40" s="13" t="s">
        <v>121</v>
      </c>
      <c r="D40" s="10">
        <v>4</v>
      </c>
      <c r="E40" s="10">
        <f t="shared" si="0"/>
        <v>32</v>
      </c>
      <c r="F40" s="19">
        <v>75</v>
      </c>
      <c r="G40" s="19">
        <f t="shared" si="1"/>
        <v>2400</v>
      </c>
      <c r="H40" s="23"/>
      <c r="I40" s="19"/>
      <c r="J40" s="19">
        <f t="shared" si="2"/>
        <v>2400</v>
      </c>
    </row>
    <row r="41" spans="1:10" ht="15" customHeight="1" x14ac:dyDescent="0.2">
      <c r="A41" s="11"/>
      <c r="B41" s="12"/>
      <c r="C41" s="13" t="s">
        <v>113</v>
      </c>
      <c r="D41" s="10"/>
      <c r="E41" s="10">
        <f t="shared" si="0"/>
        <v>0</v>
      </c>
      <c r="F41" s="19">
        <v>75</v>
      </c>
      <c r="G41" s="19">
        <f t="shared" si="1"/>
        <v>0</v>
      </c>
      <c r="H41" s="23"/>
      <c r="I41" s="19"/>
      <c r="J41" s="19">
        <f t="shared" si="2"/>
        <v>0</v>
      </c>
    </row>
    <row r="42" spans="1:10" ht="15" customHeight="1" x14ac:dyDescent="0.2">
      <c r="A42" s="11" t="s">
        <v>52</v>
      </c>
      <c r="B42" s="12" t="s">
        <v>53</v>
      </c>
      <c r="C42" s="13" t="s">
        <v>133</v>
      </c>
      <c r="D42" s="10">
        <v>18</v>
      </c>
      <c r="E42" s="10">
        <f t="shared" si="0"/>
        <v>144</v>
      </c>
      <c r="F42" s="19">
        <v>75</v>
      </c>
      <c r="G42" s="19">
        <f t="shared" si="1"/>
        <v>10800</v>
      </c>
      <c r="H42" s="23"/>
      <c r="I42" s="19"/>
      <c r="J42" s="19">
        <f t="shared" si="2"/>
        <v>10800</v>
      </c>
    </row>
    <row r="43" spans="1:10" ht="15" customHeight="1" x14ac:dyDescent="0.2">
      <c r="A43" s="11"/>
      <c r="B43" s="12"/>
      <c r="C43" s="13" t="s">
        <v>114</v>
      </c>
      <c r="D43" s="10"/>
      <c r="E43" s="10">
        <f t="shared" si="0"/>
        <v>0</v>
      </c>
      <c r="F43" s="19">
        <v>75</v>
      </c>
      <c r="G43" s="19">
        <f t="shared" si="1"/>
        <v>0</v>
      </c>
      <c r="H43" s="23"/>
      <c r="I43" s="19"/>
      <c r="J43" s="19">
        <f t="shared" si="2"/>
        <v>0</v>
      </c>
    </row>
    <row r="44" spans="1:10" ht="15" customHeight="1" x14ac:dyDescent="0.2">
      <c r="A44" s="11" t="s">
        <v>54</v>
      </c>
      <c r="B44" s="12" t="s">
        <v>55</v>
      </c>
      <c r="C44" s="13" t="s">
        <v>123</v>
      </c>
      <c r="D44" s="10">
        <v>20</v>
      </c>
      <c r="E44" s="10">
        <f t="shared" si="0"/>
        <v>160</v>
      </c>
      <c r="F44" s="19">
        <v>165</v>
      </c>
      <c r="G44" s="19">
        <f t="shared" si="1"/>
        <v>26400</v>
      </c>
      <c r="H44" s="23"/>
      <c r="I44" s="19"/>
      <c r="J44" s="19">
        <f t="shared" si="2"/>
        <v>26400</v>
      </c>
    </row>
    <row r="45" spans="1:10" ht="15" customHeight="1" x14ac:dyDescent="0.2">
      <c r="A45" s="11"/>
      <c r="B45" s="12"/>
      <c r="C45" s="13" t="s">
        <v>114</v>
      </c>
      <c r="D45" s="10"/>
      <c r="E45" s="10">
        <f t="shared" si="0"/>
        <v>0</v>
      </c>
      <c r="F45" s="19">
        <v>75</v>
      </c>
      <c r="G45" s="19">
        <f t="shared" si="1"/>
        <v>0</v>
      </c>
      <c r="H45" s="23"/>
      <c r="I45" s="19"/>
      <c r="J45" s="19">
        <f t="shared" si="2"/>
        <v>0</v>
      </c>
    </row>
    <row r="46" spans="1:10" s="7" customFormat="1" ht="15" customHeight="1" x14ac:dyDescent="0.2">
      <c r="A46" s="14">
        <v>1.5</v>
      </c>
      <c r="B46" s="15" t="s">
        <v>56</v>
      </c>
      <c r="C46" s="13"/>
      <c r="D46" s="10"/>
      <c r="E46" s="10">
        <f t="shared" si="0"/>
        <v>0</v>
      </c>
      <c r="F46" s="20"/>
      <c r="G46" s="19"/>
      <c r="H46" s="24"/>
      <c r="I46" s="19"/>
      <c r="J46" s="19"/>
    </row>
    <row r="47" spans="1:10" ht="15" customHeight="1" x14ac:dyDescent="0.2">
      <c r="A47" s="11" t="s">
        <v>57</v>
      </c>
      <c r="B47" s="12" t="s">
        <v>58</v>
      </c>
      <c r="C47" s="13" t="s">
        <v>134</v>
      </c>
      <c r="D47" s="10">
        <v>14</v>
      </c>
      <c r="E47" s="10">
        <f t="shared" si="0"/>
        <v>112</v>
      </c>
      <c r="F47" s="19">
        <v>75</v>
      </c>
      <c r="G47" s="19">
        <f t="shared" si="1"/>
        <v>8400</v>
      </c>
      <c r="H47" s="23"/>
      <c r="I47" s="19"/>
      <c r="J47" s="19">
        <f t="shared" si="2"/>
        <v>8400</v>
      </c>
    </row>
    <row r="48" spans="1:10" ht="15" customHeight="1" x14ac:dyDescent="0.2">
      <c r="A48" s="11"/>
      <c r="B48" s="12"/>
      <c r="C48" s="13" t="s">
        <v>135</v>
      </c>
      <c r="D48" s="10"/>
      <c r="E48" s="10">
        <f t="shared" si="0"/>
        <v>0</v>
      </c>
      <c r="F48" s="19">
        <v>75</v>
      </c>
      <c r="G48" s="19">
        <f t="shared" si="1"/>
        <v>0</v>
      </c>
      <c r="H48" s="23"/>
      <c r="I48" s="19"/>
      <c r="J48" s="19">
        <f t="shared" si="2"/>
        <v>0</v>
      </c>
    </row>
    <row r="49" spans="1:10" ht="15" customHeight="1" x14ac:dyDescent="0.2">
      <c r="A49" s="11" t="s">
        <v>59</v>
      </c>
      <c r="B49" s="12" t="s">
        <v>60</v>
      </c>
      <c r="C49" s="13" t="s">
        <v>134</v>
      </c>
      <c r="D49" s="10">
        <v>20</v>
      </c>
      <c r="E49" s="10">
        <f t="shared" si="0"/>
        <v>160</v>
      </c>
      <c r="F49" s="19">
        <v>75</v>
      </c>
      <c r="G49" s="19">
        <f t="shared" si="1"/>
        <v>12000</v>
      </c>
      <c r="H49" s="23"/>
      <c r="I49" s="19"/>
      <c r="J49" s="19">
        <f t="shared" si="2"/>
        <v>12000</v>
      </c>
    </row>
    <row r="50" spans="1:10" ht="15" customHeight="1" x14ac:dyDescent="0.2">
      <c r="A50" s="11"/>
      <c r="B50" s="12"/>
      <c r="C50" s="13" t="s">
        <v>135</v>
      </c>
      <c r="D50" s="10"/>
      <c r="E50" s="10">
        <f t="shared" si="0"/>
        <v>0</v>
      </c>
      <c r="F50" s="19">
        <v>75</v>
      </c>
      <c r="G50" s="19">
        <f t="shared" si="1"/>
        <v>0</v>
      </c>
      <c r="H50" s="23"/>
      <c r="I50" s="19"/>
      <c r="J50" s="19">
        <f t="shared" si="2"/>
        <v>0</v>
      </c>
    </row>
    <row r="51" spans="1:10" ht="15" customHeight="1" x14ac:dyDescent="0.2">
      <c r="A51" s="11" t="s">
        <v>61</v>
      </c>
      <c r="B51" s="12" t="s">
        <v>62</v>
      </c>
      <c r="C51" s="13" t="s">
        <v>134</v>
      </c>
      <c r="D51" s="10">
        <v>22</v>
      </c>
      <c r="E51" s="10">
        <f t="shared" si="0"/>
        <v>176</v>
      </c>
      <c r="F51" s="19">
        <v>75</v>
      </c>
      <c r="G51" s="19">
        <f t="shared" si="1"/>
        <v>13200</v>
      </c>
      <c r="H51" s="23"/>
      <c r="I51" s="19"/>
      <c r="J51" s="19">
        <f t="shared" si="2"/>
        <v>13200</v>
      </c>
    </row>
    <row r="52" spans="1:10" ht="15" customHeight="1" x14ac:dyDescent="0.2">
      <c r="A52" s="11"/>
      <c r="B52" s="12"/>
      <c r="C52" s="13" t="s">
        <v>135</v>
      </c>
      <c r="D52" s="10"/>
      <c r="E52" s="10">
        <f t="shared" si="0"/>
        <v>0</v>
      </c>
      <c r="F52" s="19">
        <v>75</v>
      </c>
      <c r="G52" s="19">
        <f t="shared" si="1"/>
        <v>0</v>
      </c>
      <c r="H52" s="23"/>
      <c r="I52" s="19"/>
      <c r="J52" s="19">
        <f t="shared" si="2"/>
        <v>0</v>
      </c>
    </row>
    <row r="53" spans="1:10" s="7" customFormat="1" ht="15" customHeight="1" x14ac:dyDescent="0.2">
      <c r="A53" s="14">
        <v>1.6</v>
      </c>
      <c r="B53" s="15" t="s">
        <v>63</v>
      </c>
      <c r="C53" s="13"/>
      <c r="D53" s="10"/>
      <c r="E53" s="10">
        <f t="shared" si="0"/>
        <v>0</v>
      </c>
      <c r="F53" s="20"/>
      <c r="G53" s="19"/>
      <c r="H53" s="24"/>
      <c r="I53" s="19">
        <f>36000+62500</f>
        <v>98500</v>
      </c>
      <c r="J53" s="19">
        <f t="shared" si="2"/>
        <v>98500</v>
      </c>
    </row>
    <row r="54" spans="1:10" ht="15" customHeight="1" x14ac:dyDescent="0.2">
      <c r="A54" s="11" t="s">
        <v>64</v>
      </c>
      <c r="B54" s="12" t="s">
        <v>65</v>
      </c>
      <c r="C54" s="13" t="s">
        <v>112</v>
      </c>
      <c r="D54" s="10">
        <v>20</v>
      </c>
      <c r="E54" s="10">
        <f t="shared" si="0"/>
        <v>160</v>
      </c>
      <c r="F54" s="19">
        <v>75</v>
      </c>
      <c r="G54" s="19">
        <f t="shared" si="1"/>
        <v>12000</v>
      </c>
      <c r="H54" s="23"/>
      <c r="I54" s="19"/>
      <c r="J54" s="19">
        <f t="shared" si="2"/>
        <v>12000</v>
      </c>
    </row>
    <row r="55" spans="1:10" ht="15" x14ac:dyDescent="0.2">
      <c r="A55" s="11" t="s">
        <v>66</v>
      </c>
      <c r="B55" s="12" t="s">
        <v>67</v>
      </c>
      <c r="C55" s="13" t="s">
        <v>116</v>
      </c>
      <c r="D55" s="10">
        <v>34.200000000000003</v>
      </c>
      <c r="E55" s="10">
        <f t="shared" si="0"/>
        <v>273.60000000000002</v>
      </c>
      <c r="F55" s="19">
        <v>75</v>
      </c>
      <c r="G55" s="19">
        <f>F55*E55*0.9</f>
        <v>18468</v>
      </c>
      <c r="H55" s="23"/>
      <c r="I55" s="19"/>
      <c r="J55" s="19">
        <f t="shared" si="2"/>
        <v>18468</v>
      </c>
    </row>
    <row r="56" spans="1:10" ht="15" x14ac:dyDescent="0.2">
      <c r="A56" s="11" t="s">
        <v>68</v>
      </c>
      <c r="B56" s="12" t="s">
        <v>69</v>
      </c>
      <c r="C56" s="13" t="s">
        <v>117</v>
      </c>
      <c r="D56" s="10">
        <v>3.8</v>
      </c>
      <c r="E56" s="10">
        <f t="shared" si="0"/>
        <v>30.4</v>
      </c>
      <c r="F56" s="19">
        <v>75</v>
      </c>
      <c r="G56" s="19">
        <f>F56*E56*0.1</f>
        <v>228</v>
      </c>
      <c r="H56" s="23"/>
      <c r="I56" s="19"/>
      <c r="J56" s="19">
        <f t="shared" si="2"/>
        <v>228</v>
      </c>
    </row>
    <row r="57" spans="1:10" ht="15" x14ac:dyDescent="0.2">
      <c r="A57" s="11" t="s">
        <v>70</v>
      </c>
      <c r="B57" s="12" t="s">
        <v>71</v>
      </c>
      <c r="C57" s="13" t="s">
        <v>112</v>
      </c>
      <c r="D57" s="10">
        <v>46</v>
      </c>
      <c r="E57" s="10">
        <f t="shared" si="0"/>
        <v>368</v>
      </c>
      <c r="F57" s="19">
        <v>75</v>
      </c>
      <c r="G57" s="19">
        <f t="shared" si="1"/>
        <v>27600</v>
      </c>
      <c r="H57" s="23"/>
      <c r="I57" s="19"/>
      <c r="J57" s="19">
        <f t="shared" si="2"/>
        <v>27600</v>
      </c>
    </row>
    <row r="58" spans="1:10" ht="15" x14ac:dyDescent="0.2">
      <c r="A58" s="11" t="s">
        <v>72</v>
      </c>
      <c r="B58" s="12" t="s">
        <v>73</v>
      </c>
      <c r="C58" s="13" t="s">
        <v>118</v>
      </c>
      <c r="D58" s="10">
        <v>4.5999999999999996</v>
      </c>
      <c r="E58" s="10">
        <f t="shared" si="0"/>
        <v>36.799999999999997</v>
      </c>
      <c r="F58" s="19">
        <v>75</v>
      </c>
      <c r="G58" s="19">
        <f>F58*E58*0.1</f>
        <v>276</v>
      </c>
      <c r="H58" s="23"/>
      <c r="I58" s="19"/>
      <c r="J58" s="19">
        <f t="shared" si="2"/>
        <v>276</v>
      </c>
    </row>
    <row r="59" spans="1:10" s="7" customFormat="1" x14ac:dyDescent="0.2">
      <c r="A59" s="14">
        <v>1.7</v>
      </c>
      <c r="B59" s="15" t="s">
        <v>74</v>
      </c>
      <c r="C59" s="13"/>
      <c r="D59" s="10"/>
      <c r="E59" s="10">
        <f t="shared" si="0"/>
        <v>0</v>
      </c>
      <c r="F59" s="20"/>
      <c r="G59" s="19"/>
      <c r="H59" s="24"/>
      <c r="I59" s="19"/>
      <c r="J59" s="19"/>
    </row>
    <row r="60" spans="1:10" ht="15" x14ac:dyDescent="0.2">
      <c r="A60" s="11" t="s">
        <v>75</v>
      </c>
      <c r="B60" s="12" t="s">
        <v>76</v>
      </c>
      <c r="C60" s="13" t="s">
        <v>119</v>
      </c>
      <c r="D60" s="10">
        <v>13</v>
      </c>
      <c r="E60" s="10">
        <f t="shared" si="0"/>
        <v>104</v>
      </c>
      <c r="F60" s="19">
        <v>165</v>
      </c>
      <c r="G60" s="19">
        <f t="shared" si="1"/>
        <v>17160</v>
      </c>
      <c r="H60" s="23"/>
      <c r="I60" s="19"/>
      <c r="J60" s="19">
        <f t="shared" si="2"/>
        <v>17160</v>
      </c>
    </row>
    <row r="61" spans="1:10" ht="15" x14ac:dyDescent="0.2">
      <c r="A61" s="11" t="s">
        <v>77</v>
      </c>
      <c r="B61" s="12" t="s">
        <v>78</v>
      </c>
      <c r="C61" s="13" t="s">
        <v>120</v>
      </c>
      <c r="D61" s="10">
        <v>12</v>
      </c>
      <c r="E61" s="10">
        <f t="shared" si="0"/>
        <v>96</v>
      </c>
      <c r="F61" s="19">
        <v>165</v>
      </c>
      <c r="G61" s="19">
        <f t="shared" si="1"/>
        <v>15840</v>
      </c>
      <c r="H61" s="23"/>
      <c r="I61" s="19"/>
      <c r="J61" s="19">
        <f t="shared" si="2"/>
        <v>15840</v>
      </c>
    </row>
    <row r="62" spans="1:10" ht="15" x14ac:dyDescent="0.2">
      <c r="A62" s="11" t="s">
        <v>79</v>
      </c>
      <c r="B62" s="12" t="s">
        <v>80</v>
      </c>
      <c r="C62" s="13" t="s">
        <v>120</v>
      </c>
      <c r="D62" s="10">
        <v>7</v>
      </c>
      <c r="E62" s="10">
        <f t="shared" si="0"/>
        <v>56</v>
      </c>
      <c r="F62" s="19">
        <v>165</v>
      </c>
      <c r="G62" s="19">
        <f t="shared" si="1"/>
        <v>9240</v>
      </c>
      <c r="H62" s="23"/>
      <c r="I62" s="19"/>
      <c r="J62" s="19">
        <f t="shared" si="2"/>
        <v>9240</v>
      </c>
    </row>
    <row r="63" spans="1:10" ht="15" x14ac:dyDescent="0.2">
      <c r="A63" s="25" t="s">
        <v>81</v>
      </c>
      <c r="B63" s="26" t="s">
        <v>139</v>
      </c>
      <c r="C63" s="27" t="s">
        <v>121</v>
      </c>
      <c r="D63" s="28">
        <v>15</v>
      </c>
      <c r="E63" s="28">
        <f t="shared" si="0"/>
        <v>120</v>
      </c>
      <c r="F63" s="29">
        <v>500</v>
      </c>
      <c r="G63" s="29">
        <f t="shared" si="1"/>
        <v>60000</v>
      </c>
      <c r="H63" s="30"/>
      <c r="I63" s="29"/>
      <c r="J63" s="29">
        <f t="shared" si="2"/>
        <v>60000</v>
      </c>
    </row>
    <row r="64" spans="1:10" ht="15" x14ac:dyDescent="0.2">
      <c r="A64" s="25"/>
      <c r="B64" s="26"/>
      <c r="C64" s="27" t="s">
        <v>138</v>
      </c>
      <c r="D64" s="28">
        <v>3</v>
      </c>
      <c r="E64" s="28">
        <f t="shared" si="0"/>
        <v>24</v>
      </c>
      <c r="F64" s="29">
        <v>500</v>
      </c>
      <c r="G64" s="29">
        <f t="shared" ref="G64" si="3">F64*E64</f>
        <v>12000</v>
      </c>
      <c r="H64" s="30"/>
      <c r="I64" s="29"/>
      <c r="J64" s="29">
        <f t="shared" ref="J64" si="4">G64+I64</f>
        <v>12000</v>
      </c>
    </row>
    <row r="65" spans="1:10" ht="15" x14ac:dyDescent="0.2">
      <c r="A65" s="11" t="s">
        <v>83</v>
      </c>
      <c r="B65" s="12" t="s">
        <v>82</v>
      </c>
      <c r="C65" s="13" t="s">
        <v>119</v>
      </c>
      <c r="D65" s="10">
        <v>8</v>
      </c>
      <c r="E65" s="10">
        <f t="shared" si="0"/>
        <v>64</v>
      </c>
      <c r="F65" s="19">
        <v>165</v>
      </c>
      <c r="G65" s="19">
        <f t="shared" si="1"/>
        <v>10560</v>
      </c>
      <c r="H65" s="23"/>
      <c r="I65" s="19"/>
      <c r="J65" s="19">
        <f t="shared" si="2"/>
        <v>10560</v>
      </c>
    </row>
    <row r="66" spans="1:10" s="32" customFormat="1" ht="15" x14ac:dyDescent="0.2">
      <c r="A66" s="25" t="s">
        <v>85</v>
      </c>
      <c r="B66" s="26" t="s">
        <v>84</v>
      </c>
      <c r="C66" s="27" t="s">
        <v>119</v>
      </c>
      <c r="D66" s="28">
        <v>12</v>
      </c>
      <c r="E66" s="28">
        <f t="shared" si="0"/>
        <v>96</v>
      </c>
      <c r="F66" s="29">
        <v>165</v>
      </c>
      <c r="G66" s="29">
        <f t="shared" si="1"/>
        <v>15840</v>
      </c>
      <c r="H66" s="30"/>
      <c r="I66" s="29"/>
      <c r="J66" s="29">
        <f t="shared" si="2"/>
        <v>15840</v>
      </c>
    </row>
    <row r="67" spans="1:10" s="32" customFormat="1" ht="15" x14ac:dyDescent="0.2">
      <c r="A67" s="25"/>
      <c r="B67" s="26"/>
      <c r="C67" s="27" t="s">
        <v>120</v>
      </c>
      <c r="D67" s="28">
        <v>12</v>
      </c>
      <c r="E67" s="28">
        <v>192</v>
      </c>
      <c r="F67" s="29">
        <v>165</v>
      </c>
      <c r="G67" s="29">
        <f t="shared" si="1"/>
        <v>31680</v>
      </c>
      <c r="H67" s="30"/>
      <c r="I67" s="29"/>
      <c r="J67" s="29">
        <f t="shared" si="2"/>
        <v>31680</v>
      </c>
    </row>
    <row r="68" spans="1:10" ht="15" x14ac:dyDescent="0.2">
      <c r="A68" s="11" t="s">
        <v>87</v>
      </c>
      <c r="B68" s="12" t="s">
        <v>86</v>
      </c>
      <c r="C68" s="13" t="s">
        <v>121</v>
      </c>
      <c r="D68" s="10">
        <v>6</v>
      </c>
      <c r="E68" s="10">
        <f t="shared" si="0"/>
        <v>48</v>
      </c>
      <c r="F68" s="19">
        <v>75</v>
      </c>
      <c r="G68" s="19">
        <f t="shared" si="1"/>
        <v>3600</v>
      </c>
      <c r="H68" s="23"/>
      <c r="I68" s="19"/>
      <c r="J68" s="19">
        <f t="shared" si="2"/>
        <v>3600</v>
      </c>
    </row>
    <row r="69" spans="1:10" ht="15" x14ac:dyDescent="0.2">
      <c r="A69" s="11" t="s">
        <v>89</v>
      </c>
      <c r="B69" s="12" t="s">
        <v>88</v>
      </c>
      <c r="C69" s="13" t="s">
        <v>122</v>
      </c>
      <c r="D69" s="10">
        <v>15.5</v>
      </c>
      <c r="E69" s="10">
        <f t="shared" si="0"/>
        <v>124</v>
      </c>
      <c r="F69" s="19"/>
      <c r="G69" s="19">
        <f t="shared" si="1"/>
        <v>0</v>
      </c>
      <c r="H69" s="23"/>
      <c r="I69" s="19"/>
      <c r="J69" s="19"/>
    </row>
    <row r="70" spans="1:10" ht="15" x14ac:dyDescent="0.2">
      <c r="A70" s="11" t="s">
        <v>91</v>
      </c>
      <c r="B70" s="12" t="s">
        <v>90</v>
      </c>
      <c r="C70" s="13" t="s">
        <v>123</v>
      </c>
      <c r="D70" s="10">
        <v>18</v>
      </c>
      <c r="E70" s="10">
        <f t="shared" si="0"/>
        <v>144</v>
      </c>
      <c r="F70" s="19">
        <v>165</v>
      </c>
      <c r="G70" s="19">
        <f t="shared" si="1"/>
        <v>23760</v>
      </c>
      <c r="H70" s="23"/>
      <c r="I70" s="19"/>
      <c r="J70" s="19">
        <f t="shared" si="2"/>
        <v>23760</v>
      </c>
    </row>
    <row r="71" spans="1:10" ht="15" x14ac:dyDescent="0.2">
      <c r="A71" s="11" t="s">
        <v>140</v>
      </c>
      <c r="B71" s="12" t="s">
        <v>92</v>
      </c>
      <c r="C71" s="13" t="s">
        <v>113</v>
      </c>
      <c r="D71" s="10">
        <v>46</v>
      </c>
      <c r="E71" s="10">
        <f t="shared" si="0"/>
        <v>368</v>
      </c>
      <c r="F71" s="19">
        <v>75</v>
      </c>
      <c r="G71" s="19">
        <f t="shared" si="1"/>
        <v>27600</v>
      </c>
      <c r="H71" s="23"/>
      <c r="I71" s="19"/>
      <c r="J71" s="19">
        <f t="shared" si="2"/>
        <v>27600</v>
      </c>
    </row>
    <row r="72" spans="1:10" ht="15" x14ac:dyDescent="0.2">
      <c r="A72" s="11"/>
      <c r="B72" s="12"/>
      <c r="C72" s="13" t="s">
        <v>114</v>
      </c>
      <c r="D72" s="10"/>
      <c r="E72" s="10">
        <f t="shared" ref="E72:E120" si="5">D72*8</f>
        <v>0</v>
      </c>
      <c r="F72" s="19">
        <v>75</v>
      </c>
      <c r="G72" s="19">
        <f t="shared" si="1"/>
        <v>0</v>
      </c>
      <c r="H72" s="23"/>
      <c r="I72" s="19"/>
      <c r="J72" s="19">
        <f t="shared" si="2"/>
        <v>0</v>
      </c>
    </row>
    <row r="73" spans="1:10" s="7" customFormat="1" x14ac:dyDescent="0.2">
      <c r="A73" s="14">
        <v>1.8</v>
      </c>
      <c r="B73" s="15" t="s">
        <v>93</v>
      </c>
      <c r="C73" s="13"/>
      <c r="D73" s="10"/>
      <c r="E73" s="10">
        <f t="shared" si="5"/>
        <v>0</v>
      </c>
      <c r="F73" s="20"/>
      <c r="G73" s="19"/>
      <c r="H73" s="24"/>
      <c r="I73" s="19"/>
      <c r="J73" s="19"/>
    </row>
    <row r="74" spans="1:10" x14ac:dyDescent="0.2">
      <c r="A74" s="11" t="s">
        <v>94</v>
      </c>
      <c r="B74" s="12" t="s">
        <v>95</v>
      </c>
      <c r="C74" s="13"/>
      <c r="D74" s="10"/>
      <c r="E74" s="10">
        <f t="shared" si="5"/>
        <v>0</v>
      </c>
      <c r="F74" s="19"/>
      <c r="G74" s="19"/>
      <c r="H74" s="23"/>
      <c r="I74" s="19"/>
      <c r="J74" s="19"/>
    </row>
    <row r="75" spans="1:10" ht="15" x14ac:dyDescent="0.2">
      <c r="A75" s="11" t="s">
        <v>96</v>
      </c>
      <c r="B75" s="12" t="s">
        <v>97</v>
      </c>
      <c r="C75" s="13" t="s">
        <v>121</v>
      </c>
      <c r="D75" s="10">
        <v>12</v>
      </c>
      <c r="E75" s="10">
        <f t="shared" si="5"/>
        <v>96</v>
      </c>
      <c r="F75" s="19">
        <v>75</v>
      </c>
      <c r="G75" s="19">
        <f t="shared" si="1"/>
        <v>7200</v>
      </c>
      <c r="H75" s="23"/>
      <c r="I75" s="19"/>
      <c r="J75" s="19">
        <f t="shared" ref="J75:J120" si="6">G75+I75</f>
        <v>7200</v>
      </c>
    </row>
    <row r="76" spans="1:10" s="32" customFormat="1" ht="15" x14ac:dyDescent="0.2">
      <c r="A76" s="25" t="s">
        <v>98</v>
      </c>
      <c r="B76" s="26" t="s">
        <v>99</v>
      </c>
      <c r="C76" s="27" t="s">
        <v>121</v>
      </c>
      <c r="D76" s="28">
        <v>45</v>
      </c>
      <c r="E76" s="28">
        <f t="shared" si="5"/>
        <v>360</v>
      </c>
      <c r="F76" s="29">
        <v>75</v>
      </c>
      <c r="G76" s="29">
        <f t="shared" si="1"/>
        <v>27000</v>
      </c>
      <c r="H76" s="30"/>
      <c r="I76" s="29"/>
      <c r="J76" s="29">
        <f t="shared" si="6"/>
        <v>27000</v>
      </c>
    </row>
    <row r="77" spans="1:10" s="32" customFormat="1" ht="15" x14ac:dyDescent="0.2">
      <c r="A77" s="25"/>
      <c r="B77" s="26"/>
      <c r="C77" s="27" t="s">
        <v>123</v>
      </c>
      <c r="D77" s="28">
        <v>45</v>
      </c>
      <c r="E77" s="28">
        <f t="shared" si="5"/>
        <v>360</v>
      </c>
      <c r="F77" s="29">
        <v>165</v>
      </c>
      <c r="G77" s="29">
        <f t="shared" si="1"/>
        <v>59400</v>
      </c>
      <c r="H77" s="30"/>
      <c r="I77" s="29"/>
      <c r="J77" s="29">
        <f t="shared" si="6"/>
        <v>59400</v>
      </c>
    </row>
    <row r="78" spans="1:10" s="32" customFormat="1" ht="15" x14ac:dyDescent="0.2">
      <c r="A78" s="25"/>
      <c r="B78" s="26"/>
      <c r="C78" s="27" t="s">
        <v>119</v>
      </c>
      <c r="D78" s="28">
        <v>45</v>
      </c>
      <c r="E78" s="28">
        <f t="shared" si="5"/>
        <v>360</v>
      </c>
      <c r="F78" s="29">
        <v>165</v>
      </c>
      <c r="G78" s="29">
        <f t="shared" si="1"/>
        <v>59400</v>
      </c>
      <c r="H78" s="30"/>
      <c r="I78" s="29"/>
      <c r="J78" s="29">
        <f t="shared" si="6"/>
        <v>59400</v>
      </c>
    </row>
    <row r="79" spans="1:10" s="32" customFormat="1" ht="15" x14ac:dyDescent="0.2">
      <c r="A79" s="25"/>
      <c r="B79" s="26"/>
      <c r="C79" s="27" t="s">
        <v>120</v>
      </c>
      <c r="D79" s="28">
        <v>45</v>
      </c>
      <c r="E79" s="28">
        <f t="shared" si="5"/>
        <v>360</v>
      </c>
      <c r="F79" s="29">
        <v>165</v>
      </c>
      <c r="G79" s="29">
        <f t="shared" si="1"/>
        <v>59400</v>
      </c>
      <c r="H79" s="30"/>
      <c r="I79" s="29"/>
      <c r="J79" s="29">
        <f t="shared" si="6"/>
        <v>59400</v>
      </c>
    </row>
    <row r="80" spans="1:10" ht="15" x14ac:dyDescent="0.2">
      <c r="A80" s="11" t="s">
        <v>100</v>
      </c>
      <c r="B80" s="12" t="s">
        <v>101</v>
      </c>
      <c r="C80" s="13" t="s">
        <v>134</v>
      </c>
      <c r="D80" s="10">
        <v>160</v>
      </c>
      <c r="E80" s="10">
        <f t="shared" si="5"/>
        <v>1280</v>
      </c>
      <c r="F80" s="19">
        <v>75</v>
      </c>
      <c r="G80" s="19">
        <f t="shared" si="1"/>
        <v>96000</v>
      </c>
      <c r="H80" s="23"/>
      <c r="I80" s="19"/>
      <c r="J80" s="19">
        <f t="shared" si="6"/>
        <v>96000</v>
      </c>
    </row>
    <row r="81" spans="1:10" ht="15" x14ac:dyDescent="0.2">
      <c r="A81" s="11"/>
      <c r="B81" s="12"/>
      <c r="C81" s="13" t="s">
        <v>135</v>
      </c>
      <c r="D81" s="10">
        <v>160</v>
      </c>
      <c r="E81" s="10">
        <f t="shared" si="5"/>
        <v>1280</v>
      </c>
      <c r="F81" s="19">
        <v>75</v>
      </c>
      <c r="G81" s="19">
        <f t="shared" si="1"/>
        <v>96000</v>
      </c>
      <c r="H81" s="23"/>
      <c r="I81" s="19"/>
      <c r="J81" s="19">
        <f t="shared" si="6"/>
        <v>96000</v>
      </c>
    </row>
    <row r="82" spans="1:10" ht="15" x14ac:dyDescent="0.2">
      <c r="A82" s="11"/>
      <c r="B82" s="12"/>
      <c r="C82" s="13" t="s">
        <v>121</v>
      </c>
      <c r="D82" s="10">
        <v>160</v>
      </c>
      <c r="E82" s="10">
        <f t="shared" si="5"/>
        <v>1280</v>
      </c>
      <c r="F82" s="19">
        <v>75</v>
      </c>
      <c r="G82" s="19">
        <f t="shared" si="1"/>
        <v>96000</v>
      </c>
      <c r="H82" s="23"/>
      <c r="I82" s="19"/>
      <c r="J82" s="19">
        <f t="shared" si="6"/>
        <v>96000</v>
      </c>
    </row>
    <row r="83" spans="1:10" ht="15" x14ac:dyDescent="0.2">
      <c r="A83" s="11"/>
      <c r="B83" s="12"/>
      <c r="C83" s="13" t="s">
        <v>123</v>
      </c>
      <c r="D83" s="10">
        <v>160</v>
      </c>
      <c r="E83" s="10">
        <f t="shared" si="5"/>
        <v>1280</v>
      </c>
      <c r="F83" s="19">
        <v>165</v>
      </c>
      <c r="G83" s="19">
        <f t="shared" si="1"/>
        <v>211200</v>
      </c>
      <c r="H83" s="23"/>
      <c r="I83" s="19"/>
      <c r="J83" s="19">
        <f t="shared" si="6"/>
        <v>211200</v>
      </c>
    </row>
    <row r="84" spans="1:10" ht="15" x14ac:dyDescent="0.2">
      <c r="A84" s="11"/>
      <c r="B84" s="12"/>
      <c r="C84" s="13" t="s">
        <v>119</v>
      </c>
      <c r="D84" s="10">
        <v>160</v>
      </c>
      <c r="E84" s="10">
        <f t="shared" si="5"/>
        <v>1280</v>
      </c>
      <c r="F84" s="19">
        <v>165</v>
      </c>
      <c r="G84" s="19">
        <f t="shared" si="1"/>
        <v>211200</v>
      </c>
      <c r="H84" s="23"/>
      <c r="I84" s="19"/>
      <c r="J84" s="19">
        <f t="shared" si="6"/>
        <v>211200</v>
      </c>
    </row>
    <row r="85" spans="1:10" ht="15" x14ac:dyDescent="0.2">
      <c r="A85" s="11"/>
      <c r="B85" s="12"/>
      <c r="C85" s="13" t="s">
        <v>120</v>
      </c>
      <c r="D85" s="10">
        <v>160</v>
      </c>
      <c r="E85" s="10">
        <f t="shared" si="5"/>
        <v>1280</v>
      </c>
      <c r="F85" s="19">
        <v>165</v>
      </c>
      <c r="G85" s="19">
        <f t="shared" si="1"/>
        <v>211200</v>
      </c>
      <c r="H85" s="23"/>
      <c r="I85" s="19"/>
      <c r="J85" s="19">
        <f t="shared" si="6"/>
        <v>211200</v>
      </c>
    </row>
    <row r="86" spans="1:10" ht="15" x14ac:dyDescent="0.2">
      <c r="A86" s="11"/>
      <c r="B86" s="12"/>
      <c r="C86" s="13" t="s">
        <v>113</v>
      </c>
      <c r="D86" s="10">
        <v>160</v>
      </c>
      <c r="E86" s="10">
        <f t="shared" si="5"/>
        <v>1280</v>
      </c>
      <c r="F86" s="19">
        <v>75</v>
      </c>
      <c r="G86" s="19">
        <f t="shared" si="1"/>
        <v>96000</v>
      </c>
      <c r="H86" s="23"/>
      <c r="I86" s="19"/>
      <c r="J86" s="19">
        <f t="shared" si="6"/>
        <v>96000</v>
      </c>
    </row>
    <row r="87" spans="1:10" ht="15" x14ac:dyDescent="0.2">
      <c r="A87" s="11"/>
      <c r="B87" s="12"/>
      <c r="C87" s="13" t="s">
        <v>114</v>
      </c>
      <c r="D87" s="10">
        <v>160</v>
      </c>
      <c r="E87" s="10">
        <f t="shared" si="5"/>
        <v>1280</v>
      </c>
      <c r="F87" s="19">
        <v>75</v>
      </c>
      <c r="G87" s="19">
        <f t="shared" si="1"/>
        <v>96000</v>
      </c>
      <c r="H87" s="23"/>
      <c r="I87" s="19"/>
      <c r="J87" s="19">
        <f t="shared" si="6"/>
        <v>96000</v>
      </c>
    </row>
    <row r="88" spans="1:10" ht="15" x14ac:dyDescent="0.2">
      <c r="A88" s="11" t="s">
        <v>102</v>
      </c>
      <c r="B88" s="12" t="s">
        <v>103</v>
      </c>
      <c r="C88" s="13" t="s">
        <v>134</v>
      </c>
      <c r="D88" s="10">
        <v>80</v>
      </c>
      <c r="E88" s="10">
        <f t="shared" si="5"/>
        <v>640</v>
      </c>
      <c r="F88" s="19"/>
      <c r="G88" s="19">
        <f t="shared" si="1"/>
        <v>0</v>
      </c>
      <c r="H88" s="23"/>
      <c r="I88" s="19"/>
      <c r="J88" s="19"/>
    </row>
    <row r="89" spans="1:10" ht="15" x14ac:dyDescent="0.2">
      <c r="A89" s="11"/>
      <c r="B89" s="12"/>
      <c r="C89" s="13" t="s">
        <v>135</v>
      </c>
      <c r="D89" s="10">
        <v>80</v>
      </c>
      <c r="E89" s="10">
        <f t="shared" si="5"/>
        <v>640</v>
      </c>
      <c r="F89" s="19">
        <v>75</v>
      </c>
      <c r="G89" s="19">
        <f t="shared" ref="G89:G95" si="7">F89*E89</f>
        <v>48000</v>
      </c>
      <c r="H89" s="23"/>
      <c r="I89" s="19"/>
      <c r="J89" s="19">
        <f t="shared" si="6"/>
        <v>48000</v>
      </c>
    </row>
    <row r="90" spans="1:10" ht="15" x14ac:dyDescent="0.2">
      <c r="A90" s="11"/>
      <c r="B90" s="12"/>
      <c r="C90" s="13" t="s">
        <v>121</v>
      </c>
      <c r="D90" s="10">
        <v>80</v>
      </c>
      <c r="E90" s="10">
        <f t="shared" si="5"/>
        <v>640</v>
      </c>
      <c r="F90" s="19">
        <v>75</v>
      </c>
      <c r="G90" s="19">
        <f t="shared" si="7"/>
        <v>48000</v>
      </c>
      <c r="H90" s="23"/>
      <c r="I90" s="19"/>
      <c r="J90" s="19">
        <f t="shared" si="6"/>
        <v>48000</v>
      </c>
    </row>
    <row r="91" spans="1:10" ht="15" x14ac:dyDescent="0.2">
      <c r="A91" s="11"/>
      <c r="B91" s="12"/>
      <c r="C91" s="13" t="s">
        <v>123</v>
      </c>
      <c r="D91" s="10">
        <v>80</v>
      </c>
      <c r="E91" s="10">
        <f t="shared" si="5"/>
        <v>640</v>
      </c>
      <c r="F91" s="19">
        <v>165</v>
      </c>
      <c r="G91" s="19">
        <f t="shared" si="7"/>
        <v>105600</v>
      </c>
      <c r="H91" s="23"/>
      <c r="I91" s="19"/>
      <c r="J91" s="19">
        <f t="shared" si="6"/>
        <v>105600</v>
      </c>
    </row>
    <row r="92" spans="1:10" ht="15" x14ac:dyDescent="0.2">
      <c r="A92" s="11"/>
      <c r="B92" s="12"/>
      <c r="C92" s="13" t="s">
        <v>119</v>
      </c>
      <c r="D92" s="10">
        <v>80</v>
      </c>
      <c r="E92" s="10">
        <f t="shared" si="5"/>
        <v>640</v>
      </c>
      <c r="F92" s="19">
        <v>165</v>
      </c>
      <c r="G92" s="19">
        <f t="shared" si="7"/>
        <v>105600</v>
      </c>
      <c r="H92" s="23"/>
      <c r="I92" s="19"/>
      <c r="J92" s="19">
        <f t="shared" si="6"/>
        <v>105600</v>
      </c>
    </row>
    <row r="93" spans="1:10" ht="15" x14ac:dyDescent="0.2">
      <c r="A93" s="11"/>
      <c r="B93" s="12"/>
      <c r="C93" s="13" t="s">
        <v>120</v>
      </c>
      <c r="D93" s="10">
        <v>80</v>
      </c>
      <c r="E93" s="10">
        <f t="shared" si="5"/>
        <v>640</v>
      </c>
      <c r="F93" s="19">
        <v>165</v>
      </c>
      <c r="G93" s="19">
        <f t="shared" si="7"/>
        <v>105600</v>
      </c>
      <c r="H93" s="23"/>
      <c r="I93" s="19"/>
      <c r="J93" s="19">
        <f t="shared" si="6"/>
        <v>105600</v>
      </c>
    </row>
    <row r="94" spans="1:10" ht="15" x14ac:dyDescent="0.2">
      <c r="A94" s="11"/>
      <c r="B94" s="12"/>
      <c r="C94" s="13" t="s">
        <v>113</v>
      </c>
      <c r="D94" s="10">
        <v>80</v>
      </c>
      <c r="E94" s="10">
        <f t="shared" si="5"/>
        <v>640</v>
      </c>
      <c r="F94" s="19">
        <v>75</v>
      </c>
      <c r="G94" s="19">
        <f t="shared" si="7"/>
        <v>48000</v>
      </c>
      <c r="H94" s="23"/>
      <c r="I94" s="19"/>
      <c r="J94" s="19">
        <f t="shared" si="6"/>
        <v>48000</v>
      </c>
    </row>
    <row r="95" spans="1:10" ht="15" x14ac:dyDescent="0.2">
      <c r="A95" s="11"/>
      <c r="B95" s="12"/>
      <c r="C95" s="13" t="s">
        <v>114</v>
      </c>
      <c r="D95" s="10">
        <v>80</v>
      </c>
      <c r="E95" s="10">
        <f t="shared" si="5"/>
        <v>640</v>
      </c>
      <c r="F95" s="19">
        <v>75</v>
      </c>
      <c r="G95" s="19">
        <f t="shared" si="7"/>
        <v>48000</v>
      </c>
      <c r="H95" s="23"/>
      <c r="I95" s="19"/>
      <c r="J95" s="19">
        <f t="shared" si="6"/>
        <v>48000</v>
      </c>
    </row>
    <row r="96" spans="1:10" s="7" customFormat="1" x14ac:dyDescent="0.2">
      <c r="A96" s="14">
        <v>1.9</v>
      </c>
      <c r="B96" s="15" t="s">
        <v>104</v>
      </c>
      <c r="C96" s="13"/>
      <c r="D96" s="10"/>
      <c r="E96" s="10">
        <f t="shared" si="5"/>
        <v>0</v>
      </c>
      <c r="F96" s="20"/>
      <c r="G96" s="19"/>
      <c r="H96" s="24"/>
      <c r="I96" s="19"/>
      <c r="J96" s="19"/>
    </row>
    <row r="97" spans="1:10" ht="60" x14ac:dyDescent="0.2">
      <c r="A97" s="11" t="s">
        <v>105</v>
      </c>
      <c r="B97" s="12" t="s">
        <v>106</v>
      </c>
      <c r="C97" s="13" t="s">
        <v>124</v>
      </c>
      <c r="D97" s="10">
        <v>80</v>
      </c>
      <c r="E97" s="10">
        <f t="shared" si="5"/>
        <v>640</v>
      </c>
      <c r="F97" s="19">
        <v>75</v>
      </c>
      <c r="G97" s="19">
        <f t="shared" si="1"/>
        <v>48000</v>
      </c>
      <c r="H97" s="23"/>
      <c r="I97" s="19"/>
      <c r="J97" s="19">
        <f t="shared" si="6"/>
        <v>48000</v>
      </c>
    </row>
    <row r="98" spans="1:10" ht="15" x14ac:dyDescent="0.2">
      <c r="A98" s="11"/>
      <c r="B98" s="12"/>
      <c r="C98" s="13" t="s">
        <v>135</v>
      </c>
      <c r="D98" s="10">
        <v>80</v>
      </c>
      <c r="E98" s="10">
        <f t="shared" si="5"/>
        <v>640</v>
      </c>
      <c r="F98" s="19">
        <v>75</v>
      </c>
      <c r="G98" s="19">
        <f t="shared" si="1"/>
        <v>48000</v>
      </c>
      <c r="H98" s="23"/>
      <c r="I98" s="19"/>
      <c r="J98" s="19">
        <f t="shared" si="6"/>
        <v>48000</v>
      </c>
    </row>
    <row r="99" spans="1:10" ht="15" x14ac:dyDescent="0.2">
      <c r="A99" s="11"/>
      <c r="B99" s="12"/>
      <c r="C99" s="13" t="s">
        <v>121</v>
      </c>
      <c r="D99" s="10">
        <v>80</v>
      </c>
      <c r="E99" s="10">
        <f t="shared" si="5"/>
        <v>640</v>
      </c>
      <c r="F99" s="19">
        <v>75</v>
      </c>
      <c r="G99" s="19">
        <f t="shared" si="1"/>
        <v>48000</v>
      </c>
      <c r="H99" s="23"/>
      <c r="I99" s="19"/>
      <c r="J99" s="19">
        <f t="shared" si="6"/>
        <v>48000</v>
      </c>
    </row>
    <row r="100" spans="1:10" ht="15" x14ac:dyDescent="0.2">
      <c r="A100" s="11"/>
      <c r="B100" s="12"/>
      <c r="C100" s="13" t="s">
        <v>123</v>
      </c>
      <c r="D100" s="10">
        <v>80</v>
      </c>
      <c r="E100" s="10">
        <f t="shared" si="5"/>
        <v>640</v>
      </c>
      <c r="F100" s="19">
        <v>165</v>
      </c>
      <c r="G100" s="19">
        <f t="shared" si="1"/>
        <v>105600</v>
      </c>
      <c r="H100" s="23"/>
      <c r="I100" s="19"/>
      <c r="J100" s="19">
        <f t="shared" si="6"/>
        <v>105600</v>
      </c>
    </row>
    <row r="101" spans="1:10" ht="15" x14ac:dyDescent="0.2">
      <c r="A101" s="11"/>
      <c r="B101" s="12"/>
      <c r="C101" s="13" t="s">
        <v>119</v>
      </c>
      <c r="D101" s="10">
        <v>80</v>
      </c>
      <c r="E101" s="10">
        <f t="shared" si="5"/>
        <v>640</v>
      </c>
      <c r="F101" s="19">
        <v>165</v>
      </c>
      <c r="G101" s="19">
        <f t="shared" si="1"/>
        <v>105600</v>
      </c>
      <c r="H101" s="23"/>
      <c r="I101" s="19"/>
      <c r="J101" s="19">
        <f t="shared" si="6"/>
        <v>105600</v>
      </c>
    </row>
    <row r="102" spans="1:10" ht="15" x14ac:dyDescent="0.2">
      <c r="A102" s="11"/>
      <c r="B102" s="12"/>
      <c r="C102" s="13" t="s">
        <v>120</v>
      </c>
      <c r="D102" s="10">
        <v>80</v>
      </c>
      <c r="E102" s="10">
        <f t="shared" si="5"/>
        <v>640</v>
      </c>
      <c r="F102" s="19">
        <v>165</v>
      </c>
      <c r="G102" s="19">
        <f t="shared" si="1"/>
        <v>105600</v>
      </c>
      <c r="H102" s="23"/>
      <c r="I102" s="19"/>
      <c r="J102" s="19">
        <f t="shared" si="6"/>
        <v>105600</v>
      </c>
    </row>
    <row r="103" spans="1:10" ht="15" x14ac:dyDescent="0.2">
      <c r="A103" s="11"/>
      <c r="B103" s="12"/>
      <c r="C103" s="13" t="s">
        <v>113</v>
      </c>
      <c r="D103" s="10">
        <v>80</v>
      </c>
      <c r="E103" s="10">
        <f t="shared" si="5"/>
        <v>640</v>
      </c>
      <c r="F103" s="19">
        <v>75</v>
      </c>
      <c r="G103" s="19">
        <f t="shared" si="1"/>
        <v>48000</v>
      </c>
      <c r="H103" s="23"/>
      <c r="I103" s="19"/>
      <c r="J103" s="19">
        <f t="shared" si="6"/>
        <v>48000</v>
      </c>
    </row>
    <row r="104" spans="1:10" ht="15" x14ac:dyDescent="0.2">
      <c r="A104" s="11"/>
      <c r="B104" s="12"/>
      <c r="C104" s="13" t="s">
        <v>114</v>
      </c>
      <c r="D104" s="10">
        <v>80</v>
      </c>
      <c r="E104" s="10">
        <f t="shared" si="5"/>
        <v>640</v>
      </c>
      <c r="F104" s="19">
        <v>75</v>
      </c>
      <c r="G104" s="19">
        <f t="shared" si="1"/>
        <v>48000</v>
      </c>
      <c r="H104" s="23"/>
      <c r="I104" s="19"/>
      <c r="J104" s="19">
        <f t="shared" si="6"/>
        <v>48000</v>
      </c>
    </row>
    <row r="105" spans="1:10" ht="15" x14ac:dyDescent="0.2">
      <c r="A105" s="11" t="s">
        <v>107</v>
      </c>
      <c r="B105" s="12" t="s">
        <v>108</v>
      </c>
      <c r="C105" s="13" t="s">
        <v>137</v>
      </c>
      <c r="D105" s="10">
        <v>8</v>
      </c>
      <c r="E105" s="10">
        <f t="shared" si="5"/>
        <v>64</v>
      </c>
      <c r="F105" s="19">
        <v>75</v>
      </c>
      <c r="G105" s="19">
        <f t="shared" si="1"/>
        <v>4800</v>
      </c>
      <c r="H105" s="23"/>
      <c r="I105" s="19"/>
      <c r="J105" s="19">
        <f t="shared" si="6"/>
        <v>4800</v>
      </c>
    </row>
    <row r="106" spans="1:10" ht="15" x14ac:dyDescent="0.2">
      <c r="A106" s="11"/>
      <c r="B106" s="12"/>
      <c r="C106" s="13" t="s">
        <v>135</v>
      </c>
      <c r="D106" s="10">
        <v>80</v>
      </c>
      <c r="E106" s="10">
        <f t="shared" si="5"/>
        <v>640</v>
      </c>
      <c r="F106" s="19">
        <v>75</v>
      </c>
      <c r="G106" s="19">
        <f t="shared" si="1"/>
        <v>48000</v>
      </c>
      <c r="H106" s="23"/>
      <c r="I106" s="19"/>
      <c r="J106" s="19">
        <f t="shared" si="6"/>
        <v>48000</v>
      </c>
    </row>
    <row r="107" spans="1:10" ht="15" x14ac:dyDescent="0.2">
      <c r="A107" s="11"/>
      <c r="B107" s="12"/>
      <c r="C107" s="13" t="s">
        <v>121</v>
      </c>
      <c r="D107" s="10">
        <v>80</v>
      </c>
      <c r="E107" s="10">
        <f t="shared" si="5"/>
        <v>640</v>
      </c>
      <c r="F107" s="19">
        <v>75</v>
      </c>
      <c r="G107" s="19">
        <f t="shared" si="1"/>
        <v>48000</v>
      </c>
      <c r="H107" s="23"/>
      <c r="I107" s="19"/>
      <c r="J107" s="19">
        <f t="shared" si="6"/>
        <v>48000</v>
      </c>
    </row>
    <row r="108" spans="1:10" ht="15" x14ac:dyDescent="0.2">
      <c r="A108" s="11"/>
      <c r="B108" s="12"/>
      <c r="C108" s="13" t="s">
        <v>123</v>
      </c>
      <c r="D108" s="10">
        <v>80</v>
      </c>
      <c r="E108" s="10">
        <f t="shared" si="5"/>
        <v>640</v>
      </c>
      <c r="F108" s="19">
        <v>165</v>
      </c>
      <c r="G108" s="19">
        <f t="shared" si="1"/>
        <v>105600</v>
      </c>
      <c r="H108" s="23"/>
      <c r="I108" s="19"/>
      <c r="J108" s="19">
        <f t="shared" si="6"/>
        <v>105600</v>
      </c>
    </row>
    <row r="109" spans="1:10" ht="15" x14ac:dyDescent="0.2">
      <c r="A109" s="11"/>
      <c r="B109" s="12"/>
      <c r="C109" s="13" t="s">
        <v>119</v>
      </c>
      <c r="D109" s="10">
        <v>80</v>
      </c>
      <c r="E109" s="10">
        <f t="shared" si="5"/>
        <v>640</v>
      </c>
      <c r="F109" s="19">
        <v>165</v>
      </c>
      <c r="G109" s="19">
        <f t="shared" si="1"/>
        <v>105600</v>
      </c>
      <c r="H109" s="23"/>
      <c r="I109" s="19"/>
      <c r="J109" s="19">
        <f t="shared" si="6"/>
        <v>105600</v>
      </c>
    </row>
    <row r="110" spans="1:10" ht="15" x14ac:dyDescent="0.2">
      <c r="A110" s="11"/>
      <c r="B110" s="12"/>
      <c r="C110" s="13" t="s">
        <v>120</v>
      </c>
      <c r="D110" s="10">
        <v>80</v>
      </c>
      <c r="E110" s="10">
        <f t="shared" si="5"/>
        <v>640</v>
      </c>
      <c r="F110" s="19">
        <v>165</v>
      </c>
      <c r="G110" s="19">
        <f t="shared" si="1"/>
        <v>105600</v>
      </c>
      <c r="H110" s="23"/>
      <c r="I110" s="19"/>
      <c r="J110" s="19">
        <f t="shared" si="6"/>
        <v>105600</v>
      </c>
    </row>
    <row r="111" spans="1:10" ht="15" x14ac:dyDescent="0.2">
      <c r="A111" s="11"/>
      <c r="B111" s="12"/>
      <c r="C111" s="13" t="s">
        <v>113</v>
      </c>
      <c r="D111" s="10">
        <v>80</v>
      </c>
      <c r="E111" s="10">
        <f t="shared" si="5"/>
        <v>640</v>
      </c>
      <c r="F111" s="19">
        <v>75</v>
      </c>
      <c r="G111" s="19">
        <f t="shared" si="1"/>
        <v>48000</v>
      </c>
      <c r="H111" s="23"/>
      <c r="I111" s="19"/>
      <c r="J111" s="19">
        <f t="shared" si="6"/>
        <v>48000</v>
      </c>
    </row>
    <row r="112" spans="1:10" ht="15" x14ac:dyDescent="0.2">
      <c r="A112" s="11"/>
      <c r="B112" s="12"/>
      <c r="C112" s="13" t="s">
        <v>114</v>
      </c>
      <c r="D112" s="10">
        <v>80</v>
      </c>
      <c r="E112" s="10">
        <f t="shared" si="5"/>
        <v>640</v>
      </c>
      <c r="F112" s="19">
        <v>75</v>
      </c>
      <c r="G112" s="19">
        <f t="shared" si="1"/>
        <v>48000</v>
      </c>
      <c r="H112" s="23"/>
      <c r="I112" s="19"/>
      <c r="J112" s="19">
        <f t="shared" si="6"/>
        <v>48000</v>
      </c>
    </row>
    <row r="113" spans="1:10" ht="15" x14ac:dyDescent="0.2">
      <c r="A113" s="11" t="s">
        <v>109</v>
      </c>
      <c r="B113" s="12" t="s">
        <v>110</v>
      </c>
      <c r="C113" s="13" t="s">
        <v>137</v>
      </c>
      <c r="D113" s="10">
        <v>8</v>
      </c>
      <c r="E113" s="10">
        <f t="shared" si="5"/>
        <v>64</v>
      </c>
      <c r="F113" s="19">
        <v>75</v>
      </c>
      <c r="G113" s="19">
        <f t="shared" ref="G113:G120" si="8">F113*E113</f>
        <v>4800</v>
      </c>
      <c r="H113" s="23"/>
      <c r="I113" s="19"/>
      <c r="J113" s="19">
        <f t="shared" si="6"/>
        <v>4800</v>
      </c>
    </row>
    <row r="114" spans="1:10" ht="15" x14ac:dyDescent="0.2">
      <c r="A114" s="11"/>
      <c r="B114" s="21"/>
      <c r="C114" s="13" t="s">
        <v>135</v>
      </c>
      <c r="D114" s="10">
        <v>80</v>
      </c>
      <c r="E114" s="10">
        <f t="shared" si="5"/>
        <v>640</v>
      </c>
      <c r="F114" s="19">
        <v>75</v>
      </c>
      <c r="G114" s="19">
        <f t="shared" si="8"/>
        <v>48000</v>
      </c>
      <c r="I114" s="19"/>
      <c r="J114" s="19">
        <f t="shared" si="6"/>
        <v>48000</v>
      </c>
    </row>
    <row r="115" spans="1:10" ht="15" x14ac:dyDescent="0.2">
      <c r="A115" s="11"/>
      <c r="B115" s="21"/>
      <c r="C115" s="13" t="s">
        <v>121</v>
      </c>
      <c r="D115" s="10">
        <v>80</v>
      </c>
      <c r="E115" s="10">
        <f t="shared" si="5"/>
        <v>640</v>
      </c>
      <c r="F115" s="19">
        <v>75</v>
      </c>
      <c r="G115" s="19">
        <f t="shared" si="8"/>
        <v>48000</v>
      </c>
      <c r="I115" s="19"/>
      <c r="J115" s="19">
        <f t="shared" si="6"/>
        <v>48000</v>
      </c>
    </row>
    <row r="116" spans="1:10" ht="15" x14ac:dyDescent="0.2">
      <c r="A116" s="11"/>
      <c r="B116" s="21"/>
      <c r="C116" s="13" t="s">
        <v>123</v>
      </c>
      <c r="D116" s="10">
        <v>80</v>
      </c>
      <c r="E116" s="10">
        <f t="shared" si="5"/>
        <v>640</v>
      </c>
      <c r="F116" s="19">
        <v>165</v>
      </c>
      <c r="G116" s="19">
        <f t="shared" si="8"/>
        <v>105600</v>
      </c>
      <c r="I116" s="19"/>
      <c r="J116" s="19">
        <f t="shared" si="6"/>
        <v>105600</v>
      </c>
    </row>
    <row r="117" spans="1:10" ht="15" x14ac:dyDescent="0.2">
      <c r="A117" s="11"/>
      <c r="B117" s="21"/>
      <c r="C117" s="13" t="s">
        <v>119</v>
      </c>
      <c r="D117" s="10">
        <v>80</v>
      </c>
      <c r="E117" s="10">
        <f t="shared" si="5"/>
        <v>640</v>
      </c>
      <c r="F117" s="19">
        <v>165</v>
      </c>
      <c r="G117" s="19">
        <f t="shared" si="8"/>
        <v>105600</v>
      </c>
      <c r="I117" s="19"/>
      <c r="J117" s="19">
        <f t="shared" si="6"/>
        <v>105600</v>
      </c>
    </row>
    <row r="118" spans="1:10" ht="15" x14ac:dyDescent="0.2">
      <c r="A118" s="11"/>
      <c r="B118" s="21"/>
      <c r="C118" s="13" t="s">
        <v>120</v>
      </c>
      <c r="D118" s="10">
        <v>80</v>
      </c>
      <c r="E118" s="10">
        <f t="shared" si="5"/>
        <v>640</v>
      </c>
      <c r="F118" s="19">
        <v>165</v>
      </c>
      <c r="G118" s="19">
        <f t="shared" si="8"/>
        <v>105600</v>
      </c>
      <c r="I118" s="19"/>
      <c r="J118" s="19">
        <f t="shared" si="6"/>
        <v>105600</v>
      </c>
    </row>
    <row r="119" spans="1:10" ht="15" x14ac:dyDescent="0.2">
      <c r="A119" s="11"/>
      <c r="B119" s="21"/>
      <c r="C119" s="13" t="s">
        <v>113</v>
      </c>
      <c r="D119" s="10">
        <v>80</v>
      </c>
      <c r="E119" s="10">
        <f t="shared" si="5"/>
        <v>640</v>
      </c>
      <c r="F119" s="19">
        <v>75</v>
      </c>
      <c r="G119" s="19">
        <f t="shared" si="8"/>
        <v>48000</v>
      </c>
      <c r="I119" s="19"/>
      <c r="J119" s="19">
        <f t="shared" si="6"/>
        <v>48000</v>
      </c>
    </row>
    <row r="120" spans="1:10" ht="15" x14ac:dyDescent="0.2">
      <c r="A120" s="11"/>
      <c r="B120" s="21"/>
      <c r="C120" s="13" t="s">
        <v>114</v>
      </c>
      <c r="D120" s="10">
        <v>80</v>
      </c>
      <c r="E120" s="10">
        <f t="shared" si="5"/>
        <v>640</v>
      </c>
      <c r="F120" s="19">
        <v>75</v>
      </c>
      <c r="G120" s="19">
        <f t="shared" si="8"/>
        <v>48000</v>
      </c>
      <c r="I120" s="19"/>
      <c r="J120" s="19">
        <f t="shared" si="6"/>
        <v>48000</v>
      </c>
    </row>
    <row r="121" spans="1:10" x14ac:dyDescent="0.2"/>
    <row r="122" spans="1:10" x14ac:dyDescent="0.2"/>
    <row r="123" spans="1:10" x14ac:dyDescent="0.2"/>
    <row r="124" spans="1:10" x14ac:dyDescent="0.2"/>
    <row r="125" spans="1:10" x14ac:dyDescent="0.2"/>
    <row r="126" spans="1:10" x14ac:dyDescent="0.2"/>
    <row r="127" spans="1:10" x14ac:dyDescent="0.2"/>
    <row r="128" spans="1:10" x14ac:dyDescent="0.2"/>
    <row r="129" x14ac:dyDescent="0.2"/>
    <row r="130" x14ac:dyDescent="0.2"/>
    <row r="131" x14ac:dyDescent="0.2"/>
    <row r="132" x14ac:dyDescent="0.2"/>
  </sheetData>
  <mergeCells count="1">
    <mergeCell ref="A2:B2"/>
  </mergeCells>
  <phoneticPr fontId="6" type="noConversion"/>
  <pageMargins left="0.7" right="0.7" top="0.75" bottom="0.75" header="0.3" footer="0.3"/>
  <pageSetup orientation="portrait" horizontalDpi="4294967292" verticalDpi="4294967292"/>
  <ignoredErrors>
    <ignoredError sqref="G57" formula="1"/>
  </ignoredErrors>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ColWidth="8.83203125" defaultRowHeight="15" x14ac:dyDescent="0.2"/>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ColWidth="8.83203125" defaultRowHeight="15" x14ac:dyDescent="0.2"/>
  <sheetData/>
  <pageMargins left="0.7" right="0.7" top="0.75" bottom="0.75" header="0.3" footer="0.3"/>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19267F6D1A260A4394C18F5AF72445EA" ma:contentTypeVersion="3" ma:contentTypeDescription="Create a new document." ma:contentTypeScope="" ma:versionID="d6a723735a0ade9a92961b83aee31dda">
  <xsd:schema xmlns:xsd="http://www.w3.org/2001/XMLSchema" xmlns:xs="http://www.w3.org/2001/XMLSchema" xmlns:p="http://schemas.microsoft.com/office/2006/metadata/properties" targetNamespace="http://schemas.microsoft.com/office/2006/metadata/properties" ma:root="true" ma:fieldsID="e345bd7673956a623930e5662e321f3a">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5A7E795-25DA-4295-B9D2-34F08233E7EA}">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267A5AA4-F0EB-436F-94A2-3FFA1B9932A6}">
  <ds:schemaRefs>
    <ds:schemaRef ds:uri="http://schemas.microsoft.com/sharepoint/v3/contenttype/forms"/>
  </ds:schemaRefs>
</ds:datastoreItem>
</file>

<file path=customXml/itemProps3.xml><?xml version="1.0" encoding="utf-8"?>
<ds:datastoreItem xmlns:ds="http://schemas.openxmlformats.org/officeDocument/2006/customXml" ds:itemID="{48DBDB2A-3620-4BD5-B5B7-66916EE408A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5</vt:i4>
      </vt:variant>
    </vt:vector>
  </HeadingPairs>
  <TitlesOfParts>
    <vt:vector size="8" baseType="lpstr">
      <vt:lpstr>Sheet1</vt:lpstr>
      <vt:lpstr>Sheet2</vt:lpstr>
      <vt:lpstr>Sheet3</vt:lpstr>
      <vt:lpstr>Sheet1!Estimate</vt:lpstr>
      <vt:lpstr>Sheet1!Labor_Hours</vt:lpstr>
      <vt:lpstr>Sheet1!Labor_Rates</vt:lpstr>
      <vt:lpstr>Sheet1!Reserve</vt:lpstr>
      <vt:lpstr>Sheet1!Total_Labor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dc:creator>
  <cp:lastModifiedBy>Jo De Leon</cp:lastModifiedBy>
  <dcterms:created xsi:type="dcterms:W3CDTF">2015-05-05T02:03:22Z</dcterms:created>
  <dcterms:modified xsi:type="dcterms:W3CDTF">2020-08-24T05:00:35Z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0x01010019267F6D1A260A4394C18F5AF72445EA</vt:lpwstr>
  </property>
</Properties>
</file>