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ti-bti7081psoftwareengineeringanddesign-Teamblue/Freigegebene Dokumente/Team blue/task09/"/>
    </mc:Choice>
  </mc:AlternateContent>
  <xr:revisionPtr revIDLastSave="536" documentId="13_ncr:1_{1ED898EA-E251-435E-8E9A-9F36BDA67957}" xr6:coauthVersionLast="44" xr6:coauthVersionMax="45" xr10:uidLastSave="{4D7D7124-19BC-4D73-9904-712C30D95736}"/>
  <bookViews>
    <workbookView xWindow="-120" yWindow="-120" windowWidth="29040" windowHeight="15840" activeTab="3" xr2:uid="{00000000-000D-0000-FFFF-FFFF00000000}"/>
  </bookViews>
  <sheets>
    <sheet name="Sprint Backlog" sheetId="2" r:id="rId1"/>
    <sheet name="BurndownChart" sheetId="4" r:id="rId2"/>
    <sheet name="ProjectTeam" sheetId="3" r:id="rId3"/>
    <sheet name="Product Backlog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4" l="1"/>
  <c r="J28" i="4"/>
  <c r="K28" i="4"/>
  <c r="G28" i="4"/>
  <c r="G24" i="1"/>
  <c r="D20" i="4"/>
  <c r="D21" i="4" s="1"/>
  <c r="D22" i="4" s="1"/>
  <c r="D23" i="4" s="1"/>
  <c r="D24" i="4" s="1"/>
  <c r="C21" i="4"/>
  <c r="D22" i="2"/>
  <c r="K10" i="2"/>
  <c r="K11" i="2"/>
  <c r="H26" i="4" l="1"/>
  <c r="H28" i="4" s="1"/>
  <c r="K30" i="4" s="1"/>
  <c r="I26" i="4"/>
  <c r="J26" i="4"/>
  <c r="K26" i="4"/>
  <c r="G26" i="4"/>
  <c r="C22" i="4" l="1"/>
  <c r="C23" i="4" s="1"/>
  <c r="C24" i="4" s="1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H11" i="2"/>
  <c r="I11" i="2"/>
  <c r="J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L2" i="2"/>
  <c r="A22" i="2"/>
  <c r="C22" i="2"/>
  <c r="D2" i="4"/>
  <c r="D3" i="4" s="1"/>
  <c r="D4" i="4" s="1"/>
  <c r="D5" i="4" s="1"/>
  <c r="D9" i="4" s="1"/>
  <c r="D10" i="4" s="1"/>
  <c r="D11" i="4" s="1"/>
  <c r="H18" i="4"/>
  <c r="I18" i="4"/>
  <c r="J18" i="4"/>
  <c r="K18" i="4"/>
  <c r="G18" i="4"/>
  <c r="D12" i="4" l="1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D13" i="4" l="1"/>
  <c r="D14" i="4" s="1"/>
  <c r="D15" i="4" s="1"/>
  <c r="D16" i="4" s="1"/>
  <c r="H7" i="4"/>
  <c r="I7" i="4"/>
  <c r="J7" i="4"/>
  <c r="K7" i="4"/>
  <c r="G7" i="4"/>
  <c r="I2" i="2" l="1"/>
  <c r="C2" i="4" s="1"/>
  <c r="C3" i="4" s="1"/>
  <c r="J2" i="2"/>
  <c r="K2" i="2"/>
  <c r="H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C4" i="4" l="1"/>
  <c r="C5" i="4" s="1"/>
  <c r="C9" i="4" l="1"/>
  <c r="C10" i="4" s="1"/>
  <c r="C11" i="4" s="1"/>
  <c r="C12" i="4" l="1"/>
  <c r="C13" i="4" s="1"/>
  <c r="C14" i="4" s="1"/>
  <c r="C15" i="4" s="1"/>
  <c r="C16" i="4" s="1"/>
  <c r="C20" i="4" s="1"/>
</calcChain>
</file>

<file path=xl/sharedStrings.xml><?xml version="1.0" encoding="utf-8"?>
<sst xmlns="http://schemas.openxmlformats.org/spreadsheetml/2006/main" count="176" uniqueCount="101">
  <si>
    <t>ID</t>
  </si>
  <si>
    <t>Sprint</t>
  </si>
  <si>
    <t>Name</t>
  </si>
  <si>
    <t>Description</t>
  </si>
  <si>
    <t>Components</t>
  </si>
  <si>
    <t>Owner</t>
  </si>
  <si>
    <t>Reviewer</t>
  </si>
  <si>
    <t xml:space="preserve">Priority </t>
  </si>
  <si>
    <t>Effort Plan Original</t>
  </si>
  <si>
    <t>Effort Plan Updated</t>
  </si>
  <si>
    <t>Effort Actual</t>
  </si>
  <si>
    <t>Status</t>
  </si>
  <si>
    <t>UI</t>
  </si>
  <si>
    <t>Sven</t>
  </si>
  <si>
    <t>ganzes Team</t>
  </si>
  <si>
    <t>Elias</t>
  </si>
  <si>
    <t>UI, backend, persistency</t>
  </si>
  <si>
    <t>UI, backend</t>
  </si>
  <si>
    <t>persistency</t>
  </si>
  <si>
    <t>Timon</t>
  </si>
  <si>
    <t>backend, persistency</t>
  </si>
  <si>
    <t>Sven, Timon</t>
  </si>
  <si>
    <t>Timon, Marc</t>
  </si>
  <si>
    <t>Sven, Luca</t>
  </si>
  <si>
    <t>documentation</t>
  </si>
  <si>
    <t>Marc</t>
  </si>
  <si>
    <t>UI, bug</t>
  </si>
  <si>
    <t>Alle</t>
  </si>
  <si>
    <t>Timon, Sven</t>
  </si>
  <si>
    <t xml:space="preserve">Sprint </t>
  </si>
  <si>
    <t>Time of Record</t>
  </si>
  <si>
    <t>Remaining Effort</t>
  </si>
  <si>
    <t>Remaining Ressources</t>
  </si>
  <si>
    <t>Work by..</t>
  </si>
  <si>
    <t>Timon Borter</t>
  </si>
  <si>
    <t>Elias Schmidhalter</t>
  </si>
  <si>
    <t>Sven De Gasparo</t>
  </si>
  <si>
    <t>Luca Mühlheim</t>
  </si>
  <si>
    <t>Marc Muster</t>
  </si>
  <si>
    <t>Summe Sprint 1:</t>
  </si>
  <si>
    <t>Summe Sprint 2:</t>
  </si>
  <si>
    <t>Summe Sprint 3:</t>
  </si>
  <si>
    <t>Total:</t>
  </si>
  <si>
    <t>GitHub Alias</t>
  </si>
  <si>
    <t>bbortt</t>
  </si>
  <si>
    <t>calesanz</t>
  </si>
  <si>
    <t>zeroplexer</t>
  </si>
  <si>
    <t>lucamuh</t>
  </si>
  <si>
    <t>marcarrian</t>
  </si>
  <si>
    <t>Urs Künzler</t>
  </si>
  <si>
    <t>urskuenzler</t>
  </si>
  <si>
    <t>Jürgen Vogel</t>
  </si>
  <si>
    <t>vgj1</t>
  </si>
  <si>
    <t>Story Name</t>
  </si>
  <si>
    <t>Landing page (index) for anonymous users</t>
  </si>
  <si>
    <t>Startseite mit kurzer Info inklusive Grundgerüst der Basis-Komponenten (Signup, Login) ohne Funktion (diese werden später implementiert).</t>
  </si>
  <si>
    <t>medium</t>
  </si>
  <si>
    <t>done</t>
  </si>
  <si>
    <t>Sign up form</t>
  </si>
  <si>
    <t>Sign up form Inklusive Funktionalität zum Registrieren.</t>
  </si>
  <si>
    <t>Sign in form</t>
  </si>
  <si>
    <t>Sign in form Inklusive Funktionalität zum Einloggen.</t>
  </si>
  <si>
    <t>high</t>
  </si>
  <si>
    <t>Authentication service</t>
  </si>
  <si>
    <t>Home page for signed in users</t>
  </si>
  <si>
    <t>Benutzerstartseite mit den leeren Komponenten für Challenges und Journal.</t>
  </si>
  <si>
    <t>Database migration scripts</t>
  </si>
  <si>
    <t>Skripts damit die Tabellen in die lokale Datenbank erstellt werden.</t>
  </si>
  <si>
    <t>Entities (domain classes) in backend - persistency layer mapping</t>
  </si>
  <si>
    <t>Models anhand des Domain Model Diagramm erstellen und mit der Datenbank verlinken.</t>
  </si>
  <si>
    <t>Backend - database connection</t>
  </si>
  <si>
    <t>Backend mit der Postgres Datenbank verbinden, damit alle Entwickler die Anwendung mit einer lokalen Datenbank verwenden können.</t>
  </si>
  <si>
    <t>Journal entries</t>
  </si>
  <si>
    <t>Journaleinträge anzeigen, Journaleintrag erstellen, bearbeiten und löschen. Fullstack Frontend bis Backend bis Datenbank.</t>
  </si>
  <si>
    <t>in progress</t>
  </si>
  <si>
    <t>Therapists</t>
  </si>
  <si>
    <t>Eine read only Liste von Therapisten erstellen</t>
  </si>
  <si>
    <t>low</t>
  </si>
  <si>
    <t>Challenges</t>
  </si>
  <si>
    <t>Neue Challenge annehmen und diese abschliessen können. Die abgeschlossene Challenge löst ein Event für Reward aus.</t>
  </si>
  <si>
    <t>Rewards</t>
  </si>
  <si>
    <t>Abgeschlossene Challenge kann einen Reward auslösen. Diese wird dem Benutzer zugewiesen und angezeigt.</t>
  </si>
  <si>
    <t>waiting</t>
  </si>
  <si>
    <t>Achievement system</t>
  </si>
  <si>
    <t>Navigation, Header &amp; Footer</t>
  </si>
  <si>
    <t>Die Navigation mit verlinkung auf die einzelnen Seiten erstellen und in den Header intergrieren. Standard Footer erstellen, welche auf allen Seiten ersichtlich sein wird.</t>
  </si>
  <si>
    <t>Licensing the project</t>
  </si>
  <si>
    <t>Da unser GitHub Repository öffentlich ist, sollten wir eine Lizenz hinzufügen.</t>
  </si>
  <si>
    <t>Grundstruktur der UI Komponenten</t>
  </si>
  <si>
    <t>UI Mockups erstellen</t>
  </si>
  <si>
    <t>Die Benutzeroberfläche als Mockups designen, damit bei der Implementierung die Mockups als Vorlage genommen werden können.</t>
  </si>
  <si>
    <t>Redirection after Login to favicon</t>
  </si>
  <si>
    <t>Nach dem man sich angemeldet hat, wird man immer auf das Favicon weitergeleitet. Jedoch sollte man auf die MainView weitergeleitet werden.</t>
  </si>
  <si>
    <t>Lombok documentation</t>
  </si>
  <si>
    <t>Es braucht eine Dokumentation, wie man Lombok verwenden soll.</t>
  </si>
  <si>
    <t>Junit Tests implementieren</t>
  </si>
  <si>
    <t>Für wichtige/komplexe Methoden sollten noch JUnit Test implementiert werden.</t>
  </si>
  <si>
    <t>-</t>
  </si>
  <si>
    <t>Configure SonarCloud via Travis-CI</t>
  </si>
  <si>
    <t>SonarCloud konfigurieren, damit es "Code smells" entdeckt.</t>
  </si>
  <si>
    <t>Elias,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</si>
</sst>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92E"/>
      <name val="Segoe UI"/>
      <family val="2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Border="1" applyAlignment="1">
      <alignment vertical="center" wrapText="1"/>
    </xf>
    <xf numFmtId="0" fontId="2" fillId="0" borderId="0" xfId="0" applyFont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textRotation="255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zoomScale="90" zoomScaleNormal="90" workbookViewId="0">
      <pane ySplit="1" topLeftCell="A8" activePane="bottomLeft" state="frozen"/>
      <selection pane="bottomLeft" activeCell="M10" sqref="M10"/>
    </sheetView>
  </sheetViews>
  <sheetFormatPr baseColWidth="10" defaultColWidth="9.140625" defaultRowHeight="15" x14ac:dyDescent="0.25"/>
  <cols>
    <col min="1" max="2" width="15.7109375" style="1" customWidth="1"/>
    <col min="3" max="3" width="37" style="1" customWidth="1"/>
    <col min="4" max="4" width="44.42578125" style="9" customWidth="1"/>
    <col min="5" max="5" width="22.7109375" style="1" bestFit="1" customWidth="1"/>
    <col min="6" max="12" width="15.7109375" style="1" customWidth="1"/>
    <col min="13" max="16384" width="9.140625" style="1"/>
  </cols>
  <sheetData>
    <row r="1" spans="1:12" s="3" customFormat="1" ht="30" x14ac:dyDescent="0.25">
      <c r="A1" s="3" t="s">
        <v>0</v>
      </c>
      <c r="B1" s="3" t="s">
        <v>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45" x14ac:dyDescent="0.25">
      <c r="A2" s="1">
        <f>'Product Backlog'!A2</f>
        <v>2</v>
      </c>
      <c r="B2" s="1">
        <v>2</v>
      </c>
      <c r="C2" s="1" t="str">
        <f>'Product Backlog'!B2</f>
        <v>Landing page (index) for anonymous users</v>
      </c>
      <c r="D2" s="9" t="str">
        <f>'Product Backlog'!C2</f>
        <v>Startseite mit kurzer Info inklusive Grundgerüst der Basis-Komponenten (Signup, Login) ohne Funktion (diese werden später implementiert).</v>
      </c>
      <c r="E2" s="1" t="s">
        <v>12</v>
      </c>
      <c r="F2" s="1" t="s">
        <v>13</v>
      </c>
      <c r="G2" s="11" t="s">
        <v>14</v>
      </c>
      <c r="H2" s="1" t="str">
        <f>'Product Backlog'!D2</f>
        <v>medium</v>
      </c>
      <c r="I2" s="1">
        <f>'Product Backlog'!E2</f>
        <v>4</v>
      </c>
      <c r="J2" s="1">
        <f>'Product Backlog'!F2</f>
        <v>4</v>
      </c>
      <c r="K2" s="1">
        <f>'Product Backlog'!G2</f>
        <v>4</v>
      </c>
      <c r="L2" s="1" t="str">
        <f>'Product Backlog'!H2</f>
        <v>done</v>
      </c>
    </row>
    <row r="3" spans="1:12" ht="30" x14ac:dyDescent="0.25">
      <c r="A3" s="1">
        <f>'Product Backlog'!A3</f>
        <v>3</v>
      </c>
      <c r="B3" s="1">
        <v>2</v>
      </c>
      <c r="C3" s="1" t="str">
        <f>'Product Backlog'!B3</f>
        <v>Sign up form</v>
      </c>
      <c r="D3" s="9" t="str">
        <f>'Product Backlog'!C3</f>
        <v>Sign up form Inklusive Funktionalität zum Registrieren.</v>
      </c>
      <c r="E3" s="1" t="s">
        <v>12</v>
      </c>
      <c r="F3" s="1" t="s">
        <v>15</v>
      </c>
      <c r="G3" s="11"/>
      <c r="H3" s="1" t="str">
        <f>'Product Backlog'!D3</f>
        <v>medium</v>
      </c>
      <c r="I3" s="1">
        <f>'Product Backlog'!E3</f>
        <v>4</v>
      </c>
      <c r="J3" s="1">
        <f>'Product Backlog'!F3</f>
        <v>4</v>
      </c>
      <c r="K3" s="1">
        <f>'Product Backlog'!G3</f>
        <v>2</v>
      </c>
      <c r="L3" s="1" t="str">
        <f>'Product Backlog'!H3</f>
        <v>done</v>
      </c>
    </row>
    <row r="4" spans="1:12" ht="30" x14ac:dyDescent="0.25">
      <c r="A4" s="1">
        <f>'Product Backlog'!A4</f>
        <v>4</v>
      </c>
      <c r="B4" s="1">
        <v>1</v>
      </c>
      <c r="C4" s="1" t="str">
        <f>'Product Backlog'!B4</f>
        <v>Sign in form</v>
      </c>
      <c r="D4" s="9" t="str">
        <f>'Product Backlog'!C4</f>
        <v>Sign in form Inklusive Funktionalität zum Einloggen.</v>
      </c>
      <c r="E4" s="1" t="s">
        <v>12</v>
      </c>
      <c r="F4" s="1" t="s">
        <v>15</v>
      </c>
      <c r="G4" s="11"/>
      <c r="H4" s="1" t="str">
        <f>'Product Backlog'!D4</f>
        <v>high</v>
      </c>
      <c r="I4" s="1">
        <f>'Product Backlog'!E4</f>
        <v>4</v>
      </c>
      <c r="J4" s="1">
        <f>'Product Backlog'!F4</f>
        <v>4</v>
      </c>
      <c r="K4" s="1">
        <f>'Product Backlog'!G4</f>
        <v>2</v>
      </c>
      <c r="L4" s="1" t="str">
        <f>'Product Backlog'!H4</f>
        <v>done</v>
      </c>
    </row>
    <row r="5" spans="1:12" x14ac:dyDescent="0.25">
      <c r="A5" s="1">
        <f>'Product Backlog'!A5</f>
        <v>5</v>
      </c>
      <c r="B5" s="1">
        <v>1</v>
      </c>
      <c r="C5" s="1" t="str">
        <f>'Product Backlog'!B5</f>
        <v>Authentication service</v>
      </c>
      <c r="D5" s="9">
        <f>'Product Backlog'!C5</f>
        <v>0</v>
      </c>
      <c r="E5" s="1" t="s">
        <v>16</v>
      </c>
      <c r="F5" s="1" t="s">
        <v>15</v>
      </c>
      <c r="G5" s="11"/>
      <c r="H5" s="1" t="str">
        <f>'Product Backlog'!D5</f>
        <v>high</v>
      </c>
      <c r="I5" s="1">
        <f>'Product Backlog'!E5</f>
        <v>12</v>
      </c>
      <c r="J5" s="1">
        <f>'Product Backlog'!F5</f>
        <v>12</v>
      </c>
      <c r="K5" s="1">
        <f>'Product Backlog'!G5</f>
        <v>14</v>
      </c>
      <c r="L5" s="1" t="str">
        <f>'Product Backlog'!H5</f>
        <v>done</v>
      </c>
    </row>
    <row r="6" spans="1:12" ht="30" x14ac:dyDescent="0.25">
      <c r="A6" s="1">
        <f>'Product Backlog'!A6</f>
        <v>6</v>
      </c>
      <c r="B6" s="1">
        <v>2</v>
      </c>
      <c r="C6" s="1" t="str">
        <f>'Product Backlog'!B6</f>
        <v>Home page for signed in users</v>
      </c>
      <c r="D6" s="9" t="str">
        <f>'Product Backlog'!C6</f>
        <v>Benutzerstartseite mit den leeren Komponenten für Challenges und Journal.</v>
      </c>
      <c r="E6" s="1" t="s">
        <v>17</v>
      </c>
      <c r="F6" s="1" t="s">
        <v>13</v>
      </c>
      <c r="G6" s="11"/>
      <c r="H6" s="1" t="str">
        <f>'Product Backlog'!D6</f>
        <v>medium</v>
      </c>
      <c r="I6" s="1">
        <f>'Product Backlog'!E6</f>
        <v>2</v>
      </c>
      <c r="J6" s="1">
        <f>'Product Backlog'!F6</f>
        <v>2</v>
      </c>
      <c r="K6" s="1">
        <f>'Product Backlog'!G6</f>
        <v>2</v>
      </c>
      <c r="L6" s="1" t="str">
        <f>'Product Backlog'!H6</f>
        <v>done</v>
      </c>
    </row>
    <row r="7" spans="1:12" ht="30" x14ac:dyDescent="0.25">
      <c r="A7" s="1">
        <f>'Product Backlog'!A7</f>
        <v>7</v>
      </c>
      <c r="B7" s="1">
        <v>1</v>
      </c>
      <c r="C7" s="1" t="str">
        <f>'Product Backlog'!B7</f>
        <v>Database migration scripts</v>
      </c>
      <c r="D7" s="9" t="str">
        <f>'Product Backlog'!C7</f>
        <v>Skripts damit die Tabellen in die lokale Datenbank erstellt werden.</v>
      </c>
      <c r="E7" s="1" t="s">
        <v>18</v>
      </c>
      <c r="F7" s="1" t="s">
        <v>19</v>
      </c>
      <c r="G7" s="11"/>
      <c r="H7" s="1" t="str">
        <f>'Product Backlog'!D7</f>
        <v>medium</v>
      </c>
      <c r="I7" s="1">
        <f>'Product Backlog'!E7</f>
        <v>8</v>
      </c>
      <c r="J7" s="1">
        <f>'Product Backlog'!F7</f>
        <v>8</v>
      </c>
      <c r="K7" s="1">
        <f>'Product Backlog'!G7</f>
        <v>4</v>
      </c>
      <c r="L7" s="1" t="str">
        <f>'Product Backlog'!H7</f>
        <v>done</v>
      </c>
    </row>
    <row r="8" spans="1:12" ht="30" x14ac:dyDescent="0.25">
      <c r="A8" s="1">
        <f>'Product Backlog'!A8</f>
        <v>8</v>
      </c>
      <c r="B8" s="1">
        <v>1</v>
      </c>
      <c r="C8" s="1" t="str">
        <f>'Product Backlog'!B8</f>
        <v>Entities (domain classes) in backend - persistency layer mapping</v>
      </c>
      <c r="D8" s="9" t="str">
        <f>'Product Backlog'!C8</f>
        <v>Models anhand des Domain Model Diagramm erstellen und mit der Datenbank verlinken.</v>
      </c>
      <c r="E8" s="1" t="s">
        <v>20</v>
      </c>
      <c r="F8" s="1" t="s">
        <v>21</v>
      </c>
      <c r="G8" s="11"/>
      <c r="H8" s="1" t="str">
        <f>'Product Backlog'!D8</f>
        <v>high</v>
      </c>
      <c r="I8" s="1">
        <f>'Product Backlog'!E8</f>
        <v>8</v>
      </c>
      <c r="J8" s="1">
        <f>'Product Backlog'!F8</f>
        <v>8</v>
      </c>
      <c r="K8" s="1">
        <f>'Product Backlog'!G8</f>
        <v>7</v>
      </c>
      <c r="L8" s="1" t="str">
        <f>'Product Backlog'!H8</f>
        <v>done</v>
      </c>
    </row>
    <row r="9" spans="1:12" ht="45" x14ac:dyDescent="0.25">
      <c r="A9" s="1">
        <f>'Product Backlog'!A9</f>
        <v>9</v>
      </c>
      <c r="B9" s="1">
        <v>1</v>
      </c>
      <c r="C9" s="1" t="str">
        <f>'Product Backlog'!B9</f>
        <v>Backend - database connection</v>
      </c>
      <c r="D9" s="9" t="str">
        <f>'Product Backlog'!C9</f>
        <v>Backend mit der Postgres Datenbank verbinden, damit alle Entwickler die Anwendung mit einer lokalen Datenbank verwenden können.</v>
      </c>
      <c r="E9" s="1" t="s">
        <v>20</v>
      </c>
      <c r="F9" s="1" t="s">
        <v>19</v>
      </c>
      <c r="G9" s="11"/>
      <c r="H9" s="1" t="str">
        <f>'Product Backlog'!D9</f>
        <v>high</v>
      </c>
      <c r="I9" s="1">
        <f>'Product Backlog'!E9</f>
        <v>4</v>
      </c>
      <c r="J9" s="1">
        <f>'Product Backlog'!F9</f>
        <v>4</v>
      </c>
      <c r="K9" s="1">
        <f>'Product Backlog'!G9</f>
        <v>4</v>
      </c>
      <c r="L9" s="1" t="str">
        <f>'Product Backlog'!H9</f>
        <v>done</v>
      </c>
    </row>
    <row r="10" spans="1:12" ht="45" x14ac:dyDescent="0.25">
      <c r="A10" s="1">
        <f>'Product Backlog'!A10</f>
        <v>10</v>
      </c>
      <c r="B10" s="1">
        <v>2</v>
      </c>
      <c r="C10" s="1" t="str">
        <f>'Product Backlog'!B10</f>
        <v>Journal entries</v>
      </c>
      <c r="D10" s="9" t="str">
        <f>'Product Backlog'!C10</f>
        <v>Journaleinträge anzeigen, Journaleintrag erstellen, bearbeiten und löschen. Fullstack Frontend bis Backend bis Datenbank.</v>
      </c>
      <c r="E10" s="1" t="s">
        <v>16</v>
      </c>
      <c r="F10" s="1" t="s">
        <v>100</v>
      </c>
      <c r="G10" s="11"/>
      <c r="H10" s="1" t="str">
        <f>'Product Backlog'!D10</f>
        <v>high</v>
      </c>
      <c r="I10" s="1">
        <f>'Product Backlog'!E10</f>
        <v>16</v>
      </c>
      <c r="J10" s="1">
        <f>'Product Backlog'!F10</f>
        <v>16</v>
      </c>
      <c r="K10" s="1">
        <f>'Product Backlog'!G10</f>
        <v>20</v>
      </c>
      <c r="L10" s="1" t="s">
        <v>57</v>
      </c>
    </row>
    <row r="11" spans="1:12" x14ac:dyDescent="0.25">
      <c r="A11" s="1">
        <f>'Product Backlog'!A11</f>
        <v>11</v>
      </c>
      <c r="B11" s="1">
        <v>2</v>
      </c>
      <c r="C11" s="1" t="str">
        <f>'Product Backlog'!B11</f>
        <v>Therapists</v>
      </c>
      <c r="D11" s="9" t="str">
        <f>'Product Backlog'!C11</f>
        <v>Eine read only Liste von Therapisten erstellen</v>
      </c>
      <c r="E11" s="1" t="s">
        <v>16</v>
      </c>
      <c r="F11" s="1" t="s">
        <v>13</v>
      </c>
      <c r="G11" s="11"/>
      <c r="H11" s="1" t="str">
        <f>'Product Backlog'!D11</f>
        <v>low</v>
      </c>
      <c r="I11" s="1">
        <f>'Product Backlog'!E11</f>
        <v>4</v>
      </c>
      <c r="J11" s="1">
        <f>'Product Backlog'!F11</f>
        <v>4</v>
      </c>
      <c r="K11" s="1">
        <f>'Product Backlog'!G11</f>
        <v>3</v>
      </c>
      <c r="L11" s="1" t="str">
        <f>'Product Backlog'!H11</f>
        <v>done</v>
      </c>
    </row>
    <row r="12" spans="1:12" ht="45" x14ac:dyDescent="0.25">
      <c r="A12" s="1">
        <f>'Product Backlog'!A12</f>
        <v>12</v>
      </c>
      <c r="B12" s="1">
        <v>2</v>
      </c>
      <c r="C12" s="1" t="str">
        <f>'Product Backlog'!B12</f>
        <v>Challenges</v>
      </c>
      <c r="D12" s="9" t="str">
        <f>'Product Backlog'!C12</f>
        <v>Neue Challenge annehmen und diese abschliessen können. Die abgeschlossene Challenge löst ein Event für Reward aus.</v>
      </c>
      <c r="E12" s="1" t="s">
        <v>16</v>
      </c>
      <c r="F12" s="1" t="s">
        <v>22</v>
      </c>
      <c r="G12" s="11"/>
      <c r="H12" s="1" t="str">
        <f>'Product Backlog'!D12</f>
        <v>medium</v>
      </c>
      <c r="I12" s="1">
        <f>'Product Backlog'!E12</f>
        <v>24</v>
      </c>
      <c r="J12" s="1">
        <f>'Product Backlog'!F12</f>
        <v>24</v>
      </c>
      <c r="K12" s="1">
        <f>'Product Backlog'!G12</f>
        <v>32</v>
      </c>
      <c r="L12" s="1" t="str">
        <f>'Product Backlog'!H12</f>
        <v>done</v>
      </c>
    </row>
    <row r="13" spans="1:12" ht="45" x14ac:dyDescent="0.25">
      <c r="A13" s="1">
        <f>'Product Backlog'!A13</f>
        <v>13</v>
      </c>
      <c r="B13" s="1">
        <v>3</v>
      </c>
      <c r="C13" s="1" t="str">
        <f>'Product Backlog'!B13</f>
        <v>Rewards</v>
      </c>
      <c r="D13" s="9" t="str">
        <f>'Product Backlog'!C13</f>
        <v>Abgeschlossene Challenge kann einen Reward auslösen. Diese wird dem Benutzer zugewiesen und angezeigt.</v>
      </c>
      <c r="E13" s="1" t="s">
        <v>16</v>
      </c>
      <c r="G13" s="11"/>
      <c r="H13" s="1" t="str">
        <f>'Product Backlog'!D13</f>
        <v>medium</v>
      </c>
      <c r="I13" s="1">
        <f>'Product Backlog'!E13</f>
        <v>16</v>
      </c>
      <c r="J13" s="1">
        <f>'Product Backlog'!F13</f>
        <v>16</v>
      </c>
      <c r="K13" s="1">
        <f>'Product Backlog'!G13</f>
        <v>0</v>
      </c>
      <c r="L13" s="1" t="str">
        <f>'Product Backlog'!H13</f>
        <v>waiting</v>
      </c>
    </row>
    <row r="14" spans="1:12" x14ac:dyDescent="0.25">
      <c r="A14" s="1">
        <f>'Product Backlog'!A14</f>
        <v>14</v>
      </c>
      <c r="B14" s="1">
        <v>3</v>
      </c>
      <c r="C14" s="1" t="str">
        <f>'Product Backlog'!B14</f>
        <v>Achievement system</v>
      </c>
      <c r="D14" s="9">
        <f>'Product Backlog'!C14</f>
        <v>0</v>
      </c>
      <c r="E14" s="1" t="s">
        <v>16</v>
      </c>
      <c r="G14" s="11"/>
      <c r="H14" s="1" t="str">
        <f>'Product Backlog'!D14</f>
        <v>medium</v>
      </c>
      <c r="I14" s="1">
        <f>'Product Backlog'!E14</f>
        <v>40</v>
      </c>
      <c r="J14" s="1">
        <f>'Product Backlog'!F14</f>
        <v>40</v>
      </c>
      <c r="K14" s="1">
        <f>'Product Backlog'!G14</f>
        <v>0</v>
      </c>
      <c r="L14" s="1" t="str">
        <f>'Product Backlog'!H14</f>
        <v>waiting</v>
      </c>
    </row>
    <row r="15" spans="1:12" ht="60" x14ac:dyDescent="0.25">
      <c r="A15" s="1">
        <f>'Product Backlog'!A15</f>
        <v>15</v>
      </c>
      <c r="B15" s="1">
        <v>2</v>
      </c>
      <c r="C15" s="1" t="str">
        <f>'Product Backlog'!B15</f>
        <v>Navigation, Header &amp; Footer</v>
      </c>
      <c r="D15" s="9" t="str">
        <f>'Product Backlog'!C15</f>
        <v>Die Navigation mit verlinkung auf die einzelnen Seiten erstellen und in den Header intergrieren. Standard Footer erstellen, welche auf allen Seiten ersichtlich sein wird.</v>
      </c>
      <c r="E15" s="1" t="s">
        <v>12</v>
      </c>
      <c r="F15" s="1" t="s">
        <v>23</v>
      </c>
      <c r="G15" s="11"/>
      <c r="H15" s="1" t="str">
        <f>'Product Backlog'!D15</f>
        <v>low</v>
      </c>
      <c r="I15" s="1">
        <f>'Product Backlog'!E15</f>
        <v>2</v>
      </c>
      <c r="J15" s="1">
        <f>'Product Backlog'!F15</f>
        <v>6</v>
      </c>
      <c r="K15" s="1">
        <f>'Product Backlog'!G15</f>
        <v>8</v>
      </c>
      <c r="L15" s="1" t="str">
        <f>'Product Backlog'!H15</f>
        <v>done</v>
      </c>
    </row>
    <row r="16" spans="1:12" ht="30" customHeight="1" x14ac:dyDescent="0.25">
      <c r="A16" s="1">
        <f>'Product Backlog'!A16</f>
        <v>18</v>
      </c>
      <c r="B16" s="1">
        <v>2</v>
      </c>
      <c r="C16" s="1" t="str">
        <f>'Product Backlog'!B16</f>
        <v>Licensing the project</v>
      </c>
      <c r="D16" s="9" t="str">
        <f>'Product Backlog'!C16</f>
        <v>Da unser GitHub Repository öffentlich ist, sollten wir eine Lizenz hinzufügen.</v>
      </c>
      <c r="E16" s="1" t="s">
        <v>24</v>
      </c>
      <c r="F16" s="1" t="s">
        <v>19</v>
      </c>
      <c r="G16" s="11"/>
      <c r="H16" s="1" t="str">
        <f>'Product Backlog'!D16</f>
        <v>low</v>
      </c>
      <c r="I16" s="1">
        <f>'Product Backlog'!E16</f>
        <v>1</v>
      </c>
      <c r="J16" s="1">
        <f>'Product Backlog'!F16</f>
        <v>1</v>
      </c>
      <c r="K16" s="1">
        <f>'Product Backlog'!G16</f>
        <v>1</v>
      </c>
      <c r="L16" s="1" t="str">
        <f>'Product Backlog'!H16</f>
        <v>done</v>
      </c>
    </row>
    <row r="17" spans="1:12" x14ac:dyDescent="0.25">
      <c r="A17" s="1">
        <f>'Product Backlog'!A17</f>
        <v>21</v>
      </c>
      <c r="B17" s="1">
        <v>2</v>
      </c>
      <c r="C17" s="1" t="str">
        <f>'Product Backlog'!B17</f>
        <v>Grundstruktur der UI Komponenten</v>
      </c>
      <c r="D17" s="9">
        <f>'Product Backlog'!C17</f>
        <v>0</v>
      </c>
      <c r="E17" s="1" t="s">
        <v>12</v>
      </c>
      <c r="F17" s="1" t="s">
        <v>25</v>
      </c>
      <c r="G17" s="11"/>
      <c r="H17" s="1" t="str">
        <f>'Product Backlog'!D17</f>
        <v>medium</v>
      </c>
      <c r="I17" s="1">
        <f>'Product Backlog'!E17</f>
        <v>4</v>
      </c>
      <c r="J17" s="1">
        <f>'Product Backlog'!F17</f>
        <v>4</v>
      </c>
      <c r="K17" s="1">
        <f>'Product Backlog'!G17</f>
        <v>3</v>
      </c>
      <c r="L17" s="1" t="str">
        <f>'Product Backlog'!H17</f>
        <v>done</v>
      </c>
    </row>
    <row r="18" spans="1:12" ht="45" customHeight="1" x14ac:dyDescent="0.25">
      <c r="A18" s="1">
        <f>'Product Backlog'!A18</f>
        <v>23</v>
      </c>
      <c r="B18" s="1">
        <v>2</v>
      </c>
      <c r="C18" s="1" t="str">
        <f>'Product Backlog'!B18</f>
        <v>UI Mockups erstellen</v>
      </c>
      <c r="D18" s="9" t="str">
        <f>'Product Backlog'!C18</f>
        <v>Die Benutzeroberfläche als Mockups designen, damit bei der Implementierung die Mockups als Vorlage genommen werden können.</v>
      </c>
      <c r="E18" s="1" t="s">
        <v>12</v>
      </c>
      <c r="F18" s="1" t="s">
        <v>13</v>
      </c>
      <c r="G18" s="11"/>
      <c r="H18" s="1" t="str">
        <f>'Product Backlog'!D18</f>
        <v>high</v>
      </c>
      <c r="I18" s="1">
        <f>'Product Backlog'!E18</f>
        <v>2</v>
      </c>
      <c r="J18" s="1">
        <f>'Product Backlog'!F18</f>
        <v>2</v>
      </c>
      <c r="K18" s="1">
        <f>'Product Backlog'!G18</f>
        <v>2</v>
      </c>
      <c r="L18" s="1" t="str">
        <f>'Product Backlog'!H18</f>
        <v>done</v>
      </c>
    </row>
    <row r="19" spans="1:12" ht="60" customHeight="1" x14ac:dyDescent="0.25">
      <c r="A19" s="1">
        <f>'Product Backlog'!A19</f>
        <v>30</v>
      </c>
      <c r="B19" s="1">
        <v>2</v>
      </c>
      <c r="C19" s="1" t="str">
        <f>'Product Backlog'!B19</f>
        <v>Redirection after Login to favicon</v>
      </c>
      <c r="D19" s="9" t="str">
        <f>'Product Backlog'!C19</f>
        <v>Nach dem man sich angemeldet hat, wird man immer auf das Favicon weitergeleitet. Jedoch sollte man auf die MainView weitergeleitet werden.</v>
      </c>
      <c r="E19" s="1" t="s">
        <v>26</v>
      </c>
      <c r="F19" s="1" t="s">
        <v>19</v>
      </c>
      <c r="G19" s="11"/>
      <c r="H19" s="1" t="str">
        <f>'Product Backlog'!D19</f>
        <v>high</v>
      </c>
      <c r="I19" s="1">
        <f>'Product Backlog'!E19</f>
        <v>1</v>
      </c>
      <c r="J19" s="1">
        <f>'Product Backlog'!F19</f>
        <v>1</v>
      </c>
      <c r="K19" s="1">
        <f>'Product Backlog'!G19</f>
        <v>3</v>
      </c>
      <c r="L19" s="1" t="str">
        <f>'Product Backlog'!H19</f>
        <v>done</v>
      </c>
    </row>
    <row r="20" spans="1:12" ht="30" customHeight="1" x14ac:dyDescent="0.25">
      <c r="A20" s="1">
        <f>'Product Backlog'!A20</f>
        <v>33</v>
      </c>
      <c r="B20" s="1">
        <v>2</v>
      </c>
      <c r="C20" s="1" t="str">
        <f>'Product Backlog'!B20</f>
        <v>Lombok documentation</v>
      </c>
      <c r="D20" s="9" t="str">
        <f>'Product Backlog'!C20</f>
        <v>Es braucht eine Dokumentation, wie man Lombok verwenden soll.</v>
      </c>
      <c r="E20" s="1" t="s">
        <v>24</v>
      </c>
      <c r="F20" s="1" t="s">
        <v>25</v>
      </c>
      <c r="G20" s="11"/>
      <c r="H20" s="1" t="str">
        <f>'Product Backlog'!D20</f>
        <v>low</v>
      </c>
      <c r="I20" s="1">
        <f>'Product Backlog'!E20</f>
        <v>1</v>
      </c>
      <c r="J20" s="1">
        <f>'Product Backlog'!F20</f>
        <v>1</v>
      </c>
      <c r="K20" s="1">
        <f>'Product Backlog'!G20</f>
        <v>1</v>
      </c>
      <c r="L20" s="1" t="str">
        <f>'Product Backlog'!H20</f>
        <v>done</v>
      </c>
    </row>
    <row r="21" spans="1:12" ht="30" customHeight="1" x14ac:dyDescent="0.25">
      <c r="A21" s="1">
        <f>'Product Backlog'!A21</f>
        <v>40</v>
      </c>
      <c r="B21" s="1">
        <v>3</v>
      </c>
      <c r="C21" s="1" t="str">
        <f>'Product Backlog'!B21</f>
        <v>Junit Tests implementieren</v>
      </c>
      <c r="D21" s="9" t="str">
        <f>'Product Backlog'!C21</f>
        <v>Für wichtige/komplexe Methoden sollten noch JUnit Test implementiert werden.</v>
      </c>
      <c r="F21" s="1" t="s">
        <v>27</v>
      </c>
      <c r="G21" s="11"/>
      <c r="H21" s="1" t="str">
        <f>'Product Backlog'!D21</f>
        <v>medium</v>
      </c>
      <c r="I21" s="1" t="str">
        <f>'Product Backlog'!E21</f>
        <v>-</v>
      </c>
      <c r="J21" s="1" t="str">
        <f>'Product Backlog'!F21</f>
        <v>-</v>
      </c>
      <c r="K21" s="1" t="str">
        <f>'Product Backlog'!G21</f>
        <v>-</v>
      </c>
      <c r="L21" s="1" t="str">
        <f>'Product Backlog'!H21</f>
        <v>done</v>
      </c>
    </row>
    <row r="22" spans="1:12" ht="30" x14ac:dyDescent="0.25">
      <c r="A22" s="1">
        <f>'Product Backlog'!A22</f>
        <v>48</v>
      </c>
      <c r="B22" s="1">
        <v>3</v>
      </c>
      <c r="C22" s="1" t="str">
        <f>'Product Backlog'!B22</f>
        <v>Configure SonarCloud via Travis-CI</v>
      </c>
      <c r="D22" s="9" t="str">
        <f>'Product Backlog'!C22</f>
        <v>SonarCloud konfigurieren, damit es "Code smells" entdeckt.</v>
      </c>
      <c r="F22" s="1" t="s">
        <v>28</v>
      </c>
      <c r="G22" s="11"/>
      <c r="H22" s="1" t="str">
        <f>'Product Backlog'!D22</f>
        <v>medium</v>
      </c>
      <c r="I22" s="1">
        <f>'Product Backlog'!E22</f>
        <v>1</v>
      </c>
      <c r="J22" s="1">
        <f>'Product Backlog'!F22</f>
        <v>1</v>
      </c>
      <c r="K22" s="1">
        <f>'Product Backlog'!G22</f>
        <v>1</v>
      </c>
      <c r="L22" s="1" t="str">
        <f>'Product Backlog'!H22</f>
        <v>done</v>
      </c>
    </row>
  </sheetData>
  <mergeCells count="1">
    <mergeCell ref="G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zoomScale="150" zoomScaleNormal="150" workbookViewId="0">
      <pane ySplit="1" topLeftCell="A9" activePane="bottomLeft" state="frozen"/>
      <selection pane="bottomLeft" activeCell="H25" sqref="H25"/>
    </sheetView>
  </sheetViews>
  <sheetFormatPr baseColWidth="10" defaultColWidth="9.140625" defaultRowHeight="15" x14ac:dyDescent="0.25"/>
  <cols>
    <col min="2" max="2" width="14.28515625" bestFit="1" customWidth="1"/>
    <col min="3" max="3" width="14.7109375" customWidth="1"/>
    <col min="4" max="4" width="14.28515625" customWidth="1"/>
    <col min="7" max="11" width="15.7109375" customWidth="1"/>
  </cols>
  <sheetData>
    <row r="1" spans="1:11" s="4" customFormat="1" ht="26.45" customHeight="1" x14ac:dyDescent="0.25">
      <c r="A1" s="4" t="s">
        <v>29</v>
      </c>
      <c r="B1" s="4" t="s">
        <v>30</v>
      </c>
      <c r="C1" s="4" t="s">
        <v>31</v>
      </c>
      <c r="D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25">
      <c r="A2">
        <v>1</v>
      </c>
      <c r="B2" s="5">
        <v>43956</v>
      </c>
      <c r="C2">
        <f>SUM('Sprint Backlog'!I2:I15)</f>
        <v>148</v>
      </c>
      <c r="D2">
        <f>140-SUM(G2:K2)</f>
        <v>132</v>
      </c>
      <c r="G2">
        <v>2</v>
      </c>
      <c r="H2">
        <v>1</v>
      </c>
      <c r="I2">
        <v>2</v>
      </c>
      <c r="J2">
        <v>1</v>
      </c>
      <c r="K2">
        <v>2</v>
      </c>
    </row>
    <row r="3" spans="1:11" x14ac:dyDescent="0.25">
      <c r="A3">
        <v>1</v>
      </c>
      <c r="B3" s="5">
        <v>43959</v>
      </c>
      <c r="C3">
        <f>C2-(D2-D3)</f>
        <v>136</v>
      </c>
      <c r="D3">
        <f>D2-SUM(G3:K3)</f>
        <v>120</v>
      </c>
      <c r="G3">
        <v>2</v>
      </c>
      <c r="H3">
        <v>3</v>
      </c>
      <c r="I3">
        <v>4</v>
      </c>
      <c r="J3">
        <v>1</v>
      </c>
      <c r="K3">
        <v>2</v>
      </c>
    </row>
    <row r="4" spans="1:11" x14ac:dyDescent="0.25">
      <c r="A4">
        <v>1</v>
      </c>
      <c r="B4" s="5">
        <v>43962</v>
      </c>
      <c r="C4">
        <f>C3-(D3-D4)</f>
        <v>119</v>
      </c>
      <c r="D4">
        <f>D3-SUM(G4:K4)</f>
        <v>103</v>
      </c>
      <c r="G4">
        <v>6</v>
      </c>
      <c r="H4">
        <v>4</v>
      </c>
      <c r="I4">
        <v>2</v>
      </c>
      <c r="J4">
        <v>1</v>
      </c>
      <c r="K4">
        <v>4</v>
      </c>
    </row>
    <row r="5" spans="1:11" x14ac:dyDescent="0.25">
      <c r="A5">
        <v>1</v>
      </c>
      <c r="B5" s="5">
        <v>43963</v>
      </c>
      <c r="C5">
        <f>C4-(D4-D5)</f>
        <v>112</v>
      </c>
      <c r="D5">
        <f>D4-SUM(G5:K5)</f>
        <v>96</v>
      </c>
      <c r="G5">
        <v>2</v>
      </c>
      <c r="H5">
        <v>1</v>
      </c>
      <c r="I5">
        <v>1</v>
      </c>
      <c r="J5">
        <v>1</v>
      </c>
      <c r="K5">
        <v>2</v>
      </c>
    </row>
    <row r="7" spans="1:11" x14ac:dyDescent="0.25">
      <c r="E7" t="s">
        <v>39</v>
      </c>
      <c r="G7">
        <f>SUM(G2:G5)</f>
        <v>12</v>
      </c>
      <c r="H7">
        <f>SUM(H2:H5)</f>
        <v>9</v>
      </c>
      <c r="I7">
        <f>SUM(I2:I5)</f>
        <v>9</v>
      </c>
      <c r="J7">
        <f>SUM(J2:J5)</f>
        <v>4</v>
      </c>
      <c r="K7">
        <f>SUM(K2:K5)</f>
        <v>10</v>
      </c>
    </row>
    <row r="8" spans="1:11" x14ac:dyDescent="0.25">
      <c r="H8" s="10"/>
    </row>
    <row r="9" spans="1:11" x14ac:dyDescent="0.25">
      <c r="A9">
        <v>2</v>
      </c>
      <c r="B9" s="5">
        <v>43966</v>
      </c>
      <c r="C9">
        <f>C5-(D4-D5)</f>
        <v>105</v>
      </c>
      <c r="D9">
        <f>D5-SUM(G9:K9)</f>
        <v>96</v>
      </c>
      <c r="H9" s="10"/>
    </row>
    <row r="10" spans="1:11" x14ac:dyDescent="0.25">
      <c r="A10">
        <v>2</v>
      </c>
      <c r="B10" s="5">
        <v>43969</v>
      </c>
      <c r="C10">
        <f>C9-(D5-D9)</f>
        <v>105</v>
      </c>
      <c r="D10">
        <f>D9-SUM(G10:K10)</f>
        <v>86</v>
      </c>
      <c r="G10">
        <v>4</v>
      </c>
      <c r="H10" s="10"/>
      <c r="I10">
        <v>4</v>
      </c>
      <c r="J10">
        <v>1</v>
      </c>
      <c r="K10">
        <v>1</v>
      </c>
    </row>
    <row r="11" spans="1:11" x14ac:dyDescent="0.25">
      <c r="A11">
        <v>2</v>
      </c>
      <c r="B11" s="5">
        <v>43970</v>
      </c>
      <c r="C11">
        <f>C10-(D9-D10)</f>
        <v>95</v>
      </c>
      <c r="D11">
        <f>D10-SUM(G11:K11)</f>
        <v>75.5</v>
      </c>
      <c r="G11">
        <v>1.5</v>
      </c>
      <c r="H11" s="10"/>
      <c r="I11">
        <v>4</v>
      </c>
      <c r="J11">
        <v>2</v>
      </c>
      <c r="K11">
        <v>3</v>
      </c>
    </row>
    <row r="12" spans="1:11" x14ac:dyDescent="0.25">
      <c r="A12">
        <v>2</v>
      </c>
      <c r="B12" s="5">
        <v>43973</v>
      </c>
      <c r="C12">
        <f>C11-(D10-D11)</f>
        <v>84.5</v>
      </c>
      <c r="D12">
        <f t="shared" ref="D12:D16" si="0">D11-SUM(G12:K12)</f>
        <v>72.5</v>
      </c>
      <c r="H12" s="10"/>
      <c r="I12">
        <v>3</v>
      </c>
      <c r="K12">
        <v>0</v>
      </c>
    </row>
    <row r="13" spans="1:11" x14ac:dyDescent="0.25">
      <c r="A13">
        <v>2</v>
      </c>
      <c r="B13" s="5">
        <v>43974</v>
      </c>
      <c r="C13">
        <f t="shared" ref="C13:C16" si="1">C12-(D11-D12)</f>
        <v>81.5</v>
      </c>
      <c r="D13">
        <f t="shared" si="0"/>
        <v>70.5</v>
      </c>
      <c r="G13">
        <v>2</v>
      </c>
      <c r="K13">
        <v>0</v>
      </c>
    </row>
    <row r="14" spans="1:11" x14ac:dyDescent="0.25">
      <c r="A14">
        <v>2</v>
      </c>
      <c r="B14" s="5">
        <v>43975</v>
      </c>
      <c r="C14">
        <f t="shared" si="1"/>
        <v>79.5</v>
      </c>
      <c r="D14">
        <f t="shared" si="0"/>
        <v>61.5</v>
      </c>
      <c r="G14">
        <v>5</v>
      </c>
      <c r="K14">
        <v>4</v>
      </c>
    </row>
    <row r="15" spans="1:11" x14ac:dyDescent="0.25">
      <c r="A15">
        <v>2</v>
      </c>
      <c r="B15" s="5">
        <v>43976</v>
      </c>
      <c r="C15">
        <f t="shared" si="1"/>
        <v>70.5</v>
      </c>
      <c r="D15">
        <f t="shared" si="0"/>
        <v>54</v>
      </c>
      <c r="G15">
        <v>1.5</v>
      </c>
      <c r="I15">
        <v>2</v>
      </c>
      <c r="J15">
        <v>2</v>
      </c>
      <c r="K15">
        <v>2</v>
      </c>
    </row>
    <row r="16" spans="1:11" x14ac:dyDescent="0.25">
      <c r="A16">
        <v>2</v>
      </c>
      <c r="B16" s="5">
        <v>43977</v>
      </c>
      <c r="C16">
        <f t="shared" si="1"/>
        <v>63</v>
      </c>
      <c r="D16">
        <f t="shared" si="0"/>
        <v>49</v>
      </c>
      <c r="I16">
        <v>1</v>
      </c>
      <c r="J16">
        <v>2</v>
      </c>
      <c r="K16">
        <v>2</v>
      </c>
    </row>
    <row r="18" spans="1:11" x14ac:dyDescent="0.25">
      <c r="E18" t="s">
        <v>40</v>
      </c>
      <c r="G18">
        <f>SUM(G9:G16)</f>
        <v>14</v>
      </c>
      <c r="H18">
        <f t="shared" ref="H18:K18" si="2">SUM(H9:H16)</f>
        <v>0</v>
      </c>
      <c r="I18">
        <f t="shared" si="2"/>
        <v>14</v>
      </c>
      <c r="J18">
        <f t="shared" si="2"/>
        <v>7</v>
      </c>
      <c r="K18">
        <f t="shared" si="2"/>
        <v>12</v>
      </c>
    </row>
    <row r="20" spans="1:11" x14ac:dyDescent="0.25">
      <c r="A20">
        <v>3</v>
      </c>
      <c r="B20" s="5">
        <v>43984</v>
      </c>
      <c r="C20">
        <f>C16-(D15-D16)</f>
        <v>58</v>
      </c>
      <c r="D20">
        <f>D16-SUM(G20:K20)</f>
        <v>37</v>
      </c>
      <c r="G20">
        <v>4</v>
      </c>
      <c r="I20">
        <v>2</v>
      </c>
      <c r="K20">
        <v>6</v>
      </c>
    </row>
    <row r="21" spans="1:11" x14ac:dyDescent="0.25">
      <c r="A21">
        <v>3</v>
      </c>
      <c r="B21" s="5">
        <v>43987</v>
      </c>
      <c r="C21">
        <f>C20-(D16-D20)</f>
        <v>46</v>
      </c>
      <c r="D21">
        <f>D20-SUM(G21:K21)</f>
        <v>36</v>
      </c>
      <c r="I21">
        <v>1</v>
      </c>
    </row>
    <row r="22" spans="1:11" x14ac:dyDescent="0.25">
      <c r="A22">
        <v>3</v>
      </c>
      <c r="B22" s="5">
        <v>43988</v>
      </c>
      <c r="C22">
        <f>C21-(D20-D21)</f>
        <v>45</v>
      </c>
      <c r="D22">
        <f>D21-SUM(G22:K22)</f>
        <v>35</v>
      </c>
      <c r="J22">
        <v>1</v>
      </c>
    </row>
    <row r="23" spans="1:11" x14ac:dyDescent="0.25">
      <c r="A23">
        <v>3</v>
      </c>
      <c r="B23" s="5">
        <v>43989</v>
      </c>
      <c r="C23">
        <f>C22-(D21-D22)</f>
        <v>44</v>
      </c>
      <c r="D23">
        <f>D22-SUM(G23:K23)</f>
        <v>27</v>
      </c>
      <c r="G23">
        <v>2</v>
      </c>
      <c r="H23">
        <v>3</v>
      </c>
      <c r="I23">
        <v>1</v>
      </c>
      <c r="J23">
        <v>2</v>
      </c>
    </row>
    <row r="24" spans="1:11" x14ac:dyDescent="0.25">
      <c r="A24">
        <v>3</v>
      </c>
      <c r="B24" s="5">
        <v>43990</v>
      </c>
      <c r="C24">
        <f>C23-(D22-D23)</f>
        <v>36</v>
      </c>
      <c r="D24">
        <f>D23-SUM(G24:K24)</f>
        <v>9.5</v>
      </c>
      <c r="G24">
        <v>4.5</v>
      </c>
      <c r="H24">
        <v>6</v>
      </c>
      <c r="I24">
        <v>2</v>
      </c>
      <c r="J24">
        <v>2</v>
      </c>
      <c r="K24">
        <v>3</v>
      </c>
    </row>
    <row r="26" spans="1:11" x14ac:dyDescent="0.25">
      <c r="E26" t="s">
        <v>41</v>
      </c>
      <c r="G26">
        <f>SUM(G20:G24)</f>
        <v>10.5</v>
      </c>
      <c r="H26">
        <f>SUM(H20:H24)</f>
        <v>9</v>
      </c>
      <c r="I26">
        <f>SUM(I20:I24)</f>
        <v>6</v>
      </c>
      <c r="J26">
        <f>SUM(J20:J24)</f>
        <v>5</v>
      </c>
      <c r="K26">
        <f>SUM(K20:K24)</f>
        <v>9</v>
      </c>
    </row>
    <row r="28" spans="1:11" x14ac:dyDescent="0.25">
      <c r="F28" t="s">
        <v>42</v>
      </c>
      <c r="G28">
        <f>G26+G18+G7</f>
        <v>36.5</v>
      </c>
      <c r="H28">
        <f>H26+H18+H7</f>
        <v>18</v>
      </c>
      <c r="I28">
        <f>I26+I18+I7</f>
        <v>29</v>
      </c>
      <c r="J28">
        <f>J26+J18+J7</f>
        <v>16</v>
      </c>
      <c r="K28">
        <f>K26+K18+K7</f>
        <v>31</v>
      </c>
    </row>
    <row r="30" spans="1:11" x14ac:dyDescent="0.25">
      <c r="J30" t="s">
        <v>42</v>
      </c>
      <c r="K30">
        <f>SUM(G28:K28)</f>
        <v>130.5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2" sqref="A12"/>
    </sheetView>
  </sheetViews>
  <sheetFormatPr baseColWidth="10" defaultColWidth="9.140625" defaultRowHeight="15" x14ac:dyDescent="0.25"/>
  <cols>
    <col min="1" max="1" width="17.28515625" bestFit="1" customWidth="1"/>
    <col min="2" max="2" width="12" bestFit="1" customWidth="1"/>
  </cols>
  <sheetData>
    <row r="1" spans="1:2" s="2" customFormat="1" ht="19.149999999999999" customHeight="1" x14ac:dyDescent="0.25">
      <c r="A1" s="2" t="s">
        <v>2</v>
      </c>
      <c r="B1" s="2" t="s">
        <v>43</v>
      </c>
    </row>
    <row r="2" spans="1:2" ht="15" customHeight="1" x14ac:dyDescent="0.25">
      <c r="A2" s="6" t="s">
        <v>34</v>
      </c>
      <c r="B2" s="6" t="s">
        <v>44</v>
      </c>
    </row>
    <row r="3" spans="1:2" ht="15" customHeight="1" x14ac:dyDescent="0.25">
      <c r="A3" s="6" t="s">
        <v>35</v>
      </c>
      <c r="B3" s="6" t="s">
        <v>45</v>
      </c>
    </row>
    <row r="4" spans="1:2" ht="15" customHeight="1" x14ac:dyDescent="0.25">
      <c r="A4" s="6" t="s">
        <v>36</v>
      </c>
      <c r="B4" s="6" t="s">
        <v>46</v>
      </c>
    </row>
    <row r="5" spans="1:2" ht="15" customHeight="1" x14ac:dyDescent="0.25">
      <c r="A5" s="6" t="s">
        <v>37</v>
      </c>
      <c r="B5" s="6" t="s">
        <v>47</v>
      </c>
    </row>
    <row r="6" spans="1:2" ht="15" customHeight="1" x14ac:dyDescent="0.25">
      <c r="A6" s="6" t="s">
        <v>38</v>
      </c>
      <c r="B6" s="6" t="s">
        <v>48</v>
      </c>
    </row>
    <row r="7" spans="1:2" ht="15" customHeight="1" x14ac:dyDescent="0.25">
      <c r="A7" s="6" t="s">
        <v>49</v>
      </c>
      <c r="B7" s="6" t="s">
        <v>50</v>
      </c>
    </row>
    <row r="8" spans="1:2" ht="15" customHeight="1" x14ac:dyDescent="0.25">
      <c r="A8" s="6" t="s">
        <v>51</v>
      </c>
      <c r="B8" s="6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zoomScale="110" zoomScaleNormal="110" workbookViewId="0">
      <pane ySplit="1" topLeftCell="A2" activePane="bottomLeft" state="frozen"/>
      <selection pane="bottomLeft" activeCell="G6" sqref="G6"/>
    </sheetView>
  </sheetViews>
  <sheetFormatPr baseColWidth="10" defaultColWidth="9.140625" defaultRowHeight="15" x14ac:dyDescent="0.25"/>
  <cols>
    <col min="1" max="1" width="10.7109375" style="1" customWidth="1"/>
    <col min="2" max="2" width="38" style="1" customWidth="1"/>
    <col min="3" max="3" width="40.5703125" style="1" customWidth="1"/>
    <col min="4" max="8" width="15.7109375" style="1" customWidth="1"/>
    <col min="9" max="16384" width="9.140625" style="1"/>
  </cols>
  <sheetData>
    <row r="1" spans="1:8" s="3" customFormat="1" ht="30" x14ac:dyDescent="0.25">
      <c r="A1" s="3" t="s">
        <v>0</v>
      </c>
      <c r="B1" s="3" t="s">
        <v>53</v>
      </c>
      <c r="C1" s="3" t="s">
        <v>3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8" ht="66" x14ac:dyDescent="0.25">
      <c r="A2" s="1">
        <v>2</v>
      </c>
      <c r="B2" s="1" t="s">
        <v>54</v>
      </c>
      <c r="C2" s="7" t="s">
        <v>55</v>
      </c>
      <c r="D2" s="1" t="s">
        <v>56</v>
      </c>
      <c r="E2" s="1">
        <v>4</v>
      </c>
      <c r="F2" s="1">
        <v>4</v>
      </c>
      <c r="G2" s="1">
        <v>4</v>
      </c>
      <c r="H2" s="1" t="s">
        <v>57</v>
      </c>
    </row>
    <row r="3" spans="1:8" ht="30" x14ac:dyDescent="0.25">
      <c r="A3" s="1">
        <v>3</v>
      </c>
      <c r="B3" s="1" t="s">
        <v>58</v>
      </c>
      <c r="C3" s="1" t="s">
        <v>59</v>
      </c>
      <c r="D3" s="1" t="s">
        <v>56</v>
      </c>
      <c r="E3" s="1">
        <v>4</v>
      </c>
      <c r="F3" s="1">
        <v>4</v>
      </c>
      <c r="G3" s="1">
        <v>2</v>
      </c>
      <c r="H3" s="1" t="s">
        <v>57</v>
      </c>
    </row>
    <row r="4" spans="1:8" ht="30" x14ac:dyDescent="0.25">
      <c r="A4" s="1">
        <v>4</v>
      </c>
      <c r="B4" s="1" t="s">
        <v>60</v>
      </c>
      <c r="C4" s="1" t="s">
        <v>61</v>
      </c>
      <c r="D4" s="1" t="s">
        <v>62</v>
      </c>
      <c r="E4" s="1">
        <v>4</v>
      </c>
      <c r="F4" s="1">
        <v>4</v>
      </c>
      <c r="G4" s="1">
        <v>2</v>
      </c>
      <c r="H4" s="1" t="s">
        <v>57</v>
      </c>
    </row>
    <row r="5" spans="1:8" x14ac:dyDescent="0.25">
      <c r="A5" s="1">
        <v>5</v>
      </c>
      <c r="B5" s="1" t="s">
        <v>63</v>
      </c>
      <c r="D5" s="1" t="s">
        <v>62</v>
      </c>
      <c r="E5" s="1">
        <v>12</v>
      </c>
      <c r="F5" s="1">
        <v>12</v>
      </c>
      <c r="G5" s="1">
        <v>14</v>
      </c>
      <c r="H5" s="1" t="s">
        <v>57</v>
      </c>
    </row>
    <row r="6" spans="1:8" ht="30" x14ac:dyDescent="0.25">
      <c r="A6" s="1">
        <v>6</v>
      </c>
      <c r="B6" s="1" t="s">
        <v>64</v>
      </c>
      <c r="C6" s="1" t="s">
        <v>65</v>
      </c>
      <c r="D6" s="1" t="s">
        <v>56</v>
      </c>
      <c r="E6" s="1">
        <v>2</v>
      </c>
      <c r="F6" s="1">
        <v>2</v>
      </c>
      <c r="G6" s="1">
        <v>2</v>
      </c>
      <c r="H6" s="1" t="s">
        <v>57</v>
      </c>
    </row>
    <row r="7" spans="1:8" ht="30" x14ac:dyDescent="0.25">
      <c r="A7" s="1">
        <v>7</v>
      </c>
      <c r="B7" s="1" t="s">
        <v>66</v>
      </c>
      <c r="C7" s="1" t="s">
        <v>67</v>
      </c>
      <c r="D7" s="1" t="s">
        <v>56</v>
      </c>
      <c r="E7" s="1">
        <v>8</v>
      </c>
      <c r="F7" s="1">
        <v>8</v>
      </c>
      <c r="G7" s="1">
        <v>4</v>
      </c>
      <c r="H7" s="1" t="s">
        <v>57</v>
      </c>
    </row>
    <row r="8" spans="1:8" ht="45" x14ac:dyDescent="0.25">
      <c r="A8" s="1">
        <v>8</v>
      </c>
      <c r="B8" s="1" t="s">
        <v>68</v>
      </c>
      <c r="C8" s="1" t="s">
        <v>69</v>
      </c>
      <c r="D8" s="1" t="s">
        <v>62</v>
      </c>
      <c r="E8" s="1">
        <v>8</v>
      </c>
      <c r="F8" s="1">
        <v>8</v>
      </c>
      <c r="G8" s="1">
        <v>7</v>
      </c>
      <c r="H8" s="1" t="s">
        <v>57</v>
      </c>
    </row>
    <row r="9" spans="1:8" ht="60" x14ac:dyDescent="0.25">
      <c r="A9" s="1">
        <v>9</v>
      </c>
      <c r="B9" s="1" t="s">
        <v>70</v>
      </c>
      <c r="C9" s="1" t="s">
        <v>71</v>
      </c>
      <c r="D9" s="1" t="s">
        <v>62</v>
      </c>
      <c r="E9" s="1">
        <v>4</v>
      </c>
      <c r="F9" s="1">
        <v>4</v>
      </c>
      <c r="G9" s="1">
        <v>4</v>
      </c>
      <c r="H9" s="1" t="s">
        <v>57</v>
      </c>
    </row>
    <row r="10" spans="1:8" ht="45" x14ac:dyDescent="0.25">
      <c r="A10" s="1">
        <v>10</v>
      </c>
      <c r="B10" s="1" t="s">
        <v>72</v>
      </c>
      <c r="C10" s="1" t="s">
        <v>73</v>
      </c>
      <c r="D10" s="1" t="s">
        <v>62</v>
      </c>
      <c r="E10" s="1">
        <v>16</v>
      </c>
      <c r="F10" s="1">
        <v>16</v>
      </c>
      <c r="G10" s="1">
        <v>20</v>
      </c>
      <c r="H10" s="1" t="s">
        <v>74</v>
      </c>
    </row>
    <row r="11" spans="1:8" ht="30" x14ac:dyDescent="0.25">
      <c r="A11" s="1">
        <v>11</v>
      </c>
      <c r="B11" s="1" t="s">
        <v>75</v>
      </c>
      <c r="C11" s="1" t="s">
        <v>76</v>
      </c>
      <c r="D11" s="1" t="s">
        <v>77</v>
      </c>
      <c r="E11" s="1">
        <v>4</v>
      </c>
      <c r="F11" s="1">
        <v>4</v>
      </c>
      <c r="G11" s="1">
        <v>3</v>
      </c>
      <c r="H11" s="1" t="s">
        <v>57</v>
      </c>
    </row>
    <row r="12" spans="1:8" ht="45" x14ac:dyDescent="0.25">
      <c r="A12" s="1">
        <v>12</v>
      </c>
      <c r="B12" s="1" t="s">
        <v>78</v>
      </c>
      <c r="C12" s="1" t="s">
        <v>79</v>
      </c>
      <c r="D12" s="1" t="s">
        <v>56</v>
      </c>
      <c r="E12" s="1">
        <v>24</v>
      </c>
      <c r="F12" s="1">
        <v>24</v>
      </c>
      <c r="G12" s="1">
        <v>32</v>
      </c>
      <c r="H12" s="1" t="s">
        <v>57</v>
      </c>
    </row>
    <row r="13" spans="1:8" ht="45" x14ac:dyDescent="0.25">
      <c r="A13" s="1">
        <v>13</v>
      </c>
      <c r="B13" s="1" t="s">
        <v>80</v>
      </c>
      <c r="C13" s="1" t="s">
        <v>81</v>
      </c>
      <c r="D13" s="1" t="s">
        <v>56</v>
      </c>
      <c r="E13" s="1">
        <v>16</v>
      </c>
      <c r="F13" s="1">
        <v>16</v>
      </c>
      <c r="G13" s="1">
        <v>0</v>
      </c>
      <c r="H13" s="1" t="s">
        <v>82</v>
      </c>
    </row>
    <row r="14" spans="1:8" x14ac:dyDescent="0.25">
      <c r="A14" s="1">
        <v>14</v>
      </c>
      <c r="B14" s="1" t="s">
        <v>83</v>
      </c>
      <c r="D14" s="1" t="s">
        <v>56</v>
      </c>
      <c r="E14" s="1">
        <v>40</v>
      </c>
      <c r="F14" s="1">
        <v>40</v>
      </c>
      <c r="G14" s="1">
        <v>0</v>
      </c>
      <c r="H14" s="1" t="s">
        <v>82</v>
      </c>
    </row>
    <row r="15" spans="1:8" ht="75" x14ac:dyDescent="0.25">
      <c r="A15" s="1">
        <v>15</v>
      </c>
      <c r="B15" s="1" t="s">
        <v>84</v>
      </c>
      <c r="C15" s="1" t="s">
        <v>85</v>
      </c>
      <c r="D15" s="1" t="s">
        <v>77</v>
      </c>
      <c r="E15" s="1">
        <v>2</v>
      </c>
      <c r="F15" s="1">
        <v>6</v>
      </c>
      <c r="G15" s="1">
        <v>8</v>
      </c>
      <c r="H15" s="1" t="s">
        <v>57</v>
      </c>
    </row>
    <row r="16" spans="1:8" ht="30" x14ac:dyDescent="0.25">
      <c r="A16" s="1">
        <v>18</v>
      </c>
      <c r="B16" s="1" t="s">
        <v>86</v>
      </c>
      <c r="C16" s="9" t="s">
        <v>87</v>
      </c>
      <c r="D16" s="1" t="s">
        <v>77</v>
      </c>
      <c r="E16" s="1">
        <v>1</v>
      </c>
      <c r="F16" s="1">
        <v>1</v>
      </c>
      <c r="G16" s="1">
        <v>1</v>
      </c>
      <c r="H16" s="1" t="s">
        <v>57</v>
      </c>
    </row>
    <row r="17" spans="1:8" x14ac:dyDescent="0.25">
      <c r="A17" s="1">
        <v>21</v>
      </c>
      <c r="B17" s="1" t="s">
        <v>88</v>
      </c>
      <c r="D17" s="1" t="s">
        <v>56</v>
      </c>
      <c r="E17" s="1">
        <v>4</v>
      </c>
      <c r="F17" s="1">
        <v>4</v>
      </c>
      <c r="G17" s="1">
        <v>3</v>
      </c>
      <c r="H17" s="1" t="s">
        <v>57</v>
      </c>
    </row>
    <row r="18" spans="1:8" ht="60" x14ac:dyDescent="0.25">
      <c r="A18" s="1">
        <v>23</v>
      </c>
      <c r="B18" s="1" t="s">
        <v>89</v>
      </c>
      <c r="C18" s="1" t="s">
        <v>90</v>
      </c>
      <c r="D18" s="1" t="s">
        <v>62</v>
      </c>
      <c r="E18" s="1">
        <v>2</v>
      </c>
      <c r="F18" s="1">
        <v>2</v>
      </c>
      <c r="G18" s="1">
        <v>2</v>
      </c>
      <c r="H18" s="1" t="s">
        <v>57</v>
      </c>
    </row>
    <row r="19" spans="1:8" ht="60" x14ac:dyDescent="0.25">
      <c r="A19" s="1">
        <v>30</v>
      </c>
      <c r="B19" s="1" t="s">
        <v>91</v>
      </c>
      <c r="C19" s="1" t="s">
        <v>92</v>
      </c>
      <c r="D19" s="1" t="s">
        <v>62</v>
      </c>
      <c r="E19" s="1">
        <v>1</v>
      </c>
      <c r="F19" s="1">
        <v>1</v>
      </c>
      <c r="G19" s="1">
        <v>3</v>
      </c>
      <c r="H19" s="1" t="s">
        <v>57</v>
      </c>
    </row>
    <row r="20" spans="1:8" ht="30" x14ac:dyDescent="0.25">
      <c r="A20" s="1">
        <v>33</v>
      </c>
      <c r="B20" s="1" t="s">
        <v>93</v>
      </c>
      <c r="C20" s="1" t="s">
        <v>94</v>
      </c>
      <c r="D20" s="1" t="s">
        <v>77</v>
      </c>
      <c r="E20" s="1">
        <v>1</v>
      </c>
      <c r="F20" s="1">
        <v>1</v>
      </c>
      <c r="G20" s="1">
        <v>1</v>
      </c>
      <c r="H20" s="1" t="s">
        <v>57</v>
      </c>
    </row>
    <row r="21" spans="1:8" ht="30" x14ac:dyDescent="0.25">
      <c r="A21" s="1">
        <v>40</v>
      </c>
      <c r="B21" s="1" t="s">
        <v>95</v>
      </c>
      <c r="C21" s="1" t="s">
        <v>96</v>
      </c>
      <c r="D21" s="1" t="s">
        <v>56</v>
      </c>
      <c r="E21" s="1" t="s">
        <v>97</v>
      </c>
      <c r="F21" s="1" t="s">
        <v>97</v>
      </c>
      <c r="G21" s="1" t="s">
        <v>97</v>
      </c>
      <c r="H21" s="1" t="s">
        <v>57</v>
      </c>
    </row>
    <row r="22" spans="1:8" ht="30" x14ac:dyDescent="0.25">
      <c r="A22" s="1">
        <v>48</v>
      </c>
      <c r="B22" s="1" t="s">
        <v>98</v>
      </c>
      <c r="C22" s="1" t="s">
        <v>99</v>
      </c>
      <c r="D22" s="1" t="s">
        <v>56</v>
      </c>
      <c r="E22" s="1">
        <v>1</v>
      </c>
      <c r="F22" s="1">
        <v>1</v>
      </c>
      <c r="G22" s="1">
        <v>1</v>
      </c>
      <c r="H22" s="1" t="s">
        <v>57</v>
      </c>
    </row>
    <row r="24" spans="1:8" x14ac:dyDescent="0.25">
      <c r="F24" s="1" t="s">
        <v>42</v>
      </c>
      <c r="G24" s="1">
        <f>SUM(G2:G22)</f>
        <v>113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6" ma:contentTypeDescription="Ein neues Dokument erstellen." ma:contentTypeScope="" ma:versionID="c60506dacdff1556e3afe0875d7ad22f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a449916c6c9319ac0b126ecb55bc937a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17520-0E97-422E-BDA6-0B491DE74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d1dfd9-2c46-4740-86be-d7afc8a22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CAF5B-8DF5-4255-9409-BF0E0B69C8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2AC96C-0B8A-469D-8D1C-057CF0650CC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f3d1dfd9-2c46-4740-86be-d7afc8a2260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 Backlog</vt:lpstr>
      <vt:lpstr>BurndownChart</vt:lpstr>
      <vt:lpstr>ProjectTeam</vt:lpstr>
      <vt:lpstr>Product Backlog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De Gasparo Sven</cp:lastModifiedBy>
  <cp:revision/>
  <dcterms:created xsi:type="dcterms:W3CDTF">2012-11-08T11:09:41Z</dcterms:created>
  <dcterms:modified xsi:type="dcterms:W3CDTF">2020-06-09T17:13:24Z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