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clare\Desktop\"/>
    </mc:Choice>
  </mc:AlternateContent>
  <xr:revisionPtr revIDLastSave="0" documentId="13_ncr:11_{96AC51FF-AC01-46AE-A26B-984C38AA2E11}" xr6:coauthVersionLast="32" xr6:coauthVersionMax="32" xr10:uidLastSave="{00000000-0000-0000-0000-000000000000}"/>
  <bookViews>
    <workbookView xWindow="0" yWindow="0" windowWidth="21890" windowHeight="12020" xr2:uid="{00000000-000D-0000-FFFF-FFFF00000000}"/>
  </bookViews>
  <sheets>
    <sheet name="Calendar" sheetId="5" r:id="rId1"/>
    <sheet name="Timeline" sheetId="11" r:id="rId2"/>
    <sheet name="Schedule" sheetId="9" r:id="rId3"/>
    <sheet name="DropDown" sheetId="10" r:id="rId4"/>
  </sheets>
  <definedNames>
    <definedName name="_xlnm.Print_Area" localSheetId="0">Calendar!$B$6:$AF$19</definedName>
  </definedNames>
  <calcPr calcId="179017"/>
</workbook>
</file>

<file path=xl/calcChain.xml><?xml version="1.0" encoding="utf-8"?>
<calcChain xmlns="http://schemas.openxmlformats.org/spreadsheetml/2006/main">
  <c r="T2" i="9" l="1"/>
  <c r="S2" i="9"/>
  <c r="B8" i="5"/>
  <c r="J8" i="5" s="1"/>
  <c r="B9" i="5"/>
  <c r="C9" i="5"/>
  <c r="D9" i="5"/>
  <c r="E9" i="5"/>
  <c r="F9" i="5"/>
  <c r="G9" i="5"/>
  <c r="H9" i="5"/>
  <c r="J9" i="5"/>
  <c r="K9" i="5"/>
  <c r="L9" i="5"/>
  <c r="M9" i="5"/>
  <c r="N9" i="5"/>
  <c r="O9" i="5"/>
  <c r="P9" i="5"/>
  <c r="R9" i="5"/>
  <c r="S9" i="5"/>
  <c r="T9" i="5"/>
  <c r="U9" i="5"/>
  <c r="V9" i="5"/>
  <c r="W9" i="5"/>
  <c r="X9" i="5"/>
  <c r="Z9" i="5"/>
  <c r="AA9" i="5"/>
  <c r="AB9" i="5"/>
  <c r="AC9" i="5"/>
  <c r="AD9" i="5"/>
  <c r="AE9" i="5"/>
  <c r="AF9" i="5"/>
  <c r="B10" i="5"/>
  <c r="C10" i="5" s="1"/>
  <c r="D10" i="5" s="1"/>
  <c r="E10" i="5" s="1"/>
  <c r="F10" i="5" s="1"/>
  <c r="G10" i="5" s="1"/>
  <c r="H10" i="5" s="1"/>
  <c r="B11" i="5" s="1"/>
  <c r="C11" i="5" s="1"/>
  <c r="D11" i="5" s="1"/>
  <c r="E11" i="5" s="1"/>
  <c r="F11" i="5" s="1"/>
  <c r="G11" i="5" s="1"/>
  <c r="H11" i="5" s="1"/>
  <c r="B12" i="5" s="1"/>
  <c r="C12" i="5" s="1"/>
  <c r="D12" i="5" s="1"/>
  <c r="E12" i="5" s="1"/>
  <c r="F12" i="5" s="1"/>
  <c r="G12" i="5" s="1"/>
  <c r="H12" i="5" s="1"/>
  <c r="B13" i="5" s="1"/>
  <c r="C13" i="5" s="1"/>
  <c r="D13" i="5" s="1"/>
  <c r="E13" i="5" s="1"/>
  <c r="F13" i="5" s="1"/>
  <c r="G13" i="5" s="1"/>
  <c r="H13" i="5" s="1"/>
  <c r="B14" i="5" s="1"/>
  <c r="C14" i="5" s="1"/>
  <c r="D14" i="5" s="1"/>
  <c r="E14" i="5" s="1"/>
  <c r="F14" i="5" s="1"/>
  <c r="G14" i="5" s="1"/>
  <c r="H14" i="5" s="1"/>
  <c r="B15" i="5" s="1"/>
  <c r="B21" i="5"/>
  <c r="C21" i="5"/>
  <c r="D21" i="5"/>
  <c r="E21" i="5"/>
  <c r="F21" i="5"/>
  <c r="G21" i="5"/>
  <c r="H21" i="5"/>
  <c r="J21" i="5"/>
  <c r="K21" i="5"/>
  <c r="L21" i="5"/>
  <c r="M21" i="5"/>
  <c r="N21" i="5"/>
  <c r="O21" i="5"/>
  <c r="P21" i="5"/>
  <c r="R21" i="5"/>
  <c r="S21" i="5"/>
  <c r="T21" i="5"/>
  <c r="U21" i="5"/>
  <c r="V21" i="5"/>
  <c r="W21" i="5"/>
  <c r="X21" i="5"/>
  <c r="Z21" i="5"/>
  <c r="AA21" i="5"/>
  <c r="AB21" i="5"/>
  <c r="AC21" i="5"/>
  <c r="AD21" i="5"/>
  <c r="AE21" i="5"/>
  <c r="AF21" i="5"/>
  <c r="R8" i="5" l="1"/>
  <c r="J10" i="5"/>
  <c r="K10" i="5" s="1"/>
  <c r="L10" i="5" s="1"/>
  <c r="M10" i="5" s="1"/>
  <c r="N10" i="5" s="1"/>
  <c r="O10" i="5" s="1"/>
  <c r="P10" i="5" s="1"/>
  <c r="J11" i="5" s="1"/>
  <c r="K11" i="5" s="1"/>
  <c r="L11" i="5" s="1"/>
  <c r="M11" i="5" s="1"/>
  <c r="N11" i="5" s="1"/>
  <c r="O11" i="5" s="1"/>
  <c r="P11" i="5" s="1"/>
  <c r="J12" i="5" s="1"/>
  <c r="K12" i="5" s="1"/>
  <c r="L12" i="5" s="1"/>
  <c r="M12" i="5" s="1"/>
  <c r="N12" i="5" s="1"/>
  <c r="O12" i="5" s="1"/>
  <c r="P12" i="5" s="1"/>
  <c r="J13" i="5" s="1"/>
  <c r="K13" i="5" s="1"/>
  <c r="L13" i="5" s="1"/>
  <c r="M13" i="5" s="1"/>
  <c r="N13" i="5" s="1"/>
  <c r="O13" i="5" s="1"/>
  <c r="P13" i="5" s="1"/>
  <c r="J14" i="5" s="1"/>
  <c r="K14" i="5" s="1"/>
  <c r="L14" i="5" s="1"/>
  <c r="M14" i="5" s="1"/>
  <c r="N14" i="5" s="1"/>
  <c r="O14" i="5" s="1"/>
  <c r="P14" i="5" s="1"/>
  <c r="J15" i="5" s="1"/>
  <c r="R10" i="5" l="1"/>
  <c r="S10" i="5" s="1"/>
  <c r="T10" i="5" s="1"/>
  <c r="U10" i="5" s="1"/>
  <c r="V10" i="5" s="1"/>
  <c r="W10" i="5" s="1"/>
  <c r="X10" i="5" s="1"/>
  <c r="R11" i="5" s="1"/>
  <c r="S11" i="5" s="1"/>
  <c r="T11" i="5" s="1"/>
  <c r="U11" i="5" s="1"/>
  <c r="V11" i="5" s="1"/>
  <c r="W11" i="5" s="1"/>
  <c r="X11" i="5" s="1"/>
  <c r="R12" i="5" s="1"/>
  <c r="S12" i="5" s="1"/>
  <c r="T12" i="5" s="1"/>
  <c r="U12" i="5" s="1"/>
  <c r="V12" i="5" s="1"/>
  <c r="W12" i="5" s="1"/>
  <c r="X12" i="5" s="1"/>
  <c r="R13" i="5" s="1"/>
  <c r="S13" i="5" s="1"/>
  <c r="T13" i="5" s="1"/>
  <c r="U13" i="5" s="1"/>
  <c r="V13" i="5" s="1"/>
  <c r="W13" i="5" s="1"/>
  <c r="X13" i="5" s="1"/>
  <c r="R14" i="5" s="1"/>
  <c r="S14" i="5" s="1"/>
  <c r="T14" i="5" s="1"/>
  <c r="U14" i="5" s="1"/>
  <c r="V14" i="5" s="1"/>
  <c r="W14" i="5" s="1"/>
  <c r="X14" i="5" s="1"/>
  <c r="R15" i="5" s="1"/>
  <c r="Z8" i="5"/>
  <c r="B20" i="5" l="1"/>
  <c r="Z10" i="5"/>
  <c r="AA10" i="5" s="1"/>
  <c r="AB10" i="5" s="1"/>
  <c r="AC10" i="5" s="1"/>
  <c r="AD10" i="5" s="1"/>
  <c r="AE10" i="5" s="1"/>
  <c r="AF10" i="5" s="1"/>
  <c r="Z11" i="5" s="1"/>
  <c r="AA11" i="5" s="1"/>
  <c r="AB11" i="5" s="1"/>
  <c r="AC11" i="5" s="1"/>
  <c r="AD11" i="5" s="1"/>
  <c r="AE11" i="5" s="1"/>
  <c r="AF11" i="5" s="1"/>
  <c r="Z12" i="5" s="1"/>
  <c r="AA12" i="5" s="1"/>
  <c r="AB12" i="5" s="1"/>
  <c r="AC12" i="5" s="1"/>
  <c r="AD12" i="5" s="1"/>
  <c r="AE12" i="5" s="1"/>
  <c r="AF12" i="5" s="1"/>
  <c r="Z13" i="5" s="1"/>
  <c r="AA13" i="5" s="1"/>
  <c r="AB13" i="5" s="1"/>
  <c r="AC13" i="5" s="1"/>
  <c r="AD13" i="5" s="1"/>
  <c r="AE13" i="5" s="1"/>
  <c r="AF13" i="5" s="1"/>
  <c r="Z14" i="5" s="1"/>
  <c r="AA14" i="5" s="1"/>
  <c r="AB14" i="5" s="1"/>
  <c r="AC14" i="5" s="1"/>
  <c r="AD14" i="5" s="1"/>
  <c r="AE14" i="5" s="1"/>
  <c r="AF14" i="5" s="1"/>
  <c r="Z15" i="5" s="1"/>
  <c r="J20" i="5" l="1"/>
  <c r="B22" i="5"/>
  <c r="C22" i="5" s="1"/>
  <c r="D22" i="5" s="1"/>
  <c r="E22" i="5" s="1"/>
  <c r="F22" i="5" s="1"/>
  <c r="G22" i="5" s="1"/>
  <c r="H22" i="5" s="1"/>
  <c r="B23" i="5" s="1"/>
  <c r="C23" i="5" s="1"/>
  <c r="D23" i="5" s="1"/>
  <c r="E23" i="5" s="1"/>
  <c r="F23" i="5" s="1"/>
  <c r="G23" i="5" s="1"/>
  <c r="H23" i="5" s="1"/>
  <c r="B24" i="5" s="1"/>
  <c r="C24" i="5" s="1"/>
  <c r="D24" i="5" s="1"/>
  <c r="E24" i="5" s="1"/>
  <c r="F24" i="5" s="1"/>
  <c r="G24" i="5" s="1"/>
  <c r="H24" i="5" s="1"/>
  <c r="B25" i="5" s="1"/>
  <c r="C25" i="5" s="1"/>
  <c r="D25" i="5" s="1"/>
  <c r="E25" i="5" s="1"/>
  <c r="F25" i="5" s="1"/>
  <c r="G25" i="5" s="1"/>
  <c r="H25" i="5" s="1"/>
  <c r="B26" i="5" s="1"/>
  <c r="C26" i="5" s="1"/>
  <c r="D26" i="5" s="1"/>
  <c r="E26" i="5" s="1"/>
  <c r="F26" i="5" s="1"/>
  <c r="G26" i="5" s="1"/>
  <c r="H26" i="5" s="1"/>
  <c r="B27" i="5" s="1"/>
  <c r="C27" i="5" s="1"/>
  <c r="D27" i="5" s="1"/>
  <c r="E27" i="5" s="1"/>
  <c r="F27" i="5" s="1"/>
  <c r="G27" i="5" s="1"/>
  <c r="H27" i="5" s="1"/>
  <c r="B28" i="5" s="1"/>
  <c r="R20" i="5" l="1"/>
  <c r="J22" i="5"/>
  <c r="K22" i="5" s="1"/>
  <c r="L22" i="5" s="1"/>
  <c r="M22" i="5" s="1"/>
  <c r="N22" i="5" s="1"/>
  <c r="O22" i="5" s="1"/>
  <c r="P22" i="5" s="1"/>
  <c r="J23" i="5" s="1"/>
  <c r="K23" i="5" s="1"/>
  <c r="L23" i="5" s="1"/>
  <c r="M23" i="5" s="1"/>
  <c r="N23" i="5" s="1"/>
  <c r="O23" i="5" s="1"/>
  <c r="P23" i="5" s="1"/>
  <c r="J24" i="5" s="1"/>
  <c r="K24" i="5" s="1"/>
  <c r="L24" i="5" s="1"/>
  <c r="M24" i="5" s="1"/>
  <c r="N24" i="5" s="1"/>
  <c r="O24" i="5" s="1"/>
  <c r="P24" i="5" s="1"/>
  <c r="J25" i="5" s="1"/>
  <c r="K25" i="5" s="1"/>
  <c r="L25" i="5" s="1"/>
  <c r="M25" i="5" s="1"/>
  <c r="N25" i="5" s="1"/>
  <c r="O25" i="5" s="1"/>
  <c r="P25" i="5" s="1"/>
  <c r="J26" i="5" s="1"/>
  <c r="K26" i="5" s="1"/>
  <c r="L26" i="5" s="1"/>
  <c r="M26" i="5" s="1"/>
  <c r="N26" i="5" s="1"/>
  <c r="O26" i="5" s="1"/>
  <c r="P26" i="5" s="1"/>
  <c r="J27" i="5" s="1"/>
  <c r="K27" i="5" s="1"/>
  <c r="L27" i="5" s="1"/>
  <c r="M27" i="5" s="1"/>
  <c r="N27" i="5" s="1"/>
  <c r="O27" i="5" s="1"/>
  <c r="P27" i="5" s="1"/>
  <c r="J28" i="5" s="1"/>
  <c r="R22" i="5" l="1"/>
  <c r="S22" i="5" s="1"/>
  <c r="T22" i="5" s="1"/>
  <c r="U22" i="5" s="1"/>
  <c r="V22" i="5" s="1"/>
  <c r="W22" i="5" s="1"/>
  <c r="X22" i="5" s="1"/>
  <c r="R23" i="5" s="1"/>
  <c r="S23" i="5" s="1"/>
  <c r="T23" i="5" s="1"/>
  <c r="U23" i="5" s="1"/>
  <c r="V23" i="5" s="1"/>
  <c r="W23" i="5" s="1"/>
  <c r="X23" i="5" s="1"/>
  <c r="R24" i="5" s="1"/>
  <c r="S24" i="5" s="1"/>
  <c r="T24" i="5" s="1"/>
  <c r="U24" i="5" s="1"/>
  <c r="V24" i="5" s="1"/>
  <c r="W24" i="5" s="1"/>
  <c r="X24" i="5" s="1"/>
  <c r="R25" i="5" s="1"/>
  <c r="S25" i="5" s="1"/>
  <c r="T25" i="5" s="1"/>
  <c r="U25" i="5" s="1"/>
  <c r="V25" i="5" s="1"/>
  <c r="W25" i="5" s="1"/>
  <c r="X25" i="5" s="1"/>
  <c r="R26" i="5" s="1"/>
  <c r="S26" i="5" s="1"/>
  <c r="T26" i="5" s="1"/>
  <c r="U26" i="5" s="1"/>
  <c r="V26" i="5" s="1"/>
  <c r="W26" i="5" s="1"/>
  <c r="X26" i="5" s="1"/>
  <c r="R27" i="5" s="1"/>
  <c r="S27" i="5" s="1"/>
  <c r="T27" i="5" s="1"/>
  <c r="U27" i="5" s="1"/>
  <c r="V27" i="5" s="1"/>
  <c r="W27" i="5" s="1"/>
  <c r="X27" i="5" s="1"/>
  <c r="R28" i="5" s="1"/>
  <c r="Z20" i="5"/>
  <c r="Z22" i="5" s="1"/>
  <c r="AA22" i="5" s="1"/>
  <c r="AB22" i="5" s="1"/>
  <c r="AC22" i="5" s="1"/>
  <c r="AD22" i="5" s="1"/>
  <c r="AE22" i="5" s="1"/>
  <c r="AF22" i="5" s="1"/>
  <c r="Z23" i="5" s="1"/>
  <c r="AA23" i="5" s="1"/>
  <c r="AB23" i="5" s="1"/>
  <c r="AC23" i="5" s="1"/>
  <c r="AD23" i="5" s="1"/>
  <c r="AE23" i="5" s="1"/>
  <c r="AF23" i="5" s="1"/>
  <c r="Z24" i="5" s="1"/>
  <c r="AA24" i="5" s="1"/>
  <c r="AB24" i="5" s="1"/>
  <c r="AC24" i="5" s="1"/>
  <c r="AD24" i="5" s="1"/>
  <c r="AE24" i="5" s="1"/>
  <c r="AF24" i="5" s="1"/>
  <c r="Z25" i="5" s="1"/>
  <c r="AA25" i="5" s="1"/>
  <c r="AB25" i="5" s="1"/>
  <c r="AC25" i="5" s="1"/>
  <c r="AD25" i="5" s="1"/>
  <c r="AE25" i="5" s="1"/>
  <c r="AF25" i="5" s="1"/>
  <c r="Z26" i="5" s="1"/>
  <c r="AA26" i="5" s="1"/>
  <c r="AB26" i="5" s="1"/>
  <c r="AC26" i="5" s="1"/>
  <c r="AD26" i="5" s="1"/>
  <c r="AE26" i="5" s="1"/>
  <c r="AF26" i="5" s="1"/>
  <c r="Z27" i="5" s="1"/>
  <c r="AA27" i="5" s="1"/>
  <c r="AB27" i="5" s="1"/>
  <c r="AC27" i="5" s="1"/>
  <c r="AD27" i="5" s="1"/>
  <c r="AE27" i="5" s="1"/>
  <c r="AF27" i="5" s="1"/>
  <c r="Z28" i="5" s="1"/>
</calcChain>
</file>

<file path=xl/sharedStrings.xml><?xml version="1.0" encoding="utf-8"?>
<sst xmlns="http://schemas.openxmlformats.org/spreadsheetml/2006/main" count="70" uniqueCount="54">
  <si>
    <t>Yearly Calendar Template</t>
  </si>
  <si>
    <t xml:space="preserve">Year </t>
  </si>
  <si>
    <t xml:space="preserve">Month </t>
  </si>
  <si>
    <t xml:space="preserve">Start Day </t>
  </si>
  <si>
    <t>1:Sun, 2:Mon …</t>
  </si>
  <si>
    <t>PROJECT AETHER</t>
  </si>
  <si>
    <t>LEGEND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</si>
  <si>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</si>
  <si>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</si>
  <si>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</si>
  <si>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</si>
  <si>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</si>
  <si>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</si>
  <si>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</si>
  <si>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</si>
  <si>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</si>
  <si>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</si>
  <si>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</si>
  <si>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</si>
  <si>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ITERATION 13</t>
  </si>
  <si>
    <t>ITERATION 14</t>
  </si>
  <si>
    <t>MILESTONES</t>
  </si>
  <si>
    <r>
      <rPr>
        <b/>
        <sz val="16"/>
        <color theme="1"/>
        <rFont val="Abstergo Sans Lite"/>
      </rPr>
      <t>Proposal</t>
    </r>
    <r>
      <rPr>
        <sz val="16"/>
        <color theme="1"/>
        <rFont val="Abstergo Sans Lite"/>
      </rPr>
      <t>: 20th Jun</t>
    </r>
  </si>
  <si>
    <r>
      <rPr>
        <b/>
        <sz val="16"/>
        <color theme="1"/>
        <rFont val="Abstergo Sans Lite"/>
      </rPr>
      <t>Acceptance</t>
    </r>
    <r>
      <rPr>
        <sz val="16"/>
        <color theme="1"/>
        <rFont val="Abstergo Sans Lite"/>
      </rPr>
      <t>: 14th - 20th Aug</t>
    </r>
  </si>
  <si>
    <r>
      <rPr>
        <b/>
        <sz val="16"/>
        <color theme="1"/>
        <rFont val="Abstergo Sans Lite"/>
      </rPr>
      <t>Midterm</t>
    </r>
    <r>
      <rPr>
        <sz val="16"/>
        <color theme="1"/>
        <rFont val="Abstergo Sans Lite"/>
      </rPr>
      <t>: 4th - 10th Oct</t>
    </r>
  </si>
  <si>
    <r>
      <rPr>
        <b/>
        <sz val="16"/>
        <color theme="1"/>
        <rFont val="Abstergo Sans Lite"/>
      </rPr>
      <t>Poster</t>
    </r>
    <r>
      <rPr>
        <sz val="16"/>
        <color theme="1"/>
        <rFont val="Abstergo Sans Lite"/>
      </rPr>
      <t>: 29th Oct</t>
    </r>
  </si>
  <si>
    <r>
      <rPr>
        <b/>
        <sz val="16"/>
        <color theme="1"/>
        <rFont val="Abstergo Sans Lite"/>
      </rPr>
      <t>Finals:</t>
    </r>
    <r>
      <rPr>
        <sz val="16"/>
        <color theme="1"/>
        <rFont val="Abstergo Sans Lite"/>
      </rPr>
      <t xml:space="preserve"> 14th - 27th Nov</t>
    </r>
  </si>
  <si>
    <t>CURRENT MILESTONE : PROPOSAL</t>
  </si>
  <si>
    <t>Task ID</t>
  </si>
  <si>
    <t>Description</t>
  </si>
  <si>
    <t>Type</t>
  </si>
  <si>
    <t>Status</t>
  </si>
  <si>
    <t>Is Critical Path</t>
  </si>
  <si>
    <t>Est Days</t>
  </si>
  <si>
    <t>Act Days</t>
  </si>
  <si>
    <t>Iteration No</t>
  </si>
  <si>
    <t>Justin</t>
  </si>
  <si>
    <t>Dion</t>
  </si>
  <si>
    <t>Jordy</t>
  </si>
  <si>
    <t>Yuefeng</t>
  </si>
  <si>
    <t>Chuanyi</t>
  </si>
  <si>
    <t>Clarence</t>
  </si>
  <si>
    <t>Planned Date Start</t>
  </si>
  <si>
    <t>Planned Date End</t>
  </si>
  <si>
    <t>Actual Date Start</t>
  </si>
  <si>
    <t>Actual Date End</t>
  </si>
  <si>
    <t>Non-Programming</t>
  </si>
  <si>
    <t>Programming</t>
  </si>
  <si>
    <t>Completed</t>
  </si>
  <si>
    <t>Pending</t>
  </si>
  <si>
    <t>Stopped</t>
  </si>
  <si>
    <t>Is Crit Path?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</si>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</sst>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m\ \'yy"/>
  </numFmts>
  <fonts count="32" x14ac:knownFonts="1">
    <font>
      <sz val="10"/>
      <name val="Arial"/>
    </font>
    <font>
      <u/>
      <sz val="10"/>
      <color indexed="12"/>
      <name val="Tahoma"/>
      <family val="2"/>
    </font>
    <font>
      <sz val="10"/>
      <name val="Arial"/>
      <family val="2"/>
    </font>
    <font>
      <b/>
      <sz val="26"/>
      <color theme="0"/>
      <name val="Abstergo Sans Lite"/>
    </font>
    <font>
      <sz val="10"/>
      <name val="Abstergo Sans Lite"/>
    </font>
    <font>
      <b/>
      <sz val="10"/>
      <color theme="1" tint="0.34998626667073579"/>
      <name val="Abstergo Sans Lite"/>
    </font>
    <font>
      <b/>
      <sz val="11"/>
      <name val="Abstergo Sans Lite"/>
    </font>
    <font>
      <sz val="11"/>
      <name val="Abstergo Sans Lite"/>
    </font>
    <font>
      <i/>
      <sz val="9"/>
      <color theme="1" tint="0.249977111117893"/>
      <name val="Abstergo Sans Lite"/>
    </font>
    <font>
      <sz val="8"/>
      <name val="Abstergo Sans Lite"/>
    </font>
    <font>
      <b/>
      <sz val="12"/>
      <color theme="1" tint="0.34998626667073579"/>
      <name val="Abstergo Sans Lite"/>
    </font>
    <font>
      <sz val="10"/>
      <color theme="1" tint="0.499984740745262"/>
      <name val="Abstergo Sans Lite"/>
    </font>
    <font>
      <sz val="11"/>
      <color theme="1" tint="0.34998626667073579"/>
      <name val="Abstergo Sans Lite"/>
    </font>
    <font>
      <sz val="14"/>
      <name val="Abstergo Sans Lite"/>
    </font>
    <font>
      <sz val="12"/>
      <name val="Abstergo Sans Lite"/>
    </font>
    <font>
      <sz val="16"/>
      <name val="Abstergo Sans Lite"/>
    </font>
    <font>
      <b/>
      <sz val="16"/>
      <color theme="0"/>
      <name val="Abstergo Sans Lite"/>
    </font>
    <font>
      <sz val="16"/>
      <color theme="1" tint="0.34998626667073579"/>
      <name val="Abstergo Sans Lite"/>
    </font>
    <font>
      <b/>
      <sz val="16"/>
      <color theme="1" tint="0.499984740745262"/>
      <name val="Abstergo Sans Lite"/>
    </font>
    <font>
      <b/>
      <sz val="16"/>
      <name val="Abstergo Sans Lite"/>
    </font>
    <font>
      <sz val="16"/>
      <color theme="0"/>
      <name val="Abstergo Sans Lite"/>
    </font>
    <font>
      <sz val="16"/>
      <color theme="1"/>
      <name val="Abstergo Sans Lite"/>
    </font>
    <font>
      <b/>
      <sz val="20"/>
      <color theme="0"/>
      <name val="Abstergo Sans Lite"/>
    </font>
    <font>
      <b/>
      <sz val="16"/>
      <color theme="1"/>
      <name val="Abstergo Sans Lite"/>
    </font>
    <font>
      <b/>
      <sz val="20"/>
      <name val="Abstergo Sans Lite"/>
    </font>
    <font>
      <b/>
      <sz val="16"/>
      <color rgb="FF002060"/>
      <name val="Abstergo Sans Lite"/>
    </font>
    <font>
      <b/>
      <sz val="48"/>
      <color theme="1" tint="0.34998626667073579"/>
      <name val="Abstergo Sans Lite"/>
    </font>
    <font>
      <b/>
      <sz val="20"/>
      <color theme="1"/>
      <name val="Abstergo Sans Lite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31">
    <xf numFmtId="0" fontId="0" fillId="0" borderId="0" xfId="0"/>
    <xf numFmtId="0" fontId="3" fillId="3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 applyProtection="1">
      <alignment vertical="center"/>
    </xf>
    <xf numFmtId="0" fontId="4" fillId="2" borderId="0" xfId="0" applyFont="1" applyFill="1"/>
    <xf numFmtId="0" fontId="5" fillId="0" borderId="0" xfId="0" applyFont="1" applyAlignment="1" applyProtection="1">
      <alignment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 indent="1"/>
    </xf>
    <xf numFmtId="0" fontId="9" fillId="2" borderId="0" xfId="0" applyFont="1" applyFill="1" applyBorder="1" applyAlignment="1">
      <alignment horizontal="right" vertical="center"/>
    </xf>
    <xf numFmtId="0" fontId="10" fillId="0" borderId="0" xfId="0" applyFont="1" applyAlignment="1" applyProtection="1">
      <alignment vertical="center"/>
    </xf>
    <xf numFmtId="0" fontId="11" fillId="0" borderId="0" xfId="1" applyFont="1" applyAlignment="1" applyProtection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Alignment="1">
      <alignment vertical="center"/>
    </xf>
    <xf numFmtId="0" fontId="14" fillId="0" borderId="0" xfId="0" applyFont="1"/>
    <xf numFmtId="0" fontId="12" fillId="0" borderId="0" xfId="0" applyFont="1" applyAlignment="1">
      <alignment horizontal="left" vertical="top" wrapText="1"/>
    </xf>
    <xf numFmtId="0" fontId="4" fillId="0" borderId="0" xfId="0" applyFont="1" applyBorder="1"/>
    <xf numFmtId="0" fontId="2" fillId="0" borderId="0" xfId="0" applyFont="1"/>
    <xf numFmtId="0" fontId="15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164" fontId="19" fillId="5" borderId="0" xfId="0" applyNumberFormat="1" applyFont="1" applyFill="1" applyBorder="1" applyAlignment="1">
      <alignment horizontal="center" vertical="center"/>
    </xf>
    <xf numFmtId="164" fontId="19" fillId="5" borderId="9" xfId="0" applyNumberFormat="1" applyFont="1" applyFill="1" applyBorder="1" applyAlignment="1">
      <alignment horizontal="center" vertical="center"/>
    </xf>
    <xf numFmtId="164" fontId="19" fillId="10" borderId="8" xfId="0" applyNumberFormat="1" applyFont="1" applyFill="1" applyBorder="1" applyAlignment="1">
      <alignment horizontal="center" vertical="center"/>
    </xf>
    <xf numFmtId="164" fontId="19" fillId="10" borderId="0" xfId="0" applyNumberFormat="1" applyFont="1" applyFill="1" applyBorder="1" applyAlignment="1">
      <alignment horizontal="center" vertical="center"/>
    </xf>
    <xf numFmtId="164" fontId="19" fillId="10" borderId="9" xfId="0" applyNumberFormat="1" applyFont="1" applyFill="1" applyBorder="1" applyAlignment="1">
      <alignment horizontal="center" vertical="center"/>
    </xf>
    <xf numFmtId="164" fontId="16" fillId="15" borderId="0" xfId="0" applyNumberFormat="1" applyFont="1" applyFill="1" applyBorder="1" applyAlignment="1">
      <alignment horizontal="center" vertical="center"/>
    </xf>
    <xf numFmtId="164" fontId="16" fillId="15" borderId="9" xfId="0" applyNumberFormat="1" applyFont="1" applyFill="1" applyBorder="1" applyAlignment="1">
      <alignment horizontal="center" vertical="center"/>
    </xf>
    <xf numFmtId="164" fontId="19" fillId="5" borderId="8" xfId="0" applyNumberFormat="1" applyFont="1" applyFill="1" applyBorder="1" applyAlignment="1">
      <alignment horizontal="center" vertical="center"/>
    </xf>
    <xf numFmtId="164" fontId="19" fillId="4" borderId="0" xfId="0" applyNumberFormat="1" applyFont="1" applyFill="1" applyBorder="1" applyAlignment="1">
      <alignment horizontal="center" vertical="center"/>
    </xf>
    <xf numFmtId="164" fontId="19" fillId="4" borderId="9" xfId="0" applyNumberFormat="1" applyFont="1" applyFill="1" applyBorder="1" applyAlignment="1">
      <alignment horizontal="center" vertical="center"/>
    </xf>
    <xf numFmtId="164" fontId="16" fillId="15" borderId="8" xfId="0" applyNumberFormat="1" applyFont="1" applyFill="1" applyBorder="1" applyAlignment="1">
      <alignment horizontal="center" vertical="center"/>
    </xf>
    <xf numFmtId="164" fontId="19" fillId="6" borderId="0" xfId="0" applyNumberFormat="1" applyFont="1" applyFill="1" applyBorder="1" applyAlignment="1">
      <alignment horizontal="center" vertical="center"/>
    </xf>
    <xf numFmtId="164" fontId="19" fillId="6" borderId="9" xfId="0" applyNumberFormat="1" applyFont="1" applyFill="1" applyBorder="1" applyAlignment="1">
      <alignment horizontal="center" vertical="center"/>
    </xf>
    <xf numFmtId="164" fontId="19" fillId="8" borderId="0" xfId="0" applyNumberFormat="1" applyFont="1" applyFill="1" applyBorder="1" applyAlignment="1">
      <alignment horizontal="center" vertical="center"/>
    </xf>
    <xf numFmtId="164" fontId="19" fillId="8" borderId="9" xfId="0" applyNumberFormat="1" applyFont="1" applyFill="1" applyBorder="1" applyAlignment="1">
      <alignment horizontal="center" vertical="center"/>
    </xf>
    <xf numFmtId="164" fontId="19" fillId="4" borderId="8" xfId="0" applyNumberFormat="1" applyFont="1" applyFill="1" applyBorder="1" applyAlignment="1">
      <alignment horizontal="center" vertical="center"/>
    </xf>
    <xf numFmtId="164" fontId="19" fillId="6" borderId="8" xfId="0" applyNumberFormat="1" applyFont="1" applyFill="1" applyBorder="1" applyAlignment="1">
      <alignment horizontal="center" vertical="center"/>
    </xf>
    <xf numFmtId="164" fontId="19" fillId="8" borderId="8" xfId="0" applyNumberFormat="1" applyFont="1" applyFill="1" applyBorder="1" applyAlignment="1">
      <alignment horizontal="center" vertical="center"/>
    </xf>
    <xf numFmtId="164" fontId="19" fillId="7" borderId="0" xfId="0" applyNumberFormat="1" applyFont="1" applyFill="1" applyBorder="1" applyAlignment="1">
      <alignment horizontal="center" vertical="center"/>
    </xf>
    <xf numFmtId="164" fontId="19" fillId="7" borderId="9" xfId="0" applyNumberFormat="1" applyFont="1" applyFill="1" applyBorder="1" applyAlignment="1">
      <alignment horizontal="center" vertical="center"/>
    </xf>
    <xf numFmtId="164" fontId="19" fillId="8" borderId="10" xfId="0" applyNumberFormat="1" applyFont="1" applyFill="1" applyBorder="1" applyAlignment="1">
      <alignment horizontal="center" vertical="center"/>
    </xf>
    <xf numFmtId="164" fontId="19" fillId="10" borderId="11" xfId="0" applyNumberFormat="1" applyFont="1" applyFill="1" applyBorder="1" applyAlignment="1">
      <alignment horizontal="center" vertical="center"/>
    </xf>
    <xf numFmtId="164" fontId="19" fillId="10" borderId="12" xfId="0" applyNumberFormat="1" applyFont="1" applyFill="1" applyBorder="1" applyAlignment="1">
      <alignment horizontal="center" vertical="center"/>
    </xf>
    <xf numFmtId="164" fontId="16" fillId="15" borderId="10" xfId="0" applyNumberFormat="1" applyFont="1" applyFill="1" applyBorder="1" applyAlignment="1">
      <alignment horizontal="center" vertical="center"/>
    </xf>
    <xf numFmtId="164" fontId="16" fillId="15" borderId="11" xfId="0" applyNumberFormat="1" applyFont="1" applyFill="1" applyBorder="1" applyAlignment="1">
      <alignment horizontal="center" vertical="center"/>
    </xf>
    <xf numFmtId="164" fontId="19" fillId="7" borderId="10" xfId="0" applyNumberFormat="1" applyFont="1" applyFill="1" applyBorder="1" applyAlignment="1">
      <alignment horizontal="center" vertical="center"/>
    </xf>
    <xf numFmtId="164" fontId="19" fillId="7" borderId="11" xfId="0" applyNumberFormat="1" applyFont="1" applyFill="1" applyBorder="1" applyAlignment="1">
      <alignment horizontal="center" vertical="center"/>
    </xf>
    <xf numFmtId="164" fontId="16" fillId="16" borderId="0" xfId="0" applyNumberFormat="1" applyFont="1" applyFill="1" applyBorder="1" applyAlignment="1">
      <alignment horizontal="center" vertical="center"/>
    </xf>
    <xf numFmtId="164" fontId="16" fillId="16" borderId="9" xfId="0" applyNumberFormat="1" applyFont="1" applyFill="1" applyBorder="1" applyAlignment="1">
      <alignment horizontal="center" vertical="center"/>
    </xf>
    <xf numFmtId="164" fontId="16" fillId="14" borderId="0" xfId="0" applyNumberFormat="1" applyFont="1" applyFill="1" applyBorder="1" applyAlignment="1">
      <alignment horizontal="center" vertical="center"/>
    </xf>
    <xf numFmtId="164" fontId="16" fillId="14" borderId="9" xfId="0" applyNumberFormat="1" applyFont="1" applyFill="1" applyBorder="1" applyAlignment="1">
      <alignment horizontal="center" vertical="center"/>
    </xf>
    <xf numFmtId="164" fontId="19" fillId="11" borderId="9" xfId="0" applyNumberFormat="1" applyFont="1" applyFill="1" applyBorder="1" applyAlignment="1">
      <alignment horizontal="center" vertical="center"/>
    </xf>
    <xf numFmtId="164" fontId="19" fillId="7" borderId="8" xfId="0" applyNumberFormat="1" applyFont="1" applyFill="1" applyBorder="1" applyAlignment="1">
      <alignment horizontal="center" vertical="center"/>
    </xf>
    <xf numFmtId="164" fontId="19" fillId="9" borderId="0" xfId="0" applyNumberFormat="1" applyFont="1" applyFill="1" applyBorder="1" applyAlignment="1">
      <alignment horizontal="center" vertical="center"/>
    </xf>
    <xf numFmtId="164" fontId="19" fillId="9" borderId="9" xfId="0" applyNumberFormat="1" applyFont="1" applyFill="1" applyBorder="1" applyAlignment="1">
      <alignment horizontal="center" vertical="center"/>
    </xf>
    <xf numFmtId="164" fontId="16" fillId="16" borderId="8" xfId="0" applyNumberFormat="1" applyFont="1" applyFill="1" applyBorder="1" applyAlignment="1">
      <alignment horizontal="center" vertical="center"/>
    </xf>
    <xf numFmtId="164" fontId="16" fillId="14" borderId="8" xfId="0" applyNumberFormat="1" applyFont="1" applyFill="1" applyBorder="1" applyAlignment="1">
      <alignment horizontal="center" vertical="center"/>
    </xf>
    <xf numFmtId="164" fontId="19" fillId="11" borderId="8" xfId="0" applyNumberFormat="1" applyFont="1" applyFill="1" applyBorder="1" applyAlignment="1">
      <alignment horizontal="center" vertical="center"/>
    </xf>
    <xf numFmtId="164" fontId="19" fillId="11" borderId="0" xfId="0" applyNumberFormat="1" applyFont="1" applyFill="1" applyBorder="1" applyAlignment="1">
      <alignment horizontal="center" vertical="center"/>
    </xf>
    <xf numFmtId="164" fontId="19" fillId="9" borderId="8" xfId="0" applyNumberFormat="1" applyFont="1" applyFill="1" applyBorder="1" applyAlignment="1">
      <alignment horizontal="center" vertical="center"/>
    </xf>
    <xf numFmtId="164" fontId="16" fillId="3" borderId="0" xfId="0" applyNumberFormat="1" applyFont="1" applyFill="1" applyBorder="1" applyAlignment="1">
      <alignment horizontal="center" vertical="center"/>
    </xf>
    <xf numFmtId="164" fontId="16" fillId="3" borderId="9" xfId="0" applyNumberFormat="1" applyFont="1" applyFill="1" applyBorder="1" applyAlignment="1">
      <alignment horizontal="center" vertical="center"/>
    </xf>
    <xf numFmtId="164" fontId="19" fillId="12" borderId="0" xfId="0" applyNumberFormat="1" applyFont="1" applyFill="1" applyBorder="1" applyAlignment="1">
      <alignment horizontal="center" vertical="center"/>
    </xf>
    <xf numFmtId="164" fontId="19" fillId="12" borderId="9" xfId="0" applyNumberFormat="1" applyFont="1" applyFill="1" applyBorder="1" applyAlignment="1">
      <alignment horizontal="center" vertical="center"/>
    </xf>
    <xf numFmtId="164" fontId="19" fillId="13" borderId="0" xfId="0" applyNumberFormat="1" applyFont="1" applyFill="1" applyBorder="1" applyAlignment="1">
      <alignment horizontal="center" vertical="center"/>
    </xf>
    <xf numFmtId="164" fontId="19" fillId="13" borderId="9" xfId="0" applyNumberFormat="1" applyFont="1" applyFill="1" applyBorder="1" applyAlignment="1">
      <alignment horizontal="center" vertical="center"/>
    </xf>
    <xf numFmtId="164" fontId="16" fillId="3" borderId="8" xfId="0" applyNumberFormat="1" applyFont="1" applyFill="1" applyBorder="1" applyAlignment="1">
      <alignment horizontal="center" vertical="center"/>
    </xf>
    <xf numFmtId="164" fontId="19" fillId="12" borderId="8" xfId="0" applyNumberFormat="1" applyFont="1" applyFill="1" applyBorder="1" applyAlignment="1">
      <alignment horizontal="center" vertical="center"/>
    </xf>
    <xf numFmtId="164" fontId="19" fillId="13" borderId="8" xfId="0" applyNumberFormat="1" applyFont="1" applyFill="1" applyBorder="1" applyAlignment="1">
      <alignment horizontal="center" vertical="center"/>
    </xf>
    <xf numFmtId="164" fontId="19" fillId="13" borderId="10" xfId="0" applyNumberFormat="1" applyFont="1" applyFill="1" applyBorder="1" applyAlignment="1">
      <alignment horizontal="center" vertical="center"/>
    </xf>
    <xf numFmtId="165" fontId="22" fillId="3" borderId="5" xfId="0" applyNumberFormat="1" applyFont="1" applyFill="1" applyBorder="1" applyAlignment="1">
      <alignment horizontal="center" vertical="center"/>
    </xf>
    <xf numFmtId="165" fontId="22" fillId="3" borderId="6" xfId="0" applyNumberFormat="1" applyFont="1" applyFill="1" applyBorder="1" applyAlignment="1">
      <alignment horizontal="center" vertical="center"/>
    </xf>
    <xf numFmtId="165" fontId="22" fillId="3" borderId="7" xfId="0" applyNumberFormat="1" applyFont="1" applyFill="1" applyBorder="1" applyAlignment="1">
      <alignment horizontal="center" vertical="center"/>
    </xf>
    <xf numFmtId="164" fontId="19" fillId="2" borderId="5" xfId="0" applyNumberFormat="1" applyFont="1" applyFill="1" applyBorder="1" applyAlignment="1">
      <alignment horizontal="center" vertical="center"/>
    </xf>
    <xf numFmtId="164" fontId="19" fillId="2" borderId="6" xfId="0" applyNumberFormat="1" applyFont="1" applyFill="1" applyBorder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2" borderId="8" xfId="0" applyNumberFormat="1" applyFont="1" applyFill="1" applyBorder="1" applyAlignment="1">
      <alignment horizontal="center" vertical="center"/>
    </xf>
    <xf numFmtId="164" fontId="19" fillId="2" borderId="0" xfId="0" applyNumberFormat="1" applyFont="1" applyFill="1" applyBorder="1" applyAlignment="1">
      <alignment horizontal="center" vertical="center"/>
    </xf>
    <xf numFmtId="164" fontId="19" fillId="2" borderId="9" xfId="0" applyNumberFormat="1" applyFont="1" applyFill="1" applyBorder="1" applyAlignment="1">
      <alignment horizontal="center" vertical="center"/>
    </xf>
    <xf numFmtId="164" fontId="19" fillId="2" borderId="10" xfId="0" applyNumberFormat="1" applyFont="1" applyFill="1" applyBorder="1" applyAlignment="1">
      <alignment horizontal="center" vertical="center"/>
    </xf>
    <xf numFmtId="164" fontId="19" fillId="2" borderId="11" xfId="0" applyNumberFormat="1" applyFont="1" applyFill="1" applyBorder="1" applyAlignment="1">
      <alignment horizontal="center" vertical="center"/>
    </xf>
    <xf numFmtId="164" fontId="19" fillId="2" borderId="12" xfId="0" applyNumberFormat="1" applyFont="1" applyFill="1" applyBorder="1" applyAlignment="1">
      <alignment horizontal="center" vertical="center"/>
    </xf>
    <xf numFmtId="164" fontId="19" fillId="2" borderId="8" xfId="0" applyNumberFormat="1" applyFont="1" applyFill="1" applyBorder="1" applyAlignment="1">
      <alignment horizontal="center" vertical="center"/>
    </xf>
    <xf numFmtId="164" fontId="19" fillId="2" borderId="0" xfId="0" applyNumberFormat="1" applyFont="1" applyFill="1" applyBorder="1" applyAlignment="1">
      <alignment horizontal="center" vertical="center"/>
    </xf>
    <xf numFmtId="164" fontId="19" fillId="2" borderId="9" xfId="0" applyNumberFormat="1" applyFont="1" applyFill="1" applyBorder="1" applyAlignment="1">
      <alignment horizontal="center" vertical="center"/>
    </xf>
    <xf numFmtId="164" fontId="19" fillId="2" borderId="11" xfId="0" applyNumberFormat="1" applyFont="1" applyFill="1" applyBorder="1" applyAlignment="1">
      <alignment horizontal="center" vertical="center"/>
    </xf>
    <xf numFmtId="164" fontId="19" fillId="2" borderId="12" xfId="0" applyNumberFormat="1" applyFont="1" applyFill="1" applyBorder="1" applyAlignment="1">
      <alignment horizontal="center" vertical="center"/>
    </xf>
    <xf numFmtId="164" fontId="19" fillId="2" borderId="10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13" fillId="0" borderId="0" xfId="0" applyFont="1" applyFill="1"/>
    <xf numFmtId="0" fontId="14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4" fillId="0" borderId="0" xfId="0" applyFont="1" applyFill="1"/>
    <xf numFmtId="0" fontId="18" fillId="17" borderId="8" xfId="0" applyFont="1" applyFill="1" applyBorder="1" applyAlignment="1">
      <alignment horizontal="center" vertical="center"/>
    </xf>
    <xf numFmtId="0" fontId="18" fillId="17" borderId="0" xfId="0" applyFont="1" applyFill="1" applyBorder="1" applyAlignment="1">
      <alignment horizontal="center" vertical="center"/>
    </xf>
    <xf numFmtId="0" fontId="18" fillId="17" borderId="9" xfId="0" applyFont="1" applyFill="1" applyBorder="1" applyAlignment="1">
      <alignment horizontal="center" vertical="center"/>
    </xf>
    <xf numFmtId="164" fontId="19" fillId="8" borderId="16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5" fillId="2" borderId="4" xfId="0" applyFont="1" applyFill="1" applyBorder="1" applyAlignment="1">
      <alignment horizontal="left" vertical="center"/>
    </xf>
    <xf numFmtId="0" fontId="26" fillId="2" borderId="17" xfId="0" applyFont="1" applyFill="1" applyBorder="1" applyAlignment="1">
      <alignment horizontal="center" vertical="center" wrapText="1"/>
    </xf>
    <xf numFmtId="0" fontId="24" fillId="2" borderId="13" xfId="0" applyFont="1" applyFill="1" applyBorder="1" applyAlignment="1">
      <alignment horizontal="left" vertical="center" indent="1"/>
    </xf>
    <xf numFmtId="0" fontId="17" fillId="5" borderId="14" xfId="0" applyFont="1" applyFill="1" applyBorder="1" applyAlignment="1">
      <alignment horizontal="left" vertical="center" indent="2"/>
    </xf>
    <xf numFmtId="0" fontId="17" fillId="8" borderId="14" xfId="0" applyFont="1" applyFill="1" applyBorder="1" applyAlignment="1">
      <alignment horizontal="left" vertical="center" indent="2"/>
    </xf>
    <xf numFmtId="0" fontId="17" fillId="10" borderId="14" xfId="0" applyFont="1" applyFill="1" applyBorder="1" applyAlignment="1">
      <alignment horizontal="left" vertical="center" indent="2"/>
    </xf>
    <xf numFmtId="0" fontId="17" fillId="4" borderId="14" xfId="0" applyFont="1" applyFill="1" applyBorder="1" applyAlignment="1">
      <alignment horizontal="left" vertical="center" indent="2"/>
    </xf>
    <xf numFmtId="0" fontId="20" fillId="15" borderId="14" xfId="0" applyFont="1" applyFill="1" applyBorder="1" applyAlignment="1">
      <alignment horizontal="left" vertical="center" indent="2"/>
    </xf>
    <xf numFmtId="0" fontId="17" fillId="6" borderId="14" xfId="0" applyFont="1" applyFill="1" applyBorder="1" applyAlignment="1">
      <alignment horizontal="left" vertical="center" indent="2"/>
    </xf>
    <xf numFmtId="0" fontId="17" fillId="7" borderId="14" xfId="0" applyFont="1" applyFill="1" applyBorder="1" applyAlignment="1">
      <alignment horizontal="left" vertical="center" indent="2"/>
    </xf>
    <xf numFmtId="0" fontId="17" fillId="9" borderId="14" xfId="0" applyFont="1" applyFill="1" applyBorder="1" applyAlignment="1">
      <alignment horizontal="left" vertical="center" indent="2"/>
    </xf>
    <xf numFmtId="0" fontId="17" fillId="13" borderId="14" xfId="0" applyFont="1" applyFill="1" applyBorder="1" applyAlignment="1">
      <alignment horizontal="left" vertical="center" indent="2"/>
    </xf>
    <xf numFmtId="0" fontId="20" fillId="16" borderId="14" xfId="0" applyFont="1" applyFill="1" applyBorder="1" applyAlignment="1">
      <alignment horizontal="left" vertical="center" indent="2"/>
    </xf>
    <xf numFmtId="0" fontId="20" fillId="3" borderId="14" xfId="0" applyFont="1" applyFill="1" applyBorder="1" applyAlignment="1">
      <alignment horizontal="left" vertical="center" indent="2"/>
    </xf>
    <xf numFmtId="0" fontId="20" fillId="14" borderId="14" xfId="0" applyFont="1" applyFill="1" applyBorder="1" applyAlignment="1">
      <alignment horizontal="left" vertical="center" indent="2"/>
    </xf>
    <xf numFmtId="0" fontId="21" fillId="12" borderId="14" xfId="0" applyFont="1" applyFill="1" applyBorder="1" applyAlignment="1">
      <alignment horizontal="left" vertical="center" indent="2"/>
    </xf>
    <xf numFmtId="0" fontId="21" fillId="11" borderId="15" xfId="0" applyFont="1" applyFill="1" applyBorder="1" applyAlignment="1">
      <alignment horizontal="left" vertical="center" indent="2"/>
    </xf>
    <xf numFmtId="0" fontId="15" fillId="0" borderId="6" xfId="0" applyFont="1" applyBorder="1" applyAlignment="1">
      <alignment horizontal="left" vertical="center" indent="2"/>
    </xf>
    <xf numFmtId="0" fontId="21" fillId="2" borderId="4" xfId="0" applyFont="1" applyFill="1" applyBorder="1" applyAlignment="1">
      <alignment horizontal="left" vertical="center" indent="2"/>
    </xf>
    <xf numFmtId="0" fontId="21" fillId="2" borderId="13" xfId="0" applyFont="1" applyFill="1" applyBorder="1" applyAlignment="1">
      <alignment horizontal="left" vertical="center" indent="2"/>
    </xf>
    <xf numFmtId="0" fontId="27" fillId="2" borderId="4" xfId="0" applyFont="1" applyFill="1" applyBorder="1" applyAlignment="1">
      <alignment horizontal="left" vertical="center" indent="1"/>
    </xf>
    <xf numFmtId="0" fontId="28" fillId="18" borderId="18" xfId="0" applyFont="1" applyFill="1" applyBorder="1" applyAlignment="1">
      <alignment horizontal="center" vertical="center" wrapText="1" readingOrder="1"/>
    </xf>
    <xf numFmtId="0" fontId="29" fillId="18" borderId="18" xfId="0" applyFont="1" applyFill="1" applyBorder="1" applyAlignment="1">
      <alignment horizontal="center" vertical="center" readingOrder="1"/>
    </xf>
    <xf numFmtId="0" fontId="30" fillId="19" borderId="18" xfId="0" applyFont="1" applyFill="1" applyBorder="1" applyAlignment="1">
      <alignment horizontal="center" vertical="center" readingOrder="1"/>
    </xf>
    <xf numFmtId="0" fontId="31" fillId="20" borderId="18" xfId="0" applyFont="1" applyFill="1" applyBorder="1" applyAlignment="1">
      <alignment horizontal="center" vertical="center" wrapText="1" readingOrder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Vertex42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42"/>
  <sheetViews>
    <sheetView showGridLines="0" tabSelected="1" zoomScale="40" zoomScaleNormal="40" workbookViewId="0">
      <selection activeCell="AH11" sqref="AH11:AH24"/>
    </sheetView>
  </sheetViews>
  <sheetFormatPr defaultColWidth="9.1796875" defaultRowHeight="13" x14ac:dyDescent="0.3"/>
  <cols>
    <col min="1" max="33" width="6.6328125" style="2" customWidth="1"/>
    <col min="34" max="34" width="48.453125" style="2" customWidth="1"/>
    <col min="35" max="35" width="33.36328125" style="2" customWidth="1"/>
    <col min="36" max="37" width="9.1796875" style="2"/>
    <col min="38" max="38" width="9.1796875" style="2" customWidth="1"/>
    <col min="39" max="16384" width="9.1796875" style="2"/>
  </cols>
  <sheetData>
    <row r="1" spans="1:41" ht="41.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I1" s="3"/>
      <c r="AL1" s="21"/>
    </row>
    <row r="2" spans="1:41" ht="13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I2" s="5"/>
      <c r="AL2" s="21"/>
    </row>
    <row r="3" spans="1:41" ht="16.5" customHeight="1" x14ac:dyDescent="0.3">
      <c r="A3" s="6"/>
      <c r="B3" s="6"/>
      <c r="C3" s="7" t="s">
        <v>1</v>
      </c>
      <c r="D3" s="8">
        <v>2018</v>
      </c>
      <c r="E3" s="9"/>
      <c r="F3" s="10"/>
      <c r="G3" s="11"/>
      <c r="H3" s="11"/>
      <c r="I3" s="7" t="s">
        <v>2</v>
      </c>
      <c r="J3" s="8">
        <v>5</v>
      </c>
      <c r="K3" s="9"/>
      <c r="L3" s="10"/>
      <c r="M3" s="11"/>
      <c r="N3" s="11"/>
      <c r="O3" s="11"/>
      <c r="P3" s="11"/>
      <c r="Q3" s="7" t="s">
        <v>3</v>
      </c>
      <c r="R3" s="8">
        <v>1</v>
      </c>
      <c r="S3" s="10"/>
      <c r="T3" s="12" t="s">
        <v>4</v>
      </c>
      <c r="U3" s="11"/>
      <c r="V3" s="11"/>
      <c r="W3" s="11"/>
      <c r="X3" s="11"/>
      <c r="Y3" s="11"/>
      <c r="Z3" s="11"/>
      <c r="AA3" s="11"/>
      <c r="AB3" s="6"/>
      <c r="AC3" s="6"/>
      <c r="AD3" s="6"/>
      <c r="AE3" s="6"/>
      <c r="AF3" s="13"/>
      <c r="AG3" s="6"/>
      <c r="AI3" s="14"/>
      <c r="AJ3" s="14"/>
      <c r="AL3" s="21"/>
    </row>
    <row r="4" spans="1:41" ht="13" customHeigh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I4" s="15"/>
      <c r="AJ4" s="15"/>
      <c r="AL4" s="21"/>
    </row>
    <row r="5" spans="1:41" ht="13" customHeight="1" thickBot="1" x14ac:dyDescent="0.35">
      <c r="AL5" s="21"/>
    </row>
    <row r="6" spans="1:41" ht="60.5" customHeight="1" thickTop="1" thickBot="1" x14ac:dyDescent="0.35">
      <c r="B6" s="107" t="s">
        <v>5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L6" s="21"/>
    </row>
    <row r="7" spans="1:41" ht="12" customHeight="1" thickTop="1" x14ac:dyDescent="0.45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105"/>
      <c r="AI7" s="24"/>
    </row>
    <row r="8" spans="1:41" s="18" customFormat="1" ht="20" customHeight="1" x14ac:dyDescent="0.45">
      <c r="A8" s="24"/>
      <c r="B8" s="78">
        <f>DATE(D3,J3,1)</f>
        <v>43221</v>
      </c>
      <c r="C8" s="79"/>
      <c r="D8" s="79"/>
      <c r="E8" s="79"/>
      <c r="F8" s="79"/>
      <c r="G8" s="79"/>
      <c r="H8" s="80"/>
      <c r="I8" s="26"/>
      <c r="J8" s="78">
        <f>DATE(YEAR(B8+42),MONTH(B8+42),1)</f>
        <v>43252</v>
      </c>
      <c r="K8" s="79"/>
      <c r="L8" s="79"/>
      <c r="M8" s="79"/>
      <c r="N8" s="79"/>
      <c r="O8" s="79"/>
      <c r="P8" s="80"/>
      <c r="Q8" s="26"/>
      <c r="R8" s="78">
        <f>DATE(YEAR(J8+42),MONTH(J8+42),1)</f>
        <v>43282</v>
      </c>
      <c r="S8" s="79"/>
      <c r="T8" s="79"/>
      <c r="U8" s="79"/>
      <c r="V8" s="79"/>
      <c r="W8" s="79"/>
      <c r="X8" s="80"/>
      <c r="Y8" s="25"/>
      <c r="Z8" s="78">
        <f>DATE(YEAR(R8+42),MONTH(R8+42),1)</f>
        <v>43313</v>
      </c>
      <c r="AA8" s="79"/>
      <c r="AB8" s="79"/>
      <c r="AC8" s="79"/>
      <c r="AD8" s="79"/>
      <c r="AE8" s="79"/>
      <c r="AF8" s="80"/>
      <c r="AG8" s="25"/>
      <c r="AH8" s="106" t="s">
        <v>27</v>
      </c>
      <c r="AO8" s="97"/>
    </row>
    <row r="9" spans="1:41" s="19" customFormat="1" ht="20" customHeight="1" x14ac:dyDescent="0.25">
      <c r="A9" s="25"/>
      <c r="B9" s="101" t="str">
        <f>CHOOSE(1+MOD($R$3+1-2,7),"S","M","T","W","T","F","S")</f>
        <v>S</v>
      </c>
      <c r="C9" s="102" t="str">
        <f>CHOOSE(1+MOD($R$3+2-2,7),"S","M","T","W","T","F","S")</f>
        <v>M</v>
      </c>
      <c r="D9" s="102" t="str">
        <f>CHOOSE(1+MOD($R$3+3-2,7),"S","M","T","W","T","F","S")</f>
        <v>T</v>
      </c>
      <c r="E9" s="102" t="str">
        <f>CHOOSE(1+MOD($R$3+4-2,7),"S","M","T","W","T","F","S")</f>
        <v>W</v>
      </c>
      <c r="F9" s="102" t="str">
        <f>CHOOSE(1+MOD($R$3+5-2,7),"S","M","T","W","T","F","S")</f>
        <v>T</v>
      </c>
      <c r="G9" s="102" t="str">
        <f>CHOOSE(1+MOD($R$3+6-2,7),"S","M","T","W","T","F","S")</f>
        <v>F</v>
      </c>
      <c r="H9" s="103" t="str">
        <f>CHOOSE(1+MOD($R$3+7-2,7),"S","M","T","W","T","F","S")</f>
        <v>S</v>
      </c>
      <c r="I9" s="26"/>
      <c r="J9" s="101" t="str">
        <f>CHOOSE(1+MOD($R$3+1-2,7),"S","M","T","W","T","F","S")</f>
        <v>S</v>
      </c>
      <c r="K9" s="102" t="str">
        <f>CHOOSE(1+MOD($R$3+2-2,7),"S","M","T","W","T","F","S")</f>
        <v>M</v>
      </c>
      <c r="L9" s="102" t="str">
        <f>CHOOSE(1+MOD($R$3+3-2,7),"S","M","T","W","T","F","S")</f>
        <v>T</v>
      </c>
      <c r="M9" s="102" t="str">
        <f>CHOOSE(1+MOD($R$3+4-2,7),"S","M","T","W","T","F","S")</f>
        <v>W</v>
      </c>
      <c r="N9" s="102" t="str">
        <f>CHOOSE(1+MOD($R$3+5-2,7),"S","M","T","W","T","F","S")</f>
        <v>T</v>
      </c>
      <c r="O9" s="102" t="str">
        <f>CHOOSE(1+MOD($R$3+6-2,7),"S","M","T","W","T","F","S")</f>
        <v>F</v>
      </c>
      <c r="P9" s="103" t="str">
        <f>CHOOSE(1+MOD($R$3+7-2,7),"S","M","T","W","T","F","S")</f>
        <v>S</v>
      </c>
      <c r="Q9" s="27"/>
      <c r="R9" s="101" t="str">
        <f>CHOOSE(1+MOD($R$3+1-2,7),"S","M","T","W","T","F","S")</f>
        <v>S</v>
      </c>
      <c r="S9" s="102" t="str">
        <f>CHOOSE(1+MOD($R$3+2-2,7),"S","M","T","W","T","F","S")</f>
        <v>M</v>
      </c>
      <c r="T9" s="102" t="str">
        <f>CHOOSE(1+MOD($R$3+3-2,7),"S","M","T","W","T","F","S")</f>
        <v>T</v>
      </c>
      <c r="U9" s="102" t="str">
        <f>CHOOSE(1+MOD($R$3+4-2,7),"S","M","T","W","T","F","S")</f>
        <v>W</v>
      </c>
      <c r="V9" s="102" t="str">
        <f>CHOOSE(1+MOD($R$3+5-2,7),"S","M","T","W","T","F","S")</f>
        <v>T</v>
      </c>
      <c r="W9" s="102" t="str">
        <f>CHOOSE(1+MOD($R$3+6-2,7),"S","M","T","W","T","F","S")</f>
        <v>F</v>
      </c>
      <c r="X9" s="103" t="str">
        <f>CHOOSE(1+MOD($R$3+7-2,7),"S","M","T","W","T","F","S")</f>
        <v>S</v>
      </c>
      <c r="Y9" s="25"/>
      <c r="Z9" s="101" t="str">
        <f>CHOOSE(1+MOD($R$3+1-2,7),"S","M","T","W","T","F","S")</f>
        <v>S</v>
      </c>
      <c r="AA9" s="102" t="str">
        <f>CHOOSE(1+MOD($R$3+2-2,7),"S","M","T","W","T","F","S")</f>
        <v>M</v>
      </c>
      <c r="AB9" s="102" t="str">
        <f>CHOOSE(1+MOD($R$3+3-2,7),"S","M","T","W","T","F","S")</f>
        <v>T</v>
      </c>
      <c r="AC9" s="102" t="str">
        <f>CHOOSE(1+MOD($R$3+4-2,7),"S","M","T","W","T","F","S")</f>
        <v>W</v>
      </c>
      <c r="AD9" s="102" t="str">
        <f>CHOOSE(1+MOD($R$3+5-2,7),"S","M","T","W","T","F","S")</f>
        <v>T</v>
      </c>
      <c r="AE9" s="102" t="str">
        <f>CHOOSE(1+MOD($R$3+6-2,7),"S","M","T","W","T","F","S")</f>
        <v>F</v>
      </c>
      <c r="AF9" s="103" t="str">
        <f>CHOOSE(1+MOD($R$3+7-2,7),"S","M","T","W","T","F","S")</f>
        <v>S</v>
      </c>
      <c r="AG9" s="25"/>
      <c r="AO9" s="98"/>
    </row>
    <row r="10" spans="1:41" s="20" customFormat="1" ht="20" customHeight="1" x14ac:dyDescent="0.45">
      <c r="A10" s="24"/>
      <c r="B10" s="90" t="str">
        <f>IF(WEEKDAY(B8,1)=MOD($R$3,7),B8,"")</f>
        <v/>
      </c>
      <c r="C10" s="91" t="str">
        <f>IF(B10="",IF(WEEKDAY(B8,1)=MOD($R$3,7)+1,B8,""),B10+1)</f>
        <v/>
      </c>
      <c r="D10" s="91">
        <f>IF(C10="",IF(WEEKDAY(B8,1)=MOD($R$3+1,7)+1,B8,""),C10+1)</f>
        <v>43221</v>
      </c>
      <c r="E10" s="91">
        <f>IF(D10="",IF(WEEKDAY(B8,1)=MOD($R$3+2,7)+1,B8,""),D10+1)</f>
        <v>43222</v>
      </c>
      <c r="F10" s="91">
        <f>IF(E10="",IF(WEEKDAY(B8,1)=MOD($R$3+3,7)+1,B8,""),E10+1)</f>
        <v>43223</v>
      </c>
      <c r="G10" s="91">
        <f>IF(F10="",IF(WEEKDAY(B8,1)=MOD($R$3+4,7)+1,B8,""),F10+1)</f>
        <v>43224</v>
      </c>
      <c r="H10" s="92">
        <f>IF(G10="",IF(WEEKDAY(B8,1)=MOD($R$3+5,7)+1,B8,""),G10+1)</f>
        <v>43225</v>
      </c>
      <c r="I10" s="26"/>
      <c r="J10" s="90" t="str">
        <f>IF(WEEKDAY(J8,1)=MOD($R$3,7),J8,"")</f>
        <v/>
      </c>
      <c r="K10" s="91" t="str">
        <f>IF(J10="",IF(WEEKDAY(J8,1)=MOD($R$3,7)+1,J8,""),J10+1)</f>
        <v/>
      </c>
      <c r="L10" s="91" t="str">
        <f>IF(K10="",IF(WEEKDAY(J8,1)=MOD($R$3+1,7)+1,J8,""),K10+1)</f>
        <v/>
      </c>
      <c r="M10" s="91" t="str">
        <f>IF(L10="",IF(WEEKDAY(J8,1)=MOD($R$3+2,7)+1,J8,""),L10+1)</f>
        <v/>
      </c>
      <c r="N10" s="91" t="str">
        <f>IF(M10="",IF(WEEKDAY(J8,1)=MOD($R$3+3,7)+1,J8,""),M10+1)</f>
        <v/>
      </c>
      <c r="O10" s="28">
        <f>IF(N10="",IF(WEEKDAY(J8,1)=MOD($R$3+4,7)+1,J8,""),N10+1)</f>
        <v>43252</v>
      </c>
      <c r="P10" s="29">
        <f>IF(O10="",IF(WEEKDAY(J8,1)=MOD($R$3+5,7)+1,J8,""),O10+1)</f>
        <v>43253</v>
      </c>
      <c r="Q10" s="26"/>
      <c r="R10" s="30">
        <f>IF(WEEKDAY(R8,1)=MOD($R$3,7),R8,"")</f>
        <v>43282</v>
      </c>
      <c r="S10" s="31">
        <f>IF(R10="",IF(WEEKDAY(R8,1)=MOD($R$3,7)+1,R8,""),R10+1)</f>
        <v>43283</v>
      </c>
      <c r="T10" s="31">
        <f>IF(S10="",IF(WEEKDAY(R8,1)=MOD($R$3+1,7)+1,R8,""),S10+1)</f>
        <v>43284</v>
      </c>
      <c r="U10" s="31">
        <f>IF(T10="",IF(WEEKDAY(R8,1)=MOD($R$3+2,7)+1,R8,""),T10+1)</f>
        <v>43285</v>
      </c>
      <c r="V10" s="31">
        <f>IF(U10="",IF(WEEKDAY(R8,1)=MOD($R$3+3,7)+1,R8,""),U10+1)</f>
        <v>43286</v>
      </c>
      <c r="W10" s="31">
        <f>IF(V10="",IF(WEEKDAY(R8,1)=MOD($R$3+4,7)+1,R8,""),V10+1)</f>
        <v>43287</v>
      </c>
      <c r="X10" s="32">
        <f>IF(W10="",IF(WEEKDAY(R8,1)=MOD($R$3+5,7)+1,R8,""),W10+1)</f>
        <v>43288</v>
      </c>
      <c r="Y10" s="25"/>
      <c r="Z10" s="90" t="str">
        <f>IF(WEEKDAY(Z8,1)=MOD($R$3,7),Z8,"")</f>
        <v/>
      </c>
      <c r="AA10" s="91" t="str">
        <f>IF(Z10="",IF(WEEKDAY(Z8,1)=MOD($R$3,7)+1,Z8,""),Z10+1)</f>
        <v/>
      </c>
      <c r="AB10" s="91" t="str">
        <f>IF(AA10="",IF(WEEKDAY(Z8,1)=MOD($R$3+1,7)+1,Z8,""),AA10+1)</f>
        <v/>
      </c>
      <c r="AC10" s="33">
        <f>IF(AB10="",IF(WEEKDAY(Z8,1)=MOD($R$3+2,7)+1,Z8,""),AB10+1)</f>
        <v>43313</v>
      </c>
      <c r="AD10" s="33">
        <f>IF(AC10="",IF(WEEKDAY(Z8,1)=MOD($R$3+3,7)+1,Z8,""),AC10+1)</f>
        <v>43314</v>
      </c>
      <c r="AE10" s="33">
        <f>IF(AD10="",IF(WEEKDAY(Z8,1)=MOD($R$3+4,7)+1,Z8,""),AD10+1)</f>
        <v>43315</v>
      </c>
      <c r="AF10" s="34">
        <f>IF(AE10="",IF(WEEKDAY(Z8,1)=MOD($R$3+5,7)+1,Z8,""),AE10+1)</f>
        <v>43316</v>
      </c>
      <c r="AG10" s="25"/>
      <c r="AH10" s="126" t="s">
        <v>6</v>
      </c>
      <c r="AO10" s="99"/>
    </row>
    <row r="11" spans="1:41" s="20" customFormat="1" ht="20" customHeight="1" x14ac:dyDescent="0.45">
      <c r="A11" s="24"/>
      <c r="B11" s="90">
        <f>IF(H10="","",IF(MONTH(H10+1)&lt;&gt;MONTH(H10),"",H10+1))</f>
        <v>43226</v>
      </c>
      <c r="C11" s="91">
        <f>IF(B11="","",IF(MONTH(B11+1)&lt;&gt;MONTH(B11),"",B11+1))</f>
        <v>43227</v>
      </c>
      <c r="D11" s="91">
        <f t="shared" ref="D11:H14" si="0">IF(C11="","",IF(MONTH(C11+1)&lt;&gt;MONTH(C11),"",C11+1))</f>
        <v>43228</v>
      </c>
      <c r="E11" s="91">
        <f t="shared" si="0"/>
        <v>43229</v>
      </c>
      <c r="F11" s="91">
        <f t="shared" si="0"/>
        <v>43230</v>
      </c>
      <c r="G11" s="91">
        <f t="shared" si="0"/>
        <v>43231</v>
      </c>
      <c r="H11" s="92">
        <f t="shared" si="0"/>
        <v>43232</v>
      </c>
      <c r="I11" s="26"/>
      <c r="J11" s="35">
        <f>IF(P10="","",IF(MONTH(P10+1)&lt;&gt;MONTH(P10),"",P10+1))</f>
        <v>43254</v>
      </c>
      <c r="K11" s="28">
        <f>IF(J11="","",IF(MONTH(J11+1)&lt;&gt;MONTH(J11),"",J11+1))</f>
        <v>43255</v>
      </c>
      <c r="L11" s="28">
        <f t="shared" ref="L11:P14" si="1">IF(K11="","",IF(MONTH(K11+1)&lt;&gt;MONTH(K11),"",K11+1))</f>
        <v>43256</v>
      </c>
      <c r="M11" s="28">
        <f t="shared" si="1"/>
        <v>43257</v>
      </c>
      <c r="N11" s="28">
        <f t="shared" si="1"/>
        <v>43258</v>
      </c>
      <c r="O11" s="28">
        <f t="shared" si="1"/>
        <v>43259</v>
      </c>
      <c r="P11" s="29">
        <f t="shared" si="1"/>
        <v>43260</v>
      </c>
      <c r="Q11" s="26"/>
      <c r="R11" s="30">
        <f>IF(X10="","",IF(MONTH(X10+1)&lt;&gt;MONTH(X10),"",X10+1))</f>
        <v>43289</v>
      </c>
      <c r="S11" s="36">
        <f>IF(R11="","",IF(MONTH(R11+1)&lt;&gt;MONTH(R11),"",R11+1))</f>
        <v>43290</v>
      </c>
      <c r="T11" s="36">
        <f t="shared" ref="T11:X14" si="2">IF(S11="","",IF(MONTH(S11+1)&lt;&gt;MONTH(S11),"",S11+1))</f>
        <v>43291</v>
      </c>
      <c r="U11" s="36">
        <f t="shared" si="2"/>
        <v>43292</v>
      </c>
      <c r="V11" s="36">
        <f t="shared" si="2"/>
        <v>43293</v>
      </c>
      <c r="W11" s="36">
        <f t="shared" si="2"/>
        <v>43294</v>
      </c>
      <c r="X11" s="37">
        <f t="shared" si="2"/>
        <v>43295</v>
      </c>
      <c r="Y11" s="25"/>
      <c r="Z11" s="38">
        <f>IF(AF10="","",IF(MONTH(AF10+1)&lt;&gt;MONTH(AF10),"",AF10+1))</f>
        <v>43317</v>
      </c>
      <c r="AA11" s="39">
        <f>IF(Z11="","",IF(MONTH(Z11+1)&lt;&gt;MONTH(Z11),"",Z11+1))</f>
        <v>43318</v>
      </c>
      <c r="AB11" s="39">
        <f t="shared" ref="AB11:AF14" si="3">IF(AA11="","",IF(MONTH(AA11+1)&lt;&gt;MONTH(AA11),"",AA11+1))</f>
        <v>43319</v>
      </c>
      <c r="AC11" s="39">
        <f t="shared" si="3"/>
        <v>43320</v>
      </c>
      <c r="AD11" s="39">
        <f t="shared" si="3"/>
        <v>43321</v>
      </c>
      <c r="AE11" s="39">
        <f t="shared" si="3"/>
        <v>43322</v>
      </c>
      <c r="AF11" s="40">
        <f t="shared" si="3"/>
        <v>43323</v>
      </c>
      <c r="AG11" s="25"/>
      <c r="AH11" s="109" t="s">
        <v>7</v>
      </c>
      <c r="AO11" s="100"/>
    </row>
    <row r="12" spans="1:41" s="20" customFormat="1" ht="20" customHeight="1" thickBot="1" x14ac:dyDescent="0.5">
      <c r="A12" s="24"/>
      <c r="B12" s="90">
        <f>IF(H11="","",IF(MONTH(H11+1)&lt;&gt;MONTH(H11),"",H11+1))</f>
        <v>43233</v>
      </c>
      <c r="C12" s="91">
        <f>IF(B12="","",IF(MONTH(B12+1)&lt;&gt;MONTH(B12),"",B12+1))</f>
        <v>43234</v>
      </c>
      <c r="D12" s="91">
        <f t="shared" si="0"/>
        <v>43235</v>
      </c>
      <c r="E12" s="91">
        <f t="shared" si="0"/>
        <v>43236</v>
      </c>
      <c r="F12" s="91">
        <f t="shared" si="0"/>
        <v>43237</v>
      </c>
      <c r="G12" s="91">
        <f t="shared" si="0"/>
        <v>43238</v>
      </c>
      <c r="H12" s="92">
        <f t="shared" si="0"/>
        <v>43239</v>
      </c>
      <c r="I12" s="26"/>
      <c r="J12" s="35">
        <f>IF(P11="","",IF(MONTH(P11+1)&lt;&gt;MONTH(P11),"",P11+1))</f>
        <v>43261</v>
      </c>
      <c r="K12" s="41">
        <f>IF(J12="","",IF(MONTH(J12+1)&lt;&gt;MONTH(J12),"",J12+1))</f>
        <v>43262</v>
      </c>
      <c r="L12" s="41">
        <f t="shared" si="1"/>
        <v>43263</v>
      </c>
      <c r="M12" s="41">
        <f t="shared" si="1"/>
        <v>43264</v>
      </c>
      <c r="N12" s="41">
        <f t="shared" si="1"/>
        <v>43265</v>
      </c>
      <c r="O12" s="41">
        <f t="shared" si="1"/>
        <v>43266</v>
      </c>
      <c r="P12" s="42">
        <f t="shared" si="1"/>
        <v>43267</v>
      </c>
      <c r="Q12" s="26"/>
      <c r="R12" s="43">
        <f>IF(X11="","",IF(MONTH(X11+1)&lt;&gt;MONTH(X11),"",X11+1))</f>
        <v>43296</v>
      </c>
      <c r="S12" s="36">
        <f>IF(R12="","",IF(MONTH(R12+1)&lt;&gt;MONTH(R12),"",R12+1))</f>
        <v>43297</v>
      </c>
      <c r="T12" s="36">
        <f t="shared" si="2"/>
        <v>43298</v>
      </c>
      <c r="U12" s="36">
        <f t="shared" si="2"/>
        <v>43299</v>
      </c>
      <c r="V12" s="36">
        <f t="shared" si="2"/>
        <v>43300</v>
      </c>
      <c r="W12" s="36">
        <f t="shared" si="2"/>
        <v>43301</v>
      </c>
      <c r="X12" s="37">
        <f t="shared" si="2"/>
        <v>43302</v>
      </c>
      <c r="Y12" s="25"/>
      <c r="Z12" s="44">
        <f>IF(AF11="","",IF(MONTH(AF11+1)&lt;&gt;MONTH(AF11),"",AF11+1))</f>
        <v>43324</v>
      </c>
      <c r="AA12" s="39">
        <f>IF(Z12="","",IF(MONTH(Z12+1)&lt;&gt;MONTH(Z12),"",Z12+1))</f>
        <v>43325</v>
      </c>
      <c r="AB12" s="39">
        <f t="shared" si="3"/>
        <v>43326</v>
      </c>
      <c r="AC12" s="39">
        <f t="shared" si="3"/>
        <v>43327</v>
      </c>
      <c r="AD12" s="39">
        <f t="shared" si="3"/>
        <v>43328</v>
      </c>
      <c r="AE12" s="39">
        <f t="shared" si="3"/>
        <v>43329</v>
      </c>
      <c r="AF12" s="40">
        <f t="shared" si="3"/>
        <v>43330</v>
      </c>
      <c r="AG12" s="25"/>
      <c r="AH12" s="110" t="s">
        <v>8</v>
      </c>
      <c r="AL12" s="96"/>
      <c r="AO12" s="100"/>
    </row>
    <row r="13" spans="1:41" s="20" customFormat="1" ht="20" customHeight="1" thickBot="1" x14ac:dyDescent="0.5">
      <c r="A13" s="24"/>
      <c r="B13" s="90">
        <f>IF(H12="","",IF(MONTH(H12+1)&lt;&gt;MONTH(H12),"",H12+1))</f>
        <v>43240</v>
      </c>
      <c r="C13" s="91">
        <f>IF(B13="","",IF(MONTH(B13+1)&lt;&gt;MONTH(B13),"",B13+1))</f>
        <v>43241</v>
      </c>
      <c r="D13" s="91">
        <f t="shared" si="0"/>
        <v>43242</v>
      </c>
      <c r="E13" s="91">
        <f t="shared" si="0"/>
        <v>43243</v>
      </c>
      <c r="F13" s="91">
        <f t="shared" si="0"/>
        <v>43244</v>
      </c>
      <c r="G13" s="91">
        <f t="shared" si="0"/>
        <v>43245</v>
      </c>
      <c r="H13" s="92">
        <f t="shared" si="0"/>
        <v>43246</v>
      </c>
      <c r="I13" s="26"/>
      <c r="J13" s="45">
        <f>IF(P12="","",IF(MONTH(P12+1)&lt;&gt;MONTH(P12),"",P12+1))</f>
        <v>43268</v>
      </c>
      <c r="K13" s="41">
        <f>IF(J13="","",IF(MONTH(J13+1)&lt;&gt;MONTH(J13),"",J13+1))</f>
        <v>43269</v>
      </c>
      <c r="L13" s="41">
        <f t="shared" si="1"/>
        <v>43270</v>
      </c>
      <c r="M13" s="104">
        <f t="shared" si="1"/>
        <v>43271</v>
      </c>
      <c r="N13" s="41">
        <f t="shared" si="1"/>
        <v>43272</v>
      </c>
      <c r="O13" s="41">
        <f t="shared" si="1"/>
        <v>43273</v>
      </c>
      <c r="P13" s="42">
        <f t="shared" si="1"/>
        <v>43274</v>
      </c>
      <c r="Q13" s="26"/>
      <c r="R13" s="43">
        <f>IF(X12="","",IF(MONTH(X12+1)&lt;&gt;MONTH(X12),"",X12+1))</f>
        <v>43303</v>
      </c>
      <c r="S13" s="33">
        <f>IF(R13="","",IF(MONTH(R13+1)&lt;&gt;MONTH(R13),"",R13+1))</f>
        <v>43304</v>
      </c>
      <c r="T13" s="33">
        <f t="shared" si="2"/>
        <v>43305</v>
      </c>
      <c r="U13" s="33">
        <f t="shared" si="2"/>
        <v>43306</v>
      </c>
      <c r="V13" s="33">
        <f t="shared" si="2"/>
        <v>43307</v>
      </c>
      <c r="W13" s="33">
        <f t="shared" si="2"/>
        <v>43308</v>
      </c>
      <c r="X13" s="34">
        <f t="shared" si="2"/>
        <v>43309</v>
      </c>
      <c r="Y13" s="25"/>
      <c r="Z13" s="44">
        <f>IF(AF12="","",IF(MONTH(AF12+1)&lt;&gt;MONTH(AF12),"",AF12+1))</f>
        <v>43331</v>
      </c>
      <c r="AA13" s="46">
        <f>IF(Z13="","",IF(MONTH(Z13+1)&lt;&gt;MONTH(Z13),"",Z13+1))</f>
        <v>43332</v>
      </c>
      <c r="AB13" s="46">
        <f t="shared" si="3"/>
        <v>43333</v>
      </c>
      <c r="AC13" s="46">
        <f t="shared" si="3"/>
        <v>43334</v>
      </c>
      <c r="AD13" s="46">
        <f t="shared" si="3"/>
        <v>43335</v>
      </c>
      <c r="AE13" s="46">
        <f t="shared" si="3"/>
        <v>43336</v>
      </c>
      <c r="AF13" s="47">
        <f t="shared" si="3"/>
        <v>43337</v>
      </c>
      <c r="AG13" s="25"/>
      <c r="AH13" s="111" t="s">
        <v>9</v>
      </c>
      <c r="AL13" s="96"/>
    </row>
    <row r="14" spans="1:41" s="20" customFormat="1" ht="20" customHeight="1" x14ac:dyDescent="0.45">
      <c r="A14" s="24"/>
      <c r="B14" s="90">
        <f>IF(H13="","",IF(MONTH(H13+1)&lt;&gt;MONTH(H13),"",H13+1))</f>
        <v>43247</v>
      </c>
      <c r="C14" s="28">
        <f>IF(B14="","",IF(MONTH(B14+1)&lt;&gt;MONTH(B14),"",B14+1))</f>
        <v>43248</v>
      </c>
      <c r="D14" s="28">
        <f t="shared" si="0"/>
        <v>43249</v>
      </c>
      <c r="E14" s="28">
        <f t="shared" si="0"/>
        <v>43250</v>
      </c>
      <c r="F14" s="28">
        <f t="shared" si="0"/>
        <v>43251</v>
      </c>
      <c r="G14" s="91" t="str">
        <f t="shared" si="0"/>
        <v/>
      </c>
      <c r="H14" s="92" t="str">
        <f t="shared" si="0"/>
        <v/>
      </c>
      <c r="I14" s="26"/>
      <c r="J14" s="48">
        <f>IF(P13="","",IF(MONTH(P13+1)&lt;&gt;MONTH(P13),"",P13+1))</f>
        <v>43275</v>
      </c>
      <c r="K14" s="49">
        <f>IF(J14="","",IF(MONTH(J14+1)&lt;&gt;MONTH(J14),"",J14+1))</f>
        <v>43276</v>
      </c>
      <c r="L14" s="49">
        <f t="shared" si="1"/>
        <v>43277</v>
      </c>
      <c r="M14" s="49">
        <f t="shared" si="1"/>
        <v>43278</v>
      </c>
      <c r="N14" s="49">
        <f t="shared" si="1"/>
        <v>43279</v>
      </c>
      <c r="O14" s="49">
        <f t="shared" si="1"/>
        <v>43280</v>
      </c>
      <c r="P14" s="50">
        <f t="shared" si="1"/>
        <v>43281</v>
      </c>
      <c r="Q14" s="26"/>
      <c r="R14" s="51">
        <f>IF(X13="","",IF(MONTH(X13+1)&lt;&gt;MONTH(X13),"",X13+1))</f>
        <v>43310</v>
      </c>
      <c r="S14" s="52">
        <f>IF(R14="","",IF(MONTH(R14+1)&lt;&gt;MONTH(R14),"",R14+1))</f>
        <v>43311</v>
      </c>
      <c r="T14" s="52">
        <f t="shared" si="2"/>
        <v>43312</v>
      </c>
      <c r="U14" s="93" t="str">
        <f t="shared" si="2"/>
        <v/>
      </c>
      <c r="V14" s="93" t="str">
        <f t="shared" si="2"/>
        <v/>
      </c>
      <c r="W14" s="93" t="str">
        <f t="shared" si="2"/>
        <v/>
      </c>
      <c r="X14" s="94" t="str">
        <f t="shared" si="2"/>
        <v/>
      </c>
      <c r="Y14" s="25"/>
      <c r="Z14" s="53">
        <f>IF(AF13="","",IF(MONTH(AF13+1)&lt;&gt;MONTH(AF13),"",AF13+1))</f>
        <v>43338</v>
      </c>
      <c r="AA14" s="54">
        <f>IF(Z14="","",IF(MONTH(Z14+1)&lt;&gt;MONTH(Z14),"",Z14+1))</f>
        <v>43339</v>
      </c>
      <c r="AB14" s="54">
        <f t="shared" si="3"/>
        <v>43340</v>
      </c>
      <c r="AC14" s="54">
        <f t="shared" si="3"/>
        <v>43341</v>
      </c>
      <c r="AD14" s="54">
        <f t="shared" si="3"/>
        <v>43342</v>
      </c>
      <c r="AE14" s="54">
        <f t="shared" si="3"/>
        <v>43343</v>
      </c>
      <c r="AF14" s="94" t="str">
        <f t="shared" si="3"/>
        <v/>
      </c>
      <c r="AG14" s="25"/>
      <c r="AH14" s="112" t="s">
        <v>10</v>
      </c>
    </row>
    <row r="15" spans="1:41" s="20" customFormat="1" ht="20" customHeight="1" x14ac:dyDescent="0.45">
      <c r="A15" s="24"/>
      <c r="B15" s="81" t="str">
        <f>IF(H14="","",IF(MONTH(H14+1)&lt;&gt;MONTH(H14),"",H14+1))</f>
        <v/>
      </c>
      <c r="C15" s="82"/>
      <c r="D15" s="82"/>
      <c r="E15" s="82"/>
      <c r="F15" s="82"/>
      <c r="G15" s="82"/>
      <c r="H15" s="83"/>
      <c r="I15" s="26"/>
      <c r="J15" s="81" t="str">
        <f>IF(P14="","",IF(MONTH(P14+1)&lt;&gt;MONTH(P14),"",P14+1))</f>
        <v/>
      </c>
      <c r="K15" s="82"/>
      <c r="L15" s="82"/>
      <c r="M15" s="82"/>
      <c r="N15" s="82"/>
      <c r="O15" s="82"/>
      <c r="P15" s="83"/>
      <c r="Q15" s="26"/>
      <c r="R15" s="81" t="str">
        <f>IF(X14="","",IF(MONTH(X14+1)&lt;&gt;MONTH(X14),"",X14+1))</f>
        <v/>
      </c>
      <c r="S15" s="82"/>
      <c r="T15" s="82"/>
      <c r="U15" s="82"/>
      <c r="V15" s="82"/>
      <c r="W15" s="82"/>
      <c r="X15" s="83"/>
      <c r="Y15" s="25"/>
      <c r="Z15" s="81" t="str">
        <f>IF(AF14="","",IF(MONTH(AF14+1)&lt;&gt;MONTH(AF14),"",AF14+1))</f>
        <v/>
      </c>
      <c r="AA15" s="82"/>
      <c r="AB15" s="82"/>
      <c r="AC15" s="82"/>
      <c r="AD15" s="82"/>
      <c r="AE15" s="82"/>
      <c r="AF15" s="83"/>
      <c r="AG15" s="25"/>
      <c r="AH15" s="113" t="s">
        <v>11</v>
      </c>
    </row>
    <row r="16" spans="1:41" ht="20" customHeight="1" x14ac:dyDescent="0.45">
      <c r="A16" s="24"/>
      <c r="B16" s="84"/>
      <c r="C16" s="85"/>
      <c r="D16" s="85"/>
      <c r="E16" s="85"/>
      <c r="F16" s="85"/>
      <c r="G16" s="85"/>
      <c r="H16" s="86"/>
      <c r="I16" s="26"/>
      <c r="J16" s="84"/>
      <c r="K16" s="85"/>
      <c r="L16" s="85"/>
      <c r="M16" s="85"/>
      <c r="N16" s="85"/>
      <c r="O16" s="85"/>
      <c r="P16" s="86"/>
      <c r="Q16" s="26"/>
      <c r="R16" s="84"/>
      <c r="S16" s="85"/>
      <c r="T16" s="85"/>
      <c r="U16" s="85"/>
      <c r="V16" s="85"/>
      <c r="W16" s="85"/>
      <c r="X16" s="86"/>
      <c r="Y16" s="25"/>
      <c r="Z16" s="84"/>
      <c r="AA16" s="85"/>
      <c r="AB16" s="85"/>
      <c r="AC16" s="85"/>
      <c r="AD16" s="85"/>
      <c r="AE16" s="85"/>
      <c r="AF16" s="86"/>
      <c r="AG16" s="25"/>
      <c r="AH16" s="114" t="s">
        <v>12</v>
      </c>
    </row>
    <row r="17" spans="1:34" s="18" customFormat="1" ht="20" customHeight="1" x14ac:dyDescent="0.45">
      <c r="A17" s="24"/>
      <c r="B17" s="84"/>
      <c r="C17" s="85"/>
      <c r="D17" s="85"/>
      <c r="E17" s="85"/>
      <c r="F17" s="85"/>
      <c r="G17" s="85"/>
      <c r="H17" s="86"/>
      <c r="I17" s="24"/>
      <c r="J17" s="84"/>
      <c r="K17" s="85"/>
      <c r="L17" s="85"/>
      <c r="M17" s="85"/>
      <c r="N17" s="85"/>
      <c r="O17" s="85"/>
      <c r="P17" s="86"/>
      <c r="Q17" s="24"/>
      <c r="R17" s="84"/>
      <c r="S17" s="85"/>
      <c r="T17" s="85"/>
      <c r="U17" s="85"/>
      <c r="V17" s="85"/>
      <c r="W17" s="85"/>
      <c r="X17" s="86"/>
      <c r="Y17" s="24"/>
      <c r="Z17" s="84"/>
      <c r="AA17" s="85"/>
      <c r="AB17" s="85"/>
      <c r="AC17" s="85"/>
      <c r="AD17" s="85"/>
      <c r="AE17" s="85"/>
      <c r="AF17" s="86"/>
      <c r="AG17" s="25"/>
      <c r="AH17" s="115" t="s">
        <v>13</v>
      </c>
    </row>
    <row r="18" spans="1:34" s="19" customFormat="1" ht="20" customHeight="1" x14ac:dyDescent="0.25">
      <c r="A18" s="25"/>
      <c r="B18" s="87"/>
      <c r="C18" s="88"/>
      <c r="D18" s="88"/>
      <c r="E18" s="88"/>
      <c r="F18" s="88"/>
      <c r="G18" s="88"/>
      <c r="H18" s="89"/>
      <c r="I18" s="25"/>
      <c r="J18" s="87"/>
      <c r="K18" s="88"/>
      <c r="L18" s="88"/>
      <c r="M18" s="88"/>
      <c r="N18" s="88"/>
      <c r="O18" s="88"/>
      <c r="P18" s="89"/>
      <c r="Q18" s="25"/>
      <c r="R18" s="87"/>
      <c r="S18" s="88"/>
      <c r="T18" s="88"/>
      <c r="U18" s="88"/>
      <c r="V18" s="88"/>
      <c r="W18" s="88"/>
      <c r="X18" s="89"/>
      <c r="Y18" s="25"/>
      <c r="Z18" s="87"/>
      <c r="AA18" s="88"/>
      <c r="AB18" s="88"/>
      <c r="AC18" s="88"/>
      <c r="AD18" s="88"/>
      <c r="AE18" s="88"/>
      <c r="AF18" s="89"/>
      <c r="AG18" s="25"/>
      <c r="AH18" s="116" t="s">
        <v>14</v>
      </c>
    </row>
    <row r="19" spans="1:34" s="20" customFormat="1" ht="20" customHeight="1" x14ac:dyDescent="0.4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17" t="s">
        <v>15</v>
      </c>
    </row>
    <row r="20" spans="1:34" s="20" customFormat="1" ht="20" customHeight="1" x14ac:dyDescent="0.45">
      <c r="A20" s="24"/>
      <c r="B20" s="78">
        <f>DATE(YEAR(Z8+42),MONTH(Z8+42),1)</f>
        <v>43344</v>
      </c>
      <c r="C20" s="79"/>
      <c r="D20" s="79"/>
      <c r="E20" s="79"/>
      <c r="F20" s="79"/>
      <c r="G20" s="79"/>
      <c r="H20" s="80"/>
      <c r="I20" s="26"/>
      <c r="J20" s="78">
        <f>DATE(YEAR(B20+42),MONTH(B20+42),1)</f>
        <v>43374</v>
      </c>
      <c r="K20" s="79"/>
      <c r="L20" s="79"/>
      <c r="M20" s="79"/>
      <c r="N20" s="79"/>
      <c r="O20" s="79"/>
      <c r="P20" s="80"/>
      <c r="Q20" s="26"/>
      <c r="R20" s="78">
        <f>DATE(YEAR(J20+42),MONTH(J20+42),1)</f>
        <v>43405</v>
      </c>
      <c r="S20" s="79"/>
      <c r="T20" s="79"/>
      <c r="U20" s="79"/>
      <c r="V20" s="79"/>
      <c r="W20" s="79"/>
      <c r="X20" s="80"/>
      <c r="Y20" s="25"/>
      <c r="Z20" s="78">
        <f>DATE(YEAR(R20+42),MONTH(R20+42),1)</f>
        <v>43435</v>
      </c>
      <c r="AA20" s="79"/>
      <c r="AB20" s="79"/>
      <c r="AC20" s="79"/>
      <c r="AD20" s="79"/>
      <c r="AE20" s="79"/>
      <c r="AF20" s="80"/>
      <c r="AG20" s="25"/>
      <c r="AH20" s="118" t="s">
        <v>16</v>
      </c>
    </row>
    <row r="21" spans="1:34" s="20" customFormat="1" ht="20" customHeight="1" x14ac:dyDescent="0.45">
      <c r="A21" s="24"/>
      <c r="B21" s="101" t="str">
        <f>CHOOSE(1+MOD($R$3+1-2,7),"S","M","T","W","T","F","S")</f>
        <v>S</v>
      </c>
      <c r="C21" s="102" t="str">
        <f>CHOOSE(1+MOD($R$3+2-2,7),"S","M","T","W","T","F","S")</f>
        <v>M</v>
      </c>
      <c r="D21" s="102" t="str">
        <f>CHOOSE(1+MOD($R$3+3-2,7),"S","M","T","W","T","F","S")</f>
        <v>T</v>
      </c>
      <c r="E21" s="102" t="str">
        <f>CHOOSE(1+MOD($R$3+4-2,7),"S","M","T","W","T","F","S")</f>
        <v>W</v>
      </c>
      <c r="F21" s="102" t="str">
        <f>CHOOSE(1+MOD($R$3+5-2,7),"S","M","T","W","T","F","S")</f>
        <v>T</v>
      </c>
      <c r="G21" s="102" t="str">
        <f>CHOOSE(1+MOD($R$3+6-2,7),"S","M","T","W","T","F","S")</f>
        <v>F</v>
      </c>
      <c r="H21" s="103" t="str">
        <f>CHOOSE(1+MOD($R$3+7-2,7),"S","M","T","W","T","F","S")</f>
        <v>S</v>
      </c>
      <c r="I21" s="26"/>
      <c r="J21" s="101" t="str">
        <f>CHOOSE(1+MOD($R$3+1-2,7),"S","M","T","W","T","F","S")</f>
        <v>S</v>
      </c>
      <c r="K21" s="102" t="str">
        <f>CHOOSE(1+MOD($R$3+2-2,7),"S","M","T","W","T","F","S")</f>
        <v>M</v>
      </c>
      <c r="L21" s="102" t="str">
        <f>CHOOSE(1+MOD($R$3+3-2,7),"S","M","T","W","T","F","S")</f>
        <v>T</v>
      </c>
      <c r="M21" s="102" t="str">
        <f>CHOOSE(1+MOD($R$3+4-2,7),"S","M","T","W","T","F","S")</f>
        <v>W</v>
      </c>
      <c r="N21" s="102" t="str">
        <f>CHOOSE(1+MOD($R$3+5-2,7),"S","M","T","W","T","F","S")</f>
        <v>T</v>
      </c>
      <c r="O21" s="102" t="str">
        <f>CHOOSE(1+MOD($R$3+6-2,7),"S","M","T","W","T","F","S")</f>
        <v>F</v>
      </c>
      <c r="P21" s="103" t="str">
        <f>CHOOSE(1+MOD($R$3+7-2,7),"S","M","T","W","T","F","S")</f>
        <v>S</v>
      </c>
      <c r="Q21" s="27"/>
      <c r="R21" s="101" t="str">
        <f>CHOOSE(1+MOD($R$3+1-2,7),"S","M","T","W","T","F","S")</f>
        <v>S</v>
      </c>
      <c r="S21" s="102" t="str">
        <f>CHOOSE(1+MOD($R$3+2-2,7),"S","M","T","W","T","F","S")</f>
        <v>M</v>
      </c>
      <c r="T21" s="102" t="str">
        <f>CHOOSE(1+MOD($R$3+3-2,7),"S","M","T","W","T","F","S")</f>
        <v>T</v>
      </c>
      <c r="U21" s="102" t="str">
        <f>CHOOSE(1+MOD($R$3+4-2,7),"S","M","T","W","T","F","S")</f>
        <v>W</v>
      </c>
      <c r="V21" s="102" t="str">
        <f>CHOOSE(1+MOD($R$3+5-2,7),"S","M","T","W","T","F","S")</f>
        <v>T</v>
      </c>
      <c r="W21" s="102" t="str">
        <f>CHOOSE(1+MOD($R$3+6-2,7),"S","M","T","W","T","F","S")</f>
        <v>F</v>
      </c>
      <c r="X21" s="103" t="str">
        <f>CHOOSE(1+MOD($R$3+7-2,7),"S","M","T","W","T","F","S")</f>
        <v>S</v>
      </c>
      <c r="Y21" s="25"/>
      <c r="Z21" s="101" t="str">
        <f>CHOOSE(1+MOD($R$3+1-2,7),"S","M","T","W","T","F","S")</f>
        <v>S</v>
      </c>
      <c r="AA21" s="102" t="str">
        <f>CHOOSE(1+MOD($R$3+2-2,7),"S","M","T","W","T","F","S")</f>
        <v>M</v>
      </c>
      <c r="AB21" s="102" t="str">
        <f>CHOOSE(1+MOD($R$3+3-2,7),"S","M","T","W","T","F","S")</f>
        <v>T</v>
      </c>
      <c r="AC21" s="102" t="str">
        <f>CHOOSE(1+MOD($R$3+4-2,7),"S","M","T","W","T","F","S")</f>
        <v>W</v>
      </c>
      <c r="AD21" s="102" t="str">
        <f>CHOOSE(1+MOD($R$3+5-2,7),"S","M","T","W","T","F","S")</f>
        <v>T</v>
      </c>
      <c r="AE21" s="102" t="str">
        <f>CHOOSE(1+MOD($R$3+6-2,7),"S","M","T","W","T","F","S")</f>
        <v>F</v>
      </c>
      <c r="AF21" s="103" t="str">
        <f>CHOOSE(1+MOD($R$3+7-2,7),"S","M","T","W","T","F","S")</f>
        <v>S</v>
      </c>
      <c r="AG21" s="25"/>
      <c r="AH21" s="119" t="s">
        <v>17</v>
      </c>
    </row>
    <row r="22" spans="1:34" s="20" customFormat="1" ht="20" customHeight="1" x14ac:dyDescent="0.45">
      <c r="A22" s="24"/>
      <c r="B22" s="90" t="str">
        <f>IF(WEEKDAY(B20,1)=MOD($R$3,7),B20,"")</f>
        <v/>
      </c>
      <c r="C22" s="91" t="str">
        <f>IF(B22="",IF(WEEKDAY(B20,1)=MOD($R$3,7)+1,B20,""),B22+1)</f>
        <v/>
      </c>
      <c r="D22" s="91" t="str">
        <f>IF(C22="",IF(WEEKDAY(B20,1)=MOD($R$3+1,7)+1,B20,""),C22+1)</f>
        <v/>
      </c>
      <c r="E22" s="91" t="str">
        <f>IF(D22="",IF(WEEKDAY(B20,1)=MOD($R$3+2,7)+1,B20,""),D22+1)</f>
        <v/>
      </c>
      <c r="F22" s="91" t="str">
        <f>IF(E22="",IF(WEEKDAY(B20,1)=MOD($R$3+3,7)+1,B20,""),E22+1)</f>
        <v/>
      </c>
      <c r="G22" s="91" t="str">
        <f>IF(F22="",IF(WEEKDAY(B20,1)=MOD($R$3+4,7)+1,B20,""),F22+1)</f>
        <v/>
      </c>
      <c r="H22" s="47">
        <f>IF(G22="",IF(WEEKDAY(B20,1)=MOD($R$3+5,7)+1,B20,""),G22+1)</f>
        <v>43344</v>
      </c>
      <c r="I22" s="26"/>
      <c r="J22" s="90" t="str">
        <f>IF(WEEKDAY(J20,1)=MOD($R$3,7),J20,"")</f>
        <v/>
      </c>
      <c r="K22" s="55">
        <f>IF(J22="",IF(WEEKDAY(J20,1)=MOD($R$3,7)+1,J20,""),J22+1)</f>
        <v>43374</v>
      </c>
      <c r="L22" s="55">
        <f>IF(K22="",IF(WEEKDAY(J20,1)=MOD($R$3+1,7)+1,J20,""),K22+1)</f>
        <v>43375</v>
      </c>
      <c r="M22" s="55">
        <f>IF(L22="",IF(WEEKDAY(J20,1)=MOD($R$3+2,7)+1,J20,""),L22+1)</f>
        <v>43376</v>
      </c>
      <c r="N22" s="55">
        <f>IF(M22="",IF(WEEKDAY(J20,1)=MOD($R$3+3,7)+1,J20,""),M22+1)</f>
        <v>43377</v>
      </c>
      <c r="O22" s="55">
        <f>IF(N22="",IF(WEEKDAY(J20,1)=MOD($R$3+4,7)+1,J20,""),N22+1)</f>
        <v>43378</v>
      </c>
      <c r="P22" s="56">
        <f>IF(O22="",IF(WEEKDAY(J20,1)=MOD($R$3+5,7)+1,J20,""),O22+1)</f>
        <v>43379</v>
      </c>
      <c r="Q22" s="26"/>
      <c r="R22" s="90" t="str">
        <f>IF(WEEKDAY(R20,1)=MOD($R$3,7),R20,"")</f>
        <v/>
      </c>
      <c r="S22" s="91" t="str">
        <f>IF(R22="",IF(WEEKDAY(R20,1)=MOD($R$3,7)+1,R20,""),R22+1)</f>
        <v/>
      </c>
      <c r="T22" s="91" t="str">
        <f>IF(S22="",IF(WEEKDAY(R20,1)=MOD($R$3+1,7)+1,R20,""),S22+1)</f>
        <v/>
      </c>
      <c r="U22" s="91" t="str">
        <f>IF(T22="",IF(WEEKDAY(R20,1)=MOD($R$3+2,7)+1,R20,""),T22+1)</f>
        <v/>
      </c>
      <c r="V22" s="57">
        <f>IF(U22="",IF(WEEKDAY(R20,1)=MOD($R$3+3,7)+1,R20,""),U22+1)</f>
        <v>43405</v>
      </c>
      <c r="W22" s="57">
        <f>IF(V22="",IF(WEEKDAY(R20,1)=MOD($R$3+4,7)+1,R20,""),V22+1)</f>
        <v>43406</v>
      </c>
      <c r="X22" s="58">
        <f>IF(W22="",IF(WEEKDAY(R20,1)=MOD($R$3+5,7)+1,R20,""),W22+1)</f>
        <v>43407</v>
      </c>
      <c r="Y22" s="25"/>
      <c r="Z22" s="90" t="str">
        <f>IF(WEEKDAY(Z20,1)=MOD($R$3,7),Z20,"")</f>
        <v/>
      </c>
      <c r="AA22" s="91" t="str">
        <f>IF(Z22="",IF(WEEKDAY(Z20,1)=MOD($R$3,7)+1,Z20,""),Z22+1)</f>
        <v/>
      </c>
      <c r="AB22" s="91" t="str">
        <f>IF(AA22="",IF(WEEKDAY(Z20,1)=MOD($R$3+1,7)+1,Z20,""),AA22+1)</f>
        <v/>
      </c>
      <c r="AC22" s="91" t="str">
        <f>IF(AB22="",IF(WEEKDAY(Z20,1)=MOD($R$3+2,7)+1,Z20,""),AB22+1)</f>
        <v/>
      </c>
      <c r="AD22" s="91" t="str">
        <f>IF(AC22="",IF(WEEKDAY(Z20,1)=MOD($R$3+3,7)+1,Z20,""),AC22+1)</f>
        <v/>
      </c>
      <c r="AE22" s="91" t="str">
        <f>IF(AD22="",IF(WEEKDAY(Z20,1)=MOD($R$3+4,7)+1,Z20,""),AD22+1)</f>
        <v/>
      </c>
      <c r="AF22" s="59">
        <f>IF(AE22="",IF(WEEKDAY(Z20,1)=MOD($R$3+5,7)+1,Z20,""),AE22+1)</f>
        <v>43435</v>
      </c>
      <c r="AG22" s="25"/>
      <c r="AH22" s="120" t="s">
        <v>18</v>
      </c>
    </row>
    <row r="23" spans="1:34" s="20" customFormat="1" ht="20" customHeight="1" x14ac:dyDescent="0.45">
      <c r="A23" s="24"/>
      <c r="B23" s="60">
        <f>IF(H22="","",IF(MONTH(H22+1)&lt;&gt;MONTH(H22),"",H22+1))</f>
        <v>43345</v>
      </c>
      <c r="C23" s="61">
        <f>IF(B23="","",IF(MONTH(B23+1)&lt;&gt;MONTH(B23),"",B23+1))</f>
        <v>43346</v>
      </c>
      <c r="D23" s="61">
        <f t="shared" ref="D23:H27" si="4">IF(C23="","",IF(MONTH(C23+1)&lt;&gt;MONTH(C23),"",C23+1))</f>
        <v>43347</v>
      </c>
      <c r="E23" s="61">
        <f t="shared" si="4"/>
        <v>43348</v>
      </c>
      <c r="F23" s="61">
        <f t="shared" si="4"/>
        <v>43349</v>
      </c>
      <c r="G23" s="61">
        <f t="shared" si="4"/>
        <v>43350</v>
      </c>
      <c r="H23" s="62">
        <f t="shared" si="4"/>
        <v>43351</v>
      </c>
      <c r="I23" s="26"/>
      <c r="J23" s="63">
        <f>IF(P22="","",IF(MONTH(P22+1)&lt;&gt;MONTH(P22),"",P22+1))</f>
        <v>43380</v>
      </c>
      <c r="K23" s="55">
        <f>IF(J23="","",IF(MONTH(J23+1)&lt;&gt;MONTH(J23),"",J23+1))</f>
        <v>43381</v>
      </c>
      <c r="L23" s="55">
        <f t="shared" ref="L23:P27" si="5">IF(K23="","",IF(MONTH(K23+1)&lt;&gt;MONTH(K23),"",K23+1))</f>
        <v>43382</v>
      </c>
      <c r="M23" s="55">
        <f t="shared" si="5"/>
        <v>43383</v>
      </c>
      <c r="N23" s="55">
        <f t="shared" si="5"/>
        <v>43384</v>
      </c>
      <c r="O23" s="55">
        <f t="shared" si="5"/>
        <v>43385</v>
      </c>
      <c r="P23" s="56">
        <f t="shared" si="5"/>
        <v>43386</v>
      </c>
      <c r="Q23" s="26"/>
      <c r="R23" s="64">
        <f>IF(X22="","",IF(MONTH(X22+1)&lt;&gt;MONTH(X22),"",X22+1))</f>
        <v>43408</v>
      </c>
      <c r="S23" s="57">
        <f>IF(R23="","",IF(MONTH(R23+1)&lt;&gt;MONTH(R23),"",R23+1))</f>
        <v>43409</v>
      </c>
      <c r="T23" s="57">
        <f t="shared" ref="T23:X27" si="6">IF(S23="","",IF(MONTH(S23+1)&lt;&gt;MONTH(S23),"",S23+1))</f>
        <v>43410</v>
      </c>
      <c r="U23" s="57">
        <f t="shared" si="6"/>
        <v>43411</v>
      </c>
      <c r="V23" s="57">
        <f t="shared" si="6"/>
        <v>43412</v>
      </c>
      <c r="W23" s="57">
        <f t="shared" si="6"/>
        <v>43413</v>
      </c>
      <c r="X23" s="58">
        <f t="shared" si="6"/>
        <v>43414</v>
      </c>
      <c r="Y23" s="25"/>
      <c r="Z23" s="65">
        <f>IF(AF22="","",IF(MONTH(AF22+1)&lt;&gt;MONTH(AF22),"",AF22+1))</f>
        <v>43436</v>
      </c>
      <c r="AA23" s="66">
        <f>IF(Z23="","",IF(MONTH(Z23+1)&lt;&gt;MONTH(Z23),"",Z23+1))</f>
        <v>43437</v>
      </c>
      <c r="AB23" s="66">
        <f t="shared" ref="AB23:AF27" si="7">IF(AA23="","",IF(MONTH(AA23+1)&lt;&gt;MONTH(AA23),"",AA23+1))</f>
        <v>43438</v>
      </c>
      <c r="AC23" s="66">
        <f t="shared" si="7"/>
        <v>43439</v>
      </c>
      <c r="AD23" s="66">
        <f t="shared" si="7"/>
        <v>43440</v>
      </c>
      <c r="AE23" s="66">
        <f t="shared" si="7"/>
        <v>43441</v>
      </c>
      <c r="AF23" s="59">
        <f t="shared" si="7"/>
        <v>43442</v>
      </c>
      <c r="AG23" s="25"/>
      <c r="AH23" s="121" t="s">
        <v>19</v>
      </c>
    </row>
    <row r="24" spans="1:34" s="20" customFormat="1" ht="20" customHeight="1" x14ac:dyDescent="0.45">
      <c r="A24" s="24"/>
      <c r="B24" s="67">
        <f>IF(H23="","",IF(MONTH(H23+1)&lt;&gt;MONTH(H23),"",H23+1))</f>
        <v>43352</v>
      </c>
      <c r="C24" s="61">
        <f>IF(B24="","",IF(MONTH(B24+1)&lt;&gt;MONTH(B24),"",B24+1))</f>
        <v>43353</v>
      </c>
      <c r="D24" s="61">
        <f t="shared" si="4"/>
        <v>43354</v>
      </c>
      <c r="E24" s="61">
        <f t="shared" si="4"/>
        <v>43355</v>
      </c>
      <c r="F24" s="61">
        <f t="shared" si="4"/>
        <v>43356</v>
      </c>
      <c r="G24" s="61">
        <f t="shared" si="4"/>
        <v>43357</v>
      </c>
      <c r="H24" s="62">
        <f t="shared" si="4"/>
        <v>43358</v>
      </c>
      <c r="I24" s="26"/>
      <c r="J24" s="63">
        <f>IF(P23="","",IF(MONTH(P23+1)&lt;&gt;MONTH(P23),"",P23+1))</f>
        <v>43387</v>
      </c>
      <c r="K24" s="68">
        <f>IF(J24="","",IF(MONTH(J24+1)&lt;&gt;MONTH(J24),"",J24+1))</f>
        <v>43388</v>
      </c>
      <c r="L24" s="68">
        <f t="shared" si="5"/>
        <v>43389</v>
      </c>
      <c r="M24" s="68">
        <f t="shared" si="5"/>
        <v>43390</v>
      </c>
      <c r="N24" s="68">
        <f t="shared" si="5"/>
        <v>43391</v>
      </c>
      <c r="O24" s="68">
        <f t="shared" si="5"/>
        <v>43392</v>
      </c>
      <c r="P24" s="69">
        <f t="shared" si="5"/>
        <v>43393</v>
      </c>
      <c r="Q24" s="26"/>
      <c r="R24" s="64">
        <f>IF(X23="","",IF(MONTH(X23+1)&lt;&gt;MONTH(X23),"",X23+1))</f>
        <v>43415</v>
      </c>
      <c r="S24" s="70">
        <f>IF(R24="","",IF(MONTH(R24+1)&lt;&gt;MONTH(R24),"",R24+1))</f>
        <v>43416</v>
      </c>
      <c r="T24" s="70">
        <f t="shared" si="6"/>
        <v>43417</v>
      </c>
      <c r="U24" s="70">
        <f t="shared" si="6"/>
        <v>43418</v>
      </c>
      <c r="V24" s="70">
        <f t="shared" si="6"/>
        <v>43419</v>
      </c>
      <c r="W24" s="70">
        <f t="shared" si="6"/>
        <v>43420</v>
      </c>
      <c r="X24" s="71">
        <f t="shared" si="6"/>
        <v>43421</v>
      </c>
      <c r="Y24" s="25"/>
      <c r="Z24" s="65">
        <f>IF(AF23="","",IF(MONTH(AF23+1)&lt;&gt;MONTH(AF23),"",AF23+1))</f>
        <v>43443</v>
      </c>
      <c r="AA24" s="91">
        <f>IF(Z24="","",IF(MONTH(Z24+1)&lt;&gt;MONTH(Z24),"",Z24+1))</f>
        <v>43444</v>
      </c>
      <c r="AB24" s="91">
        <f t="shared" si="7"/>
        <v>43445</v>
      </c>
      <c r="AC24" s="91">
        <f t="shared" si="7"/>
        <v>43446</v>
      </c>
      <c r="AD24" s="91">
        <f t="shared" si="7"/>
        <v>43447</v>
      </c>
      <c r="AE24" s="91">
        <f t="shared" si="7"/>
        <v>43448</v>
      </c>
      <c r="AF24" s="92">
        <f t="shared" si="7"/>
        <v>43449</v>
      </c>
      <c r="AG24" s="25"/>
      <c r="AH24" s="122" t="s">
        <v>20</v>
      </c>
    </row>
    <row r="25" spans="1:34" ht="20" customHeight="1" x14ac:dyDescent="0.45">
      <c r="A25" s="24"/>
      <c r="B25" s="67">
        <f>IF(H24="","",IF(MONTH(H24+1)&lt;&gt;MONTH(H24),"",H24+1))</f>
        <v>43359</v>
      </c>
      <c r="C25" s="72">
        <f>IF(B25="","",IF(MONTH(B25+1)&lt;&gt;MONTH(B25),"",B25+1))</f>
        <v>43360</v>
      </c>
      <c r="D25" s="72">
        <f t="shared" si="4"/>
        <v>43361</v>
      </c>
      <c r="E25" s="72">
        <f t="shared" si="4"/>
        <v>43362</v>
      </c>
      <c r="F25" s="72">
        <f t="shared" si="4"/>
        <v>43363</v>
      </c>
      <c r="G25" s="72">
        <f t="shared" si="4"/>
        <v>43364</v>
      </c>
      <c r="H25" s="73">
        <f t="shared" si="4"/>
        <v>43365</v>
      </c>
      <c r="I25" s="26"/>
      <c r="J25" s="74">
        <f>IF(P24="","",IF(MONTH(P24+1)&lt;&gt;MONTH(P24),"",P24+1))</f>
        <v>43394</v>
      </c>
      <c r="K25" s="68">
        <f>IF(J25="","",IF(MONTH(J25+1)&lt;&gt;MONTH(J25),"",J25+1))</f>
        <v>43395</v>
      </c>
      <c r="L25" s="68">
        <f t="shared" si="5"/>
        <v>43396</v>
      </c>
      <c r="M25" s="68">
        <f t="shared" si="5"/>
        <v>43397</v>
      </c>
      <c r="N25" s="68">
        <f t="shared" si="5"/>
        <v>43398</v>
      </c>
      <c r="O25" s="68">
        <f t="shared" si="5"/>
        <v>43399</v>
      </c>
      <c r="P25" s="69">
        <f t="shared" si="5"/>
        <v>43400</v>
      </c>
      <c r="Q25" s="26"/>
      <c r="R25" s="75">
        <f>IF(X24="","",IF(MONTH(X24+1)&lt;&gt;MONTH(X24),"",X24+1))</f>
        <v>43422</v>
      </c>
      <c r="S25" s="70">
        <f>IF(R25="","",IF(MONTH(R25+1)&lt;&gt;MONTH(R25),"",R25+1))</f>
        <v>43423</v>
      </c>
      <c r="T25" s="70">
        <f t="shared" si="6"/>
        <v>43424</v>
      </c>
      <c r="U25" s="70">
        <f t="shared" si="6"/>
        <v>43425</v>
      </c>
      <c r="V25" s="70">
        <f t="shared" si="6"/>
        <v>43426</v>
      </c>
      <c r="W25" s="70">
        <f t="shared" si="6"/>
        <v>43427</v>
      </c>
      <c r="X25" s="71">
        <f t="shared" si="6"/>
        <v>43428</v>
      </c>
      <c r="Y25" s="25"/>
      <c r="Z25" s="90">
        <f>IF(AF24="","",IF(MONTH(AF24+1)&lt;&gt;MONTH(AF24),"",AF24+1))</f>
        <v>43450</v>
      </c>
      <c r="AA25" s="91">
        <f>IF(Z25="","",IF(MONTH(Z25+1)&lt;&gt;MONTH(Z25),"",Z25+1))</f>
        <v>43451</v>
      </c>
      <c r="AB25" s="91">
        <f t="shared" si="7"/>
        <v>43452</v>
      </c>
      <c r="AC25" s="91">
        <f t="shared" si="7"/>
        <v>43453</v>
      </c>
      <c r="AD25" s="91">
        <f t="shared" si="7"/>
        <v>43454</v>
      </c>
      <c r="AE25" s="91">
        <f t="shared" si="7"/>
        <v>43455</v>
      </c>
      <c r="AF25" s="92">
        <f t="shared" si="7"/>
        <v>43456</v>
      </c>
      <c r="AG25" s="25"/>
      <c r="AH25" s="123"/>
    </row>
    <row r="26" spans="1:34" s="18" customFormat="1" ht="20" customHeight="1" x14ac:dyDescent="0.45">
      <c r="A26" s="24"/>
      <c r="B26" s="76">
        <f>IF(H25="","",IF(MONTH(H25+1)&lt;&gt;MONTH(H25),"",H25+1))</f>
        <v>43366</v>
      </c>
      <c r="C26" s="72">
        <f>IF(B26="","",IF(MONTH(B26+1)&lt;&gt;MONTH(B26),"",B26+1))</f>
        <v>43367</v>
      </c>
      <c r="D26" s="72">
        <f t="shared" si="4"/>
        <v>43368</v>
      </c>
      <c r="E26" s="72">
        <f t="shared" si="4"/>
        <v>43369</v>
      </c>
      <c r="F26" s="72">
        <f t="shared" si="4"/>
        <v>43370</v>
      </c>
      <c r="G26" s="72">
        <f t="shared" si="4"/>
        <v>43371</v>
      </c>
      <c r="H26" s="73">
        <f t="shared" si="4"/>
        <v>43372</v>
      </c>
      <c r="I26" s="26"/>
      <c r="J26" s="74">
        <f>IF(P25="","",IF(MONTH(P25+1)&lt;&gt;MONTH(P25),"",P25+1))</f>
        <v>43401</v>
      </c>
      <c r="K26" s="57">
        <f>IF(J26="","",IF(MONTH(J26+1)&lt;&gt;MONTH(J26),"",J26+1))</f>
        <v>43402</v>
      </c>
      <c r="L26" s="57">
        <f t="shared" si="5"/>
        <v>43403</v>
      </c>
      <c r="M26" s="57">
        <f t="shared" si="5"/>
        <v>43404</v>
      </c>
      <c r="N26" s="91" t="str">
        <f t="shared" si="5"/>
        <v/>
      </c>
      <c r="O26" s="91" t="str">
        <f t="shared" si="5"/>
        <v/>
      </c>
      <c r="P26" s="92" t="str">
        <f t="shared" si="5"/>
        <v/>
      </c>
      <c r="Q26" s="26"/>
      <c r="R26" s="75">
        <f>IF(X25="","",IF(MONTH(X25+1)&lt;&gt;MONTH(X25),"",X25+1))</f>
        <v>43429</v>
      </c>
      <c r="S26" s="66">
        <f>IF(R26="","",IF(MONTH(R26+1)&lt;&gt;MONTH(R26),"",R26+1))</f>
        <v>43430</v>
      </c>
      <c r="T26" s="66">
        <f t="shared" si="6"/>
        <v>43431</v>
      </c>
      <c r="U26" s="66">
        <f t="shared" si="6"/>
        <v>43432</v>
      </c>
      <c r="V26" s="66">
        <f t="shared" si="6"/>
        <v>43433</v>
      </c>
      <c r="W26" s="66">
        <f t="shared" si="6"/>
        <v>43434</v>
      </c>
      <c r="X26" s="92" t="str">
        <f t="shared" si="6"/>
        <v/>
      </c>
      <c r="Y26" s="25"/>
      <c r="Z26" s="90">
        <f>IF(AF25="","",IF(MONTH(AF25+1)&lt;&gt;MONTH(AF25),"",AF25+1))</f>
        <v>43457</v>
      </c>
      <c r="AA26" s="91">
        <f>IF(Z26="","",IF(MONTH(Z26+1)&lt;&gt;MONTH(Z26),"",Z26+1))</f>
        <v>43458</v>
      </c>
      <c r="AB26" s="91">
        <f t="shared" si="7"/>
        <v>43459</v>
      </c>
      <c r="AC26" s="91">
        <f t="shared" si="7"/>
        <v>43460</v>
      </c>
      <c r="AD26" s="91">
        <f t="shared" si="7"/>
        <v>43461</v>
      </c>
      <c r="AE26" s="91">
        <f t="shared" si="7"/>
        <v>43462</v>
      </c>
      <c r="AF26" s="92">
        <f t="shared" si="7"/>
        <v>43463</v>
      </c>
      <c r="AG26" s="25"/>
      <c r="AH26" s="108" t="s">
        <v>21</v>
      </c>
    </row>
    <row r="27" spans="1:34" s="19" customFormat="1" ht="20" customHeight="1" x14ac:dyDescent="0.25">
      <c r="A27" s="25"/>
      <c r="B27" s="77">
        <f>IF(H26="","",IF(MONTH(H26+1)&lt;&gt;MONTH(H26),"",H26+1))</f>
        <v>43373</v>
      </c>
      <c r="C27" s="93" t="str">
        <f>IF(B27="","",IF(MONTH(B27+1)&lt;&gt;MONTH(B27),"",B27+1))</f>
        <v/>
      </c>
      <c r="D27" s="93" t="str">
        <f t="shared" si="4"/>
        <v/>
      </c>
      <c r="E27" s="93" t="str">
        <f t="shared" si="4"/>
        <v/>
      </c>
      <c r="F27" s="93" t="str">
        <f t="shared" si="4"/>
        <v/>
      </c>
      <c r="G27" s="93" t="str">
        <f t="shared" si="4"/>
        <v/>
      </c>
      <c r="H27" s="94" t="str">
        <f t="shared" si="4"/>
        <v/>
      </c>
      <c r="I27" s="26"/>
      <c r="J27" s="95" t="str">
        <f>IF(P26="","",IF(MONTH(P26+1)&lt;&gt;MONTH(P26),"",P26+1))</f>
        <v/>
      </c>
      <c r="K27" s="93" t="str">
        <f>IF(J27="","",IF(MONTH(J27+1)&lt;&gt;MONTH(J27),"",J27+1))</f>
        <v/>
      </c>
      <c r="L27" s="93" t="str">
        <f t="shared" si="5"/>
        <v/>
      </c>
      <c r="M27" s="93" t="str">
        <f t="shared" si="5"/>
        <v/>
      </c>
      <c r="N27" s="93" t="str">
        <f t="shared" si="5"/>
        <v/>
      </c>
      <c r="O27" s="93" t="str">
        <f t="shared" si="5"/>
        <v/>
      </c>
      <c r="P27" s="94" t="str">
        <f t="shared" si="5"/>
        <v/>
      </c>
      <c r="Q27" s="26"/>
      <c r="R27" s="95" t="str">
        <f>IF(X26="","",IF(MONTH(X26+1)&lt;&gt;MONTH(X26),"",X26+1))</f>
        <v/>
      </c>
      <c r="S27" s="93" t="str">
        <f>IF(R27="","",IF(MONTH(R27+1)&lt;&gt;MONTH(R27),"",R27+1))</f>
        <v/>
      </c>
      <c r="T27" s="93" t="str">
        <f t="shared" si="6"/>
        <v/>
      </c>
      <c r="U27" s="93" t="str">
        <f t="shared" si="6"/>
        <v/>
      </c>
      <c r="V27" s="93" t="str">
        <f t="shared" si="6"/>
        <v/>
      </c>
      <c r="W27" s="93" t="str">
        <f t="shared" si="6"/>
        <v/>
      </c>
      <c r="X27" s="94" t="str">
        <f t="shared" si="6"/>
        <v/>
      </c>
      <c r="Y27" s="25"/>
      <c r="Z27" s="95">
        <f>IF(AF26="","",IF(MONTH(AF26+1)&lt;&gt;MONTH(AF26),"",AF26+1))</f>
        <v>43464</v>
      </c>
      <c r="AA27" s="93">
        <f>IF(Z27="","",IF(MONTH(Z27+1)&lt;&gt;MONTH(Z27),"",Z27+1))</f>
        <v>43465</v>
      </c>
      <c r="AB27" s="93" t="str">
        <f t="shared" si="7"/>
        <v/>
      </c>
      <c r="AC27" s="93" t="str">
        <f t="shared" si="7"/>
        <v/>
      </c>
      <c r="AD27" s="93" t="str">
        <f t="shared" si="7"/>
        <v/>
      </c>
      <c r="AE27" s="93" t="str">
        <f t="shared" si="7"/>
        <v/>
      </c>
      <c r="AF27" s="94" t="str">
        <f t="shared" si="7"/>
        <v/>
      </c>
      <c r="AG27" s="25"/>
      <c r="AH27" s="124" t="s">
        <v>22</v>
      </c>
    </row>
    <row r="28" spans="1:34" s="20" customFormat="1" ht="20" customHeight="1" x14ac:dyDescent="0.45">
      <c r="A28" s="24"/>
      <c r="B28" s="81" t="str">
        <f>IF(H27="","",IF(MONTH(H27+1)&lt;&gt;MONTH(H27),"",H27+1))</f>
        <v/>
      </c>
      <c r="C28" s="82"/>
      <c r="D28" s="82"/>
      <c r="E28" s="82"/>
      <c r="F28" s="82"/>
      <c r="G28" s="82"/>
      <c r="H28" s="83"/>
      <c r="I28" s="26"/>
      <c r="J28" s="81" t="str">
        <f>IF(P27="","",IF(MONTH(P27+1)&lt;&gt;MONTH(P27),"",P27+1))</f>
        <v/>
      </c>
      <c r="K28" s="82"/>
      <c r="L28" s="82"/>
      <c r="M28" s="82"/>
      <c r="N28" s="82"/>
      <c r="O28" s="82"/>
      <c r="P28" s="83"/>
      <c r="Q28" s="27"/>
      <c r="R28" s="81" t="str">
        <f>IF(X27="","",IF(MONTH(X27+1)&lt;&gt;MONTH(X27),"",X27+1))</f>
        <v/>
      </c>
      <c r="S28" s="82"/>
      <c r="T28" s="82"/>
      <c r="U28" s="82"/>
      <c r="V28" s="82"/>
      <c r="W28" s="82"/>
      <c r="X28" s="83"/>
      <c r="Y28" s="25"/>
      <c r="Z28" s="81" t="str">
        <f>IF(AF27="","",IF(MONTH(AF27+1)&lt;&gt;MONTH(AF27),"",AF27+1))</f>
        <v/>
      </c>
      <c r="AA28" s="82"/>
      <c r="AB28" s="82"/>
      <c r="AC28" s="82"/>
      <c r="AD28" s="82"/>
      <c r="AE28" s="82"/>
      <c r="AF28" s="83"/>
      <c r="AG28" s="25"/>
      <c r="AH28" s="125" t="s">
        <v>23</v>
      </c>
    </row>
    <row r="29" spans="1:34" s="20" customFormat="1" ht="20" customHeight="1" x14ac:dyDescent="0.45">
      <c r="A29" s="24"/>
      <c r="B29" s="84"/>
      <c r="C29" s="85"/>
      <c r="D29" s="85"/>
      <c r="E29" s="85"/>
      <c r="F29" s="85"/>
      <c r="G29" s="85"/>
      <c r="H29" s="86"/>
      <c r="I29" s="26"/>
      <c r="J29" s="84"/>
      <c r="K29" s="85"/>
      <c r="L29" s="85"/>
      <c r="M29" s="85"/>
      <c r="N29" s="85"/>
      <c r="O29" s="85"/>
      <c r="P29" s="86"/>
      <c r="Q29" s="26"/>
      <c r="R29" s="84"/>
      <c r="S29" s="85"/>
      <c r="T29" s="85"/>
      <c r="U29" s="85"/>
      <c r="V29" s="85"/>
      <c r="W29" s="85"/>
      <c r="X29" s="86"/>
      <c r="Y29" s="25"/>
      <c r="Z29" s="84"/>
      <c r="AA29" s="85"/>
      <c r="AB29" s="85"/>
      <c r="AC29" s="85"/>
      <c r="AD29" s="85"/>
      <c r="AE29" s="85"/>
      <c r="AF29" s="86"/>
      <c r="AG29" s="25"/>
      <c r="AH29" s="124" t="s">
        <v>24</v>
      </c>
    </row>
    <row r="30" spans="1:34" s="20" customFormat="1" ht="20" customHeight="1" x14ac:dyDescent="0.45">
      <c r="A30" s="24"/>
      <c r="B30" s="84"/>
      <c r="C30" s="85"/>
      <c r="D30" s="85"/>
      <c r="E30" s="85"/>
      <c r="F30" s="85"/>
      <c r="G30" s="85"/>
      <c r="H30" s="86"/>
      <c r="I30" s="26"/>
      <c r="J30" s="84"/>
      <c r="K30" s="85"/>
      <c r="L30" s="85"/>
      <c r="M30" s="85"/>
      <c r="N30" s="85"/>
      <c r="O30" s="85"/>
      <c r="P30" s="86"/>
      <c r="Q30" s="26"/>
      <c r="R30" s="84"/>
      <c r="S30" s="85"/>
      <c r="T30" s="85"/>
      <c r="U30" s="85"/>
      <c r="V30" s="85"/>
      <c r="W30" s="85"/>
      <c r="X30" s="86"/>
      <c r="Y30" s="25"/>
      <c r="Z30" s="84"/>
      <c r="AA30" s="85"/>
      <c r="AB30" s="85"/>
      <c r="AC30" s="85"/>
      <c r="AD30" s="85"/>
      <c r="AE30" s="85"/>
      <c r="AF30" s="86"/>
      <c r="AG30" s="25"/>
      <c r="AH30" s="124" t="s">
        <v>25</v>
      </c>
    </row>
    <row r="31" spans="1:34" s="20" customFormat="1" ht="20" customHeight="1" x14ac:dyDescent="0.45">
      <c r="A31" s="24"/>
      <c r="B31" s="87"/>
      <c r="C31" s="88"/>
      <c r="D31" s="88"/>
      <c r="E31" s="88"/>
      <c r="F31" s="88"/>
      <c r="G31" s="88"/>
      <c r="H31" s="89"/>
      <c r="I31" s="26"/>
      <c r="J31" s="87"/>
      <c r="K31" s="88"/>
      <c r="L31" s="88"/>
      <c r="M31" s="88"/>
      <c r="N31" s="88"/>
      <c r="O31" s="88"/>
      <c r="P31" s="89"/>
      <c r="Q31" s="26"/>
      <c r="R31" s="87"/>
      <c r="S31" s="88"/>
      <c r="T31" s="88"/>
      <c r="U31" s="88"/>
      <c r="V31" s="88"/>
      <c r="W31" s="88"/>
      <c r="X31" s="89"/>
      <c r="Y31" s="25"/>
      <c r="Z31" s="87"/>
      <c r="AA31" s="88"/>
      <c r="AB31" s="88"/>
      <c r="AC31" s="88"/>
      <c r="AD31" s="88"/>
      <c r="AE31" s="88"/>
      <c r="AF31" s="89"/>
      <c r="AG31" s="25"/>
      <c r="AH31" s="124" t="s">
        <v>26</v>
      </c>
    </row>
    <row r="32" spans="1:34" s="20" customFormat="1" ht="18" customHeight="1" x14ac:dyDescent="0.35">
      <c r="B32" s="2"/>
      <c r="C32" s="2"/>
      <c r="D32" s="2"/>
      <c r="E32" s="2"/>
      <c r="F32" s="2"/>
      <c r="G32" s="2"/>
      <c r="H32" s="2"/>
      <c r="I32" s="16"/>
      <c r="J32" s="2"/>
      <c r="K32" s="2"/>
      <c r="L32" s="2"/>
      <c r="M32" s="2"/>
      <c r="N32" s="2"/>
      <c r="O32" s="2"/>
      <c r="P32" s="2"/>
      <c r="Q32" s="16"/>
      <c r="R32" s="2"/>
      <c r="S32" s="2"/>
      <c r="T32" s="2"/>
      <c r="U32" s="2"/>
      <c r="V32" s="2"/>
      <c r="W32" s="2"/>
      <c r="X32" s="2"/>
      <c r="Y32" s="17"/>
      <c r="Z32" s="17"/>
      <c r="AA32" s="17"/>
      <c r="AB32" s="17"/>
      <c r="AC32" s="17"/>
      <c r="AD32" s="17"/>
      <c r="AE32" s="17"/>
      <c r="AF32" s="17"/>
      <c r="AG32" s="19"/>
    </row>
    <row r="33" spans="2:33" s="20" customFormat="1" ht="18" customHeight="1" x14ac:dyDescent="0.35">
      <c r="B33" s="2"/>
      <c r="C33" s="2"/>
      <c r="D33" s="2"/>
      <c r="E33" s="2"/>
      <c r="F33" s="2"/>
      <c r="G33" s="2"/>
      <c r="H33" s="2"/>
      <c r="I33" s="16"/>
      <c r="J33" s="2"/>
      <c r="K33" s="2"/>
      <c r="L33" s="2"/>
      <c r="M33" s="2"/>
      <c r="N33" s="2"/>
      <c r="O33" s="2"/>
      <c r="P33" s="2"/>
      <c r="Q33" s="16"/>
      <c r="R33" s="2"/>
      <c r="S33" s="2"/>
      <c r="T33" s="2"/>
      <c r="U33" s="2"/>
      <c r="V33" s="2"/>
      <c r="W33" s="2"/>
      <c r="X33" s="2"/>
      <c r="Y33" s="17"/>
      <c r="Z33" s="17"/>
      <c r="AA33" s="17"/>
      <c r="AB33" s="17"/>
      <c r="AC33" s="17"/>
      <c r="AD33" s="17"/>
      <c r="AE33" s="17"/>
      <c r="AF33" s="17"/>
      <c r="AG33" s="19"/>
    </row>
    <row r="34" spans="2:33" x14ac:dyDescent="0.3">
      <c r="I34" s="16"/>
      <c r="Q34" s="16"/>
      <c r="Y34" s="17"/>
      <c r="Z34" s="17"/>
      <c r="AA34" s="17"/>
      <c r="AB34" s="17"/>
      <c r="AC34" s="17"/>
      <c r="AD34" s="17"/>
      <c r="AE34" s="17"/>
      <c r="AF34" s="17"/>
      <c r="AG34" s="17"/>
    </row>
    <row r="35" spans="2:33" x14ac:dyDescent="0.3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AG35" s="17"/>
    </row>
    <row r="36" spans="2:33" s="17" customFormat="1" ht="15" customHeight="1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2:33" ht="13.5" customHeight="1" x14ac:dyDescent="0.3">
      <c r="AG37" s="17"/>
    </row>
    <row r="38" spans="2:33" ht="13.5" customHeight="1" x14ac:dyDescent="0.3">
      <c r="AG38" s="17"/>
    </row>
    <row r="39" spans="2:33" ht="13.5" customHeight="1" x14ac:dyDescent="0.3">
      <c r="AG39" s="17"/>
    </row>
    <row r="40" spans="2:33" ht="13.5" customHeight="1" x14ac:dyDescent="0.3">
      <c r="AG40" s="17"/>
    </row>
    <row r="41" spans="2:33" ht="13.5" customHeight="1" x14ac:dyDescent="0.3">
      <c r="AG41" s="17"/>
    </row>
    <row r="42" spans="2:33" ht="13.5" customHeight="1" x14ac:dyDescent="0.3">
      <c r="AG42" s="17"/>
    </row>
  </sheetData>
  <mergeCells count="22">
    <mergeCell ref="B28:H31"/>
    <mergeCell ref="R28:X31"/>
    <mergeCell ref="Z28:AF31"/>
    <mergeCell ref="J28:P31"/>
    <mergeCell ref="B20:H20"/>
    <mergeCell ref="J20:P20"/>
    <mergeCell ref="R20:X20"/>
    <mergeCell ref="Z20:AF20"/>
    <mergeCell ref="B15:H18"/>
    <mergeCell ref="J15:P18"/>
    <mergeCell ref="R15:X18"/>
    <mergeCell ref="Z15:AF18"/>
    <mergeCell ref="B8:H8"/>
    <mergeCell ref="J8:P8"/>
    <mergeCell ref="R8:X8"/>
    <mergeCell ref="Z8:AF8"/>
    <mergeCell ref="AL1:AL6"/>
    <mergeCell ref="B6:AH6"/>
    <mergeCell ref="A1:AG1"/>
    <mergeCell ref="D3:F3"/>
    <mergeCell ref="J3:L3"/>
    <mergeCell ref="R3:S3"/>
  </mergeCells>
  <printOptions horizontalCentered="1"/>
  <pageMargins left="0.5" right="0.5" top="0.5" bottom="0.5" header="0.25" footer="0.25"/>
  <pageSetup orientation="landscape" r:id="rId1"/>
  <headerFooter alignWithMargins="0">
    <oddFooter>&amp;C&amp;8&amp;K01+049Calendar Templates by Vertex42.com</oddFooter>
  </headerFooter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D5D21-F411-4EBC-9E8E-74689772CE8D}">
  <dimension ref="B3:B16"/>
  <sheetViews>
    <sheetView zoomScale="85" zoomScaleNormal="85" workbookViewId="0">
      <selection activeCell="C3" sqref="C3"/>
    </sheetView>
  </sheetViews>
  <sheetFormatPr defaultRowHeight="12.5" x14ac:dyDescent="0.25"/>
  <cols>
    <col min="2" max="2" width="19.6328125" bestFit="1" customWidth="1"/>
  </cols>
  <sheetData>
    <row r="3" spans="2:2" ht="20.5" x14ac:dyDescent="0.25">
      <c r="B3" s="109" t="s">
        <v>7</v>
      </c>
    </row>
    <row r="4" spans="2:2" ht="20.5" x14ac:dyDescent="0.25">
      <c r="B4" s="110" t="s">
        <v>8</v>
      </c>
    </row>
    <row r="5" spans="2:2" ht="20.5" x14ac:dyDescent="0.25">
      <c r="B5" s="111" t="s">
        <v>9</v>
      </c>
    </row>
    <row r="6" spans="2:2" ht="20.5" x14ac:dyDescent="0.25">
      <c r="B6" s="112" t="s">
        <v>10</v>
      </c>
    </row>
    <row r="7" spans="2:2" ht="20.5" x14ac:dyDescent="0.25">
      <c r="B7" s="113" t="s">
        <v>11</v>
      </c>
    </row>
    <row r="8" spans="2:2" ht="20.5" x14ac:dyDescent="0.25">
      <c r="B8" s="114" t="s">
        <v>12</v>
      </c>
    </row>
    <row r="9" spans="2:2" ht="20.5" x14ac:dyDescent="0.25">
      <c r="B9" s="115" t="s">
        <v>13</v>
      </c>
    </row>
    <row r="10" spans="2:2" ht="20.5" x14ac:dyDescent="0.25">
      <c r="B10" s="116" t="s">
        <v>14</v>
      </c>
    </row>
    <row r="11" spans="2:2" ht="20.5" x14ac:dyDescent="0.25">
      <c r="B11" s="117" t="s">
        <v>15</v>
      </c>
    </row>
    <row r="12" spans="2:2" ht="20.5" x14ac:dyDescent="0.25">
      <c r="B12" s="118" t="s">
        <v>16</v>
      </c>
    </row>
    <row r="13" spans="2:2" ht="20.5" x14ac:dyDescent="0.25">
      <c r="B13" s="119" t="s">
        <v>17</v>
      </c>
    </row>
    <row r="14" spans="2:2" ht="20.5" x14ac:dyDescent="0.25">
      <c r="B14" s="120" t="s">
        <v>18</v>
      </c>
    </row>
    <row r="15" spans="2:2" ht="20.5" x14ac:dyDescent="0.25">
      <c r="B15" s="121" t="s">
        <v>19</v>
      </c>
    </row>
    <row r="16" spans="2:2" ht="20.5" x14ac:dyDescent="0.25">
      <c r="B16" s="12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F285-3E8A-4182-B391-2DDAAF5AC9E7}">
  <dimension ref="A1:T2"/>
  <sheetViews>
    <sheetView zoomScale="40" zoomScaleNormal="40" workbookViewId="0">
      <selection activeCell="E2" sqref="E2"/>
    </sheetView>
  </sheetViews>
  <sheetFormatPr defaultRowHeight="12.5" x14ac:dyDescent="0.25"/>
  <cols>
    <col min="1" max="1" width="22.54296875" customWidth="1"/>
    <col min="2" max="2" width="18.1796875" customWidth="1"/>
    <col min="3" max="3" width="32.7265625" customWidth="1"/>
    <col min="4" max="30" width="18.1796875" customWidth="1"/>
  </cols>
  <sheetData>
    <row r="1" spans="1:20" ht="28.5" thickBot="1" x14ac:dyDescent="0.3">
      <c r="A1" s="127" t="s">
        <v>35</v>
      </c>
      <c r="B1" s="127" t="s">
        <v>28</v>
      </c>
      <c r="C1" s="127" t="s">
        <v>29</v>
      </c>
      <c r="D1" s="127" t="s">
        <v>30</v>
      </c>
      <c r="E1" s="127" t="s">
        <v>42</v>
      </c>
      <c r="F1" s="127" t="s">
        <v>43</v>
      </c>
      <c r="G1" s="127" t="s">
        <v>44</v>
      </c>
      <c r="H1" s="127" t="s">
        <v>45</v>
      </c>
      <c r="I1" s="127" t="s">
        <v>31</v>
      </c>
      <c r="J1" s="127" t="s">
        <v>32</v>
      </c>
      <c r="K1" s="127"/>
      <c r="L1" s="128" t="s">
        <v>36</v>
      </c>
      <c r="M1" s="128" t="s">
        <v>37</v>
      </c>
      <c r="N1" s="128" t="s">
        <v>38</v>
      </c>
      <c r="O1" s="128" t="s">
        <v>40</v>
      </c>
      <c r="P1" s="128" t="s">
        <v>39</v>
      </c>
      <c r="Q1" s="128" t="s">
        <v>41</v>
      </c>
      <c r="R1" s="129"/>
      <c r="S1" s="130" t="s">
        <v>33</v>
      </c>
      <c r="T1" s="130" t="s">
        <v>34</v>
      </c>
    </row>
    <row r="2" spans="1:20" x14ac:dyDescent="0.25">
      <c r="S2">
        <f>F2-E2</f>
        <v>0</v>
      </c>
      <c r="T2">
        <f>H2-G2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B9A754C-451F-4D0D-94E1-EB8A44FDBE18}">
          <x14:formula1>
            <xm:f>DropDown!$A$2:$A$3</xm:f>
          </x14:formula1>
          <xm:sqref>D2:D1048576</xm:sqref>
        </x14:dataValidation>
        <x14:dataValidation type="list" allowBlank="1" showInputMessage="1" showErrorMessage="1" xr:uid="{1AF1CD12-B3EF-40E6-83DF-E59A9AB80E77}">
          <x14:formula1>
            <xm:f>DropDown!$B$2:$B$4</xm:f>
          </x14:formula1>
          <xm:sqref>I2:I1048576</xm:sqref>
        </x14:dataValidation>
        <x14:dataValidation type="list" allowBlank="1" showInputMessage="1" showErrorMessage="1" xr:uid="{5AAC913C-3851-4473-A41F-DCC307BE7A6E}">
          <x14:formula1>
            <xm:f>DropDown!$C$2:$C$3</xm:f>
          </x14:formula1>
          <xm:sqref>J2:J1048576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0F73-AED9-49A6-ADDF-7824AE95BC8F}">
  <dimension ref="A1:C4"/>
  <sheetViews>
    <sheetView workbookViewId="0">
      <selection activeCell="C5" sqref="C5"/>
    </sheetView>
  </sheetViews>
  <sheetFormatPr defaultRowHeight="12.5" x14ac:dyDescent="0.25"/>
  <cols>
    <col min="1" max="1" width="15.26953125" bestFit="1" customWidth="1"/>
  </cols>
  <sheetData>
    <row r="1" spans="1:3" x14ac:dyDescent="0.25">
      <c r="A1" s="23" t="s">
        <v>30</v>
      </c>
      <c r="B1" s="23" t="s">
        <v>31</v>
      </c>
      <c r="C1" s="23" t="s">
        <v>51</v>
      </c>
    </row>
    <row r="2" spans="1:3" x14ac:dyDescent="0.25">
      <c r="A2" s="23" t="s">
        <v>47</v>
      </c>
      <c r="B2" s="23" t="s">
        <v>48</v>
      </c>
      <c r="C2" s="23" t="s">
        <v>52</v>
      </c>
    </row>
    <row r="3" spans="1:3" x14ac:dyDescent="0.25">
      <c r="A3" s="23" t="s">
        <v>46</v>
      </c>
      <c r="B3" s="23" t="s">
        <v>49</v>
      </c>
      <c r="C3" s="23" t="s">
        <v>53</v>
      </c>
    </row>
    <row r="4" spans="1:3" x14ac:dyDescent="0.25">
      <c r="B4" s="2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Calendar</vt:lpstr>
      <vt:lpstr>Timeline</vt:lpstr>
      <vt:lpstr>Schedule</vt:lpstr>
      <vt:lpstr>DropDown</vt:lpstr>
      <vt:lpstr>Calendar!Print_Area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Calendar (any year, landscape)</dc:title>
  <dc:creator>Clarence Neo</dc:creator>
  <dc:description/>
  <cp:lastModifiedBy>Clarence Neo</cp:lastModifiedBy>
  <cp:lastPrinted>2018-04-02T15:41:44Z</cp:lastPrinted>
  <dcterms:created xsi:type="dcterms:W3CDTF">2008-12-11T21:42:43Z</dcterms:created>
  <dcterms:modified xsi:type="dcterms:W3CDTF">2018-05-24T09:11:22Z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 Author">
    <vt:lpwstr>Vertex42.com</vt:lpwstr>
  </property>
</Properties>
</file>