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filterPrivacy="1" codeName="ThisWorkbook"/>
  <xr:revisionPtr revIDLastSave="249" documentId="8_{CC4513E2-9FDC-4EEB-8503-0451A25E19BC}" xr6:coauthVersionLast="47" xr6:coauthVersionMax="47" xr10:uidLastSave="{CCC4FB19-6AB1-4298-B5F6-FC5737A80849}"/>
  <bookViews>
    <workbookView xWindow="-120" yWindow="-120" windowWidth="24240" windowHeight="13140" xr2:uid="{00000000-000D-0000-FFFF-FFFF00000000}"/>
  </bookViews>
  <sheets>
    <sheet name="Inventory List" sheetId="1" r:id="rId1"/>
  </sheets>
  <definedNames>
    <definedName name="_xlnm._FilterDatabase" localSheetId="0" hidden="1">'Inventory List'!#REF!</definedName>
    <definedName name="_xlnm.Print_Titles" localSheetId="0">'Inventory List'!$1:$3</definedName>
    <definedName name="valHighlight">IFERROR(IF('Inventory List'!$L$2="Yes",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 i="1" l="1"/>
  <c r="J30" i="1" s="1"/>
  <c r="G29" i="1"/>
  <c r="J29" i="1" s="1"/>
  <c r="G5" i="1"/>
  <c r="J5" i="1" s="1"/>
  <c r="G4" i="1"/>
  <c r="J4" i="1" s="1"/>
  <c r="G6" i="1"/>
  <c r="J6" i="1" s="1"/>
  <c r="G7" i="1"/>
  <c r="J7" i="1" s="1"/>
  <c r="G8" i="1"/>
  <c r="J8" i="1" s="1"/>
  <c r="G9" i="1"/>
  <c r="J9" i="1" s="1"/>
  <c r="G10" i="1"/>
  <c r="J10" i="1" s="1"/>
  <c r="G11" i="1"/>
  <c r="J11" i="1" s="1"/>
  <c r="G12" i="1"/>
  <c r="J12" i="1" s="1"/>
  <c r="G13" i="1"/>
  <c r="J13" i="1" s="1"/>
  <c r="G14" i="1"/>
  <c r="J14" i="1" s="1"/>
  <c r="G15" i="1"/>
  <c r="J15" i="1" s="1"/>
  <c r="G16" i="1"/>
  <c r="J16" i="1" s="1"/>
  <c r="G17" i="1"/>
  <c r="J17" i="1" s="1"/>
  <c r="G18" i="1"/>
  <c r="J18" i="1" s="1"/>
  <c r="G19" i="1"/>
  <c r="J19" i="1" s="1"/>
  <c r="G20" i="1"/>
  <c r="J20" i="1" s="1"/>
  <c r="G21" i="1"/>
  <c r="J21" i="1" s="1"/>
  <c r="G22" i="1"/>
  <c r="J22" i="1" s="1"/>
  <c r="G23" i="1"/>
  <c r="J23" i="1" s="1"/>
  <c r="G24" i="1"/>
  <c r="J24" i="1" s="1"/>
  <c r="G25" i="1"/>
  <c r="J25" i="1" s="1"/>
  <c r="G26" i="1"/>
  <c r="J26" i="1" s="1"/>
  <c r="G27" i="1"/>
  <c r="J27" i="1" s="1"/>
  <c r="G28" i="1"/>
  <c r="J28" i="1" s="1"/>
</calcChain>
</file>

<file path=xl/sharedStrings.xml><?xml version="1.0" encoding="utf-8"?>
<sst xmlns="http://schemas.openxmlformats.org/spreadsheetml/2006/main" count="97" uniqueCount="81">
  <si>
    <t>Name</t>
  </si>
  <si>
    <t>IN0012</t>
  </si>
  <si>
    <t>Item 12</t>
  </si>
  <si>
    <t>IN0013</t>
  </si>
  <si>
    <t>Item 13</t>
  </si>
  <si>
    <t>Desc 13</t>
  </si>
  <si>
    <t>IN0014</t>
  </si>
  <si>
    <t>Item 14</t>
  </si>
  <si>
    <t>Desc 14</t>
  </si>
  <si>
    <t>IN0015</t>
  </si>
  <si>
    <t>Item 15</t>
  </si>
  <si>
    <t>Desc 15</t>
  </si>
  <si>
    <t>IN0016</t>
  </si>
  <si>
    <t>Item 16</t>
  </si>
  <si>
    <t>Desc 16</t>
  </si>
  <si>
    <t>IN0017</t>
  </si>
  <si>
    <t>Item 17</t>
  </si>
  <si>
    <t>Desc 17</t>
  </si>
  <si>
    <t>IN0018</t>
  </si>
  <si>
    <t>Item 18</t>
  </si>
  <si>
    <t>Desc 18</t>
  </si>
  <si>
    <t>IN0019</t>
  </si>
  <si>
    <t>Item 19</t>
  </si>
  <si>
    <t>Desc 19</t>
  </si>
  <si>
    <t>IN0020</t>
  </si>
  <si>
    <t>Item 20</t>
  </si>
  <si>
    <t>Desc 20</t>
  </si>
  <si>
    <t>IN0021</t>
  </si>
  <si>
    <t>Item 21</t>
  </si>
  <si>
    <t>Desc 21</t>
  </si>
  <si>
    <t>IN0022</t>
  </si>
  <si>
    <t>Item 22</t>
  </si>
  <si>
    <t>Desc 22</t>
  </si>
  <si>
    <t>IN0023</t>
  </si>
  <si>
    <t>Item 23</t>
  </si>
  <si>
    <t>Desc 23</t>
  </si>
  <si>
    <t>IN0024</t>
  </si>
  <si>
    <t>Item 24</t>
  </si>
  <si>
    <t>Desc 24</t>
  </si>
  <si>
    <t>IN0025</t>
  </si>
  <si>
    <t>Item 25</t>
  </si>
  <si>
    <t>Desc 25</t>
  </si>
  <si>
    <t xml:space="preserve"> </t>
  </si>
  <si>
    <t>Bestellt?</t>
  </si>
  <si>
    <t>Bestelldatum</t>
  </si>
  <si>
    <t>Bestellseite</t>
  </si>
  <si>
    <t>Beschreibung</t>
  </si>
  <si>
    <t>Stückpreis</t>
  </si>
  <si>
    <t>Anzahl</t>
  </si>
  <si>
    <t>Gesamtwert</t>
  </si>
  <si>
    <t>Zoll</t>
  </si>
  <si>
    <t>Porto</t>
  </si>
  <si>
    <t>Total</t>
  </si>
  <si>
    <t>Yes</t>
  </si>
  <si>
    <t>LightWare LW20/C (100m)</t>
  </si>
  <si>
    <t>R428-LW20C-100</t>
  </si>
  <si>
    <t>Lidar Sensor LW20 100 meter range</t>
  </si>
  <si>
    <t>Aliexpress</t>
  </si>
  <si>
    <t>DXW D4250 800kv</t>
  </si>
  <si>
    <t>3-7s Bürstenlose Motor</t>
  </si>
  <si>
    <t>LANRC BLHeli_S 45A</t>
  </si>
  <si>
    <t xml:space="preserve">4s esc 45A </t>
  </si>
  <si>
    <t>DS239HV</t>
  </si>
  <si>
    <t>Metall gear digital servo 4.6 Kg 0.13 sec</t>
  </si>
  <si>
    <t>Super Light Pivot</t>
  </si>
  <si>
    <t>Runde Scharniere 10 stck</t>
  </si>
  <si>
    <t>11x6 Folding Prop</t>
  </si>
  <si>
    <t xml:space="preserve">1 Set SPARKHOBBY folding prop </t>
  </si>
  <si>
    <t>Swisscomposites</t>
  </si>
  <si>
    <t>Arbeitspack Miniepoxy Härter</t>
  </si>
  <si>
    <t>Glasgewebe 200g/m2 1*3M</t>
  </si>
  <si>
    <t>Epoxy Harz und Härter 280gramm</t>
  </si>
  <si>
    <t xml:space="preserve">VR45P </t>
  </si>
  <si>
    <t>R&amp;G PVA</t>
  </si>
  <si>
    <t>Folientrennmittel 500ml</t>
  </si>
  <si>
    <t>Akkuteile.de</t>
  </si>
  <si>
    <t>LR21700SF 3,6V - 3,7V</t>
  </si>
  <si>
    <t>Lishen LR21700 mit 4500mAh Li-Ion-Akku</t>
  </si>
  <si>
    <t>Berrybase</t>
  </si>
  <si>
    <t>66 Kanäle mit 10 Hz</t>
  </si>
  <si>
    <t>Adafruit Ultimate GPS Breakout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</si>
</sst>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CHF&quot;\ #,##0.00"/>
  </numFmts>
  <fonts count="3"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0" fontId="1" fillId="0" borderId="0" xfId="0" applyFont="1" applyAlignment="1">
      <alignment horizontal="right" vertical="center" indent="1"/>
    </xf>
    <xf numFmtId="0" fontId="0" fillId="0" borderId="0" xfId="0" applyAlignment="1">
      <alignment horizontal="center" vertical="center" wrapText="1"/>
    </xf>
    <xf numFmtId="164" fontId="0" fillId="0" borderId="0" xfId="0" applyNumberFormat="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left" vertical="center" indent="1"/>
    </xf>
    <xf numFmtId="14" fontId="1" fillId="0" borderId="0" xfId="0" applyNumberFormat="1" applyFont="1" applyAlignment="1">
      <alignment horizontal="right" vertical="center" indent="1"/>
    </xf>
    <xf numFmtId="165" fontId="1" fillId="0" borderId="0" xfId="0" applyNumberFormat="1" applyFont="1" applyAlignment="1">
      <alignment horizontal="right" vertical="center" indent="1"/>
    </xf>
  </cellXfs>
  <cellStyles count="1">
    <cellStyle name="Standard" xfId="0" builtinId="0"/>
  </cellStyles>
  <dxfs count="18">
    <dxf>
      <fill>
        <patternFill>
          <bgColor theme="5" tint="0.79998168889431442"/>
        </patternFill>
      </fill>
    </dxf>
    <dxf>
      <font>
        <strike/>
        <color theme="1" tint="0.34998626667073579"/>
      </font>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165" formatCode="&quot;CHF&quot;\ #,##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165" formatCode="&quot;CHF&quot;\ #,##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165" formatCode="&quot;CHF&quot;\ #,##0.00"/>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5" formatCode="&quot;CHF&quot;\ #,##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5" formatCode="&quot;CHF&quot;\ #,##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7"/>
      <tableStyleElement type="headerRow" dxfId="16"/>
      <tableStyleElement type="second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533400</xdr:colOff>
      <xdr:row>1</xdr:row>
      <xdr:rowOff>146532</xdr:rowOff>
    </xdr:to>
    <xdr:pic>
      <xdr:nvPicPr>
        <xdr:cNvPr id="4" name="Grafik 3">
          <a:extLst>
            <a:ext uri="{FF2B5EF4-FFF2-40B4-BE49-F238E27FC236}">
              <a16:creationId xmlns:a16="http://schemas.microsoft.com/office/drawing/2014/main" id="{922C4158-C200-7912-2CD1-480DF8767EC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2" t="16769" r="-122" b="26392"/>
        <a:stretch/>
      </xdr:blipFill>
      <xdr:spPr>
        <a:xfrm>
          <a:off x="0" y="0"/>
          <a:ext cx="13077825" cy="1622907"/>
        </a:xfrm>
        <a:prstGeom prst="rect">
          <a:avLst/>
        </a:prstGeom>
      </xdr:spPr>
    </xdr:pic>
    <xdr:clientData/>
  </xdr:twoCellAnchor>
  <xdr:twoCellAnchor>
    <xdr:from>
      <xdr:col>3</xdr:col>
      <xdr:colOff>1724024</xdr:colOff>
      <xdr:row>0</xdr:row>
      <xdr:rowOff>419100</xdr:rowOff>
    </xdr:from>
    <xdr:to>
      <xdr:col>7</xdr:col>
      <xdr:colOff>361950</xdr:colOff>
      <xdr:row>0</xdr:row>
      <xdr:rowOff>1381125</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4410074" y="419100"/>
          <a:ext cx="3933826"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ctr"/>
          <a:r>
            <a:rPr lang="en-US" sz="2000" b="1">
              <a:solidFill>
                <a:schemeClr val="accent3">
                  <a:lumMod val="50000"/>
                </a:schemeClr>
              </a:solidFill>
              <a:latin typeface="+mj-lt"/>
            </a:rPr>
            <a:t>Komponentenliste</a:t>
          </a:r>
        </a:p>
        <a:p>
          <a:pPr marL="0" algn="ctr"/>
          <a:r>
            <a:rPr lang="en-US" sz="2400">
              <a:solidFill>
                <a:srgbClr val="FF0000"/>
              </a:solidFill>
              <a:latin typeface="+mj-lt"/>
            </a:rPr>
            <a:t>Maturaarbeit Jodok</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L30" totalsRowShown="0" headerRowDxfId="14" dataDxfId="13">
  <autoFilter ref="B3:L30" xr:uid="{00000000-0009-0000-0100-000001000000}"/>
  <tableColumns count="11">
    <tableColumn id="2" xr3:uid="{00000000-0010-0000-0000-000002000000}" name="Bestellseite" dataDxfId="12"/>
    <tableColumn id="3" xr3:uid="{00000000-0010-0000-0000-000003000000}" name="Name" dataDxfId="11"/>
    <tableColumn id="4" xr3:uid="{00000000-0010-0000-0000-000004000000}" name="Beschreibung" dataDxfId="10"/>
    <tableColumn id="5" xr3:uid="{00000000-0010-0000-0000-000005000000}" name="Stückpreis" dataDxfId="9"/>
    <tableColumn id="6" xr3:uid="{00000000-0010-0000-0000-000006000000}" name="Anzahl" dataDxfId="8"/>
    <tableColumn id="7" xr3:uid="{00000000-0010-0000-0000-000007000000}" name="Gesamtwert" dataDxfId="7">
      <calculatedColumnFormula>Inventory_List_Table[[#This Row],[Stückpreis]]*Inventory_List_Table[[#This Row],[Anzahl]]</calculatedColumnFormula>
    </tableColumn>
    <tableColumn id="13" xr3:uid="{20BDF328-B140-4D9D-90F2-18EC2ED7D7D9}" name="Porto" dataDxfId="6"/>
    <tableColumn id="12" xr3:uid="{D1E5A922-4A9E-4B97-B62E-FD13949794E6}" name="Zoll" dataDxfId="5"/>
    <tableColumn id="14" xr3:uid="{67A0D260-1025-4417-A729-5BD32DCDC5B4}" name="Total" dataDxfId="4">
      <calculatedColumnFormula>SUM(Inventory_List_Table[[#This Row],[Gesamtwert]:[Zoll]])</calculatedColumnFormula>
    </tableColumn>
    <tableColumn id="9" xr3:uid="{00000000-0010-0000-0000-000009000000}" name="Bestelldatum" dataDxfId="3"/>
    <tableColumn id="11" xr3:uid="{00000000-0010-0000-0000-00000B000000}" name="Bestellt?" dataDxfId="2"/>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M30"/>
  <sheetViews>
    <sheetView showGridLines="0" tabSelected="1" zoomScaleNormal="100" workbookViewId="0">
      <selection activeCell="C5" sqref="C5"/>
    </sheetView>
  </sheetViews>
  <sheetFormatPr baseColWidth="10" defaultColWidth="8.77734375" defaultRowHeight="24" customHeight="1" x14ac:dyDescent="0.3"/>
  <cols>
    <col min="1" max="1" width="1.77734375" style="3" customWidth="1"/>
    <col min="2" max="2" width="14.109375" style="5" bestFit="1" customWidth="1"/>
    <col min="3" max="3" width="22.109375" style="5" bestFit="1" customWidth="1"/>
    <col min="4" max="4" width="29.44140625" style="5" customWidth="1"/>
    <col min="5" max="10" width="10.77734375" style="7" customWidth="1"/>
    <col min="11" max="11" width="14.21875" style="7" customWidth="1"/>
    <col min="12" max="12" width="12.77734375" style="5" customWidth="1"/>
    <col min="13" max="13" width="1.77734375" style="3" customWidth="1"/>
    <col min="14" max="16384" width="8.77734375" style="3"/>
  </cols>
  <sheetData>
    <row r="1" spans="2:13" s="1" customFormat="1" ht="116.25" customHeight="1" x14ac:dyDescent="0.25">
      <c r="B1" s="4"/>
      <c r="C1" s="4"/>
      <c r="D1" s="4"/>
      <c r="F1" s="6"/>
      <c r="K1" s="6"/>
      <c r="M1" s="1" t="s">
        <v>42</v>
      </c>
    </row>
    <row r="2" spans="2:13" ht="23.25" customHeight="1" x14ac:dyDescent="0.3">
      <c r="B2" s="10"/>
      <c r="C2" s="10"/>
      <c r="D2" s="10"/>
      <c r="E2" s="3"/>
      <c r="F2" s="11"/>
      <c r="G2" s="3"/>
      <c r="H2" s="3"/>
      <c r="I2" s="3"/>
      <c r="J2" s="3"/>
      <c r="K2" s="11"/>
      <c r="L2" s="12"/>
    </row>
    <row r="3" spans="2:13" s="2" customFormat="1" ht="50.1" customHeight="1" x14ac:dyDescent="0.3">
      <c r="B3" s="8" t="s">
        <v>45</v>
      </c>
      <c r="C3" s="8" t="s">
        <v>0</v>
      </c>
      <c r="D3" s="8" t="s">
        <v>46</v>
      </c>
      <c r="E3" s="9" t="s">
        <v>47</v>
      </c>
      <c r="F3" s="8" t="s">
        <v>48</v>
      </c>
      <c r="G3" s="9" t="s">
        <v>49</v>
      </c>
      <c r="H3" s="9" t="s">
        <v>51</v>
      </c>
      <c r="I3" s="9" t="s">
        <v>50</v>
      </c>
      <c r="J3" s="9" t="s">
        <v>52</v>
      </c>
      <c r="K3" s="8" t="s">
        <v>44</v>
      </c>
      <c r="L3" s="8" t="s">
        <v>43</v>
      </c>
    </row>
    <row r="4" spans="2:13" ht="24" customHeight="1" x14ac:dyDescent="0.3">
      <c r="B4" s="5" t="s">
        <v>55</v>
      </c>
      <c r="C4" s="5" t="s">
        <v>54</v>
      </c>
      <c r="D4" s="5" t="s">
        <v>56</v>
      </c>
      <c r="E4" s="14">
        <v>279</v>
      </c>
      <c r="F4" s="7">
        <v>1</v>
      </c>
      <c r="G4" s="14">
        <f>Inventory_List_Table[[#This Row],[Stückpreis]]*Inventory_List_Table[[#This Row],[Anzahl]]</f>
        <v>279</v>
      </c>
      <c r="H4" s="14">
        <v>40.19</v>
      </c>
      <c r="I4" s="14">
        <v>0</v>
      </c>
      <c r="J4" s="14">
        <f>SUM(Inventory_List_Table[[#This Row],[Gesamtwert]:[Zoll]])</f>
        <v>319.19</v>
      </c>
      <c r="K4" s="13">
        <v>44962</v>
      </c>
      <c r="L4" s="5" t="s">
        <v>53</v>
      </c>
    </row>
    <row r="5" spans="2:13" ht="24" customHeight="1" x14ac:dyDescent="0.3">
      <c r="B5" s="5" t="s">
        <v>57</v>
      </c>
      <c r="C5" s="5" t="s">
        <v>58</v>
      </c>
      <c r="D5" s="5" t="s">
        <v>59</v>
      </c>
      <c r="E5" s="14">
        <v>12.96</v>
      </c>
      <c r="F5" s="7">
        <v>2</v>
      </c>
      <c r="G5" s="14">
        <f>Inventory_List_Table[[#This Row],[Stückpreis]]*Inventory_List_Table[[#This Row],[Anzahl]]</f>
        <v>25.92</v>
      </c>
      <c r="H5" s="14">
        <v>8.01</v>
      </c>
      <c r="I5" s="14">
        <v>0</v>
      </c>
      <c r="J5" s="14">
        <f>SUM(Inventory_List_Table[[#This Row],[Gesamtwert]:[Zoll]])</f>
        <v>33.93</v>
      </c>
      <c r="K5" s="13">
        <v>44986</v>
      </c>
      <c r="L5" s="5" t="s">
        <v>53</v>
      </c>
    </row>
    <row r="6" spans="2:13" ht="24" customHeight="1" x14ac:dyDescent="0.3">
      <c r="B6" s="5" t="s">
        <v>57</v>
      </c>
      <c r="C6" s="5" t="s">
        <v>60</v>
      </c>
      <c r="D6" s="5" t="s">
        <v>61</v>
      </c>
      <c r="E6" s="14">
        <v>5.82</v>
      </c>
      <c r="F6" s="7">
        <v>2</v>
      </c>
      <c r="G6" s="14">
        <f>Inventory_List_Table[[#This Row],[Stückpreis]]*Inventory_List_Table[[#This Row],[Anzahl]]</f>
        <v>11.64</v>
      </c>
      <c r="H6" s="14">
        <v>4.5999999999999996</v>
      </c>
      <c r="I6" s="14">
        <v>0</v>
      </c>
      <c r="J6" s="14">
        <f>SUM(Inventory_List_Table[[#This Row],[Gesamtwert]:[Zoll]])</f>
        <v>16.240000000000002</v>
      </c>
      <c r="K6" s="13">
        <v>44986</v>
      </c>
      <c r="L6" s="5" t="s">
        <v>53</v>
      </c>
    </row>
    <row r="7" spans="2:13" ht="24" customHeight="1" x14ac:dyDescent="0.3">
      <c r="B7" s="5" t="s">
        <v>57</v>
      </c>
      <c r="C7" s="5" t="s">
        <v>62</v>
      </c>
      <c r="D7" s="5" t="s">
        <v>63</v>
      </c>
      <c r="E7" s="14">
        <v>11.97</v>
      </c>
      <c r="F7" s="7">
        <v>2</v>
      </c>
      <c r="G7" s="14">
        <f>Inventory_List_Table[[#This Row],[Stückpreis]]*Inventory_List_Table[[#This Row],[Anzahl]]</f>
        <v>23.94</v>
      </c>
      <c r="H7" s="14">
        <v>2.37</v>
      </c>
      <c r="I7" s="14">
        <v>0</v>
      </c>
      <c r="J7" s="14">
        <f>SUM(Inventory_List_Table[[#This Row],[Gesamtwert]:[Zoll]])</f>
        <v>26.310000000000002</v>
      </c>
      <c r="K7" s="13">
        <v>44986</v>
      </c>
      <c r="L7" s="5" t="s">
        <v>53</v>
      </c>
    </row>
    <row r="8" spans="2:13" ht="24" customHeight="1" x14ac:dyDescent="0.3">
      <c r="B8" s="5" t="s">
        <v>57</v>
      </c>
      <c r="C8" s="5" t="s">
        <v>64</v>
      </c>
      <c r="D8" s="5" t="s">
        <v>65</v>
      </c>
      <c r="E8" s="14">
        <v>1.08</v>
      </c>
      <c r="F8" s="7">
        <v>1</v>
      </c>
      <c r="G8" s="14">
        <f>Inventory_List_Table[[#This Row],[Stückpreis]]*Inventory_List_Table[[#This Row],[Anzahl]]</f>
        <v>1.08</v>
      </c>
      <c r="H8" s="14">
        <v>1.55</v>
      </c>
      <c r="I8" s="14">
        <v>0</v>
      </c>
      <c r="J8" s="14">
        <f>SUM(Inventory_List_Table[[#This Row],[Gesamtwert]:[Zoll]])</f>
        <v>2.63</v>
      </c>
      <c r="K8" s="13">
        <v>44986</v>
      </c>
      <c r="L8" s="5" t="s">
        <v>53</v>
      </c>
    </row>
    <row r="9" spans="2:13" ht="24" customHeight="1" x14ac:dyDescent="0.3">
      <c r="B9" s="5" t="s">
        <v>57</v>
      </c>
      <c r="C9" s="5" t="s">
        <v>66</v>
      </c>
      <c r="D9" s="5" t="s">
        <v>67</v>
      </c>
      <c r="E9" s="14">
        <v>4.83</v>
      </c>
      <c r="F9" s="7">
        <v>2</v>
      </c>
      <c r="G9" s="14">
        <f>Inventory_List_Table[[#This Row],[Stückpreis]]*Inventory_List_Table[[#This Row],[Anzahl]]</f>
        <v>9.66</v>
      </c>
      <c r="H9" s="14">
        <v>3.24</v>
      </c>
      <c r="I9" s="14">
        <v>0</v>
      </c>
      <c r="J9" s="14">
        <f>SUM(Inventory_List_Table[[#This Row],[Gesamtwert]:[Zoll]])</f>
        <v>12.9</v>
      </c>
      <c r="K9" s="13">
        <v>44986</v>
      </c>
      <c r="L9" s="5" t="s">
        <v>53</v>
      </c>
    </row>
    <row r="10" spans="2:13" ht="24" customHeight="1" x14ac:dyDescent="0.3">
      <c r="B10" s="5" t="s">
        <v>68</v>
      </c>
      <c r="C10" s="5" t="s">
        <v>69</v>
      </c>
      <c r="D10" s="5" t="s">
        <v>71</v>
      </c>
      <c r="E10" s="14">
        <v>11.75</v>
      </c>
      <c r="F10" s="7">
        <v>1</v>
      </c>
      <c r="G10" s="14">
        <f>Inventory_List_Table[[#This Row],[Stückpreis]]*Inventory_List_Table[[#This Row],[Anzahl]]</f>
        <v>11.75</v>
      </c>
      <c r="H10" s="14">
        <v>0</v>
      </c>
      <c r="I10" s="14">
        <v>0</v>
      </c>
      <c r="J10" s="14">
        <f>SUM(Inventory_List_Table[[#This Row],[Gesamtwert]:[Zoll]])</f>
        <v>11.75</v>
      </c>
      <c r="K10" s="13">
        <v>45036</v>
      </c>
      <c r="L10" s="5" t="s">
        <v>53</v>
      </c>
    </row>
    <row r="11" spans="2:13" ht="24" customHeight="1" x14ac:dyDescent="0.3">
      <c r="B11" s="5" t="s">
        <v>68</v>
      </c>
      <c r="C11" s="5" t="s">
        <v>70</v>
      </c>
      <c r="D11" s="5" t="s">
        <v>72</v>
      </c>
      <c r="E11" s="14">
        <v>6.35</v>
      </c>
      <c r="F11" s="7">
        <v>3</v>
      </c>
      <c r="G11" s="14">
        <f>Inventory_List_Table[[#This Row],[Stückpreis]]*Inventory_List_Table[[#This Row],[Anzahl]]</f>
        <v>19.049999999999997</v>
      </c>
      <c r="H11" s="14">
        <v>0</v>
      </c>
      <c r="I11" s="14">
        <v>0</v>
      </c>
      <c r="J11" s="14">
        <f>SUM(Inventory_List_Table[[#This Row],[Gesamtwert]:[Zoll]])</f>
        <v>19.049999999999997</v>
      </c>
      <c r="K11" s="13">
        <v>45036</v>
      </c>
      <c r="L11" s="5" t="s">
        <v>53</v>
      </c>
    </row>
    <row r="12" spans="2:13" ht="24" customHeight="1" x14ac:dyDescent="0.3">
      <c r="B12" s="5" t="s">
        <v>68</v>
      </c>
      <c r="C12" s="5" t="s">
        <v>73</v>
      </c>
      <c r="D12" s="5" t="s">
        <v>74</v>
      </c>
      <c r="E12" s="14">
        <v>9.4</v>
      </c>
      <c r="F12" s="7">
        <v>1</v>
      </c>
      <c r="G12" s="14">
        <f>Inventory_List_Table[[#This Row],[Stückpreis]]*Inventory_List_Table[[#This Row],[Anzahl]]</f>
        <v>9.4</v>
      </c>
      <c r="H12" s="14">
        <v>0</v>
      </c>
      <c r="I12" s="14">
        <v>0</v>
      </c>
      <c r="J12" s="14">
        <f>SUM(Inventory_List_Table[[#This Row],[Gesamtwert]:[Zoll]])</f>
        <v>9.4</v>
      </c>
      <c r="K12" s="13">
        <v>45036</v>
      </c>
      <c r="L12" s="5" t="s">
        <v>53</v>
      </c>
    </row>
    <row r="13" spans="2:13" ht="24" customHeight="1" x14ac:dyDescent="0.3">
      <c r="B13" s="5" t="s">
        <v>75</v>
      </c>
      <c r="C13" s="5" t="s">
        <v>76</v>
      </c>
      <c r="D13" s="5" t="s">
        <v>77</v>
      </c>
      <c r="E13" s="14">
        <v>5.9</v>
      </c>
      <c r="F13" s="7">
        <v>33</v>
      </c>
      <c r="G13" s="14">
        <f>Inventory_List_Table[[#This Row],[Stückpreis]]*Inventory_List_Table[[#This Row],[Anzahl]]</f>
        <v>194.70000000000002</v>
      </c>
      <c r="H13" s="14">
        <v>0</v>
      </c>
      <c r="I13" s="14">
        <v>0</v>
      </c>
      <c r="J13" s="14">
        <f>SUM(Inventory_List_Table[[#This Row],[Gesamtwert]:[Zoll]])</f>
        <v>194.70000000000002</v>
      </c>
      <c r="K13" s="13">
        <v>45096</v>
      </c>
      <c r="L13" s="5" t="s">
        <v>53</v>
      </c>
    </row>
    <row r="14" spans="2:13" ht="24" customHeight="1" x14ac:dyDescent="0.3">
      <c r="B14" s="5" t="s">
        <v>78</v>
      </c>
      <c r="C14" s="5" t="s">
        <v>80</v>
      </c>
      <c r="D14" s="5" t="s">
        <v>79</v>
      </c>
      <c r="E14" s="14">
        <v>36.15</v>
      </c>
      <c r="F14" s="7">
        <v>2</v>
      </c>
      <c r="G14" s="14">
        <f>Inventory_List_Table[[#This Row],[Stückpreis]]*Inventory_List_Table[[#This Row],[Anzahl]]</f>
        <v>72.3</v>
      </c>
      <c r="H14" s="14">
        <v>9.5</v>
      </c>
      <c r="I14" s="14">
        <v>0</v>
      </c>
      <c r="J14" s="14">
        <f>SUM(Inventory_List_Table[[#This Row],[Gesamtwert]:[Zoll]])</f>
        <v>81.8</v>
      </c>
      <c r="K14" s="13">
        <v>45092</v>
      </c>
      <c r="L14" s="5" t="s">
        <v>53</v>
      </c>
    </row>
    <row r="15" spans="2:13" ht="24" customHeight="1" x14ac:dyDescent="0.3">
      <c r="B15" s="5" t="s">
        <v>1</v>
      </c>
      <c r="C15" s="5" t="s">
        <v>2</v>
      </c>
      <c r="E15" s="14"/>
      <c r="G15" s="14">
        <f>Inventory_List_Table[[#This Row],[Stückpreis]]*Inventory_List_Table[[#This Row],[Anzahl]]</f>
        <v>0</v>
      </c>
      <c r="H15" s="14"/>
      <c r="I15" s="14"/>
      <c r="J15" s="14">
        <f>SUM(Inventory_List_Table[[#This Row],[Gesamtwert]:[Zoll]])</f>
        <v>0</v>
      </c>
      <c r="K15" s="13">
        <v>24</v>
      </c>
    </row>
    <row r="16" spans="2:13" ht="24" customHeight="1" x14ac:dyDescent="0.3">
      <c r="B16" s="5" t="s">
        <v>3</v>
      </c>
      <c r="C16" s="5" t="s">
        <v>4</v>
      </c>
      <c r="D16" s="5" t="s">
        <v>5</v>
      </c>
      <c r="E16" s="14"/>
      <c r="G16" s="14">
        <f>Inventory_List_Table[[#This Row],[Stückpreis]]*Inventory_List_Table[[#This Row],[Anzahl]]</f>
        <v>0</v>
      </c>
      <c r="H16" s="14"/>
      <c r="I16" s="14"/>
      <c r="J16" s="14">
        <f>SUM(Inventory_List_Table[[#This Row],[Gesamtwert]:[Zoll]])</f>
        <v>0</v>
      </c>
      <c r="K16" s="13">
        <v>25</v>
      </c>
    </row>
    <row r="17" spans="2:11" ht="24" customHeight="1" x14ac:dyDescent="0.3">
      <c r="B17" s="5" t="s">
        <v>6</v>
      </c>
      <c r="C17" s="5" t="s">
        <v>7</v>
      </c>
      <c r="D17" s="5" t="s">
        <v>8</v>
      </c>
      <c r="E17" s="14"/>
      <c r="G17" s="14">
        <f>Inventory_List_Table[[#This Row],[Stückpreis]]*Inventory_List_Table[[#This Row],[Anzahl]]</f>
        <v>0</v>
      </c>
      <c r="H17" s="14"/>
      <c r="I17" s="14"/>
      <c r="J17" s="14">
        <f>SUM(Inventory_List_Table[[#This Row],[Gesamtwert]:[Zoll]])</f>
        <v>0</v>
      </c>
      <c r="K17" s="13">
        <v>26</v>
      </c>
    </row>
    <row r="18" spans="2:11" ht="24" customHeight="1" x14ac:dyDescent="0.3">
      <c r="B18" s="5" t="s">
        <v>9</v>
      </c>
      <c r="C18" s="5" t="s">
        <v>10</v>
      </c>
      <c r="D18" s="5" t="s">
        <v>11</v>
      </c>
      <c r="E18" s="14"/>
      <c r="G18" s="14">
        <f>Inventory_List_Table[[#This Row],[Stückpreis]]*Inventory_List_Table[[#This Row],[Anzahl]]</f>
        <v>0</v>
      </c>
      <c r="H18" s="14"/>
      <c r="I18" s="14"/>
      <c r="J18" s="14">
        <f>SUM(Inventory_List_Table[[#This Row],[Gesamtwert]:[Zoll]])</f>
        <v>0</v>
      </c>
      <c r="K18" s="13">
        <v>27</v>
      </c>
    </row>
    <row r="19" spans="2:11" ht="24" customHeight="1" x14ac:dyDescent="0.3">
      <c r="B19" s="5" t="s">
        <v>12</v>
      </c>
      <c r="C19" s="5" t="s">
        <v>13</v>
      </c>
      <c r="D19" s="5" t="s">
        <v>14</v>
      </c>
      <c r="E19" s="14"/>
      <c r="G19" s="14">
        <f>Inventory_List_Table[[#This Row],[Stückpreis]]*Inventory_List_Table[[#This Row],[Anzahl]]</f>
        <v>0</v>
      </c>
      <c r="H19" s="14"/>
      <c r="I19" s="14"/>
      <c r="J19" s="14">
        <f>SUM(Inventory_List_Table[[#This Row],[Gesamtwert]:[Zoll]])</f>
        <v>0</v>
      </c>
      <c r="K19" s="13">
        <v>28</v>
      </c>
    </row>
    <row r="20" spans="2:11" ht="24" customHeight="1" x14ac:dyDescent="0.3">
      <c r="B20" s="5" t="s">
        <v>15</v>
      </c>
      <c r="C20" s="5" t="s">
        <v>16</v>
      </c>
      <c r="D20" s="5" t="s">
        <v>17</v>
      </c>
      <c r="E20" s="14"/>
      <c r="G20" s="14">
        <f>Inventory_List_Table[[#This Row],[Stückpreis]]*Inventory_List_Table[[#This Row],[Anzahl]]</f>
        <v>0</v>
      </c>
      <c r="H20" s="14"/>
      <c r="I20" s="14"/>
      <c r="J20" s="14">
        <f>SUM(Inventory_List_Table[[#This Row],[Gesamtwert]:[Zoll]])</f>
        <v>0</v>
      </c>
      <c r="K20" s="13">
        <v>29</v>
      </c>
    </row>
    <row r="21" spans="2:11" ht="24" customHeight="1" x14ac:dyDescent="0.3">
      <c r="B21" s="5" t="s">
        <v>18</v>
      </c>
      <c r="C21" s="5" t="s">
        <v>19</v>
      </c>
      <c r="D21" s="5" t="s">
        <v>20</v>
      </c>
      <c r="E21" s="14"/>
      <c r="G21" s="14">
        <f>Inventory_List_Table[[#This Row],[Stückpreis]]*Inventory_List_Table[[#This Row],[Anzahl]]</f>
        <v>0</v>
      </c>
      <c r="H21" s="14"/>
      <c r="I21" s="14"/>
      <c r="J21" s="14">
        <f>SUM(Inventory_List_Table[[#This Row],[Gesamtwert]:[Zoll]])</f>
        <v>0</v>
      </c>
      <c r="K21" s="13">
        <v>30</v>
      </c>
    </row>
    <row r="22" spans="2:11" ht="24" customHeight="1" x14ac:dyDescent="0.3">
      <c r="B22" s="5" t="s">
        <v>21</v>
      </c>
      <c r="C22" s="5" t="s">
        <v>22</v>
      </c>
      <c r="D22" s="5" t="s">
        <v>23</v>
      </c>
      <c r="E22" s="14"/>
      <c r="G22" s="14">
        <f>Inventory_List_Table[[#This Row],[Stückpreis]]*Inventory_List_Table[[#This Row],[Anzahl]]</f>
        <v>0</v>
      </c>
      <c r="H22" s="14"/>
      <c r="I22" s="14"/>
      <c r="J22" s="14">
        <f>SUM(Inventory_List_Table[[#This Row],[Gesamtwert]:[Zoll]])</f>
        <v>0</v>
      </c>
      <c r="K22" s="13">
        <v>31</v>
      </c>
    </row>
    <row r="23" spans="2:11" ht="24" customHeight="1" x14ac:dyDescent="0.3">
      <c r="B23" s="5" t="s">
        <v>24</v>
      </c>
      <c r="C23" s="5" t="s">
        <v>25</v>
      </c>
      <c r="D23" s="5" t="s">
        <v>26</v>
      </c>
      <c r="E23" s="14"/>
      <c r="G23" s="14">
        <f>Inventory_List_Table[[#This Row],[Stückpreis]]*Inventory_List_Table[[#This Row],[Anzahl]]</f>
        <v>0</v>
      </c>
      <c r="H23" s="14"/>
      <c r="I23" s="14"/>
      <c r="J23" s="14">
        <f>SUM(Inventory_List_Table[[#This Row],[Gesamtwert]:[Zoll]])</f>
        <v>0</v>
      </c>
      <c r="K23" s="13">
        <v>32</v>
      </c>
    </row>
    <row r="24" spans="2:11" ht="24" customHeight="1" x14ac:dyDescent="0.3">
      <c r="B24" s="5" t="s">
        <v>27</v>
      </c>
      <c r="C24" s="5" t="s">
        <v>28</v>
      </c>
      <c r="D24" s="5" t="s">
        <v>29</v>
      </c>
      <c r="E24" s="14"/>
      <c r="G24" s="14">
        <f>Inventory_List_Table[[#This Row],[Stückpreis]]*Inventory_List_Table[[#This Row],[Anzahl]]</f>
        <v>0</v>
      </c>
      <c r="H24" s="14"/>
      <c r="I24" s="14"/>
      <c r="J24" s="14">
        <f>SUM(Inventory_List_Table[[#This Row],[Gesamtwert]:[Zoll]])</f>
        <v>0</v>
      </c>
      <c r="K24" s="13">
        <v>33</v>
      </c>
    </row>
    <row r="25" spans="2:11" ht="24" customHeight="1" x14ac:dyDescent="0.3">
      <c r="B25" s="5" t="s">
        <v>30</v>
      </c>
      <c r="C25" s="5" t="s">
        <v>31</v>
      </c>
      <c r="D25" s="5" t="s">
        <v>32</v>
      </c>
      <c r="E25" s="14"/>
      <c r="G25" s="14">
        <f>Inventory_List_Table[[#This Row],[Stückpreis]]*Inventory_List_Table[[#This Row],[Anzahl]]</f>
        <v>0</v>
      </c>
      <c r="H25" s="14"/>
      <c r="I25" s="14"/>
      <c r="J25" s="14">
        <f>SUM(Inventory_List_Table[[#This Row],[Gesamtwert]:[Zoll]])</f>
        <v>0</v>
      </c>
      <c r="K25" s="13">
        <v>34</v>
      </c>
    </row>
    <row r="26" spans="2:11" ht="24" customHeight="1" x14ac:dyDescent="0.3">
      <c r="B26" s="5" t="s">
        <v>33</v>
      </c>
      <c r="C26" s="5" t="s">
        <v>34</v>
      </c>
      <c r="D26" s="5" t="s">
        <v>35</v>
      </c>
      <c r="E26" s="14"/>
      <c r="G26" s="14">
        <f>Inventory_List_Table[[#This Row],[Stückpreis]]*Inventory_List_Table[[#This Row],[Anzahl]]</f>
        <v>0</v>
      </c>
      <c r="H26" s="14"/>
      <c r="I26" s="14"/>
      <c r="J26" s="14">
        <f>SUM(Inventory_List_Table[[#This Row],[Gesamtwert]:[Zoll]])</f>
        <v>0</v>
      </c>
      <c r="K26" s="13">
        <v>35</v>
      </c>
    </row>
    <row r="27" spans="2:11" ht="24" customHeight="1" x14ac:dyDescent="0.3">
      <c r="B27" s="5" t="s">
        <v>36</v>
      </c>
      <c r="C27" s="5" t="s">
        <v>37</v>
      </c>
      <c r="D27" s="5" t="s">
        <v>38</v>
      </c>
      <c r="E27" s="14"/>
      <c r="G27" s="14">
        <f>Inventory_List_Table[[#This Row],[Stückpreis]]*Inventory_List_Table[[#This Row],[Anzahl]]</f>
        <v>0</v>
      </c>
      <c r="H27" s="14"/>
      <c r="I27" s="14"/>
      <c r="J27" s="14">
        <f>SUM(Inventory_List_Table[[#This Row],[Gesamtwert]:[Zoll]])</f>
        <v>0</v>
      </c>
      <c r="K27" s="13">
        <v>36</v>
      </c>
    </row>
    <row r="28" spans="2:11" ht="24" customHeight="1" x14ac:dyDescent="0.3">
      <c r="B28" s="5" t="s">
        <v>39</v>
      </c>
      <c r="C28" s="5" t="s">
        <v>40</v>
      </c>
      <c r="D28" s="5" t="s">
        <v>41</v>
      </c>
      <c r="E28" s="14"/>
      <c r="G28" s="14">
        <f>Inventory_List_Table[[#This Row],[Stückpreis]]*Inventory_List_Table[[#This Row],[Anzahl]]</f>
        <v>0</v>
      </c>
      <c r="H28" s="14"/>
      <c r="I28" s="14"/>
      <c r="J28" s="14">
        <f>SUM(Inventory_List_Table[[#This Row],[Gesamtwert]:[Zoll]])</f>
        <v>0</v>
      </c>
      <c r="K28" s="13">
        <v>37</v>
      </c>
    </row>
    <row r="29" spans="2:11" ht="24" customHeight="1" x14ac:dyDescent="0.3">
      <c r="E29" s="14"/>
      <c r="G29" s="14">
        <f>Inventory_List_Table[[#This Row],[Stückpreis]]*Inventory_List_Table[[#This Row],[Anzahl]]</f>
        <v>0</v>
      </c>
      <c r="H29" s="14"/>
      <c r="I29" s="14"/>
      <c r="J29" s="14">
        <f>SUM(Inventory_List_Table[[#This Row],[Gesamtwert]:[Zoll]])</f>
        <v>0</v>
      </c>
    </row>
    <row r="30" spans="2:11" ht="24" customHeight="1" x14ac:dyDescent="0.3">
      <c r="E30" s="14"/>
      <c r="G30" s="14">
        <f>Inventory_List_Table[[#This Row],[Stückpreis]]*Inventory_List_Table[[#This Row],[Anzahl]]</f>
        <v>0</v>
      </c>
      <c r="H30" s="14"/>
      <c r="I30" s="14"/>
      <c r="J30" s="14">
        <f>SUM(Inventory_List_Table[[#This Row],[Gesamtwert]:[Zoll]])</f>
        <v>0</v>
      </c>
    </row>
  </sheetData>
  <conditionalFormatting sqref="B4:L30">
    <cfRule type="expression" dxfId="1" priority="10">
      <formula>$L4="Yes"</formula>
    </cfRule>
    <cfRule type="expression" dxfId="0" priority="11">
      <formula>#REF!=1</formula>
    </cfRule>
  </conditionalFormatting>
  <dataValidations xWindow="67" yWindow="628" count="12">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Enter the item inventory ID in this column" sqref="B3" xr:uid="{00000000-0002-0000-0000-000002000000}"/>
    <dataValidation allowBlank="1" showInputMessage="1" showErrorMessage="1" prompt="Enter the name of the item in this column" sqref="C3" xr:uid="{00000000-0002-0000-0000-000003000000}"/>
    <dataValidation allowBlank="1" showInputMessage="1" showErrorMessage="1" prompt="Enter yes if the item has been discontinued. When a yes is entered, the corresponding row is highlighted a light grey and the font style changed to strikethrough" sqref="L3" xr:uid="{00000000-0002-0000-0000-000004000000}"/>
    <dataValidation allowBlank="1" showInputMessage="1" showErrorMessage="1" prompt="Enter the number of days it takes to reorder each item in this column" sqref="K3" xr:uid="{00000000-0002-0000-0000-000006000000}"/>
    <dataValidation allowBlank="1" showInputMessage="1" showErrorMessage="1" prompt="This is an automated column._x000a__x000a_The inventory value for each item is automatically calculated in this column." sqref="G3:J3" xr:uid="{00000000-0002-0000-0000-000008000000}"/>
    <dataValidation allowBlank="1" showInputMessage="1" showErrorMessage="1" prompt="Enter the quantity in stock for each item in this column" sqref="F3" xr:uid="{00000000-0002-0000-0000-000009000000}"/>
    <dataValidation allowBlank="1" showInputMessage="1" showErrorMessage="1" prompt="Enter the unit price of each item in this column" sqref="E3" xr:uid="{00000000-0002-0000-0000-00000A000000}"/>
    <dataValidation allowBlank="1" showInputMessage="1" showErrorMessage="1" prompt="Enter a description of the item in this column" sqref="D3" xr:uid="{00000000-0002-0000-0000-00000B000000}"/>
    <dataValidation type="list" allowBlank="1" showInputMessage="1" showErrorMessage="1" sqref="L4:L30" xr:uid="{00000000-0002-0000-0000-00000C000000}">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00000000-0002-0000-0000-00000D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s>
  <pageMargins left="0.25" right="0.25" top="0.75" bottom="0.75" header="0.3" footer="0.3"/>
  <pageSetup scale="67"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DE17AD16-C3BD-472A-B362-8A85F95573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TM78443713</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Inventory List</vt:lpstr>
      <vt:lpstr>'Inventory List'!Drucktitel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2023-10-20T13:17:27Z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