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sheffieldhallam-my.sharepoint.com/personal/cmsmo_hallam_shu_ac_uk/Documents/personnel data/WORK/ADS/ASSSESSMENT/2021-2022/Summative Feedback/"/>
    </mc:Choice>
  </mc:AlternateContent>
  <xr:revisionPtr revIDLastSave="43" documentId="8_{C3E7AD2E-C13B-C546-B94B-35109B73B3EB}" xr6:coauthVersionLast="47" xr6:coauthVersionMax="47" xr10:uidLastSave="{C046E6BD-63F5-2348-AC8A-8753BD06D7C9}"/>
  <bookViews>
    <workbookView xWindow="-35420" yWindow="3920" windowWidth="28100" windowHeight="13360" xr2:uid="{4D5537E2-FCD1-4CAF-BCDD-D812F1777986}"/>
  </bookViews>
  <sheets>
    <sheet name="Project 1,2,3" sheetId="2" r:id="rId1"/>
    <sheet name="Project 4, 5" sheetId="3" r:id="rId2"/>
    <sheet name="Marking Criteria"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3" l="1"/>
  <c r="D24" i="3"/>
  <c r="D25" i="3"/>
  <c r="D10" i="3"/>
  <c r="D11" i="3"/>
  <c r="D12" i="3"/>
  <c r="D23" i="3"/>
  <c r="D22" i="3"/>
  <c r="D21" i="3"/>
  <c r="D9" i="3"/>
  <c r="D8" i="3"/>
  <c r="D7" i="3"/>
  <c r="D42" i="2"/>
  <c r="D43" i="2"/>
  <c r="D44" i="2"/>
  <c r="D45" i="2"/>
  <c r="D41" i="2"/>
  <c r="D32" i="2"/>
  <c r="D31" i="2"/>
  <c r="D30" i="2"/>
  <c r="D19" i="2"/>
  <c r="D20" i="2"/>
  <c r="D21" i="2"/>
  <c r="D18" i="2"/>
  <c r="D13" i="3" l="1"/>
  <c r="D33" i="2"/>
  <c r="B8" i="2" s="1"/>
  <c r="D46" i="2"/>
  <c r="B9" i="2" s="1"/>
  <c r="D22" i="2"/>
  <c r="B7" i="2" s="1"/>
  <c r="D26" i="3"/>
  <c r="B11" i="2" s="1"/>
  <c r="B10" i="2"/>
  <c r="B4" i="2" l="1"/>
</calcChain>
</file>

<file path=xl/sharedStrings.xml><?xml version="1.0" encoding="utf-8"?>
<sst xmlns="http://schemas.openxmlformats.org/spreadsheetml/2006/main" count="294" uniqueCount="204">
  <si>
    <t>Algorithms and Data Structures (55-508226)</t>
  </si>
  <si>
    <t xml:space="preserve">Student Name: </t>
  </si>
  <si>
    <t>Joe Kirkup</t>
  </si>
  <si>
    <t xml:space="preserve">Student ID: </t>
  </si>
  <si>
    <t>Marks (%):</t>
  </si>
  <si>
    <t>Total Marks</t>
  </si>
  <si>
    <t>Marks</t>
  </si>
  <si>
    <t>Project 1</t>
  </si>
  <si>
    <t>Project 2</t>
  </si>
  <si>
    <t>Project 3</t>
  </si>
  <si>
    <t>Project 4</t>
  </si>
  <si>
    <t>Project 5</t>
  </si>
  <si>
    <t>Project 1 - 10%</t>
  </si>
  <si>
    <t>Mark here</t>
  </si>
  <si>
    <r>
      <t>Criteria</t>
    </r>
    <r>
      <rPr>
        <sz val="12"/>
        <rFont val="Arial"/>
        <family val="2"/>
      </rPr>
      <t> </t>
    </r>
  </si>
  <si>
    <r>
      <t>Marks</t>
    </r>
    <r>
      <rPr>
        <sz val="12"/>
        <rFont val="Arial"/>
        <family val="2"/>
      </rPr>
      <t> </t>
    </r>
  </si>
  <si>
    <t>Marks Awarded (%)</t>
  </si>
  <si>
    <t>Attainment</t>
  </si>
  <si>
    <t>An assessment of understanding and use of algorithmic notation </t>
  </si>
  <si>
    <t>An assessment of understanding of algorithm design </t>
  </si>
  <si>
    <t>An assessment of overall software, including testing </t>
  </si>
  <si>
    <t>Incorporation of formative feedback </t>
  </si>
  <si>
    <t>Feedback: Your algorithm is too high a level. There is no substance in it. Your program is very good and is definitely fit for purpose. I could not see any problem solving stratehgy in writing.</t>
  </si>
  <si>
    <t>Project 2 - 15%</t>
  </si>
  <si>
    <t>An assessment of time-space trade-off choices </t>
  </si>
  <si>
    <t>Ability to work out the complexity of an algorithm </t>
  </si>
  <si>
    <t>Project 3 - 20%</t>
  </si>
  <si>
    <t>An assessment of data structure design </t>
  </si>
  <si>
    <t>Project 4 - 25%</t>
  </si>
  <si>
    <t>Student Attainment</t>
  </si>
  <si>
    <t>An assessment of time-space trade-off choices </t>
  </si>
  <si>
    <t>Ability to work out the complexity of an algorithm </t>
  </si>
  <si>
    <t>Results Analysis and Discussion   </t>
  </si>
  <si>
    <t>An assessment of data structure design   </t>
  </si>
  <si>
    <t>Feedback: You have to critically discuss the proposed algorithm in the report in writing and diagrams for mor marks. What about testing? How did you verify your results/program are reliable?</t>
  </si>
  <si>
    <t>Project 5 - 30%</t>
  </si>
  <si>
    <t>Feedback: Marks are given merely based on your video demonstration</t>
  </si>
  <si>
    <r>
      <t>FAIL </t>
    </r>
    <r>
      <rPr>
        <sz val="6"/>
        <color theme="1"/>
        <rFont val="Arial"/>
        <family val="2"/>
      </rPr>
      <t> </t>
    </r>
  </si>
  <si>
    <r>
      <t>THIRD </t>
    </r>
    <r>
      <rPr>
        <sz val="6"/>
        <color theme="1"/>
        <rFont val="Arial"/>
        <family val="2"/>
      </rPr>
      <t> </t>
    </r>
  </si>
  <si>
    <r>
      <t>LOWER SECOND</t>
    </r>
    <r>
      <rPr>
        <sz val="6"/>
        <color theme="1"/>
        <rFont val="Arial"/>
        <family val="2"/>
      </rPr>
      <t> </t>
    </r>
  </si>
  <si>
    <r>
      <t>UPPER SECOND</t>
    </r>
    <r>
      <rPr>
        <sz val="6"/>
        <color theme="1"/>
        <rFont val="Arial"/>
        <family val="2"/>
      </rPr>
      <t> </t>
    </r>
  </si>
  <si>
    <r>
      <t>FIRST</t>
    </r>
    <r>
      <rPr>
        <sz val="9"/>
        <color theme="1"/>
        <rFont val="Arial"/>
        <family val="2"/>
      </rPr>
      <t> </t>
    </r>
  </si>
  <si>
    <t>(insufficient) </t>
  </si>
  <si>
    <t>(sufficient) </t>
  </si>
  <si>
    <t>(good) </t>
  </si>
  <si>
    <t>(very good) </t>
  </si>
  <si>
    <t>(excellent) </t>
  </si>
  <si>
    <t>Zero </t>
  </si>
  <si>
    <t>Low  </t>
  </si>
  <si>
    <t>Mid </t>
  </si>
  <si>
    <t>Marginal </t>
  </si>
  <si>
    <t>High 3rd </t>
  </si>
  <si>
    <t>High 2.2 </t>
  </si>
  <si>
    <t>High 2.1 </t>
  </si>
  <si>
    <t>High 1st </t>
  </si>
  <si>
    <t>Exceptional 1st </t>
  </si>
  <si>
    <t>Perfect 1st </t>
  </si>
  <si>
    <t>Fail </t>
  </si>
  <si>
    <t>3rd </t>
  </si>
  <si>
    <t>2.2 </t>
  </si>
  <si>
    <t>2.1 </t>
  </si>
  <si>
    <t>1st </t>
  </si>
  <si>
    <r>
      <t>Criteria and weighting</t>
    </r>
    <r>
      <rPr>
        <vertAlign val="superscript"/>
        <sz val="7"/>
        <color theme="1"/>
        <rFont val="Arial"/>
        <family val="2"/>
      </rPr>
      <t>1</t>
    </r>
    <r>
      <rPr>
        <sz val="9"/>
        <color theme="1"/>
        <rFont val="Arial"/>
        <family val="2"/>
      </rPr>
      <t> </t>
    </r>
  </si>
  <si>
    <r>
      <t>&lt;19</t>
    </r>
    <r>
      <rPr>
        <sz val="9"/>
        <color theme="1"/>
        <rFont val="Arial"/>
        <family val="2"/>
      </rPr>
      <t> </t>
    </r>
  </si>
  <si>
    <r>
      <t>20-39</t>
    </r>
    <r>
      <rPr>
        <sz val="9"/>
        <color theme="1"/>
        <rFont val="Arial"/>
        <family val="2"/>
      </rPr>
      <t> </t>
    </r>
  </si>
  <si>
    <r>
      <t>40-49</t>
    </r>
    <r>
      <rPr>
        <sz val="9"/>
        <color theme="1"/>
        <rFont val="Arial"/>
        <family val="2"/>
      </rPr>
      <t> </t>
    </r>
  </si>
  <si>
    <r>
      <t>50-59</t>
    </r>
    <r>
      <rPr>
        <sz val="9"/>
        <color theme="1"/>
        <rFont val="Arial"/>
        <family val="2"/>
      </rPr>
      <t> </t>
    </r>
  </si>
  <si>
    <r>
      <t>60–69</t>
    </r>
    <r>
      <rPr>
        <sz val="9"/>
        <color theme="1"/>
        <rFont val="Arial"/>
        <family val="2"/>
      </rPr>
      <t> </t>
    </r>
  </si>
  <si>
    <r>
      <t>70-84</t>
    </r>
    <r>
      <rPr>
        <sz val="9"/>
        <color theme="1"/>
        <rFont val="Arial"/>
        <family val="2"/>
      </rPr>
      <t> </t>
    </r>
  </si>
  <si>
    <r>
      <t>85+</t>
    </r>
    <r>
      <rPr>
        <sz val="9"/>
        <color theme="1"/>
        <rFont val="Arial"/>
        <family val="2"/>
      </rPr>
      <t> </t>
    </r>
  </si>
  <si>
    <r>
      <t>C1: An assessment of understanding and use of algorithmic notation</t>
    </r>
    <r>
      <rPr>
        <sz val="9"/>
        <color theme="1"/>
        <rFont val="Arial"/>
        <family val="2"/>
      </rPr>
      <t> </t>
    </r>
  </si>
  <si>
    <t>Some attempt has been made to tackle the assessment. </t>
  </si>
  <si>
    <t>Algorithm is not fit for purpose even though they it may meet some of the requirements with some additional effort. </t>
  </si>
  <si>
    <t>There is evidence of credible attempt to produce an algorithm. </t>
  </si>
  <si>
    <t>Competent work, demonstrating some understanding of the notion of abstraction. </t>
  </si>
  <si>
    <t>Very high-quality work, demonstrating good understanding of the notion of abstraction. </t>
  </si>
  <si>
    <t>Very high-quality work, demonstrating excellent understanding of the notion of abstraction. </t>
  </si>
  <si>
    <t>Exceptional work of the highest quality, demonstrating excellent understanding of the notion of abstraction, and syntax and semantics of ADL. </t>
  </si>
  <si>
    <r>
      <t>Artefacts: </t>
    </r>
    <r>
      <rPr>
        <sz val="10"/>
        <color theme="1"/>
        <rFont val="Arial"/>
        <family val="2"/>
      </rPr>
      <t>A set of algorithms expressed in Algorithmic Definition Language (or ADL for short). </t>
    </r>
  </si>
  <si>
    <t>The work has little or no merit. </t>
  </si>
  <si>
    <t>You show satisfactory understanding of the notion of abstraction. However, the choice of using an abstraction may not always be judicious, e.g., use of a procedural abstraction to calculate the factorial of a given natural number instead of a functional abstraction. </t>
  </si>
  <si>
    <t>The work as presented has some minor errors but is limited in scope. </t>
  </si>
  <si>
    <t>The work as presented has some minor errors, and there are some obvious areas where it could be extended/improved. </t>
  </si>
  <si>
    <t>The work as presented is difficult to fault, but there are some obvious areas where it could be extended/improved.  </t>
  </si>
  <si>
    <t>It is difficult to suggest ways that the work could be improved/extended. </t>
  </si>
  <si>
    <t>You show excellent understanding of the notion of procedural and functional abstractions.  </t>
  </si>
  <si>
    <t>You make judicious choices between a procedural abstraction and functional abstraction. </t>
  </si>
  <si>
    <r>
      <t>C2:</t>
    </r>
    <r>
      <rPr>
        <sz val="9"/>
        <color theme="1"/>
        <rFont val="Arial"/>
        <family val="2"/>
      </rPr>
      <t> </t>
    </r>
    <r>
      <rPr>
        <b/>
        <sz val="9"/>
        <color theme="1"/>
        <rFont val="Arial"/>
        <family val="2"/>
      </rPr>
      <t>An assessment of time-space trade-off choices</t>
    </r>
    <r>
      <rPr>
        <sz val="9"/>
        <color theme="1"/>
        <rFont val="Arial"/>
        <family val="2"/>
      </rPr>
      <t> </t>
    </r>
  </si>
  <si>
    <t>Some attempt has been made to tackle the task. </t>
  </si>
  <si>
    <t>Work is not fit for purpose. </t>
  </si>
  <si>
    <t>You show some awareness of the trade-off between time and space when you make your arguments. </t>
  </si>
  <si>
    <t>Competent work, demonstrating reasonable knowledge and understanding. </t>
  </si>
  <si>
    <t>High quality work, demonstrating good knowledge, understanding and analysis. </t>
  </si>
  <si>
    <t>Very high-quality work, demonstrating excellent knowledge, understanding and analysis. </t>
  </si>
  <si>
    <t>Exceptional work of the highest quality, demonstrating excellent knowledge, understanding and analysis. </t>
  </si>
  <si>
    <t>You show satisfactory awareness of the notion of a data structure. However, your choice of data structures could be better to achieve the required trade-off between time and space. </t>
  </si>
  <si>
    <r>
      <t>Artefacts</t>
    </r>
    <r>
      <rPr>
        <sz val="9"/>
        <color theme="1"/>
        <rFont val="Arial"/>
        <family val="2"/>
      </rPr>
      <t>: </t>
    </r>
    <r>
      <rPr>
        <sz val="10"/>
        <color theme="1"/>
        <rFont val="Arial"/>
        <family val="2"/>
      </rPr>
      <t>A set of data structures and corresponding data (where applicable) </t>
    </r>
  </si>
  <si>
    <t>There may be evidence of some basic understanding of relevant concepts, but this does not meet the level that was taught in class. </t>
  </si>
  <si>
    <t>Some analysis and appropriate skills are shown. </t>
  </si>
  <si>
    <t>The work as presented has some very minor errors, and there are some obvious areas where it could be improved/extended. </t>
  </si>
  <si>
    <t>The work as presented is difficult to fault, but there are some obvious areas where it could be extended/improved. </t>
  </si>
  <si>
    <t>There is extensive evidence of independent investigation, learning and thought. </t>
  </si>
  <si>
    <t>The work as presented has some minor errors but is limited in scope. </t>
  </si>
  <si>
    <r>
      <t>C3: An assessment of ability to work out complexity of an algorithm</t>
    </r>
    <r>
      <rPr>
        <sz val="9"/>
        <color theme="1"/>
        <rFont val="Arial"/>
        <family val="2"/>
      </rPr>
      <t> </t>
    </r>
  </si>
  <si>
    <t>Some attempt has been made to tackle the task. </t>
  </si>
  <si>
    <t>Work produced is not fit for purpose. </t>
  </si>
  <si>
    <t>Work of limited quality, demonstrating some relevant knowledge and understanding.  </t>
  </si>
  <si>
    <t>Competent work, demonstrating reasonable knowledge and understanding, analysis and accuracy. </t>
  </si>
  <si>
    <t>High-quality work, demonstrating good knowledge and understanding, analysis and accuracy. </t>
  </si>
  <si>
    <t>Very high-quality work, demonstrating excellent knowledge and understanding, analysis and accuracy. </t>
  </si>
  <si>
    <t>Exceptional work of the highest quality, demonstrating excellent knowledge and understanding, analysis and accuracy. </t>
  </si>
  <si>
    <t>There may be evidence of some basic understanding of relevant concepts and techniques, but this does not meet the level that was taught in class. </t>
  </si>
  <si>
    <t>You show some awareness of the notion of frequency counts. However, their translation to complexity of an algorithm and representation using the Big-O notation is not consistently accurate. </t>
  </si>
  <si>
    <t>The work as presented has some minor errors but is limited in scope.  </t>
  </si>
  <si>
    <t>The work as presented has some very minor errors, and there are some obvious areas where it could be improved/extended.  </t>
  </si>
  <si>
    <t>It is difficult to suggest ways that the work could be improved/extended.  </t>
  </si>
  <si>
    <r>
      <t>Artefacts</t>
    </r>
    <r>
      <rPr>
        <sz val="9"/>
        <color theme="1"/>
        <rFont val="Arial"/>
        <family val="2"/>
      </rPr>
      <t>: </t>
    </r>
    <r>
      <rPr>
        <sz val="10"/>
        <color theme="1"/>
        <rFont val="Arial"/>
        <family val="2"/>
      </rPr>
      <t>Control flow graph. </t>
    </r>
  </si>
  <si>
    <t>You show some understanding of converting an algorithm to its corresponding control flow graph. There may be some minor errors, but the application of McCabe’s cyclomatic measure and your interpretation of its outcome is accurate. </t>
  </si>
  <si>
    <t>You show excellent awareness of the notion of frequency counts of a given algorithm. </t>
  </si>
  <si>
    <t>Computational complexity expressed in terms of Big-O. </t>
  </si>
  <si>
    <t>You can accurately translate frequency counts to complexity of an algorithm and represent it using the Big-O notation. </t>
  </si>
  <si>
    <t>Control flow complexity expressed in terms of McCabe’s cyclomatic complexity measure. </t>
  </si>
  <si>
    <t>You show excellent understanding of converting an algorithm to its corresponding control flow graph. </t>
  </si>
  <si>
    <t>You show excellent understanding of applying the McCabe’s cyclomatic complexity measure and interpreting it in the context of software maintenance. </t>
  </si>
  <si>
    <r>
      <t>C4: An assessment of understanding of algorithm design</t>
    </r>
    <r>
      <rPr>
        <sz val="9"/>
        <color theme="1"/>
        <rFont val="Arial"/>
        <family val="2"/>
      </rPr>
      <t> </t>
    </r>
  </si>
  <si>
    <t>Work demonstrates some relevant knowledge and understanding.   </t>
  </si>
  <si>
    <t>Competent work, demonstrating reasonable knowledge and understanding.  </t>
  </si>
  <si>
    <t>High-quality work, demonstrating good knowledge and understanding.  </t>
  </si>
  <si>
    <t>Very high-quality work, demonstrating excellent knowledge and understanding. </t>
  </si>
  <si>
    <t>Exceptional work of the highest quality, demonstrating excellent knowledge and understanding. </t>
  </si>
  <si>
    <r>
      <t>Artefacts: </t>
    </r>
    <r>
      <rPr>
        <sz val="10.5"/>
        <color theme="1"/>
        <rFont val="Arial"/>
        <family val="2"/>
      </rPr>
      <t>A set of algorithms expressed in ADL </t>
    </r>
  </si>
  <si>
    <t>Your explanation of your problem-solving strategy lacks clarity. </t>
  </si>
  <si>
    <t>The work as presented has some very minor errors, and there are some obvious areas where it could be improved/extended. </t>
  </si>
  <si>
    <t>Your problem-solving strategy is satisfactory but could be more effective. </t>
  </si>
  <si>
    <t>You are able explain your problem-solving strategy accurately and clearly.  </t>
  </si>
  <si>
    <t>Your algorithms are correct with respect to the specification, i.e., it accomplishes its task unambiguously and accurately. </t>
  </si>
  <si>
    <t>Your problem-solving strategy is effective.  </t>
  </si>
  <si>
    <r>
      <t>Your algorithms are accurate in the way they manipulate data stored in your chosen data</t>
    </r>
    <r>
      <rPr>
        <sz val="10.5"/>
        <color theme="1"/>
        <rFont val="Arial"/>
        <family val="2"/>
      </rPr>
      <t> </t>
    </r>
    <r>
      <rPr>
        <sz val="10"/>
        <color theme="1"/>
        <rFont val="Arial"/>
        <family val="2"/>
      </rPr>
      <t>structures. </t>
    </r>
  </si>
  <si>
    <t>There is a very close mapping between your strategy and your algorithm. </t>
  </si>
  <si>
    <t>Your algorithms are correct with respect to the specification, i.e., it accomplishes its task unambiguously and accurately. </t>
  </si>
  <si>
    <t>Your algorithms are accurate in the way they manipulate data stored in your chosen data structures. </t>
  </si>
  <si>
    <r>
      <t>C5: Results analysis and discussion</t>
    </r>
    <r>
      <rPr>
        <sz val="9"/>
        <color theme="1"/>
        <rFont val="Arial"/>
        <family val="2"/>
      </rPr>
      <t> </t>
    </r>
  </si>
  <si>
    <t>Work demonstrates some analysis and discussion.   </t>
  </si>
  <si>
    <t>Competent work, demonstrating reasonable analysis and understanding.  </t>
  </si>
  <si>
    <t>High-quality work, demonstrating good analysis and understanding.  </t>
  </si>
  <si>
    <t>Very high-quality work, demonstrating excellent analysis and discussion. </t>
  </si>
  <si>
    <t>Exceptional work of the highest quality, demonstrating excellent analysis and discussion. </t>
  </si>
  <si>
    <r>
      <t>Artefacts: </t>
    </r>
    <r>
      <rPr>
        <sz val="10"/>
        <color theme="1"/>
        <rFont val="Arial"/>
        <family val="2"/>
      </rPr>
      <t>Tabulated experiment results. </t>
    </r>
  </si>
  <si>
    <t>Results analysis section, which entails experiments for problem solving, is present.  </t>
  </si>
  <si>
    <t>Analysis of statistical values of the results (if applicable). </t>
  </si>
  <si>
    <t>Result for each experiment is presented in the report. </t>
  </si>
  <si>
    <t>Excellent presentation of experiment results in tabular format which enables empirical analysis to be carried out to justify algorithms/experiments. </t>
  </si>
  <si>
    <t>Elaboration of the results and conclusion of the finding. </t>
  </si>
  <si>
    <t>Summary of the results for the problem is presented. </t>
  </si>
  <si>
    <t>Evidence of good results are produced and comparable to the metric measurement used for the problem. </t>
  </si>
  <si>
    <t>Summary the results for the problem </t>
  </si>
  <si>
    <t>Excellent critical summary of the result section for findings. </t>
  </si>
  <si>
    <t>Excellent use of graphs or charts to visualise results to support findings. </t>
  </si>
  <si>
    <t>Excellent discussion on how to improve current experiment. </t>
  </si>
  <si>
    <r>
      <t>C6: An assessment of data structure design</t>
    </r>
    <r>
      <rPr>
        <sz val="9"/>
        <color theme="1"/>
        <rFont val="Arial"/>
        <family val="2"/>
      </rPr>
      <t> </t>
    </r>
  </si>
  <si>
    <t>Choice of data structures is mostly accurate. </t>
  </si>
  <si>
    <t>Very high-quality work, demonstrating excellent analysis and discussion, and presentation. </t>
  </si>
  <si>
    <t>Exceptional work of the highest quality, demonstrating excellent knowledge and understanding, and presentation. </t>
  </si>
  <si>
    <r>
      <t>Artefacts: </t>
    </r>
    <r>
      <rPr>
        <sz val="10"/>
        <color theme="1"/>
        <rFont val="Arial"/>
        <family val="2"/>
      </rPr>
      <t>A set of data structures expressed in terms of diagrams and sample data sets (where applicable) </t>
    </r>
  </si>
  <si>
    <t>Alternative data structures are either not considered or not considered consistently. </t>
  </si>
  <si>
    <t>Example data sets to illustrate how data may be stored using your chosen data structures (where appropriate) are presented. </t>
  </si>
  <si>
    <t>Your choice of data structures is accurate. </t>
  </si>
  <si>
    <t>You are able to produce a number of alternative data structures by either using data provided to you or by analysing given problem domains. </t>
  </si>
  <si>
    <t>You are able to provide example data sets to illustrate how data may be stored using your chosen data structures (where appropriate). </t>
  </si>
  <si>
    <r>
      <t>C7: An assessment of overall software, including testing</t>
    </r>
    <r>
      <rPr>
        <sz val="9"/>
        <color theme="1"/>
        <rFont val="Arial"/>
        <family val="2"/>
      </rPr>
      <t> </t>
    </r>
  </si>
  <si>
    <t>Your software is mostly fit for purpose. However, there is either no evidence of following a systematic approach to translate your algorithms to corresponding C# or Java programs, or evidence is not consistent. </t>
  </si>
  <si>
    <t>Very high-quality work, demonstrating excellent analysis and discussion, accuracy, and presentation. </t>
  </si>
  <si>
    <t>Exceptional work of the highest quality, demonstrating excellent knowledge and understanding, accuracy, and presentation. </t>
  </si>
  <si>
    <t>The work has little or no merit </t>
  </si>
  <si>
    <t>There may be evidence of some basic understanding of relevant concepts and techniques, but this does not meet the level that was taught in class. </t>
  </si>
  <si>
    <t>There is a clear and light-touch test specification in place for acceptance tests. </t>
  </si>
  <si>
    <t>The work as presented has some very minor errors, and there are some obvious areas where it could be improved/extended. </t>
  </si>
  <si>
    <t>Your software is fit for purpose. </t>
  </si>
  <si>
    <t>There is clear evidence that you followed a systematic approach to translate your algorithms to corresponding C# or Java programs. </t>
  </si>
  <si>
    <t>There is a video recording which satisfies the expectations laid out adequately, if not completely. </t>
  </si>
  <si>
    <t>There is clear and light-touch test specification in place for acceptance tests.  </t>
  </si>
  <si>
    <t>There is evidence of successful execution of the test specification and recording of its results. </t>
  </si>
  <si>
    <t>Video recordings satisfactorily  </t>
  </si>
  <si>
    <t>demonstrate the functionality of software. </t>
  </si>
  <si>
    <t>outline any assumptions you made while developing the software. </t>
  </si>
  <si>
    <r>
      <t>C8: Incorporation of formative feedback: 5%</t>
    </r>
    <r>
      <rPr>
        <sz val="9"/>
        <color theme="1"/>
        <rFont val="Arial"/>
        <family val="2"/>
      </rPr>
      <t> </t>
    </r>
  </si>
  <si>
    <t>Some attempt has been made to tackle the task.  </t>
  </si>
  <si>
    <t>Some attempt was made to receive feedback, but no or little attempt was made to respond to it. </t>
  </si>
  <si>
    <t>Some attempt was made to receive feedback.  </t>
  </si>
  <si>
    <t>Adequate attempt was made to receive feedback.  </t>
  </si>
  <si>
    <t>Satisfactory attempt was made to receive feedback.  </t>
  </si>
  <si>
    <t>Excellent attempt was made to receive feedback.  </t>
  </si>
  <si>
    <t>Excellent attempt was made to receive feedback. </t>
  </si>
  <si>
    <t>Feedback received was documented.  </t>
  </si>
  <si>
    <t>Feedback received was documented well. </t>
  </si>
  <si>
    <t>There is clear evidence of evaluation of feedback received (e.g., in the form of a “to-do-list” with priorities). </t>
  </si>
  <si>
    <t>There is clear evidence of evaluation of feedback received (e.g., in the form of a “to-do-list” with priorities) and recording the action plan using a software tool, such as Trello. </t>
  </si>
  <si>
    <t>There is evidence of an action plan to address feedback, even though not all feedback was addressed. </t>
  </si>
  <si>
    <t>There is evidence of an action plan to address feedback.  </t>
  </si>
  <si>
    <t>There is also convincing evidence of successful execution of the action plan. </t>
  </si>
  <si>
    <t>Some of the feedback was addressed.  </t>
  </si>
  <si>
    <t>Most of the feedback was addressed. </t>
  </si>
  <si>
    <t>Feedback: N3 is correct but not its justification.</t>
  </si>
  <si>
    <t>Feedback: Highly disappointing attempt. You did not use DATA and LINK arrays in your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</si>
</sst>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1"/>
      <color theme="1"/>
      <name val="Arial"/>
      <family val="2"/>
    </font>
    <font>
      <b/>
      <sz val="9"/>
      <color theme="1"/>
      <name val="Arial"/>
      <family val="2"/>
    </font>
    <font>
      <sz val="9"/>
      <color theme="1"/>
      <name val="Arial"/>
      <family val="2"/>
    </font>
    <font>
      <sz val="10"/>
      <color theme="1"/>
      <name val="Arial"/>
      <family val="2"/>
    </font>
    <font>
      <sz val="6"/>
      <color theme="1"/>
      <name val="Arial"/>
      <family val="2"/>
    </font>
    <font>
      <vertAlign val="superscript"/>
      <sz val="7"/>
      <color theme="1"/>
      <name val="Arial"/>
      <family val="2"/>
    </font>
    <font>
      <sz val="10.5"/>
      <color theme="1"/>
      <name val="Arial"/>
      <family val="2"/>
    </font>
    <font>
      <sz val="12"/>
      <color theme="1"/>
      <name val="Arial"/>
      <family val="2"/>
    </font>
    <font>
      <b/>
      <sz val="12"/>
      <color theme="1"/>
      <name val="Arial"/>
      <family val="2"/>
    </font>
    <font>
      <b/>
      <sz val="12"/>
      <name val="Arial"/>
      <family val="2"/>
    </font>
    <font>
      <sz val="12"/>
      <name val="Arial"/>
      <family val="2"/>
    </font>
    <font>
      <sz val="12"/>
      <color rgb="FF000000"/>
      <name val="Arial"/>
      <family val="2"/>
    </font>
    <font>
      <sz val="12"/>
      <color rgb="FFFF0000"/>
      <name val="Arial"/>
      <family val="2"/>
    </font>
    <font>
      <b/>
      <i/>
      <sz val="12"/>
      <color rgb="FF0000FF"/>
      <name val="Arial"/>
      <family val="2"/>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34">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rgb="FF000000"/>
      </left>
      <right style="medium">
        <color indexed="64"/>
      </right>
      <top style="thin">
        <color rgb="FF000000"/>
      </top>
      <bottom/>
      <diagonal/>
    </border>
    <border>
      <left/>
      <right style="medium">
        <color indexed="64"/>
      </right>
      <top style="thin">
        <color rgb="FF000000"/>
      </top>
      <bottom/>
      <diagonal/>
    </border>
    <border>
      <left style="thin">
        <color rgb="FF000000"/>
      </left>
      <right style="medium">
        <color indexed="64"/>
      </right>
      <top/>
      <bottom/>
      <diagonal/>
    </border>
    <border>
      <left style="thin">
        <color rgb="FF000000"/>
      </left>
      <right style="medium">
        <color indexed="64"/>
      </right>
      <top/>
      <bottom style="thin">
        <color rgb="FF000000"/>
      </bottom>
      <diagonal/>
    </border>
    <border>
      <left/>
      <right style="medium">
        <color indexed="64"/>
      </right>
      <top/>
      <bottom style="thin">
        <color rgb="FF000000"/>
      </bottom>
      <diagonal/>
    </border>
    <border>
      <left/>
      <right/>
      <top style="medium">
        <color indexed="64"/>
      </top>
      <bottom/>
      <diagonal/>
    </border>
    <border>
      <left/>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thin">
        <color rgb="FF000000"/>
      </top>
      <bottom/>
      <diagonal/>
    </border>
    <border>
      <left style="medium">
        <color indexed="64"/>
      </left>
      <right/>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rgb="FF000000"/>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wrapText="1"/>
    </xf>
    <xf numFmtId="0" fontId="2" fillId="0" borderId="0" xfId="0" applyFont="1" applyAlignment="1">
      <alignment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20" xfId="0" applyFont="1" applyBorder="1" applyAlignment="1">
      <alignment wrapText="1"/>
    </xf>
    <xf numFmtId="0" fontId="3" fillId="0" borderId="14" xfId="0" applyFont="1" applyBorder="1" applyAlignment="1">
      <alignment wrapText="1"/>
    </xf>
    <xf numFmtId="0" fontId="2" fillId="0" borderId="14" xfId="0" applyFont="1" applyBorder="1" applyAlignment="1">
      <alignment wrapText="1"/>
    </xf>
    <xf numFmtId="0" fontId="2" fillId="0" borderId="20" xfId="0" applyFont="1" applyBorder="1" applyAlignment="1">
      <alignment wrapText="1"/>
    </xf>
    <xf numFmtId="0" fontId="4" fillId="0" borderId="14" xfId="0" applyFont="1" applyBorder="1" applyAlignment="1">
      <alignment wrapText="1"/>
    </xf>
    <xf numFmtId="0" fontId="5" fillId="0" borderId="14" xfId="0" applyFont="1" applyBorder="1" applyAlignment="1">
      <alignment wrapText="1"/>
    </xf>
    <xf numFmtId="0" fontId="11" fillId="0" borderId="33" xfId="0" applyFont="1" applyBorder="1" applyAlignment="1">
      <alignment horizontal="left" vertical="center" wrapText="1"/>
    </xf>
    <xf numFmtId="0" fontId="11" fillId="0" borderId="33" xfId="0" applyFont="1" applyBorder="1" applyAlignment="1">
      <alignment horizontal="center" vertical="center" wrapText="1"/>
    </xf>
    <xf numFmtId="0" fontId="12" fillId="0" borderId="33" xfId="0" applyFont="1" applyBorder="1" applyAlignment="1">
      <alignment horizontal="left" vertical="center" wrapText="1"/>
    </xf>
    <xf numFmtId="0" fontId="12" fillId="0" borderId="33" xfId="0" applyFont="1" applyBorder="1" applyAlignment="1">
      <alignment horizontal="center" vertical="center" wrapText="1"/>
    </xf>
    <xf numFmtId="0" fontId="13" fillId="0" borderId="33" xfId="0" applyFont="1" applyBorder="1" applyAlignment="1">
      <alignment horizontal="left" vertical="center" wrapText="1"/>
    </xf>
    <xf numFmtId="0" fontId="10" fillId="2" borderId="0" xfId="0" applyFont="1" applyFill="1"/>
    <xf numFmtId="0" fontId="10" fillId="2" borderId="0" xfId="0" applyFont="1" applyFill="1" applyAlignment="1">
      <alignment horizontal="center"/>
    </xf>
    <xf numFmtId="0" fontId="10" fillId="2" borderId="33" xfId="0" applyFont="1" applyFill="1" applyBorder="1"/>
    <xf numFmtId="0" fontId="10" fillId="2" borderId="33" xfId="0" applyFont="1" applyFill="1" applyBorder="1" applyAlignment="1">
      <alignment horizontal="center"/>
    </xf>
    <xf numFmtId="0" fontId="9" fillId="2" borderId="33" xfId="0" applyFont="1" applyFill="1" applyBorder="1"/>
    <xf numFmtId="2" fontId="10" fillId="2" borderId="33" xfId="0" applyNumberFormat="1" applyFont="1" applyFill="1" applyBorder="1" applyAlignment="1">
      <alignment horizontal="center"/>
    </xf>
    <xf numFmtId="0" fontId="9" fillId="2" borderId="0" xfId="0" applyFont="1" applyFill="1"/>
    <xf numFmtId="0" fontId="9" fillId="2" borderId="0" xfId="0" applyFont="1" applyFill="1" applyAlignment="1">
      <alignment horizontal="center"/>
    </xf>
    <xf numFmtId="0" fontId="14" fillId="2" borderId="0" xfId="0" applyFont="1" applyFill="1" applyAlignment="1">
      <alignment horizontal="center"/>
    </xf>
    <xf numFmtId="0" fontId="11" fillId="2" borderId="33" xfId="0" applyFont="1" applyFill="1" applyBorder="1" applyAlignment="1">
      <alignment horizontal="left" vertical="center" wrapText="1"/>
    </xf>
    <xf numFmtId="0" fontId="11" fillId="2" borderId="33" xfId="0" applyFont="1" applyFill="1" applyBorder="1" applyAlignment="1">
      <alignment horizontal="center" vertical="center" wrapText="1"/>
    </xf>
    <xf numFmtId="0" fontId="12" fillId="2" borderId="33" xfId="0" applyFont="1" applyFill="1" applyBorder="1" applyAlignment="1">
      <alignment horizontal="left" vertical="center" wrapText="1"/>
    </xf>
    <xf numFmtId="0" fontId="12" fillId="2" borderId="33" xfId="0" applyFont="1" applyFill="1" applyBorder="1" applyAlignment="1">
      <alignment horizontal="center" vertical="center" wrapText="1"/>
    </xf>
    <xf numFmtId="2" fontId="9" fillId="2" borderId="33" xfId="0" applyNumberFormat="1" applyFont="1" applyFill="1" applyBorder="1" applyAlignment="1">
      <alignment horizontal="center"/>
    </xf>
    <xf numFmtId="0" fontId="13" fillId="2" borderId="33" xfId="0" applyFont="1" applyFill="1" applyBorder="1" applyAlignment="1">
      <alignment horizontal="left" vertical="center" wrapText="1"/>
    </xf>
    <xf numFmtId="0" fontId="13" fillId="2" borderId="33" xfId="0" applyFont="1" applyFill="1" applyBorder="1" applyAlignment="1">
      <alignment horizontal="center" vertical="center" wrapText="1"/>
    </xf>
    <xf numFmtId="0" fontId="12" fillId="2" borderId="0" xfId="0" applyFont="1" applyFill="1" applyAlignment="1">
      <alignment horizontal="left" vertical="center" wrapText="1"/>
    </xf>
    <xf numFmtId="0" fontId="12" fillId="2" borderId="0" xfId="0" applyFont="1" applyFill="1" applyAlignment="1">
      <alignment horizontal="center" vertical="center" wrapText="1"/>
    </xf>
    <xf numFmtId="2" fontId="9" fillId="2" borderId="0" xfId="0" applyNumberFormat="1" applyFont="1" applyFill="1" applyAlignment="1">
      <alignment horizontal="center"/>
    </xf>
    <xf numFmtId="0" fontId="9" fillId="2" borderId="0" xfId="0" applyFont="1" applyFill="1" applyProtection="1">
      <protection locked="0"/>
    </xf>
    <xf numFmtId="0" fontId="9" fillId="3" borderId="33" xfId="0" applyFont="1" applyFill="1" applyBorder="1" applyAlignment="1" applyProtection="1">
      <alignment horizontal="center"/>
      <protection locked="0"/>
    </xf>
    <xf numFmtId="2" fontId="10" fillId="2" borderId="0" xfId="0" applyNumberFormat="1" applyFont="1" applyFill="1" applyAlignment="1">
      <alignment horizontal="center"/>
    </xf>
    <xf numFmtId="0" fontId="9" fillId="0" borderId="0" xfId="0" applyFont="1" applyProtection="1">
      <protection locked="0"/>
    </xf>
    <xf numFmtId="0" fontId="10" fillId="3" borderId="0" xfId="0" applyFont="1" applyFill="1" applyAlignment="1" applyProtection="1">
      <alignment horizontal="left"/>
      <protection locked="0"/>
    </xf>
    <xf numFmtId="0" fontId="15" fillId="3" borderId="0" xfId="0" applyFont="1" applyFill="1" applyAlignment="1" applyProtection="1">
      <alignment horizontal="left" wrapText="1"/>
      <protection locked="0"/>
    </xf>
    <xf numFmtId="0" fontId="11" fillId="2" borderId="33" xfId="0" applyFont="1" applyFill="1" applyBorder="1" applyAlignment="1">
      <alignment horizontal="center" vertical="center" wrapText="1"/>
    </xf>
    <xf numFmtId="0" fontId="4" fillId="0" borderId="12" xfId="0" applyFont="1" applyBorder="1" applyAlignment="1">
      <alignment wrapText="1"/>
    </xf>
    <xf numFmtId="0" fontId="4" fillId="0" borderId="14" xfId="0" applyFont="1" applyBorder="1" applyAlignment="1">
      <alignment wrapText="1"/>
    </xf>
    <xf numFmtId="0" fontId="4" fillId="0" borderId="20" xfId="0" applyFont="1" applyBorder="1" applyAlignment="1">
      <alignment wrapText="1"/>
    </xf>
    <xf numFmtId="0" fontId="3" fillId="0" borderId="21" xfId="0" applyFont="1" applyBorder="1" applyAlignment="1">
      <alignment horizontal="center" wrapText="1"/>
    </xf>
    <xf numFmtId="0" fontId="3" fillId="0" borderId="1" xfId="0" applyFont="1" applyBorder="1" applyAlignment="1">
      <alignment horizontal="center" wrapText="1"/>
    </xf>
    <xf numFmtId="0" fontId="3" fillId="0" borderId="13" xfId="0" applyFont="1" applyBorder="1" applyAlignment="1">
      <alignment horizontal="center" wrapText="1"/>
    </xf>
    <xf numFmtId="0" fontId="6" fillId="0" borderId="22" xfId="0" applyFont="1" applyBorder="1" applyAlignment="1">
      <alignment horizontal="center" wrapText="1"/>
    </xf>
    <xf numFmtId="0" fontId="6" fillId="0" borderId="18" xfId="0" applyFont="1" applyBorder="1" applyAlignment="1">
      <alignment horizontal="center" wrapText="1"/>
    </xf>
    <xf numFmtId="0" fontId="6" fillId="0" borderId="11" xfId="0" applyFont="1" applyBorder="1" applyAlignment="1">
      <alignment horizontal="center" wrapText="1"/>
    </xf>
    <xf numFmtId="0" fontId="6" fillId="0" borderId="23" xfId="0" applyFont="1" applyBorder="1" applyAlignment="1">
      <alignment horizontal="center" wrapText="1"/>
    </xf>
    <xf numFmtId="0" fontId="6" fillId="0" borderId="24" xfId="0" applyFont="1" applyBorder="1" applyAlignment="1">
      <alignment horizontal="center" wrapText="1"/>
    </xf>
    <xf numFmtId="0" fontId="3" fillId="0" borderId="25" xfId="0" applyFont="1" applyBorder="1" applyAlignment="1">
      <alignment horizontal="center" wrapText="1"/>
    </xf>
    <xf numFmtId="0" fontId="3" fillId="0" borderId="8" xfId="0" applyFont="1" applyBorder="1" applyAlignment="1">
      <alignment horizontal="center" wrapText="1"/>
    </xf>
    <xf numFmtId="0" fontId="3" fillId="0" borderId="26" xfId="0" applyFont="1" applyBorder="1" applyAlignment="1">
      <alignment horizontal="center" wrapText="1"/>
    </xf>
    <xf numFmtId="0" fontId="3" fillId="0" borderId="27" xfId="0" applyFont="1" applyBorder="1" applyAlignment="1">
      <alignment horizontal="center" wrapText="1"/>
    </xf>
    <xf numFmtId="0" fontId="3" fillId="0" borderId="2" xfId="0" applyFont="1" applyBorder="1" applyAlignment="1">
      <alignment horizontal="center" wrapText="1"/>
    </xf>
    <xf numFmtId="0" fontId="6" fillId="0" borderId="19" xfId="0"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5" fillId="0" borderId="28" xfId="0" applyFont="1" applyBorder="1" applyAlignment="1">
      <alignment wrapText="1"/>
    </xf>
    <xf numFmtId="0" fontId="5" fillId="0" borderId="17" xfId="0" applyFont="1" applyBorder="1" applyAlignment="1">
      <alignment wrapText="1"/>
    </xf>
    <xf numFmtId="0" fontId="5" fillId="0" borderId="9" xfId="0" applyFont="1" applyBorder="1" applyAlignment="1">
      <alignment wrapText="1"/>
    </xf>
    <xf numFmtId="0" fontId="5" fillId="0" borderId="29" xfId="0" applyFont="1" applyBorder="1" applyAlignment="1">
      <alignment wrapText="1"/>
    </xf>
    <xf numFmtId="0" fontId="5" fillId="0" borderId="0" xfId="0" applyFont="1" applyAlignment="1">
      <alignment wrapText="1"/>
    </xf>
    <xf numFmtId="0" fontId="5" fillId="0" borderId="10" xfId="0" applyFont="1" applyBorder="1" applyAlignment="1">
      <alignment wrapText="1"/>
    </xf>
    <xf numFmtId="0" fontId="2" fillId="0" borderId="29" xfId="0" applyFont="1" applyBorder="1" applyAlignment="1">
      <alignment wrapText="1"/>
    </xf>
    <xf numFmtId="0" fontId="2" fillId="0" borderId="0" xfId="0" applyFont="1" applyAlignment="1">
      <alignment wrapText="1"/>
    </xf>
    <xf numFmtId="0" fontId="2" fillId="0" borderId="10" xfId="0" applyFont="1" applyBorder="1" applyAlignment="1">
      <alignment wrapText="1"/>
    </xf>
    <xf numFmtId="0" fontId="5" fillId="0" borderId="30" xfId="0" applyFont="1" applyBorder="1" applyAlignment="1">
      <alignment wrapText="1"/>
    </xf>
    <xf numFmtId="0" fontId="5" fillId="0" borderId="3" xfId="0" applyFont="1" applyBorder="1" applyAlignment="1">
      <alignment wrapText="1"/>
    </xf>
    <xf numFmtId="0" fontId="2" fillId="0" borderId="3" xfId="0" applyFont="1" applyBorder="1" applyAlignment="1">
      <alignment wrapText="1"/>
    </xf>
    <xf numFmtId="0" fontId="5" fillId="0" borderId="22" xfId="0" applyFont="1" applyBorder="1" applyAlignment="1">
      <alignment wrapText="1"/>
    </xf>
    <xf numFmtId="0" fontId="5" fillId="0" borderId="11" xfId="0" applyFont="1" applyBorder="1" applyAlignment="1">
      <alignment wrapText="1"/>
    </xf>
    <xf numFmtId="0" fontId="2" fillId="0" borderId="22" xfId="0" applyFont="1" applyBorder="1" applyAlignment="1">
      <alignment wrapText="1"/>
    </xf>
    <xf numFmtId="0" fontId="2" fillId="0" borderId="11"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8" fillId="0" borderId="29" xfId="0" applyFont="1" applyBorder="1" applyAlignment="1">
      <alignment wrapText="1"/>
    </xf>
    <xf numFmtId="0" fontId="8" fillId="0" borderId="0" xfId="0" applyFont="1" applyAlignment="1">
      <alignment wrapText="1"/>
    </xf>
    <xf numFmtId="0" fontId="8" fillId="0" borderId="10" xfId="0" applyFont="1" applyBorder="1" applyAlignment="1">
      <alignment wrapText="1"/>
    </xf>
    <xf numFmtId="0" fontId="5" fillId="0" borderId="18" xfId="0" applyFont="1" applyBorder="1" applyAlignment="1">
      <alignment wrapText="1"/>
    </xf>
    <xf numFmtId="0" fontId="5" fillId="0" borderId="19" xfId="0" applyFont="1" applyBorder="1" applyAlignment="1">
      <alignment wrapText="1"/>
    </xf>
    <xf numFmtId="0" fontId="5" fillId="0" borderId="29" xfId="0" applyFont="1" applyBorder="1" applyAlignment="1">
      <alignment horizontal="left" wrapText="1"/>
    </xf>
    <xf numFmtId="0" fontId="5" fillId="0" borderId="0" xfId="0" applyFont="1" applyAlignment="1">
      <alignment horizontal="left" wrapText="1"/>
    </xf>
    <xf numFmtId="0" fontId="5" fillId="0" borderId="10" xfId="0" applyFont="1" applyBorder="1" applyAlignment="1">
      <alignment horizontal="left" wrapText="1"/>
    </xf>
    <xf numFmtId="0" fontId="3" fillId="0" borderId="31" xfId="0" applyFont="1" applyBorder="1" applyAlignment="1">
      <alignment wrapText="1"/>
    </xf>
    <xf numFmtId="0" fontId="3" fillId="0" borderId="14" xfId="0" applyFont="1" applyBorder="1" applyAlignment="1">
      <alignment wrapText="1"/>
    </xf>
    <xf numFmtId="0" fontId="3" fillId="0" borderId="15" xfId="0" applyFont="1" applyBorder="1" applyAlignment="1">
      <alignment wrapText="1"/>
    </xf>
    <xf numFmtId="0" fontId="5" fillId="0" borderId="32" xfId="0" applyFont="1" applyBorder="1" applyAlignment="1">
      <alignment wrapText="1"/>
    </xf>
    <xf numFmtId="0" fontId="5" fillId="0" borderId="16" xfId="0" applyFont="1" applyBorder="1" applyAlignment="1">
      <alignment wrapText="1"/>
    </xf>
    <xf numFmtId="0" fontId="3" fillId="0" borderId="20" xfId="0" applyFont="1" applyBorder="1" applyAlignment="1">
      <alignment wrapText="1"/>
    </xf>
    <xf numFmtId="0" fontId="2" fillId="0" borderId="32"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16" xfId="0" applyFont="1" applyBorder="1" applyAlignment="1">
      <alignment wrapText="1"/>
    </xf>
    <xf numFmtId="0" fontId="5" fillId="0" borderId="4" xfId="0" applyFont="1" applyBorder="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08333-64C0-4929-9C5A-CFA0E3CBFC5F}">
  <dimension ref="A1:I48"/>
  <sheetViews>
    <sheetView tabSelected="1" zoomScale="90" zoomScaleNormal="90" workbookViewId="0">
      <pane ySplit="2" topLeftCell="A3" activePane="bottomLeft" state="frozen"/>
      <selection pane="bottomLeft" activeCell="C19" sqref="C19"/>
    </sheetView>
  </sheetViews>
  <sheetFormatPr baseColWidth="10" defaultColWidth="8.5" defaultRowHeight="16" x14ac:dyDescent="0.2"/>
  <cols>
    <col min="1" max="1" width="46.83203125" style="23" bestFit="1" customWidth="1"/>
    <col min="2" max="2" width="11.5" style="24" customWidth="1"/>
    <col min="3" max="3" width="21.5" style="24" bestFit="1" customWidth="1"/>
    <col min="4" max="4" width="25.1640625" style="24" bestFit="1" customWidth="1"/>
    <col min="5" max="16384" width="8.5" style="23"/>
  </cols>
  <sheetData>
    <row r="1" spans="1:4" s="17" customFormat="1" x14ac:dyDescent="0.2">
      <c r="A1" s="17" t="s">
        <v>0</v>
      </c>
      <c r="B1" s="18"/>
      <c r="C1" s="18"/>
      <c r="D1" s="18"/>
    </row>
    <row r="2" spans="1:4" s="17" customFormat="1" x14ac:dyDescent="0.2">
      <c r="A2" s="17" t="s">
        <v>1</v>
      </c>
      <c r="B2" s="40" t="s">
        <v>2</v>
      </c>
      <c r="C2" s="40"/>
      <c r="D2" s="18"/>
    </row>
    <row r="3" spans="1:4" s="17" customFormat="1" x14ac:dyDescent="0.2">
      <c r="A3" s="17" t="s">
        <v>3</v>
      </c>
      <c r="B3" s="40">
        <v>29026253</v>
      </c>
      <c r="C3" s="40"/>
      <c r="D3" s="18"/>
    </row>
    <row r="4" spans="1:4" s="17" customFormat="1" x14ac:dyDescent="0.2">
      <c r="A4" s="17" t="s">
        <v>4</v>
      </c>
      <c r="B4" s="38">
        <f>SUM(B7:B12)</f>
        <v>39.799999999999997</v>
      </c>
      <c r="C4" s="18"/>
      <c r="D4" s="18"/>
    </row>
    <row r="5" spans="1:4" s="17" customFormat="1" x14ac:dyDescent="0.2">
      <c r="B5" s="18"/>
      <c r="C5" s="18"/>
      <c r="D5" s="18"/>
    </row>
    <row r="6" spans="1:4" s="17" customFormat="1" x14ac:dyDescent="0.2">
      <c r="A6" s="19" t="s">
        <v>5</v>
      </c>
      <c r="B6" s="20" t="s">
        <v>6</v>
      </c>
      <c r="C6" s="18"/>
      <c r="D6" s="18"/>
    </row>
    <row r="7" spans="1:4" s="17" customFormat="1" x14ac:dyDescent="0.2">
      <c r="A7" s="21" t="s">
        <v>7</v>
      </c>
      <c r="B7" s="22">
        <f>D22</f>
        <v>4.125</v>
      </c>
      <c r="C7" s="18"/>
      <c r="D7" s="18"/>
    </row>
    <row r="8" spans="1:4" s="17" customFormat="1" x14ac:dyDescent="0.2">
      <c r="A8" s="21" t="s">
        <v>8</v>
      </c>
      <c r="B8" s="22">
        <f>D33</f>
        <v>7.5</v>
      </c>
      <c r="C8" s="18"/>
      <c r="D8" s="18"/>
    </row>
    <row r="9" spans="1:4" s="17" customFormat="1" x14ac:dyDescent="0.2">
      <c r="A9" s="21" t="s">
        <v>9</v>
      </c>
      <c r="B9" s="22">
        <f>D46</f>
        <v>2.6</v>
      </c>
      <c r="C9" s="18"/>
      <c r="D9" s="18"/>
    </row>
    <row r="10" spans="1:4" s="17" customFormat="1" x14ac:dyDescent="0.2">
      <c r="A10" s="21" t="s">
        <v>10</v>
      </c>
      <c r="B10" s="22">
        <f>'Project 4, 5'!D13</f>
        <v>15.375</v>
      </c>
      <c r="C10" s="18"/>
      <c r="D10" s="18"/>
    </row>
    <row r="11" spans="1:4" s="17" customFormat="1" x14ac:dyDescent="0.2">
      <c r="A11" s="21" t="s">
        <v>11</v>
      </c>
      <c r="B11" s="22">
        <f>'Project 4, 5'!D26</f>
        <v>10.199999999999999</v>
      </c>
      <c r="C11" s="18"/>
      <c r="D11" s="18"/>
    </row>
    <row r="12" spans="1:4" s="17" customFormat="1" x14ac:dyDescent="0.2">
      <c r="A12" s="23"/>
      <c r="B12" s="18"/>
      <c r="C12" s="18"/>
      <c r="D12" s="18"/>
    </row>
    <row r="13" spans="1:4" s="17" customFormat="1" x14ac:dyDescent="0.2">
      <c r="B13" s="18"/>
      <c r="C13" s="18"/>
      <c r="D13" s="18"/>
    </row>
    <row r="14" spans="1:4" s="17" customFormat="1" x14ac:dyDescent="0.2">
      <c r="B14" s="18"/>
      <c r="C14" s="18"/>
      <c r="D14" s="18"/>
    </row>
    <row r="15" spans="1:4" s="17" customFormat="1" x14ac:dyDescent="0.2">
      <c r="A15" s="17" t="s">
        <v>12</v>
      </c>
      <c r="B15" s="18"/>
      <c r="C15" s="18"/>
      <c r="D15" s="18"/>
    </row>
    <row r="16" spans="1:4" x14ac:dyDescent="0.2">
      <c r="C16" s="25" t="s">
        <v>13</v>
      </c>
    </row>
    <row r="17" spans="1:9" ht="17" x14ac:dyDescent="0.2">
      <c r="A17" s="26" t="s">
        <v>14</v>
      </c>
      <c r="B17" s="27" t="s">
        <v>15</v>
      </c>
      <c r="C17" s="20" t="s">
        <v>16</v>
      </c>
      <c r="D17" s="20" t="s">
        <v>17</v>
      </c>
    </row>
    <row r="18" spans="1:9" ht="34" x14ac:dyDescent="0.2">
      <c r="A18" s="28" t="s">
        <v>18</v>
      </c>
      <c r="B18" s="29">
        <v>25</v>
      </c>
      <c r="C18" s="37">
        <v>45</v>
      </c>
      <c r="D18" s="30">
        <f>C18/100*B18</f>
        <v>11.25</v>
      </c>
    </row>
    <row r="19" spans="1:9" ht="34" x14ac:dyDescent="0.2">
      <c r="A19" s="28" t="s">
        <v>19</v>
      </c>
      <c r="B19" s="29">
        <v>40</v>
      </c>
      <c r="C19" s="37">
        <v>0</v>
      </c>
      <c r="D19" s="30">
        <f t="shared" ref="D19:D21" si="0">C19/100*B19</f>
        <v>0</v>
      </c>
    </row>
    <row r="20" spans="1:9" ht="34" x14ac:dyDescent="0.2">
      <c r="A20" s="31" t="s">
        <v>20</v>
      </c>
      <c r="B20" s="32">
        <v>30</v>
      </c>
      <c r="C20" s="37">
        <v>100</v>
      </c>
      <c r="D20" s="30">
        <f t="shared" si="0"/>
        <v>30</v>
      </c>
    </row>
    <row r="21" spans="1:9" ht="17" x14ac:dyDescent="0.2">
      <c r="A21" s="28" t="s">
        <v>21</v>
      </c>
      <c r="B21" s="29">
        <v>5</v>
      </c>
      <c r="C21" s="37">
        <v>0</v>
      </c>
      <c r="D21" s="30">
        <f t="shared" si="0"/>
        <v>0</v>
      </c>
    </row>
    <row r="22" spans="1:9" x14ac:dyDescent="0.2">
      <c r="A22" s="42" t="s">
        <v>5</v>
      </c>
      <c r="B22" s="42"/>
      <c r="C22" s="42"/>
      <c r="D22" s="22">
        <f>SUM(D18:D21)*0.1</f>
        <v>4.125</v>
      </c>
    </row>
    <row r="23" spans="1:9" x14ac:dyDescent="0.2">
      <c r="A23" s="33"/>
      <c r="B23" s="34"/>
      <c r="D23" s="35"/>
    </row>
    <row r="24" spans="1:9" s="36" customFormat="1" x14ac:dyDescent="0.2">
      <c r="A24" s="41" t="s">
        <v>22</v>
      </c>
      <c r="B24" s="41"/>
      <c r="C24" s="41"/>
      <c r="D24" s="41"/>
      <c r="E24" s="41"/>
      <c r="F24" s="41"/>
      <c r="G24" s="41"/>
      <c r="H24" s="41"/>
      <c r="I24" s="41"/>
    </row>
    <row r="27" spans="1:9" x14ac:dyDescent="0.2">
      <c r="A27" s="17" t="s">
        <v>23</v>
      </c>
    </row>
    <row r="28" spans="1:9" x14ac:dyDescent="0.2">
      <c r="C28" s="25" t="s">
        <v>13</v>
      </c>
    </row>
    <row r="29" spans="1:9" ht="17" x14ac:dyDescent="0.2">
      <c r="A29" s="26" t="s">
        <v>14</v>
      </c>
      <c r="B29" s="27" t="s">
        <v>15</v>
      </c>
      <c r="C29" s="20" t="s">
        <v>16</v>
      </c>
      <c r="D29" s="20" t="s">
        <v>17</v>
      </c>
    </row>
    <row r="30" spans="1:9" ht="17" x14ac:dyDescent="0.2">
      <c r="A30" s="28" t="s">
        <v>24</v>
      </c>
      <c r="B30" s="29">
        <v>60</v>
      </c>
      <c r="C30" s="37">
        <v>60</v>
      </c>
      <c r="D30" s="30">
        <f>C30/100*B30</f>
        <v>36</v>
      </c>
    </row>
    <row r="31" spans="1:9" ht="17" x14ac:dyDescent="0.2">
      <c r="A31" s="28" t="s">
        <v>25</v>
      </c>
      <c r="B31" s="29">
        <v>35</v>
      </c>
      <c r="C31" s="37">
        <v>40</v>
      </c>
      <c r="D31" s="30">
        <f t="shared" ref="D31:D32" si="1">C31/100*B31</f>
        <v>14</v>
      </c>
    </row>
    <row r="32" spans="1:9" ht="17" x14ac:dyDescent="0.2">
      <c r="A32" s="28" t="s">
        <v>21</v>
      </c>
      <c r="B32" s="29">
        <v>5</v>
      </c>
      <c r="C32" s="37">
        <v>0</v>
      </c>
      <c r="D32" s="30">
        <f t="shared" si="1"/>
        <v>0</v>
      </c>
    </row>
    <row r="33" spans="1:9" x14ac:dyDescent="0.2">
      <c r="A33" s="42" t="s">
        <v>5</v>
      </c>
      <c r="B33" s="42"/>
      <c r="C33" s="42"/>
      <c r="D33" s="22">
        <f>SUM(D30:D32)*0.15</f>
        <v>7.5</v>
      </c>
    </row>
    <row r="35" spans="1:9" s="36" customFormat="1" x14ac:dyDescent="0.2">
      <c r="A35" s="41" t="s">
        <v>202</v>
      </c>
      <c r="B35" s="41"/>
      <c r="C35" s="41"/>
      <c r="D35" s="41"/>
      <c r="E35" s="41"/>
      <c r="F35" s="41"/>
      <c r="G35" s="41"/>
      <c r="H35" s="41"/>
      <c r="I35" s="41"/>
    </row>
    <row r="38" spans="1:9" x14ac:dyDescent="0.2">
      <c r="A38" s="17" t="s">
        <v>26</v>
      </c>
    </row>
    <row r="39" spans="1:9" x14ac:dyDescent="0.2">
      <c r="C39" s="25" t="s">
        <v>13</v>
      </c>
    </row>
    <row r="40" spans="1:9" ht="17" x14ac:dyDescent="0.2">
      <c r="A40" s="26" t="s">
        <v>14</v>
      </c>
      <c r="B40" s="27" t="s">
        <v>15</v>
      </c>
      <c r="C40" s="20" t="s">
        <v>16</v>
      </c>
      <c r="D40" s="20" t="s">
        <v>17</v>
      </c>
    </row>
    <row r="41" spans="1:9" ht="34" x14ac:dyDescent="0.2">
      <c r="A41" s="28" t="s">
        <v>18</v>
      </c>
      <c r="B41" s="29">
        <v>15</v>
      </c>
      <c r="C41" s="37">
        <v>0</v>
      </c>
      <c r="D41" s="30">
        <f>C41/100*B41</f>
        <v>0</v>
      </c>
    </row>
    <row r="42" spans="1:9" ht="34" x14ac:dyDescent="0.2">
      <c r="A42" s="28" t="s">
        <v>19</v>
      </c>
      <c r="B42" s="29">
        <v>30</v>
      </c>
      <c r="C42" s="37">
        <v>0</v>
      </c>
      <c r="D42" s="30">
        <f t="shared" ref="D42:D45" si="2">C42/100*B42</f>
        <v>0</v>
      </c>
    </row>
    <row r="43" spans="1:9" ht="17" x14ac:dyDescent="0.2">
      <c r="A43" s="28" t="s">
        <v>27</v>
      </c>
      <c r="B43" s="29">
        <v>30</v>
      </c>
      <c r="C43" s="37">
        <v>0</v>
      </c>
      <c r="D43" s="30">
        <f t="shared" si="2"/>
        <v>0</v>
      </c>
    </row>
    <row r="44" spans="1:9" ht="34" x14ac:dyDescent="0.2">
      <c r="A44" s="31" t="s">
        <v>20</v>
      </c>
      <c r="B44" s="32">
        <v>20</v>
      </c>
      <c r="C44" s="37">
        <v>65</v>
      </c>
      <c r="D44" s="30">
        <f t="shared" si="2"/>
        <v>13</v>
      </c>
    </row>
    <row r="45" spans="1:9" ht="17" x14ac:dyDescent="0.2">
      <c r="A45" s="28" t="s">
        <v>21</v>
      </c>
      <c r="B45" s="29">
        <v>5</v>
      </c>
      <c r="C45" s="37">
        <v>0</v>
      </c>
      <c r="D45" s="30">
        <f t="shared" si="2"/>
        <v>0</v>
      </c>
    </row>
    <row r="46" spans="1:9" x14ac:dyDescent="0.2">
      <c r="A46" s="42" t="s">
        <v>5</v>
      </c>
      <c r="B46" s="42"/>
      <c r="C46" s="42"/>
      <c r="D46" s="22">
        <f>SUM(D41:D45)*0.2</f>
        <v>2.6</v>
      </c>
    </row>
    <row r="48" spans="1:9" s="36" customFormat="1" x14ac:dyDescent="0.2">
      <c r="A48" s="41" t="s">
        <v>203</v>
      </c>
      <c r="B48" s="41"/>
      <c r="C48" s="41"/>
      <c r="D48" s="41"/>
      <c r="E48" s="41"/>
      <c r="F48" s="41"/>
      <c r="G48" s="41"/>
      <c r="H48" s="41"/>
      <c r="I48" s="41"/>
    </row>
  </sheetData>
  <sheetProtection algorithmName="SHA-512" hashValue="vDSh14Ghd5XjcTTfI8P9JSRpgREYM3AjwjMMpS/yISlDBZ0SNsjWoBP68mRXKDOR6nAresgDvIbs6m+n/tkXow==" saltValue="TfA2yRkzHH51I/6uBOLfRA==" spinCount="100000" sheet="1" objects="1" scenarios="1" selectLockedCells="1"/>
  <mergeCells count="8">
    <mergeCell ref="B2:C2"/>
    <mergeCell ref="B3:C3"/>
    <mergeCell ref="A24:I24"/>
    <mergeCell ref="A35:I35"/>
    <mergeCell ref="A48:I48"/>
    <mergeCell ref="A22:C22"/>
    <mergeCell ref="A33:C33"/>
    <mergeCell ref="A46:C46"/>
  </mergeCells>
  <phoneticPr fontId="16" type="noConversion"/>
  <pageMargins left="0.7" right="0.7" top="0.75" bottom="0.75" header="0.3" footer="0.3"/>
  <pageSetup paperSize="9" orientation="landscape"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9F70F-2461-4068-AA92-F107D0673AB8}">
  <dimension ref="A1:I28"/>
  <sheetViews>
    <sheetView topLeftCell="A15" zoomScale="80" zoomScaleNormal="80" workbookViewId="0">
      <selection activeCell="A28" sqref="A28:I28"/>
    </sheetView>
  </sheetViews>
  <sheetFormatPr baseColWidth="10" defaultColWidth="8.5" defaultRowHeight="16" x14ac:dyDescent="0.2"/>
  <cols>
    <col min="1" max="1" width="46.83203125" style="23" bestFit="1" customWidth="1"/>
    <col min="2" max="2" width="11.5" style="24" customWidth="1"/>
    <col min="3" max="3" width="21.5" style="24" bestFit="1" customWidth="1"/>
    <col min="4" max="4" width="25.1640625" style="24" bestFit="1" customWidth="1"/>
    <col min="5" max="16384" width="8.5" style="23"/>
  </cols>
  <sheetData>
    <row r="1" spans="1:9" s="17" customFormat="1" x14ac:dyDescent="0.2">
      <c r="A1" s="17" t="s">
        <v>0</v>
      </c>
      <c r="B1" s="18"/>
      <c r="C1" s="18"/>
      <c r="D1" s="18"/>
    </row>
    <row r="2" spans="1:9" s="17" customFormat="1" x14ac:dyDescent="0.2">
      <c r="B2" s="18"/>
      <c r="C2" s="18"/>
      <c r="D2" s="18"/>
    </row>
    <row r="3" spans="1:9" s="17" customFormat="1" x14ac:dyDescent="0.2">
      <c r="A3" s="17" t="s">
        <v>28</v>
      </c>
      <c r="B3" s="18"/>
      <c r="C3" s="18"/>
      <c r="D3" s="18"/>
    </row>
    <row r="4" spans="1:9" x14ac:dyDescent="0.2">
      <c r="C4" s="25" t="s">
        <v>13</v>
      </c>
    </row>
    <row r="5" spans="1:9" ht="17" x14ac:dyDescent="0.2">
      <c r="A5" s="12" t="s">
        <v>14</v>
      </c>
      <c r="B5" s="13" t="s">
        <v>15</v>
      </c>
      <c r="C5" s="20" t="s">
        <v>16</v>
      </c>
      <c r="D5" s="20" t="s">
        <v>29</v>
      </c>
    </row>
    <row r="6" spans="1:9" ht="17" x14ac:dyDescent="0.2">
      <c r="A6" s="14" t="s">
        <v>30</v>
      </c>
      <c r="B6" s="15">
        <v>10</v>
      </c>
      <c r="C6" s="37">
        <v>65</v>
      </c>
      <c r="D6" s="30">
        <f>C6/100*B6</f>
        <v>6.5</v>
      </c>
    </row>
    <row r="7" spans="1:9" ht="17" x14ac:dyDescent="0.2">
      <c r="A7" s="14" t="s">
        <v>31</v>
      </c>
      <c r="B7" s="15">
        <v>10</v>
      </c>
      <c r="C7" s="37">
        <v>55</v>
      </c>
      <c r="D7" s="30">
        <f t="shared" ref="D7:D12" si="0">C7/100*B7</f>
        <v>5.5</v>
      </c>
    </row>
    <row r="8" spans="1:9" ht="34" x14ac:dyDescent="0.2">
      <c r="A8" s="14" t="s">
        <v>19</v>
      </c>
      <c r="B8" s="15">
        <v>20</v>
      </c>
      <c r="C8" s="37">
        <v>75</v>
      </c>
      <c r="D8" s="30">
        <f t="shared" si="0"/>
        <v>15</v>
      </c>
    </row>
    <row r="9" spans="1:9" ht="17" x14ac:dyDescent="0.2">
      <c r="A9" s="14" t="s">
        <v>32</v>
      </c>
      <c r="B9" s="15">
        <v>30</v>
      </c>
      <c r="C9" s="37">
        <v>65</v>
      </c>
      <c r="D9" s="30">
        <f t="shared" si="0"/>
        <v>19.5</v>
      </c>
    </row>
    <row r="10" spans="1:9" ht="17" x14ac:dyDescent="0.2">
      <c r="A10" s="14" t="s">
        <v>33</v>
      </c>
      <c r="B10" s="15">
        <v>20</v>
      </c>
      <c r="C10" s="37">
        <v>65</v>
      </c>
      <c r="D10" s="30">
        <f t="shared" si="0"/>
        <v>13</v>
      </c>
    </row>
    <row r="11" spans="1:9" ht="34" x14ac:dyDescent="0.2">
      <c r="A11" s="16" t="s">
        <v>20</v>
      </c>
      <c r="B11" s="15">
        <v>5</v>
      </c>
      <c r="C11" s="37">
        <v>40</v>
      </c>
      <c r="D11" s="30">
        <f t="shared" si="0"/>
        <v>2</v>
      </c>
    </row>
    <row r="12" spans="1:9" ht="17" x14ac:dyDescent="0.2">
      <c r="A12" s="14" t="s">
        <v>21</v>
      </c>
      <c r="B12" s="15">
        <v>5</v>
      </c>
      <c r="C12" s="37">
        <v>0</v>
      </c>
      <c r="D12" s="30">
        <f t="shared" si="0"/>
        <v>0</v>
      </c>
    </row>
    <row r="13" spans="1:9" x14ac:dyDescent="0.2">
      <c r="A13" s="42" t="s">
        <v>5</v>
      </c>
      <c r="B13" s="42"/>
      <c r="C13" s="42"/>
      <c r="D13" s="22">
        <f>SUM(D6:D12)*0.25</f>
        <v>15.375</v>
      </c>
    </row>
    <row r="14" spans="1:9" x14ac:dyDescent="0.2">
      <c r="A14" s="1"/>
      <c r="B14" s="2"/>
      <c r="D14" s="35"/>
    </row>
    <row r="15" spans="1:9" s="36" customFormat="1" x14ac:dyDescent="0.2">
      <c r="A15" s="41" t="s">
        <v>34</v>
      </c>
      <c r="B15" s="41"/>
      <c r="C15" s="41"/>
      <c r="D15" s="41"/>
      <c r="E15" s="41"/>
      <c r="F15" s="41"/>
      <c r="G15" s="41"/>
      <c r="H15" s="41"/>
      <c r="I15" s="41"/>
    </row>
    <row r="18" spans="1:9" x14ac:dyDescent="0.2">
      <c r="A18" s="17" t="s">
        <v>35</v>
      </c>
    </row>
    <row r="19" spans="1:9" x14ac:dyDescent="0.2">
      <c r="C19" s="25" t="s">
        <v>13</v>
      </c>
    </row>
    <row r="20" spans="1:9" ht="17" x14ac:dyDescent="0.2">
      <c r="A20" s="12" t="s">
        <v>14</v>
      </c>
      <c r="B20" s="13" t="s">
        <v>15</v>
      </c>
      <c r="C20" s="20" t="s">
        <v>16</v>
      </c>
      <c r="D20" s="20" t="s">
        <v>29</v>
      </c>
    </row>
    <row r="21" spans="1:9" ht="34" x14ac:dyDescent="0.2">
      <c r="A21" s="14" t="s">
        <v>19</v>
      </c>
      <c r="B21" s="15">
        <v>30</v>
      </c>
      <c r="C21" s="37">
        <v>40</v>
      </c>
      <c r="D21" s="30">
        <f>C21/100*B21</f>
        <v>12</v>
      </c>
    </row>
    <row r="22" spans="1:9" ht="17" x14ac:dyDescent="0.2">
      <c r="A22" s="14" t="s">
        <v>32</v>
      </c>
      <c r="B22" s="15">
        <v>40</v>
      </c>
      <c r="C22" s="37">
        <v>30</v>
      </c>
      <c r="D22" s="30">
        <f t="shared" ref="D22:D25" si="1">C22/100*B22</f>
        <v>12</v>
      </c>
    </row>
    <row r="23" spans="1:9" ht="17" x14ac:dyDescent="0.2">
      <c r="A23" s="14" t="s">
        <v>33</v>
      </c>
      <c r="B23" s="15">
        <v>20</v>
      </c>
      <c r="C23" s="37">
        <v>40</v>
      </c>
      <c r="D23" s="30">
        <f t="shared" si="1"/>
        <v>8</v>
      </c>
    </row>
    <row r="24" spans="1:9" ht="34" x14ac:dyDescent="0.2">
      <c r="A24" s="16" t="s">
        <v>20</v>
      </c>
      <c r="B24" s="15">
        <v>5</v>
      </c>
      <c r="C24" s="37">
        <v>40</v>
      </c>
      <c r="D24" s="30">
        <f t="shared" si="1"/>
        <v>2</v>
      </c>
    </row>
    <row r="25" spans="1:9" ht="17" x14ac:dyDescent="0.2">
      <c r="A25" s="14" t="s">
        <v>21</v>
      </c>
      <c r="B25" s="15">
        <v>5</v>
      </c>
      <c r="C25" s="37">
        <v>0</v>
      </c>
      <c r="D25" s="30">
        <f t="shared" si="1"/>
        <v>0</v>
      </c>
    </row>
    <row r="26" spans="1:9" x14ac:dyDescent="0.2">
      <c r="A26" s="42" t="s">
        <v>5</v>
      </c>
      <c r="B26" s="42"/>
      <c r="C26" s="42"/>
      <c r="D26" s="22">
        <f>SUM(D21:D25)*0.3</f>
        <v>10.199999999999999</v>
      </c>
    </row>
    <row r="28" spans="1:9" s="39" customFormat="1" x14ac:dyDescent="0.2">
      <c r="A28" s="41" t="s">
        <v>36</v>
      </c>
      <c r="B28" s="41"/>
      <c r="C28" s="41"/>
      <c r="D28" s="41"/>
      <c r="E28" s="41"/>
      <c r="F28" s="41"/>
      <c r="G28" s="41"/>
      <c r="H28" s="41"/>
      <c r="I28" s="41"/>
    </row>
  </sheetData>
  <sheetProtection algorithmName="SHA-512" hashValue="fDL6O9xVeE8e7+DkjyszMSM8EfT1xAu/5YnTJ7dveW2M+iT6Car41kYb0x47CN5nqgfyDGuc9CiJup4YX0fvVw==" saltValue="+O1EkEwZzqRbjDEXiyLUig==" spinCount="100000" sheet="1" objects="1" scenarios="1" selectLockedCells="1"/>
  <mergeCells count="4">
    <mergeCell ref="A15:I15"/>
    <mergeCell ref="A28:I28"/>
    <mergeCell ref="A13:C13"/>
    <mergeCell ref="A26:C26"/>
  </mergeCells>
  <pageMargins left="0.7" right="0.7" top="0.75" bottom="0.75" header="0.3" footer="0.3"/>
  <pageSetup paperSize="9" orientation="landscape"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62809-C57E-46C4-9746-D2975EB6E2BF}">
  <dimension ref="A1:S78"/>
  <sheetViews>
    <sheetView topLeftCell="A34" zoomScale="209" zoomScaleNormal="209" workbookViewId="0">
      <selection activeCell="L7" sqref="L7:N7"/>
    </sheetView>
  </sheetViews>
  <sheetFormatPr baseColWidth="10" defaultColWidth="8.5" defaultRowHeight="14" x14ac:dyDescent="0.15"/>
  <cols>
    <col min="1" max="1" width="32.5" style="3" customWidth="1"/>
    <col min="2" max="16384" width="8.5" style="3"/>
  </cols>
  <sheetData>
    <row r="1" spans="1:19" x14ac:dyDescent="0.15">
      <c r="A1" s="43"/>
      <c r="B1" s="46" t="s">
        <v>37</v>
      </c>
      <c r="C1" s="47"/>
      <c r="D1" s="47"/>
      <c r="E1" s="48"/>
      <c r="F1" s="46" t="s">
        <v>38</v>
      </c>
      <c r="G1" s="47"/>
      <c r="H1" s="48"/>
      <c r="I1" s="46" t="s">
        <v>39</v>
      </c>
      <c r="J1" s="47"/>
      <c r="K1" s="48"/>
      <c r="L1" s="46" t="s">
        <v>40</v>
      </c>
      <c r="M1" s="47"/>
      <c r="N1" s="48"/>
      <c r="O1" s="46" t="s">
        <v>41</v>
      </c>
      <c r="P1" s="47"/>
      <c r="Q1" s="47"/>
      <c r="R1" s="47"/>
      <c r="S1" s="58"/>
    </row>
    <row r="2" spans="1:19" ht="15" thickBot="1" x14ac:dyDescent="0.2">
      <c r="A2" s="44"/>
      <c r="B2" s="49" t="s">
        <v>42</v>
      </c>
      <c r="C2" s="50"/>
      <c r="D2" s="50"/>
      <c r="E2" s="51"/>
      <c r="F2" s="49" t="s">
        <v>43</v>
      </c>
      <c r="G2" s="50"/>
      <c r="H2" s="51"/>
      <c r="I2" s="49" t="s">
        <v>44</v>
      </c>
      <c r="J2" s="50"/>
      <c r="K2" s="51"/>
      <c r="L2" s="49" t="s">
        <v>45</v>
      </c>
      <c r="M2" s="50"/>
      <c r="N2" s="51"/>
      <c r="O2" s="49" t="s">
        <v>46</v>
      </c>
      <c r="P2" s="50"/>
      <c r="Q2" s="50"/>
      <c r="R2" s="50"/>
      <c r="S2" s="59"/>
    </row>
    <row r="3" spans="1:19" x14ac:dyDescent="0.15">
      <c r="A3" s="44"/>
      <c r="B3" s="60" t="s">
        <v>47</v>
      </c>
      <c r="C3" s="4" t="s">
        <v>48</v>
      </c>
      <c r="D3" s="4" t="s">
        <v>49</v>
      </c>
      <c r="E3" s="4" t="s">
        <v>50</v>
      </c>
      <c r="F3" s="4" t="s">
        <v>48</v>
      </c>
      <c r="G3" s="4" t="s">
        <v>49</v>
      </c>
      <c r="H3" s="60" t="s">
        <v>51</v>
      </c>
      <c r="I3" s="4" t="s">
        <v>48</v>
      </c>
      <c r="J3" s="4" t="s">
        <v>49</v>
      </c>
      <c r="K3" s="60" t="s">
        <v>52</v>
      </c>
      <c r="L3" s="4" t="s">
        <v>48</v>
      </c>
      <c r="M3" s="4" t="s">
        <v>49</v>
      </c>
      <c r="N3" s="60" t="s">
        <v>53</v>
      </c>
      <c r="O3" s="4" t="s">
        <v>48</v>
      </c>
      <c r="P3" s="4" t="s">
        <v>49</v>
      </c>
      <c r="Q3" s="60" t="s">
        <v>54</v>
      </c>
      <c r="R3" s="60" t="s">
        <v>55</v>
      </c>
      <c r="S3" s="52" t="s">
        <v>56</v>
      </c>
    </row>
    <row r="4" spans="1:19" ht="15" thickBot="1" x14ac:dyDescent="0.2">
      <c r="A4" s="45"/>
      <c r="B4" s="61"/>
      <c r="C4" s="5" t="s">
        <v>57</v>
      </c>
      <c r="D4" s="5" t="s">
        <v>57</v>
      </c>
      <c r="E4" s="5" t="s">
        <v>57</v>
      </c>
      <c r="F4" s="5" t="s">
        <v>58</v>
      </c>
      <c r="G4" s="5" t="s">
        <v>58</v>
      </c>
      <c r="H4" s="61"/>
      <c r="I4" s="5" t="s">
        <v>59</v>
      </c>
      <c r="J4" s="5" t="s">
        <v>59</v>
      </c>
      <c r="K4" s="61"/>
      <c r="L4" s="5" t="s">
        <v>60</v>
      </c>
      <c r="M4" s="5" t="s">
        <v>60</v>
      </c>
      <c r="N4" s="61"/>
      <c r="O4" s="5" t="s">
        <v>61</v>
      </c>
      <c r="P4" s="5" t="s">
        <v>61</v>
      </c>
      <c r="Q4" s="61"/>
      <c r="R4" s="61"/>
      <c r="S4" s="53"/>
    </row>
    <row r="5" spans="1:19" ht="15" thickBot="1" x14ac:dyDescent="0.2">
      <c r="A5" s="6" t="s">
        <v>62</v>
      </c>
      <c r="B5" s="54" t="s">
        <v>63</v>
      </c>
      <c r="C5" s="55"/>
      <c r="D5" s="54" t="s">
        <v>64</v>
      </c>
      <c r="E5" s="55"/>
      <c r="F5" s="54" t="s">
        <v>65</v>
      </c>
      <c r="G5" s="56"/>
      <c r="H5" s="55"/>
      <c r="I5" s="54" t="s">
        <v>66</v>
      </c>
      <c r="J5" s="56"/>
      <c r="K5" s="55"/>
      <c r="L5" s="54" t="s">
        <v>67</v>
      </c>
      <c r="M5" s="56"/>
      <c r="N5" s="55"/>
      <c r="O5" s="54" t="s">
        <v>68</v>
      </c>
      <c r="P5" s="55"/>
      <c r="Q5" s="54" t="s">
        <v>69</v>
      </c>
      <c r="R5" s="56"/>
      <c r="S5" s="57"/>
    </row>
    <row r="6" spans="1:19" ht="26" x14ac:dyDescent="0.15">
      <c r="A6" s="7" t="s">
        <v>70</v>
      </c>
      <c r="B6" s="62" t="s">
        <v>71</v>
      </c>
      <c r="C6" s="64"/>
      <c r="D6" s="62" t="s">
        <v>72</v>
      </c>
      <c r="E6" s="64"/>
      <c r="F6" s="62" t="s">
        <v>73</v>
      </c>
      <c r="G6" s="63"/>
      <c r="H6" s="64"/>
      <c r="I6" s="62" t="s">
        <v>74</v>
      </c>
      <c r="J6" s="63"/>
      <c r="K6" s="64"/>
      <c r="L6" s="62" t="s">
        <v>75</v>
      </c>
      <c r="M6" s="63"/>
      <c r="N6" s="64"/>
      <c r="O6" s="62" t="s">
        <v>76</v>
      </c>
      <c r="P6" s="64"/>
      <c r="Q6" s="62" t="s">
        <v>77</v>
      </c>
      <c r="R6" s="63"/>
      <c r="S6" s="71"/>
    </row>
    <row r="7" spans="1:19" ht="42" x14ac:dyDescent="0.15">
      <c r="A7" s="7" t="s">
        <v>78</v>
      </c>
      <c r="B7" s="65" t="s">
        <v>79</v>
      </c>
      <c r="C7" s="67"/>
      <c r="D7" s="65"/>
      <c r="E7" s="67"/>
      <c r="F7" s="65" t="s">
        <v>80</v>
      </c>
      <c r="G7" s="66"/>
      <c r="H7" s="67"/>
      <c r="I7" s="65" t="s">
        <v>81</v>
      </c>
      <c r="J7" s="66"/>
      <c r="K7" s="67"/>
      <c r="L7" s="65" t="s">
        <v>82</v>
      </c>
      <c r="M7" s="66"/>
      <c r="N7" s="67"/>
      <c r="O7" s="65" t="s">
        <v>83</v>
      </c>
      <c r="P7" s="67"/>
      <c r="Q7" s="65" t="s">
        <v>84</v>
      </c>
      <c r="R7" s="66"/>
      <c r="S7" s="72"/>
    </row>
    <row r="8" spans="1:19" x14ac:dyDescent="0.15">
      <c r="A8" s="8"/>
      <c r="B8" s="65"/>
      <c r="C8" s="67"/>
      <c r="D8" s="65"/>
      <c r="E8" s="67"/>
      <c r="F8" s="68"/>
      <c r="G8" s="69"/>
      <c r="H8" s="70"/>
      <c r="I8" s="68"/>
      <c r="J8" s="69"/>
      <c r="K8" s="70"/>
      <c r="L8" s="68"/>
      <c r="M8" s="69"/>
      <c r="N8" s="70"/>
      <c r="O8" s="68"/>
      <c r="P8" s="70"/>
      <c r="Q8" s="65" t="s">
        <v>85</v>
      </c>
      <c r="R8" s="66"/>
      <c r="S8" s="72"/>
    </row>
    <row r="9" spans="1:19" x14ac:dyDescent="0.15">
      <c r="A9" s="8"/>
      <c r="B9" s="65"/>
      <c r="C9" s="67"/>
      <c r="D9" s="65"/>
      <c r="E9" s="67"/>
      <c r="F9" s="68"/>
      <c r="G9" s="69"/>
      <c r="H9" s="70"/>
      <c r="I9" s="68"/>
      <c r="J9" s="69"/>
      <c r="K9" s="70"/>
      <c r="L9" s="68"/>
      <c r="M9" s="69"/>
      <c r="N9" s="70"/>
      <c r="O9" s="68"/>
      <c r="P9" s="70"/>
      <c r="Q9" s="65" t="s">
        <v>86</v>
      </c>
      <c r="R9" s="66"/>
      <c r="S9" s="72"/>
    </row>
    <row r="10" spans="1:19" x14ac:dyDescent="0.15">
      <c r="A10" s="8"/>
      <c r="B10" s="65"/>
      <c r="C10" s="67"/>
      <c r="D10" s="65"/>
      <c r="E10" s="67"/>
      <c r="F10" s="68"/>
      <c r="G10" s="69"/>
      <c r="H10" s="70"/>
      <c r="I10" s="68"/>
      <c r="J10" s="69"/>
      <c r="K10" s="70"/>
      <c r="L10" s="68"/>
      <c r="M10" s="69"/>
      <c r="N10" s="70"/>
      <c r="O10" s="68"/>
      <c r="P10" s="70"/>
      <c r="Q10" s="68"/>
      <c r="R10" s="69"/>
      <c r="S10" s="73"/>
    </row>
    <row r="11" spans="1:19" x14ac:dyDescent="0.15">
      <c r="A11" s="8"/>
      <c r="B11" s="65"/>
      <c r="C11" s="67"/>
      <c r="D11" s="65"/>
      <c r="E11" s="67"/>
      <c r="F11" s="68"/>
      <c r="G11" s="69"/>
      <c r="H11" s="70"/>
      <c r="I11" s="68"/>
      <c r="J11" s="69"/>
      <c r="K11" s="70"/>
      <c r="L11" s="68"/>
      <c r="M11" s="69"/>
      <c r="N11" s="70"/>
      <c r="O11" s="68"/>
      <c r="P11" s="70"/>
      <c r="Q11" s="68"/>
      <c r="R11" s="69"/>
      <c r="S11" s="73"/>
    </row>
    <row r="12" spans="1:19" x14ac:dyDescent="0.15">
      <c r="A12" s="8"/>
      <c r="B12" s="65"/>
      <c r="C12" s="67"/>
      <c r="D12" s="65"/>
      <c r="E12" s="67"/>
      <c r="F12" s="68"/>
      <c r="G12" s="69"/>
      <c r="H12" s="70"/>
      <c r="I12" s="68"/>
      <c r="J12" s="69"/>
      <c r="K12" s="70"/>
      <c r="L12" s="68"/>
      <c r="M12" s="69"/>
      <c r="N12" s="70"/>
      <c r="O12" s="68"/>
      <c r="P12" s="70"/>
      <c r="Q12" s="68"/>
      <c r="R12" s="69"/>
      <c r="S12" s="73"/>
    </row>
    <row r="13" spans="1:19" ht="15" thickBot="1" x14ac:dyDescent="0.2">
      <c r="A13" s="9"/>
      <c r="B13" s="74"/>
      <c r="C13" s="75"/>
      <c r="D13" s="74"/>
      <c r="E13" s="75"/>
      <c r="F13" s="76"/>
      <c r="G13" s="78"/>
      <c r="H13" s="77"/>
      <c r="I13" s="76"/>
      <c r="J13" s="78"/>
      <c r="K13" s="77"/>
      <c r="L13" s="76"/>
      <c r="M13" s="78"/>
      <c r="N13" s="77"/>
      <c r="O13" s="76"/>
      <c r="P13" s="77"/>
      <c r="Q13" s="76"/>
      <c r="R13" s="78"/>
      <c r="S13" s="79"/>
    </row>
    <row r="14" spans="1:19" ht="26" x14ac:dyDescent="0.15">
      <c r="A14" s="7" t="s">
        <v>87</v>
      </c>
      <c r="B14" s="62" t="s">
        <v>88</v>
      </c>
      <c r="C14" s="64"/>
      <c r="D14" s="62" t="s">
        <v>89</v>
      </c>
      <c r="E14" s="64"/>
      <c r="F14" s="62" t="s">
        <v>90</v>
      </c>
      <c r="G14" s="63"/>
      <c r="H14" s="64"/>
      <c r="I14" s="62" t="s">
        <v>91</v>
      </c>
      <c r="J14" s="63"/>
      <c r="K14" s="64"/>
      <c r="L14" s="62" t="s">
        <v>92</v>
      </c>
      <c r="M14" s="63"/>
      <c r="N14" s="64"/>
      <c r="O14" s="62" t="s">
        <v>93</v>
      </c>
      <c r="P14" s="64"/>
      <c r="Q14" s="62" t="s">
        <v>94</v>
      </c>
      <c r="R14" s="63"/>
      <c r="S14" s="71"/>
    </row>
    <row r="15" spans="1:19" x14ac:dyDescent="0.15">
      <c r="A15" s="10"/>
      <c r="B15" s="65"/>
      <c r="C15" s="67"/>
      <c r="D15" s="65"/>
      <c r="E15" s="67"/>
      <c r="F15" s="65" t="s">
        <v>95</v>
      </c>
      <c r="G15" s="66"/>
      <c r="H15" s="67"/>
      <c r="I15" s="65"/>
      <c r="J15" s="66"/>
      <c r="K15" s="67"/>
      <c r="L15" s="65"/>
      <c r="M15" s="66"/>
      <c r="N15" s="67"/>
      <c r="O15" s="65"/>
      <c r="P15" s="67"/>
      <c r="Q15" s="65"/>
      <c r="R15" s="66"/>
      <c r="S15" s="72"/>
    </row>
    <row r="16" spans="1:19" ht="42" x14ac:dyDescent="0.15">
      <c r="A16" s="7" t="s">
        <v>96</v>
      </c>
      <c r="B16" s="65" t="s">
        <v>79</v>
      </c>
      <c r="C16" s="67"/>
      <c r="D16" s="65" t="s">
        <v>97</v>
      </c>
      <c r="E16" s="67"/>
      <c r="F16" s="68"/>
      <c r="G16" s="69"/>
      <c r="H16" s="70"/>
      <c r="I16" s="65" t="s">
        <v>98</v>
      </c>
      <c r="J16" s="66"/>
      <c r="K16" s="67"/>
      <c r="L16" s="65" t="s">
        <v>99</v>
      </c>
      <c r="M16" s="66"/>
      <c r="N16" s="67"/>
      <c r="O16" s="65" t="s">
        <v>100</v>
      </c>
      <c r="P16" s="67"/>
      <c r="Q16" s="65" t="s">
        <v>101</v>
      </c>
      <c r="R16" s="66"/>
      <c r="S16" s="72"/>
    </row>
    <row r="17" spans="1:19" ht="15" thickBot="1" x14ac:dyDescent="0.2">
      <c r="A17" s="8"/>
      <c r="B17" s="65"/>
      <c r="C17" s="67"/>
      <c r="D17" s="68"/>
      <c r="E17" s="70"/>
      <c r="F17" s="68"/>
      <c r="G17" s="69"/>
      <c r="H17" s="70"/>
      <c r="I17" s="65" t="s">
        <v>102</v>
      </c>
      <c r="J17" s="66"/>
      <c r="K17" s="67"/>
      <c r="L17" s="68"/>
      <c r="M17" s="69"/>
      <c r="N17" s="70"/>
      <c r="O17" s="68"/>
      <c r="P17" s="70"/>
      <c r="Q17" s="68"/>
      <c r="R17" s="69"/>
      <c r="S17" s="73"/>
    </row>
    <row r="18" spans="1:19" ht="26" x14ac:dyDescent="0.15">
      <c r="A18" s="7" t="s">
        <v>103</v>
      </c>
      <c r="B18" s="62" t="s">
        <v>104</v>
      </c>
      <c r="C18" s="64"/>
      <c r="D18" s="62" t="s">
        <v>105</v>
      </c>
      <c r="E18" s="64"/>
      <c r="F18" s="62" t="s">
        <v>106</v>
      </c>
      <c r="G18" s="63"/>
      <c r="H18" s="64"/>
      <c r="I18" s="62" t="s">
        <v>107</v>
      </c>
      <c r="J18" s="63"/>
      <c r="K18" s="64"/>
      <c r="L18" s="62" t="s">
        <v>108</v>
      </c>
      <c r="M18" s="63"/>
      <c r="N18" s="64"/>
      <c r="O18" s="62" t="s">
        <v>109</v>
      </c>
      <c r="P18" s="64"/>
      <c r="Q18" s="62" t="s">
        <v>110</v>
      </c>
      <c r="R18" s="63"/>
      <c r="S18" s="71"/>
    </row>
    <row r="19" spans="1:19" x14ac:dyDescent="0.15">
      <c r="A19" s="10"/>
      <c r="B19" s="65" t="s">
        <v>79</v>
      </c>
      <c r="C19" s="67"/>
      <c r="D19" s="65" t="s">
        <v>111</v>
      </c>
      <c r="E19" s="67"/>
      <c r="F19" s="65" t="s">
        <v>112</v>
      </c>
      <c r="G19" s="66"/>
      <c r="H19" s="67"/>
      <c r="I19" s="65" t="s">
        <v>113</v>
      </c>
      <c r="J19" s="66"/>
      <c r="K19" s="67"/>
      <c r="L19" s="65" t="s">
        <v>114</v>
      </c>
      <c r="M19" s="66"/>
      <c r="N19" s="67"/>
      <c r="O19" s="65" t="s">
        <v>83</v>
      </c>
      <c r="P19" s="67"/>
      <c r="Q19" s="65" t="s">
        <v>115</v>
      </c>
      <c r="R19" s="66"/>
      <c r="S19" s="72"/>
    </row>
    <row r="20" spans="1:19" x14ac:dyDescent="0.15">
      <c r="A20" s="7" t="s">
        <v>116</v>
      </c>
      <c r="B20" s="65"/>
      <c r="C20" s="67"/>
      <c r="D20" s="68"/>
      <c r="E20" s="70"/>
      <c r="F20" s="65" t="s">
        <v>117</v>
      </c>
      <c r="G20" s="66"/>
      <c r="H20" s="67"/>
      <c r="I20" s="68"/>
      <c r="J20" s="69"/>
      <c r="K20" s="70"/>
      <c r="L20" s="65"/>
      <c r="M20" s="66"/>
      <c r="N20" s="67"/>
      <c r="O20" s="65"/>
      <c r="P20" s="67"/>
      <c r="Q20" s="65" t="s">
        <v>118</v>
      </c>
      <c r="R20" s="66"/>
      <c r="S20" s="72"/>
    </row>
    <row r="21" spans="1:19" ht="28" x14ac:dyDescent="0.15">
      <c r="A21" s="11" t="s">
        <v>119</v>
      </c>
      <c r="B21" s="65"/>
      <c r="C21" s="67"/>
      <c r="D21" s="68"/>
      <c r="E21" s="70"/>
      <c r="F21" s="68"/>
      <c r="G21" s="69"/>
      <c r="H21" s="70"/>
      <c r="I21" s="68"/>
      <c r="J21" s="69"/>
      <c r="K21" s="70"/>
      <c r="L21" s="68"/>
      <c r="M21" s="69"/>
      <c r="N21" s="70"/>
      <c r="O21" s="68"/>
      <c r="P21" s="70"/>
      <c r="Q21" s="65" t="s">
        <v>120</v>
      </c>
      <c r="R21" s="66"/>
      <c r="S21" s="72"/>
    </row>
    <row r="22" spans="1:19" ht="42" x14ac:dyDescent="0.15">
      <c r="A22" s="11" t="s">
        <v>121</v>
      </c>
      <c r="B22" s="65"/>
      <c r="C22" s="67"/>
      <c r="D22" s="68"/>
      <c r="E22" s="70"/>
      <c r="F22" s="68"/>
      <c r="G22" s="69"/>
      <c r="H22" s="70"/>
      <c r="I22" s="68"/>
      <c r="J22" s="69"/>
      <c r="K22" s="70"/>
      <c r="L22" s="68"/>
      <c r="M22" s="69"/>
      <c r="N22" s="70"/>
      <c r="O22" s="68"/>
      <c r="P22" s="70"/>
      <c r="Q22" s="65" t="s">
        <v>122</v>
      </c>
      <c r="R22" s="66"/>
      <c r="S22" s="72"/>
    </row>
    <row r="23" spans="1:19" x14ac:dyDescent="0.15">
      <c r="A23" s="8"/>
      <c r="B23" s="65"/>
      <c r="C23" s="67"/>
      <c r="D23" s="68"/>
      <c r="E23" s="70"/>
      <c r="F23" s="68"/>
      <c r="G23" s="69"/>
      <c r="H23" s="70"/>
      <c r="I23" s="68"/>
      <c r="J23" s="69"/>
      <c r="K23" s="70"/>
      <c r="L23" s="68"/>
      <c r="M23" s="69"/>
      <c r="N23" s="70"/>
      <c r="O23" s="68"/>
      <c r="P23" s="70"/>
      <c r="Q23" s="65" t="s">
        <v>123</v>
      </c>
      <c r="R23" s="66"/>
      <c r="S23" s="72"/>
    </row>
    <row r="24" spans="1:19" ht="15" thickBot="1" x14ac:dyDescent="0.2">
      <c r="A24" s="9"/>
      <c r="B24" s="74"/>
      <c r="C24" s="75"/>
      <c r="D24" s="76"/>
      <c r="E24" s="77"/>
      <c r="F24" s="76"/>
      <c r="G24" s="78"/>
      <c r="H24" s="77"/>
      <c r="I24" s="76"/>
      <c r="J24" s="78"/>
      <c r="K24" s="77"/>
      <c r="L24" s="76"/>
      <c r="M24" s="78"/>
      <c r="N24" s="77"/>
      <c r="O24" s="76"/>
      <c r="P24" s="77"/>
      <c r="Q24" s="74"/>
      <c r="R24" s="83"/>
      <c r="S24" s="84"/>
    </row>
    <row r="25" spans="1:19" ht="26" x14ac:dyDescent="0.15">
      <c r="A25" s="7" t="s">
        <v>124</v>
      </c>
      <c r="B25" s="62" t="s">
        <v>104</v>
      </c>
      <c r="C25" s="64"/>
      <c r="D25" s="62" t="s">
        <v>105</v>
      </c>
      <c r="E25" s="64"/>
      <c r="F25" s="62" t="s">
        <v>125</v>
      </c>
      <c r="G25" s="63"/>
      <c r="H25" s="64"/>
      <c r="I25" s="62" t="s">
        <v>126</v>
      </c>
      <c r="J25" s="63"/>
      <c r="K25" s="64"/>
      <c r="L25" s="62" t="s">
        <v>127</v>
      </c>
      <c r="M25" s="63"/>
      <c r="N25" s="64"/>
      <c r="O25" s="62" t="s">
        <v>128</v>
      </c>
      <c r="P25" s="64"/>
      <c r="Q25" s="62" t="s">
        <v>129</v>
      </c>
      <c r="R25" s="63"/>
      <c r="S25" s="71"/>
    </row>
    <row r="26" spans="1:19" x14ac:dyDescent="0.15">
      <c r="A26" s="10"/>
      <c r="B26" s="65"/>
      <c r="C26" s="67"/>
      <c r="D26" s="65"/>
      <c r="E26" s="67"/>
      <c r="F26" s="80"/>
      <c r="G26" s="81"/>
      <c r="H26" s="82"/>
      <c r="I26" s="65"/>
      <c r="J26" s="66"/>
      <c r="K26" s="67"/>
      <c r="L26" s="65"/>
      <c r="M26" s="66"/>
      <c r="N26" s="67"/>
      <c r="O26" s="65"/>
      <c r="P26" s="67"/>
      <c r="Q26" s="65"/>
      <c r="R26" s="66"/>
      <c r="S26" s="72"/>
    </row>
    <row r="27" spans="1:19" ht="30" x14ac:dyDescent="0.15">
      <c r="A27" s="7" t="s">
        <v>130</v>
      </c>
      <c r="B27" s="65" t="s">
        <v>79</v>
      </c>
      <c r="C27" s="67"/>
      <c r="D27" s="65" t="s">
        <v>111</v>
      </c>
      <c r="E27" s="67"/>
      <c r="F27" s="80" t="s">
        <v>131</v>
      </c>
      <c r="G27" s="81"/>
      <c r="H27" s="82"/>
      <c r="I27" s="65" t="s">
        <v>81</v>
      </c>
      <c r="J27" s="66"/>
      <c r="K27" s="67"/>
      <c r="L27" s="65" t="s">
        <v>132</v>
      </c>
      <c r="M27" s="66"/>
      <c r="N27" s="67"/>
      <c r="O27" s="65" t="s">
        <v>83</v>
      </c>
      <c r="P27" s="67"/>
      <c r="Q27" s="65" t="s">
        <v>115</v>
      </c>
      <c r="R27" s="66"/>
      <c r="S27" s="72"/>
    </row>
    <row r="28" spans="1:19" x14ac:dyDescent="0.15">
      <c r="A28" s="8"/>
      <c r="B28" s="65"/>
      <c r="C28" s="67"/>
      <c r="D28" s="68"/>
      <c r="E28" s="70"/>
      <c r="F28" s="80"/>
      <c r="G28" s="81"/>
      <c r="H28" s="82"/>
      <c r="I28" s="68"/>
      <c r="J28" s="69"/>
      <c r="K28" s="70"/>
      <c r="L28" s="68"/>
      <c r="M28" s="69"/>
      <c r="N28" s="70"/>
      <c r="O28" s="65"/>
      <c r="P28" s="67"/>
      <c r="Q28" s="65"/>
      <c r="R28" s="66"/>
      <c r="S28" s="72"/>
    </row>
    <row r="29" spans="1:19" x14ac:dyDescent="0.15">
      <c r="A29" s="8"/>
      <c r="B29" s="68"/>
      <c r="C29" s="70"/>
      <c r="D29" s="68"/>
      <c r="E29" s="70"/>
      <c r="F29" s="80" t="s">
        <v>133</v>
      </c>
      <c r="G29" s="81"/>
      <c r="H29" s="82"/>
      <c r="I29" s="68"/>
      <c r="J29" s="69"/>
      <c r="K29" s="70"/>
      <c r="L29" s="68"/>
      <c r="M29" s="69"/>
      <c r="N29" s="70"/>
      <c r="O29" s="68"/>
      <c r="P29" s="70"/>
      <c r="Q29" s="65" t="s">
        <v>134</v>
      </c>
      <c r="R29" s="66"/>
      <c r="S29" s="72"/>
    </row>
    <row r="30" spans="1:19" x14ac:dyDescent="0.15">
      <c r="A30" s="8"/>
      <c r="B30" s="68"/>
      <c r="C30" s="70"/>
      <c r="D30" s="68"/>
      <c r="E30" s="70"/>
      <c r="F30" s="80"/>
      <c r="G30" s="81"/>
      <c r="H30" s="82"/>
      <c r="I30" s="68"/>
      <c r="J30" s="69"/>
      <c r="K30" s="70"/>
      <c r="L30" s="68"/>
      <c r="M30" s="69"/>
      <c r="N30" s="70"/>
      <c r="O30" s="68"/>
      <c r="P30" s="70"/>
      <c r="Q30" s="65"/>
      <c r="R30" s="66"/>
      <c r="S30" s="72"/>
    </row>
    <row r="31" spans="1:19" x14ac:dyDescent="0.15">
      <c r="A31" s="8"/>
      <c r="B31" s="68"/>
      <c r="C31" s="70"/>
      <c r="D31" s="68"/>
      <c r="E31" s="70"/>
      <c r="F31" s="80" t="s">
        <v>135</v>
      </c>
      <c r="G31" s="81"/>
      <c r="H31" s="82"/>
      <c r="I31" s="68"/>
      <c r="J31" s="69"/>
      <c r="K31" s="70"/>
      <c r="L31" s="68"/>
      <c r="M31" s="69"/>
      <c r="N31" s="70"/>
      <c r="O31" s="68"/>
      <c r="P31" s="70"/>
      <c r="Q31" s="65" t="s">
        <v>136</v>
      </c>
      <c r="R31" s="66"/>
      <c r="S31" s="72"/>
    </row>
    <row r="32" spans="1:19" x14ac:dyDescent="0.15">
      <c r="A32" s="8"/>
      <c r="B32" s="68"/>
      <c r="C32" s="70"/>
      <c r="D32" s="68"/>
      <c r="E32" s="70"/>
      <c r="F32" s="65"/>
      <c r="G32" s="66"/>
      <c r="H32" s="67"/>
      <c r="I32" s="68"/>
      <c r="J32" s="69"/>
      <c r="K32" s="70"/>
      <c r="L32" s="68"/>
      <c r="M32" s="69"/>
      <c r="N32" s="70"/>
      <c r="O32" s="68"/>
      <c r="P32" s="70"/>
      <c r="Q32" s="65"/>
      <c r="R32" s="66"/>
      <c r="S32" s="72"/>
    </row>
    <row r="33" spans="1:19" x14ac:dyDescent="0.15">
      <c r="A33" s="8"/>
      <c r="B33" s="68"/>
      <c r="C33" s="70"/>
      <c r="D33" s="68"/>
      <c r="E33" s="70"/>
      <c r="F33" s="65" t="s">
        <v>137</v>
      </c>
      <c r="G33" s="66"/>
      <c r="H33" s="67"/>
      <c r="I33" s="68"/>
      <c r="J33" s="69"/>
      <c r="K33" s="70"/>
      <c r="L33" s="68"/>
      <c r="M33" s="69"/>
      <c r="N33" s="70"/>
      <c r="O33" s="68"/>
      <c r="P33" s="70"/>
      <c r="Q33" s="65" t="s">
        <v>138</v>
      </c>
      <c r="R33" s="66"/>
      <c r="S33" s="72"/>
    </row>
    <row r="34" spans="1:19" x14ac:dyDescent="0.15">
      <c r="A34" s="8"/>
      <c r="B34" s="68"/>
      <c r="C34" s="70"/>
      <c r="D34" s="68"/>
      <c r="E34" s="70"/>
      <c r="F34" s="68"/>
      <c r="G34" s="69"/>
      <c r="H34" s="70"/>
      <c r="I34" s="68"/>
      <c r="J34" s="69"/>
      <c r="K34" s="70"/>
      <c r="L34" s="68"/>
      <c r="M34" s="69"/>
      <c r="N34" s="70"/>
      <c r="O34" s="68"/>
      <c r="P34" s="70"/>
      <c r="Q34" s="65"/>
      <c r="R34" s="66"/>
      <c r="S34" s="72"/>
    </row>
    <row r="35" spans="1:19" x14ac:dyDescent="0.15">
      <c r="A35" s="8"/>
      <c r="B35" s="68"/>
      <c r="C35" s="70"/>
      <c r="D35" s="68"/>
      <c r="E35" s="70"/>
      <c r="F35" s="68"/>
      <c r="G35" s="69"/>
      <c r="H35" s="70"/>
      <c r="I35" s="68"/>
      <c r="J35" s="69"/>
      <c r="K35" s="70"/>
      <c r="L35" s="68"/>
      <c r="M35" s="69"/>
      <c r="N35" s="70"/>
      <c r="O35" s="68"/>
      <c r="P35" s="70"/>
      <c r="Q35" s="65" t="s">
        <v>139</v>
      </c>
      <c r="R35" s="66"/>
      <c r="S35" s="72"/>
    </row>
    <row r="36" spans="1:19" x14ac:dyDescent="0.15">
      <c r="A36" s="8"/>
      <c r="B36" s="68"/>
      <c r="C36" s="70"/>
      <c r="D36" s="68"/>
      <c r="E36" s="70"/>
      <c r="F36" s="68"/>
      <c r="G36" s="69"/>
      <c r="H36" s="70"/>
      <c r="I36" s="68"/>
      <c r="J36" s="69"/>
      <c r="K36" s="70"/>
      <c r="L36" s="68"/>
      <c r="M36" s="69"/>
      <c r="N36" s="70"/>
      <c r="O36" s="68"/>
      <c r="P36" s="70"/>
      <c r="Q36" s="65"/>
      <c r="R36" s="66"/>
      <c r="S36" s="72"/>
    </row>
    <row r="37" spans="1:19" ht="15" thickBot="1" x14ac:dyDescent="0.2">
      <c r="A37" s="9"/>
      <c r="B37" s="76"/>
      <c r="C37" s="77"/>
      <c r="D37" s="76"/>
      <c r="E37" s="77"/>
      <c r="F37" s="76"/>
      <c r="G37" s="78"/>
      <c r="H37" s="77"/>
      <c r="I37" s="76"/>
      <c r="J37" s="78"/>
      <c r="K37" s="77"/>
      <c r="L37" s="76"/>
      <c r="M37" s="78"/>
      <c r="N37" s="77"/>
      <c r="O37" s="76"/>
      <c r="P37" s="77"/>
      <c r="Q37" s="74" t="s">
        <v>140</v>
      </c>
      <c r="R37" s="83"/>
      <c r="S37" s="84"/>
    </row>
    <row r="38" spans="1:19" ht="69" customHeight="1" x14ac:dyDescent="0.15">
      <c r="A38" s="7" t="s">
        <v>141</v>
      </c>
      <c r="B38" s="62" t="s">
        <v>104</v>
      </c>
      <c r="C38" s="64"/>
      <c r="D38" s="62" t="s">
        <v>105</v>
      </c>
      <c r="E38" s="64"/>
      <c r="F38" s="62" t="s">
        <v>142</v>
      </c>
      <c r="G38" s="63"/>
      <c r="H38" s="64"/>
      <c r="I38" s="62" t="s">
        <v>143</v>
      </c>
      <c r="J38" s="63"/>
      <c r="K38" s="64"/>
      <c r="L38" s="62" t="s">
        <v>144</v>
      </c>
      <c r="M38" s="63"/>
      <c r="N38" s="64"/>
      <c r="O38" s="62" t="s">
        <v>145</v>
      </c>
      <c r="P38" s="64"/>
      <c r="Q38" s="62" t="s">
        <v>146</v>
      </c>
      <c r="R38" s="63"/>
      <c r="S38" s="71"/>
    </row>
    <row r="39" spans="1:19" x14ac:dyDescent="0.15">
      <c r="A39" s="10"/>
      <c r="B39" s="65"/>
      <c r="C39" s="67"/>
      <c r="D39" s="65"/>
      <c r="E39" s="67"/>
      <c r="F39" s="80"/>
      <c r="G39" s="81"/>
      <c r="H39" s="82"/>
      <c r="I39" s="65"/>
      <c r="J39" s="66"/>
      <c r="K39" s="67"/>
      <c r="L39" s="65"/>
      <c r="M39" s="66"/>
      <c r="N39" s="67"/>
      <c r="O39" s="65"/>
      <c r="P39" s="67"/>
      <c r="Q39" s="65"/>
      <c r="R39" s="66"/>
      <c r="S39" s="72"/>
    </row>
    <row r="40" spans="1:19" x14ac:dyDescent="0.15">
      <c r="A40" s="7" t="s">
        <v>147</v>
      </c>
      <c r="B40" s="65" t="s">
        <v>79</v>
      </c>
      <c r="C40" s="67"/>
      <c r="D40" s="65" t="s">
        <v>111</v>
      </c>
      <c r="E40" s="67"/>
      <c r="F40" s="80" t="s">
        <v>148</v>
      </c>
      <c r="G40" s="81"/>
      <c r="H40" s="82"/>
      <c r="I40" s="65" t="s">
        <v>81</v>
      </c>
      <c r="J40" s="66"/>
      <c r="K40" s="67"/>
      <c r="L40" s="65" t="s">
        <v>132</v>
      </c>
      <c r="M40" s="66"/>
      <c r="N40" s="67"/>
      <c r="O40" s="65" t="s">
        <v>100</v>
      </c>
      <c r="P40" s="67"/>
      <c r="Q40" s="65" t="s">
        <v>115</v>
      </c>
      <c r="R40" s="66"/>
      <c r="S40" s="72"/>
    </row>
    <row r="41" spans="1:19" ht="28" x14ac:dyDescent="0.15">
      <c r="A41" s="11" t="s">
        <v>149</v>
      </c>
      <c r="B41" s="65"/>
      <c r="C41" s="67"/>
      <c r="D41" s="68"/>
      <c r="E41" s="70"/>
      <c r="F41" s="80"/>
      <c r="G41" s="81"/>
      <c r="H41" s="82"/>
      <c r="I41" s="68"/>
      <c r="J41" s="69"/>
      <c r="K41" s="70"/>
      <c r="L41" s="68"/>
      <c r="M41" s="69"/>
      <c r="N41" s="70"/>
      <c r="O41" s="68"/>
      <c r="P41" s="70"/>
      <c r="Q41" s="65"/>
      <c r="R41" s="66"/>
      <c r="S41" s="72"/>
    </row>
    <row r="42" spans="1:19" x14ac:dyDescent="0.15">
      <c r="A42" s="11"/>
      <c r="B42" s="68"/>
      <c r="C42" s="70"/>
      <c r="D42" s="68"/>
      <c r="E42" s="70"/>
      <c r="F42" s="80" t="s">
        <v>150</v>
      </c>
      <c r="G42" s="81"/>
      <c r="H42" s="82"/>
      <c r="I42" s="68"/>
      <c r="J42" s="69"/>
      <c r="K42" s="70"/>
      <c r="L42" s="68"/>
      <c r="M42" s="69"/>
      <c r="N42" s="70"/>
      <c r="O42" s="68"/>
      <c r="P42" s="70"/>
      <c r="Q42" s="65" t="s">
        <v>151</v>
      </c>
      <c r="R42" s="66"/>
      <c r="S42" s="72"/>
    </row>
    <row r="43" spans="1:19" ht="28" x14ac:dyDescent="0.15">
      <c r="A43" s="11" t="s">
        <v>152</v>
      </c>
      <c r="B43" s="68"/>
      <c r="C43" s="70"/>
      <c r="D43" s="68"/>
      <c r="E43" s="70"/>
      <c r="F43" s="80"/>
      <c r="G43" s="81"/>
      <c r="H43" s="82"/>
      <c r="I43" s="68"/>
      <c r="J43" s="69"/>
      <c r="K43" s="70"/>
      <c r="L43" s="68"/>
      <c r="M43" s="69"/>
      <c r="N43" s="70"/>
      <c r="O43" s="68"/>
      <c r="P43" s="70"/>
      <c r="Q43" s="65"/>
      <c r="R43" s="66"/>
      <c r="S43" s="72"/>
    </row>
    <row r="44" spans="1:19" x14ac:dyDescent="0.15">
      <c r="A44" s="11"/>
      <c r="B44" s="68"/>
      <c r="C44" s="70"/>
      <c r="D44" s="68"/>
      <c r="E44" s="70"/>
      <c r="F44" s="65" t="s">
        <v>153</v>
      </c>
      <c r="G44" s="66"/>
      <c r="H44" s="67"/>
      <c r="I44" s="68"/>
      <c r="J44" s="69"/>
      <c r="K44" s="70"/>
      <c r="L44" s="68"/>
      <c r="M44" s="69"/>
      <c r="N44" s="70"/>
      <c r="O44" s="68"/>
      <c r="P44" s="70"/>
      <c r="Q44" s="65" t="s">
        <v>154</v>
      </c>
      <c r="R44" s="66"/>
      <c r="S44" s="72"/>
    </row>
    <row r="45" spans="1:19" x14ac:dyDescent="0.15">
      <c r="A45" s="11" t="s">
        <v>155</v>
      </c>
      <c r="B45" s="68"/>
      <c r="C45" s="70"/>
      <c r="D45" s="68"/>
      <c r="E45" s="70"/>
      <c r="F45" s="68"/>
      <c r="G45" s="69"/>
      <c r="H45" s="70"/>
      <c r="I45" s="68"/>
      <c r="J45" s="69"/>
      <c r="K45" s="70"/>
      <c r="L45" s="68"/>
      <c r="M45" s="69"/>
      <c r="N45" s="70"/>
      <c r="O45" s="68"/>
      <c r="P45" s="70"/>
      <c r="Q45" s="65"/>
      <c r="R45" s="66"/>
      <c r="S45" s="72"/>
    </row>
    <row r="46" spans="1:19" x14ac:dyDescent="0.15">
      <c r="A46" s="8"/>
      <c r="B46" s="68"/>
      <c r="C46" s="70"/>
      <c r="D46" s="68"/>
      <c r="E46" s="70"/>
      <c r="F46" s="68"/>
      <c r="G46" s="69"/>
      <c r="H46" s="70"/>
      <c r="I46" s="68"/>
      <c r="J46" s="69"/>
      <c r="K46" s="70"/>
      <c r="L46" s="68"/>
      <c r="M46" s="69"/>
      <c r="N46" s="70"/>
      <c r="O46" s="68"/>
      <c r="P46" s="70"/>
      <c r="Q46" s="65" t="s">
        <v>156</v>
      </c>
      <c r="R46" s="66"/>
      <c r="S46" s="72"/>
    </row>
    <row r="47" spans="1:19" x14ac:dyDescent="0.15">
      <c r="A47" s="8"/>
      <c r="B47" s="68"/>
      <c r="C47" s="70"/>
      <c r="D47" s="68"/>
      <c r="E47" s="70"/>
      <c r="F47" s="68"/>
      <c r="G47" s="69"/>
      <c r="H47" s="70"/>
      <c r="I47" s="68"/>
      <c r="J47" s="69"/>
      <c r="K47" s="70"/>
      <c r="L47" s="68"/>
      <c r="M47" s="69"/>
      <c r="N47" s="70"/>
      <c r="O47" s="68"/>
      <c r="P47" s="70"/>
      <c r="Q47" s="65" t="s">
        <v>157</v>
      </c>
      <c r="R47" s="66"/>
      <c r="S47" s="72"/>
    </row>
    <row r="48" spans="1:19" x14ac:dyDescent="0.15">
      <c r="A48" s="8"/>
      <c r="B48" s="68"/>
      <c r="C48" s="70"/>
      <c r="D48" s="68"/>
      <c r="E48" s="70"/>
      <c r="F48" s="68"/>
      <c r="G48" s="69"/>
      <c r="H48" s="70"/>
      <c r="I48" s="68"/>
      <c r="J48" s="69"/>
      <c r="K48" s="70"/>
      <c r="L48" s="68"/>
      <c r="M48" s="69"/>
      <c r="N48" s="70"/>
      <c r="O48" s="68"/>
      <c r="P48" s="70"/>
      <c r="Q48" s="65"/>
      <c r="R48" s="66"/>
      <c r="S48" s="72"/>
    </row>
    <row r="49" spans="1:19" ht="15" thickBot="1" x14ac:dyDescent="0.2">
      <c r="A49" s="9"/>
      <c r="B49" s="76"/>
      <c r="C49" s="77"/>
      <c r="D49" s="76"/>
      <c r="E49" s="77"/>
      <c r="F49" s="76"/>
      <c r="G49" s="78"/>
      <c r="H49" s="77"/>
      <c r="I49" s="76"/>
      <c r="J49" s="78"/>
      <c r="K49" s="77"/>
      <c r="L49" s="76"/>
      <c r="M49" s="78"/>
      <c r="N49" s="77"/>
      <c r="O49" s="76"/>
      <c r="P49" s="77"/>
      <c r="Q49" s="74" t="s">
        <v>158</v>
      </c>
      <c r="R49" s="83"/>
      <c r="S49" s="84"/>
    </row>
    <row r="50" spans="1:19" ht="26" x14ac:dyDescent="0.15">
      <c r="A50" s="7" t="s">
        <v>159</v>
      </c>
      <c r="B50" s="62" t="s">
        <v>104</v>
      </c>
      <c r="C50" s="64"/>
      <c r="D50" s="62" t="s">
        <v>105</v>
      </c>
      <c r="E50" s="64"/>
      <c r="F50" s="62" t="s">
        <v>160</v>
      </c>
      <c r="G50" s="63"/>
      <c r="H50" s="64"/>
      <c r="I50" s="62" t="s">
        <v>143</v>
      </c>
      <c r="J50" s="63"/>
      <c r="K50" s="64"/>
      <c r="L50" s="62" t="s">
        <v>144</v>
      </c>
      <c r="M50" s="63"/>
      <c r="N50" s="64"/>
      <c r="O50" s="62" t="s">
        <v>161</v>
      </c>
      <c r="P50" s="64"/>
      <c r="Q50" s="62" t="s">
        <v>162</v>
      </c>
      <c r="R50" s="63"/>
      <c r="S50" s="71"/>
    </row>
    <row r="51" spans="1:19" x14ac:dyDescent="0.15">
      <c r="A51" s="10"/>
      <c r="B51" s="65"/>
      <c r="C51" s="67"/>
      <c r="D51" s="65"/>
      <c r="E51" s="67"/>
      <c r="F51" s="65"/>
      <c r="G51" s="66"/>
      <c r="H51" s="67"/>
      <c r="I51" s="65"/>
      <c r="J51" s="66"/>
      <c r="K51" s="67"/>
      <c r="L51" s="65"/>
      <c r="M51" s="66"/>
      <c r="N51" s="67"/>
      <c r="O51" s="65"/>
      <c r="P51" s="67"/>
      <c r="Q51" s="65"/>
      <c r="R51" s="66"/>
      <c r="S51" s="72"/>
    </row>
    <row r="52" spans="1:19" ht="42" x14ac:dyDescent="0.15">
      <c r="A52" s="7" t="s">
        <v>163</v>
      </c>
      <c r="B52" s="65" t="s">
        <v>79</v>
      </c>
      <c r="C52" s="67"/>
      <c r="D52" s="65" t="s">
        <v>111</v>
      </c>
      <c r="E52" s="67"/>
      <c r="F52" s="65" t="s">
        <v>164</v>
      </c>
      <c r="G52" s="66"/>
      <c r="H52" s="67"/>
      <c r="I52" s="65" t="s">
        <v>81</v>
      </c>
      <c r="J52" s="66"/>
      <c r="K52" s="67"/>
      <c r="L52" s="65" t="s">
        <v>132</v>
      </c>
      <c r="M52" s="66"/>
      <c r="N52" s="67"/>
      <c r="O52" s="65" t="s">
        <v>100</v>
      </c>
      <c r="P52" s="67"/>
      <c r="Q52" s="65" t="s">
        <v>115</v>
      </c>
      <c r="R52" s="66"/>
      <c r="S52" s="72"/>
    </row>
    <row r="53" spans="1:19" x14ac:dyDescent="0.15">
      <c r="A53" s="8"/>
      <c r="B53" s="65"/>
      <c r="C53" s="67"/>
      <c r="D53" s="68"/>
      <c r="E53" s="70"/>
      <c r="F53" s="65"/>
      <c r="G53" s="66"/>
      <c r="H53" s="67"/>
      <c r="I53" s="68"/>
      <c r="J53" s="69"/>
      <c r="K53" s="70"/>
      <c r="L53" s="68"/>
      <c r="M53" s="69"/>
      <c r="N53" s="70"/>
      <c r="O53" s="68"/>
      <c r="P53" s="70"/>
      <c r="Q53" s="65"/>
      <c r="R53" s="66"/>
      <c r="S53" s="72"/>
    </row>
    <row r="54" spans="1:19" x14ac:dyDescent="0.15">
      <c r="A54" s="8"/>
      <c r="B54" s="68"/>
      <c r="C54" s="70"/>
      <c r="D54" s="68"/>
      <c r="E54" s="70"/>
      <c r="F54" s="65" t="s">
        <v>165</v>
      </c>
      <c r="G54" s="66"/>
      <c r="H54" s="67"/>
      <c r="I54" s="68"/>
      <c r="J54" s="69"/>
      <c r="K54" s="70"/>
      <c r="L54" s="68"/>
      <c r="M54" s="69"/>
      <c r="N54" s="70"/>
      <c r="O54" s="68"/>
      <c r="P54" s="70"/>
      <c r="Q54" s="65" t="s">
        <v>166</v>
      </c>
      <c r="R54" s="66"/>
      <c r="S54" s="72"/>
    </row>
    <row r="55" spans="1:19" x14ac:dyDescent="0.15">
      <c r="A55" s="8"/>
      <c r="B55" s="68"/>
      <c r="C55" s="70"/>
      <c r="D55" s="68"/>
      <c r="E55" s="70"/>
      <c r="F55" s="68"/>
      <c r="G55" s="69"/>
      <c r="H55" s="70"/>
      <c r="I55" s="68"/>
      <c r="J55" s="69"/>
      <c r="K55" s="70"/>
      <c r="L55" s="68"/>
      <c r="M55" s="69"/>
      <c r="N55" s="70"/>
      <c r="O55" s="68"/>
      <c r="P55" s="70"/>
      <c r="Q55" s="65"/>
      <c r="R55" s="66"/>
      <c r="S55" s="72"/>
    </row>
    <row r="56" spans="1:19" x14ac:dyDescent="0.15">
      <c r="A56" s="8"/>
      <c r="B56" s="68"/>
      <c r="C56" s="70"/>
      <c r="D56" s="68"/>
      <c r="E56" s="70"/>
      <c r="F56" s="68"/>
      <c r="G56" s="69"/>
      <c r="H56" s="70"/>
      <c r="I56" s="68"/>
      <c r="J56" s="69"/>
      <c r="K56" s="70"/>
      <c r="L56" s="68"/>
      <c r="M56" s="69"/>
      <c r="N56" s="70"/>
      <c r="O56" s="68"/>
      <c r="P56" s="70"/>
      <c r="Q56" s="65" t="s">
        <v>167</v>
      </c>
      <c r="R56" s="66"/>
      <c r="S56" s="72"/>
    </row>
    <row r="57" spans="1:19" x14ac:dyDescent="0.15">
      <c r="A57" s="8"/>
      <c r="B57" s="68"/>
      <c r="C57" s="70"/>
      <c r="D57" s="68"/>
      <c r="E57" s="70"/>
      <c r="F57" s="68"/>
      <c r="G57" s="69"/>
      <c r="H57" s="70"/>
      <c r="I57" s="68"/>
      <c r="J57" s="69"/>
      <c r="K57" s="70"/>
      <c r="L57" s="68"/>
      <c r="M57" s="69"/>
      <c r="N57" s="70"/>
      <c r="O57" s="68"/>
      <c r="P57" s="70"/>
      <c r="Q57" s="65"/>
      <c r="R57" s="66"/>
      <c r="S57" s="72"/>
    </row>
    <row r="58" spans="1:19" ht="15" thickBot="1" x14ac:dyDescent="0.2">
      <c r="A58" s="9"/>
      <c r="B58" s="76"/>
      <c r="C58" s="77"/>
      <c r="D58" s="76"/>
      <c r="E58" s="77"/>
      <c r="F58" s="76"/>
      <c r="G58" s="78"/>
      <c r="H58" s="77"/>
      <c r="I58" s="76"/>
      <c r="J58" s="78"/>
      <c r="K58" s="77"/>
      <c r="L58" s="76"/>
      <c r="M58" s="78"/>
      <c r="N58" s="77"/>
      <c r="O58" s="76"/>
      <c r="P58" s="77"/>
      <c r="Q58" s="74" t="s">
        <v>168</v>
      </c>
      <c r="R58" s="83"/>
      <c r="S58" s="84"/>
    </row>
    <row r="59" spans="1:19" x14ac:dyDescent="0.15">
      <c r="A59" s="88" t="s">
        <v>169</v>
      </c>
      <c r="B59" s="62" t="s">
        <v>104</v>
      </c>
      <c r="C59" s="64"/>
      <c r="D59" s="62" t="s">
        <v>105</v>
      </c>
      <c r="E59" s="64"/>
      <c r="F59" s="62" t="s">
        <v>170</v>
      </c>
      <c r="G59" s="63"/>
      <c r="H59" s="64"/>
      <c r="I59" s="62" t="s">
        <v>143</v>
      </c>
      <c r="J59" s="63"/>
      <c r="K59" s="64"/>
      <c r="L59" s="62" t="s">
        <v>144</v>
      </c>
      <c r="M59" s="63"/>
      <c r="N59" s="64"/>
      <c r="O59" s="62" t="s">
        <v>171</v>
      </c>
      <c r="P59" s="64"/>
      <c r="Q59" s="62" t="s">
        <v>172</v>
      </c>
      <c r="R59" s="63"/>
      <c r="S59" s="71"/>
    </row>
    <row r="60" spans="1:19" x14ac:dyDescent="0.15">
      <c r="A60" s="89"/>
      <c r="B60" s="65"/>
      <c r="C60" s="67"/>
      <c r="D60" s="65"/>
      <c r="E60" s="67"/>
      <c r="F60" s="65"/>
      <c r="G60" s="66"/>
      <c r="H60" s="67"/>
      <c r="I60" s="65"/>
      <c r="J60" s="66"/>
      <c r="K60" s="67"/>
      <c r="L60" s="65"/>
      <c r="M60" s="66"/>
      <c r="N60" s="67"/>
      <c r="O60" s="65"/>
      <c r="P60" s="67"/>
      <c r="Q60" s="65"/>
      <c r="R60" s="66"/>
      <c r="S60" s="72"/>
    </row>
    <row r="61" spans="1:19" x14ac:dyDescent="0.15">
      <c r="A61" s="89"/>
      <c r="B61" s="65" t="s">
        <v>173</v>
      </c>
      <c r="C61" s="67"/>
      <c r="D61" s="65" t="s">
        <v>174</v>
      </c>
      <c r="E61" s="67"/>
      <c r="F61" s="65" t="s">
        <v>175</v>
      </c>
      <c r="G61" s="66"/>
      <c r="H61" s="67"/>
      <c r="I61" s="65" t="s">
        <v>81</v>
      </c>
      <c r="J61" s="66"/>
      <c r="K61" s="67"/>
      <c r="L61" s="65" t="s">
        <v>176</v>
      </c>
      <c r="M61" s="66"/>
      <c r="N61" s="67"/>
      <c r="O61" s="65" t="s">
        <v>100</v>
      </c>
      <c r="P61" s="67"/>
      <c r="Q61" s="65" t="s">
        <v>177</v>
      </c>
      <c r="R61" s="66"/>
      <c r="S61" s="72"/>
    </row>
    <row r="62" spans="1:19" x14ac:dyDescent="0.15">
      <c r="A62" s="89"/>
      <c r="B62" s="68"/>
      <c r="C62" s="70"/>
      <c r="D62" s="68"/>
      <c r="E62" s="70"/>
      <c r="F62" s="65"/>
      <c r="G62" s="66"/>
      <c r="H62" s="67"/>
      <c r="I62" s="68"/>
      <c r="J62" s="69"/>
      <c r="K62" s="70"/>
      <c r="L62" s="68"/>
      <c r="M62" s="69"/>
      <c r="N62" s="70"/>
      <c r="O62" s="68"/>
      <c r="P62" s="70"/>
      <c r="Q62" s="65" t="s">
        <v>178</v>
      </c>
      <c r="R62" s="66"/>
      <c r="S62" s="72"/>
    </row>
    <row r="63" spans="1:19" x14ac:dyDescent="0.15">
      <c r="A63" s="89"/>
      <c r="B63" s="68"/>
      <c r="C63" s="70"/>
      <c r="D63" s="68"/>
      <c r="E63" s="70"/>
      <c r="F63" s="65" t="s">
        <v>179</v>
      </c>
      <c r="G63" s="66"/>
      <c r="H63" s="67"/>
      <c r="I63" s="68"/>
      <c r="J63" s="69"/>
      <c r="K63" s="70"/>
      <c r="L63" s="68"/>
      <c r="M63" s="69"/>
      <c r="N63" s="70"/>
      <c r="O63" s="68"/>
      <c r="P63" s="70"/>
      <c r="Q63" s="65"/>
      <c r="R63" s="66"/>
      <c r="S63" s="72"/>
    </row>
    <row r="64" spans="1:19" x14ac:dyDescent="0.15">
      <c r="A64" s="89"/>
      <c r="B64" s="68"/>
      <c r="C64" s="70"/>
      <c r="D64" s="68"/>
      <c r="E64" s="70"/>
      <c r="F64" s="85"/>
      <c r="G64" s="86"/>
      <c r="H64" s="87"/>
      <c r="I64" s="68"/>
      <c r="J64" s="69"/>
      <c r="K64" s="70"/>
      <c r="L64" s="68"/>
      <c r="M64" s="69"/>
      <c r="N64" s="70"/>
      <c r="O64" s="68"/>
      <c r="P64" s="70"/>
      <c r="Q64" s="65" t="s">
        <v>180</v>
      </c>
      <c r="R64" s="66"/>
      <c r="S64" s="72"/>
    </row>
    <row r="65" spans="1:19" x14ac:dyDescent="0.15">
      <c r="A65" s="89"/>
      <c r="B65" s="68"/>
      <c r="C65" s="70"/>
      <c r="D65" s="68"/>
      <c r="E65" s="70"/>
      <c r="F65" s="65"/>
      <c r="G65" s="66"/>
      <c r="H65" s="67"/>
      <c r="I65" s="68"/>
      <c r="J65" s="69"/>
      <c r="K65" s="70"/>
      <c r="L65" s="68"/>
      <c r="M65" s="69"/>
      <c r="N65" s="70"/>
      <c r="O65" s="68"/>
      <c r="P65" s="70"/>
      <c r="Q65" s="65"/>
      <c r="R65" s="66"/>
      <c r="S65" s="72"/>
    </row>
    <row r="66" spans="1:19" x14ac:dyDescent="0.15">
      <c r="A66" s="89"/>
      <c r="B66" s="68"/>
      <c r="C66" s="70"/>
      <c r="D66" s="68"/>
      <c r="E66" s="70"/>
      <c r="F66" s="68"/>
      <c r="G66" s="69"/>
      <c r="H66" s="70"/>
      <c r="I66" s="68"/>
      <c r="J66" s="69"/>
      <c r="K66" s="70"/>
      <c r="L66" s="68"/>
      <c r="M66" s="69"/>
      <c r="N66" s="70"/>
      <c r="O66" s="68"/>
      <c r="P66" s="70"/>
      <c r="Q66" s="65" t="s">
        <v>181</v>
      </c>
      <c r="R66" s="66"/>
      <c r="S66" s="72"/>
    </row>
    <row r="67" spans="1:19" x14ac:dyDescent="0.15">
      <c r="A67" s="89"/>
      <c r="B67" s="68"/>
      <c r="C67" s="70"/>
      <c r="D67" s="68"/>
      <c r="E67" s="70"/>
      <c r="F67" s="68"/>
      <c r="G67" s="69"/>
      <c r="H67" s="70"/>
      <c r="I67" s="68"/>
      <c r="J67" s="69"/>
      <c r="K67" s="70"/>
      <c r="L67" s="68"/>
      <c r="M67" s="69"/>
      <c r="N67" s="70"/>
      <c r="O67" s="68"/>
      <c r="P67" s="70"/>
      <c r="Q67" s="65"/>
      <c r="R67" s="66"/>
      <c r="S67" s="72"/>
    </row>
    <row r="68" spans="1:19" x14ac:dyDescent="0.15">
      <c r="A68" s="89"/>
      <c r="B68" s="68"/>
      <c r="C68" s="70"/>
      <c r="D68" s="68"/>
      <c r="E68" s="70"/>
      <c r="F68" s="68"/>
      <c r="G68" s="69"/>
      <c r="H68" s="70"/>
      <c r="I68" s="68"/>
      <c r="J68" s="69"/>
      <c r="K68" s="70"/>
      <c r="L68" s="68"/>
      <c r="M68" s="69"/>
      <c r="N68" s="70"/>
      <c r="O68" s="68"/>
      <c r="P68" s="70"/>
      <c r="Q68" s="65" t="s">
        <v>182</v>
      </c>
      <c r="R68" s="66"/>
      <c r="S68" s="72"/>
    </row>
    <row r="69" spans="1:19" x14ac:dyDescent="0.15">
      <c r="A69" s="89"/>
      <c r="B69" s="68"/>
      <c r="C69" s="70"/>
      <c r="D69" s="68"/>
      <c r="E69" s="70"/>
      <c r="F69" s="68"/>
      <c r="G69" s="69"/>
      <c r="H69" s="70"/>
      <c r="I69" s="68"/>
      <c r="J69" s="69"/>
      <c r="K69" s="70"/>
      <c r="L69" s="68"/>
      <c r="M69" s="69"/>
      <c r="N69" s="70"/>
      <c r="O69" s="68"/>
      <c r="P69" s="70"/>
      <c r="Q69" s="65" t="s">
        <v>183</v>
      </c>
      <c r="R69" s="66"/>
      <c r="S69" s="72"/>
    </row>
    <row r="70" spans="1:19" x14ac:dyDescent="0.15">
      <c r="A70" s="89"/>
      <c r="B70" s="68"/>
      <c r="C70" s="70"/>
      <c r="D70" s="68"/>
      <c r="E70" s="70"/>
      <c r="F70" s="68"/>
      <c r="G70" s="69"/>
      <c r="H70" s="70"/>
      <c r="I70" s="68"/>
      <c r="J70" s="69"/>
      <c r="K70" s="70"/>
      <c r="L70" s="68"/>
      <c r="M70" s="69"/>
      <c r="N70" s="70"/>
      <c r="O70" s="68"/>
      <c r="P70" s="70"/>
      <c r="Q70" s="65" t="s">
        <v>184</v>
      </c>
      <c r="R70" s="66"/>
      <c r="S70" s="72"/>
    </row>
    <row r="71" spans="1:19" ht="15" thickBot="1" x14ac:dyDescent="0.2">
      <c r="A71" s="93"/>
      <c r="B71" s="76"/>
      <c r="C71" s="77"/>
      <c r="D71" s="76"/>
      <c r="E71" s="77"/>
      <c r="F71" s="76"/>
      <c r="G71" s="78"/>
      <c r="H71" s="77"/>
      <c r="I71" s="76"/>
      <c r="J71" s="78"/>
      <c r="K71" s="77"/>
      <c r="L71" s="76"/>
      <c r="M71" s="78"/>
      <c r="N71" s="77"/>
      <c r="O71" s="76"/>
      <c r="P71" s="77"/>
      <c r="Q71" s="74"/>
      <c r="R71" s="83"/>
      <c r="S71" s="84"/>
    </row>
    <row r="72" spans="1:19" x14ac:dyDescent="0.15">
      <c r="A72" s="88" t="s">
        <v>185</v>
      </c>
      <c r="B72" s="62" t="s">
        <v>186</v>
      </c>
      <c r="C72" s="64"/>
      <c r="D72" s="62" t="s">
        <v>187</v>
      </c>
      <c r="E72" s="64"/>
      <c r="F72" s="62" t="s">
        <v>188</v>
      </c>
      <c r="G72" s="63"/>
      <c r="H72" s="64"/>
      <c r="I72" s="62" t="s">
        <v>189</v>
      </c>
      <c r="J72" s="63"/>
      <c r="K72" s="64"/>
      <c r="L72" s="62" t="s">
        <v>190</v>
      </c>
      <c r="M72" s="63"/>
      <c r="N72" s="64"/>
      <c r="O72" s="62" t="s">
        <v>191</v>
      </c>
      <c r="P72" s="64"/>
      <c r="Q72" s="62" t="s">
        <v>192</v>
      </c>
      <c r="R72" s="63"/>
      <c r="S72" s="71"/>
    </row>
    <row r="73" spans="1:19" x14ac:dyDescent="0.15">
      <c r="A73" s="89"/>
      <c r="B73" s="65"/>
      <c r="C73" s="67"/>
      <c r="D73" s="65"/>
      <c r="E73" s="67"/>
      <c r="F73" s="65"/>
      <c r="G73" s="66"/>
      <c r="H73" s="67"/>
      <c r="I73" s="65"/>
      <c r="J73" s="66"/>
      <c r="K73" s="67"/>
      <c r="L73" s="65"/>
      <c r="M73" s="66"/>
      <c r="N73" s="67"/>
      <c r="O73" s="65"/>
      <c r="P73" s="67"/>
      <c r="Q73" s="65"/>
      <c r="R73" s="66"/>
      <c r="S73" s="72"/>
    </row>
    <row r="74" spans="1:19" x14ac:dyDescent="0.15">
      <c r="A74" s="89"/>
      <c r="B74" s="65" t="s">
        <v>79</v>
      </c>
      <c r="C74" s="67"/>
      <c r="D74" s="65"/>
      <c r="E74" s="67"/>
      <c r="F74" s="65" t="s">
        <v>193</v>
      </c>
      <c r="G74" s="66"/>
      <c r="H74" s="67"/>
      <c r="I74" s="65" t="s">
        <v>194</v>
      </c>
      <c r="J74" s="66"/>
      <c r="K74" s="67"/>
      <c r="L74" s="65" t="s">
        <v>194</v>
      </c>
      <c r="M74" s="66"/>
      <c r="N74" s="67"/>
      <c r="O74" s="65" t="s">
        <v>195</v>
      </c>
      <c r="P74" s="67"/>
      <c r="Q74" s="65" t="s">
        <v>196</v>
      </c>
      <c r="R74" s="66"/>
      <c r="S74" s="72"/>
    </row>
    <row r="75" spans="1:19" x14ac:dyDescent="0.15">
      <c r="A75" s="89"/>
      <c r="B75" s="65"/>
      <c r="C75" s="67"/>
      <c r="D75" s="65"/>
      <c r="E75" s="67"/>
      <c r="F75" s="65"/>
      <c r="G75" s="66"/>
      <c r="H75" s="67"/>
      <c r="I75" s="65"/>
      <c r="J75" s="66"/>
      <c r="K75" s="67"/>
      <c r="L75" s="65"/>
      <c r="M75" s="66"/>
      <c r="N75" s="67"/>
      <c r="O75" s="65"/>
      <c r="P75" s="67"/>
      <c r="Q75" s="65"/>
      <c r="R75" s="66"/>
      <c r="S75" s="72"/>
    </row>
    <row r="76" spans="1:19" x14ac:dyDescent="0.15">
      <c r="A76" s="89"/>
      <c r="B76" s="68"/>
      <c r="C76" s="70"/>
      <c r="D76" s="65"/>
      <c r="E76" s="67"/>
      <c r="F76" s="65" t="s">
        <v>197</v>
      </c>
      <c r="G76" s="66"/>
      <c r="H76" s="67"/>
      <c r="I76" s="65" t="s">
        <v>198</v>
      </c>
      <c r="J76" s="66"/>
      <c r="K76" s="67"/>
      <c r="L76" s="65" t="s">
        <v>198</v>
      </c>
      <c r="M76" s="66"/>
      <c r="N76" s="67"/>
      <c r="O76" s="65" t="s">
        <v>199</v>
      </c>
      <c r="P76" s="67"/>
      <c r="Q76" s="65" t="s">
        <v>199</v>
      </c>
      <c r="R76" s="66"/>
      <c r="S76" s="72"/>
    </row>
    <row r="77" spans="1:19" x14ac:dyDescent="0.15">
      <c r="A77" s="89"/>
      <c r="B77" s="68"/>
      <c r="C77" s="70"/>
      <c r="D77" s="65"/>
      <c r="E77" s="67"/>
      <c r="F77" s="68"/>
      <c r="G77" s="69"/>
      <c r="H77" s="70"/>
      <c r="I77" s="65"/>
      <c r="J77" s="66"/>
      <c r="K77" s="67"/>
      <c r="L77" s="65"/>
      <c r="M77" s="66"/>
      <c r="N77" s="67"/>
      <c r="O77" s="68"/>
      <c r="P77" s="70"/>
      <c r="Q77" s="68"/>
      <c r="R77" s="69"/>
      <c r="S77" s="73"/>
    </row>
    <row r="78" spans="1:19" x14ac:dyDescent="0.15">
      <c r="A78" s="90"/>
      <c r="B78" s="94"/>
      <c r="C78" s="97"/>
      <c r="D78" s="91"/>
      <c r="E78" s="92"/>
      <c r="F78" s="94"/>
      <c r="G78" s="95"/>
      <c r="H78" s="97"/>
      <c r="I78" s="91" t="s">
        <v>200</v>
      </c>
      <c r="J78" s="98"/>
      <c r="K78" s="92"/>
      <c r="L78" s="91" t="s">
        <v>201</v>
      </c>
      <c r="M78" s="98"/>
      <c r="N78" s="92"/>
      <c r="O78" s="94"/>
      <c r="P78" s="97"/>
      <c r="Q78" s="94"/>
      <c r="R78" s="95"/>
      <c r="S78" s="96"/>
    </row>
  </sheetData>
  <mergeCells count="525">
    <mergeCell ref="A72:A78"/>
    <mergeCell ref="D72:E78"/>
    <mergeCell ref="D6:E13"/>
    <mergeCell ref="D14:E14"/>
    <mergeCell ref="A59:A71"/>
    <mergeCell ref="Q77:S77"/>
    <mergeCell ref="Q78:S78"/>
    <mergeCell ref="O77:P77"/>
    <mergeCell ref="O78:P78"/>
    <mergeCell ref="L77:N77"/>
    <mergeCell ref="L78:N78"/>
    <mergeCell ref="I77:K77"/>
    <mergeCell ref="I78:K78"/>
    <mergeCell ref="F77:H77"/>
    <mergeCell ref="F78:H78"/>
    <mergeCell ref="Q72:S72"/>
    <mergeCell ref="Q73:S73"/>
    <mergeCell ref="Q74:S74"/>
    <mergeCell ref="Q75:S75"/>
    <mergeCell ref="Q76:S76"/>
    <mergeCell ref="B77:C77"/>
    <mergeCell ref="B78:C78"/>
    <mergeCell ref="O75:P75"/>
    <mergeCell ref="O76:P76"/>
    <mergeCell ref="Q64:S64"/>
    <mergeCell ref="Q65:S65"/>
    <mergeCell ref="Q66:S66"/>
    <mergeCell ref="Q67:S67"/>
    <mergeCell ref="Q68:S68"/>
    <mergeCell ref="Q69:S69"/>
    <mergeCell ref="Q70:S70"/>
    <mergeCell ref="Q71:S71"/>
    <mergeCell ref="O69:P69"/>
    <mergeCell ref="O70:P70"/>
    <mergeCell ref="O71:P71"/>
    <mergeCell ref="O72:P72"/>
    <mergeCell ref="O73:P73"/>
    <mergeCell ref="O74:P74"/>
    <mergeCell ref="L72:N72"/>
    <mergeCell ref="L73:N73"/>
    <mergeCell ref="L74:N74"/>
    <mergeCell ref="L75:N75"/>
    <mergeCell ref="L76:N76"/>
    <mergeCell ref="O64:P64"/>
    <mergeCell ref="O65:P65"/>
    <mergeCell ref="O66:P66"/>
    <mergeCell ref="O67:P67"/>
    <mergeCell ref="O68:P68"/>
    <mergeCell ref="L64:N64"/>
    <mergeCell ref="L65:N65"/>
    <mergeCell ref="L66:N66"/>
    <mergeCell ref="L67:N67"/>
    <mergeCell ref="L68:N68"/>
    <mergeCell ref="L69:N69"/>
    <mergeCell ref="L70:N70"/>
    <mergeCell ref="L71:N71"/>
    <mergeCell ref="F69:H69"/>
    <mergeCell ref="F70:H70"/>
    <mergeCell ref="F71:H71"/>
    <mergeCell ref="I75:K75"/>
    <mergeCell ref="I76:K76"/>
    <mergeCell ref="I72:K72"/>
    <mergeCell ref="I73:K73"/>
    <mergeCell ref="I74:K74"/>
    <mergeCell ref="I69:K69"/>
    <mergeCell ref="I70:K70"/>
    <mergeCell ref="I64:K64"/>
    <mergeCell ref="I65:K65"/>
    <mergeCell ref="I66:K66"/>
    <mergeCell ref="I67:K67"/>
    <mergeCell ref="I68:K68"/>
    <mergeCell ref="F64:H64"/>
    <mergeCell ref="F65:H65"/>
    <mergeCell ref="F66:H66"/>
    <mergeCell ref="F67:H67"/>
    <mergeCell ref="F68:H68"/>
    <mergeCell ref="O58:P58"/>
    <mergeCell ref="O59:P59"/>
    <mergeCell ref="B72:C72"/>
    <mergeCell ref="B73:C73"/>
    <mergeCell ref="B74:C74"/>
    <mergeCell ref="B75:C75"/>
    <mergeCell ref="B76:C76"/>
    <mergeCell ref="D64:E64"/>
    <mergeCell ref="D65:E65"/>
    <mergeCell ref="D66:E66"/>
    <mergeCell ref="D67:E67"/>
    <mergeCell ref="D68:E68"/>
    <mergeCell ref="B64:C64"/>
    <mergeCell ref="B65:C65"/>
    <mergeCell ref="B66:C66"/>
    <mergeCell ref="B67:C67"/>
    <mergeCell ref="B68:C68"/>
    <mergeCell ref="B69:C69"/>
    <mergeCell ref="B70:C70"/>
    <mergeCell ref="B71:C71"/>
    <mergeCell ref="F73:H73"/>
    <mergeCell ref="F74:H74"/>
    <mergeCell ref="F75:H75"/>
    <mergeCell ref="F76:H76"/>
    <mergeCell ref="L60:N60"/>
    <mergeCell ref="O62:P62"/>
    <mergeCell ref="I71:K71"/>
    <mergeCell ref="F72:H72"/>
    <mergeCell ref="F63:H63"/>
    <mergeCell ref="D69:E69"/>
    <mergeCell ref="D70:E70"/>
    <mergeCell ref="D71:E71"/>
    <mergeCell ref="Q55:S55"/>
    <mergeCell ref="Q56:S56"/>
    <mergeCell ref="Q57:S57"/>
    <mergeCell ref="Q58:S58"/>
    <mergeCell ref="Q59:S59"/>
    <mergeCell ref="Q60:S60"/>
    <mergeCell ref="Q61:S61"/>
    <mergeCell ref="Q62:S62"/>
    <mergeCell ref="Q63:S63"/>
    <mergeCell ref="I63:K63"/>
    <mergeCell ref="L61:N61"/>
    <mergeCell ref="L62:N62"/>
    <mergeCell ref="L63:N63"/>
    <mergeCell ref="O55:P55"/>
    <mergeCell ref="O56:P56"/>
    <mergeCell ref="O57:P57"/>
    <mergeCell ref="O63:P63"/>
    <mergeCell ref="F55:H55"/>
    <mergeCell ref="F56:H56"/>
    <mergeCell ref="F57:H57"/>
    <mergeCell ref="F58:H58"/>
    <mergeCell ref="F59:H59"/>
    <mergeCell ref="F60:H60"/>
    <mergeCell ref="F61:H61"/>
    <mergeCell ref="F62:H62"/>
    <mergeCell ref="I55:K55"/>
    <mergeCell ref="I56:K56"/>
    <mergeCell ref="I57:K57"/>
    <mergeCell ref="I58:K58"/>
    <mergeCell ref="I59:K59"/>
    <mergeCell ref="I60:K60"/>
    <mergeCell ref="I61:K61"/>
    <mergeCell ref="I62:K62"/>
    <mergeCell ref="O60:P60"/>
    <mergeCell ref="O61:P61"/>
    <mergeCell ref="L55:N55"/>
    <mergeCell ref="L56:N56"/>
    <mergeCell ref="L57:N57"/>
    <mergeCell ref="L58:N58"/>
    <mergeCell ref="L59:N59"/>
    <mergeCell ref="B61:C61"/>
    <mergeCell ref="B62:C62"/>
    <mergeCell ref="B63:C63"/>
    <mergeCell ref="D55:E55"/>
    <mergeCell ref="D56:E56"/>
    <mergeCell ref="D57:E57"/>
    <mergeCell ref="D58:E58"/>
    <mergeCell ref="D59:E59"/>
    <mergeCell ref="D60:E60"/>
    <mergeCell ref="D61:E61"/>
    <mergeCell ref="B55:C55"/>
    <mergeCell ref="B56:C56"/>
    <mergeCell ref="B57:C57"/>
    <mergeCell ref="B58:C58"/>
    <mergeCell ref="B59:C59"/>
    <mergeCell ref="B60:C60"/>
    <mergeCell ref="D62:E62"/>
    <mergeCell ref="D63:E63"/>
    <mergeCell ref="Q49:S49"/>
    <mergeCell ref="Q50:S50"/>
    <mergeCell ref="Q51:S51"/>
    <mergeCell ref="Q52:S52"/>
    <mergeCell ref="Q53:S53"/>
    <mergeCell ref="Q54:S54"/>
    <mergeCell ref="Q43:S43"/>
    <mergeCell ref="Q44:S44"/>
    <mergeCell ref="Q45:S45"/>
    <mergeCell ref="Q46:S46"/>
    <mergeCell ref="Q47:S47"/>
    <mergeCell ref="Q48:S48"/>
    <mergeCell ref="I51:K51"/>
    <mergeCell ref="I52:K52"/>
    <mergeCell ref="O49:P49"/>
    <mergeCell ref="O50:P50"/>
    <mergeCell ref="O51:P51"/>
    <mergeCell ref="O52:P52"/>
    <mergeCell ref="O53:P53"/>
    <mergeCell ref="O54:P54"/>
    <mergeCell ref="L51:N51"/>
    <mergeCell ref="L52:N52"/>
    <mergeCell ref="L53:N53"/>
    <mergeCell ref="L54:N54"/>
    <mergeCell ref="D51:E51"/>
    <mergeCell ref="D52:E52"/>
    <mergeCell ref="D53:E53"/>
    <mergeCell ref="D54:E54"/>
    <mergeCell ref="O43:P43"/>
    <mergeCell ref="O44:P44"/>
    <mergeCell ref="O45:P45"/>
    <mergeCell ref="O46:P46"/>
    <mergeCell ref="O47:P47"/>
    <mergeCell ref="O48:P48"/>
    <mergeCell ref="I53:K53"/>
    <mergeCell ref="I54:K54"/>
    <mergeCell ref="L43:N43"/>
    <mergeCell ref="L44:N44"/>
    <mergeCell ref="L45:N45"/>
    <mergeCell ref="L46:N46"/>
    <mergeCell ref="L47:N47"/>
    <mergeCell ref="L48:N48"/>
    <mergeCell ref="L49:N49"/>
    <mergeCell ref="L50:N50"/>
    <mergeCell ref="I47:K47"/>
    <mergeCell ref="I48:K48"/>
    <mergeCell ref="I49:K49"/>
    <mergeCell ref="I50:K50"/>
    <mergeCell ref="F47:H47"/>
    <mergeCell ref="F48:H48"/>
    <mergeCell ref="B53:C53"/>
    <mergeCell ref="B54:C54"/>
    <mergeCell ref="D43:E43"/>
    <mergeCell ref="D44:E44"/>
    <mergeCell ref="D45:E45"/>
    <mergeCell ref="D46:E46"/>
    <mergeCell ref="D47:E47"/>
    <mergeCell ref="D48:E48"/>
    <mergeCell ref="D49:E49"/>
    <mergeCell ref="D50:E50"/>
    <mergeCell ref="B47:C47"/>
    <mergeCell ref="B48:C48"/>
    <mergeCell ref="B49:C49"/>
    <mergeCell ref="B50:C50"/>
    <mergeCell ref="B51:C51"/>
    <mergeCell ref="B52:C52"/>
    <mergeCell ref="F49:H49"/>
    <mergeCell ref="F50:H50"/>
    <mergeCell ref="F51:H51"/>
    <mergeCell ref="F52:H52"/>
    <mergeCell ref="F53:H53"/>
    <mergeCell ref="F54:H54"/>
    <mergeCell ref="B44:C44"/>
    <mergeCell ref="B45:C45"/>
    <mergeCell ref="B46:C46"/>
    <mergeCell ref="I43:K43"/>
    <mergeCell ref="I44:K44"/>
    <mergeCell ref="I45:K45"/>
    <mergeCell ref="I46:K46"/>
    <mergeCell ref="O41:P41"/>
    <mergeCell ref="O42:P42"/>
    <mergeCell ref="F41:H41"/>
    <mergeCell ref="F42:H42"/>
    <mergeCell ref="D41:E41"/>
    <mergeCell ref="D42:E42"/>
    <mergeCell ref="F43:H43"/>
    <mergeCell ref="F44:H44"/>
    <mergeCell ref="F45:H45"/>
    <mergeCell ref="F46:H46"/>
    <mergeCell ref="Q38:S38"/>
    <mergeCell ref="Q39:S39"/>
    <mergeCell ref="Q40:S40"/>
    <mergeCell ref="O38:P38"/>
    <mergeCell ref="O39:P39"/>
    <mergeCell ref="O40:P40"/>
    <mergeCell ref="Q41:S41"/>
    <mergeCell ref="Q42:S42"/>
    <mergeCell ref="B43:C43"/>
    <mergeCell ref="I41:K41"/>
    <mergeCell ref="I42:K42"/>
    <mergeCell ref="Q30:S30"/>
    <mergeCell ref="Q31:S31"/>
    <mergeCell ref="Q32:S32"/>
    <mergeCell ref="Q33:S33"/>
    <mergeCell ref="Q34:S34"/>
    <mergeCell ref="L41:N41"/>
    <mergeCell ref="L42:N42"/>
    <mergeCell ref="O30:P30"/>
    <mergeCell ref="O31:P31"/>
    <mergeCell ref="O32:P32"/>
    <mergeCell ref="O33:P33"/>
    <mergeCell ref="O34:P34"/>
    <mergeCell ref="O35:P35"/>
    <mergeCell ref="O36:P36"/>
    <mergeCell ref="O37:P37"/>
    <mergeCell ref="L35:N35"/>
    <mergeCell ref="L36:N36"/>
    <mergeCell ref="L37:N37"/>
    <mergeCell ref="L38:N38"/>
    <mergeCell ref="L39:N39"/>
    <mergeCell ref="L40:N40"/>
    <mergeCell ref="Q35:S35"/>
    <mergeCell ref="Q36:S36"/>
    <mergeCell ref="Q37:S37"/>
    <mergeCell ref="L30:N30"/>
    <mergeCell ref="L31:N31"/>
    <mergeCell ref="L32:N32"/>
    <mergeCell ref="L33:N33"/>
    <mergeCell ref="L34:N34"/>
    <mergeCell ref="I30:K30"/>
    <mergeCell ref="I31:K31"/>
    <mergeCell ref="I32:K32"/>
    <mergeCell ref="I33:K33"/>
    <mergeCell ref="I34:K34"/>
    <mergeCell ref="I35:K35"/>
    <mergeCell ref="I36:K36"/>
    <mergeCell ref="I37:K37"/>
    <mergeCell ref="F38:H38"/>
    <mergeCell ref="F39:H39"/>
    <mergeCell ref="F40:H40"/>
    <mergeCell ref="D38:E38"/>
    <mergeCell ref="D39:E39"/>
    <mergeCell ref="D40:E40"/>
    <mergeCell ref="I38:K38"/>
    <mergeCell ref="I39:K39"/>
    <mergeCell ref="I40:K40"/>
    <mergeCell ref="F30:H30"/>
    <mergeCell ref="F31:H31"/>
    <mergeCell ref="F32:H32"/>
    <mergeCell ref="F33:H33"/>
    <mergeCell ref="F34:H34"/>
    <mergeCell ref="B41:C41"/>
    <mergeCell ref="B42:C42"/>
    <mergeCell ref="D30:E30"/>
    <mergeCell ref="D31:E31"/>
    <mergeCell ref="D32:E32"/>
    <mergeCell ref="D33:E33"/>
    <mergeCell ref="D34:E34"/>
    <mergeCell ref="D35:E35"/>
    <mergeCell ref="D36:E36"/>
    <mergeCell ref="D37:E37"/>
    <mergeCell ref="B35:C35"/>
    <mergeCell ref="B36:C36"/>
    <mergeCell ref="B37:C37"/>
    <mergeCell ref="B38:C38"/>
    <mergeCell ref="B39:C39"/>
    <mergeCell ref="B40:C40"/>
    <mergeCell ref="F35:H35"/>
    <mergeCell ref="F36:H36"/>
    <mergeCell ref="F37:H37"/>
    <mergeCell ref="Q29:S29"/>
    <mergeCell ref="B30:C30"/>
    <mergeCell ref="B31:C31"/>
    <mergeCell ref="B32:C32"/>
    <mergeCell ref="B33:C33"/>
    <mergeCell ref="B34:C34"/>
    <mergeCell ref="Q23:S23"/>
    <mergeCell ref="Q24:S24"/>
    <mergeCell ref="Q25:S25"/>
    <mergeCell ref="Q26:S26"/>
    <mergeCell ref="Q27:S27"/>
    <mergeCell ref="Q28:S28"/>
    <mergeCell ref="O24:P24"/>
    <mergeCell ref="O25:P25"/>
    <mergeCell ref="O26:P26"/>
    <mergeCell ref="O27:P27"/>
    <mergeCell ref="O28:P28"/>
    <mergeCell ref="O29:P29"/>
    <mergeCell ref="L25:N25"/>
    <mergeCell ref="L26:N26"/>
    <mergeCell ref="L27:N27"/>
    <mergeCell ref="L28:N28"/>
    <mergeCell ref="L29:N29"/>
    <mergeCell ref="F27:H27"/>
    <mergeCell ref="O23:P23"/>
    <mergeCell ref="I26:K26"/>
    <mergeCell ref="I27:K27"/>
    <mergeCell ref="I28:K28"/>
    <mergeCell ref="I29:K29"/>
    <mergeCell ref="L19:N19"/>
    <mergeCell ref="L20:N20"/>
    <mergeCell ref="L21:N21"/>
    <mergeCell ref="L22:N22"/>
    <mergeCell ref="L23:N23"/>
    <mergeCell ref="L24:N24"/>
    <mergeCell ref="F23:H23"/>
    <mergeCell ref="F24:H24"/>
    <mergeCell ref="F25:H25"/>
    <mergeCell ref="F26:H26"/>
    <mergeCell ref="F28:H28"/>
    <mergeCell ref="F29:H29"/>
    <mergeCell ref="I19:K19"/>
    <mergeCell ref="I20:K20"/>
    <mergeCell ref="I21:K21"/>
    <mergeCell ref="I22:K22"/>
    <mergeCell ref="I23:K23"/>
    <mergeCell ref="I24:K24"/>
    <mergeCell ref="I25:K25"/>
    <mergeCell ref="B29:C29"/>
    <mergeCell ref="D19:E19"/>
    <mergeCell ref="D20:E20"/>
    <mergeCell ref="D21:E21"/>
    <mergeCell ref="D22:E22"/>
    <mergeCell ref="D23:E23"/>
    <mergeCell ref="D24:E24"/>
    <mergeCell ref="D25:E25"/>
    <mergeCell ref="D26:E26"/>
    <mergeCell ref="D27:E27"/>
    <mergeCell ref="B23:C23"/>
    <mergeCell ref="B24:C24"/>
    <mergeCell ref="B25:C25"/>
    <mergeCell ref="B26:C26"/>
    <mergeCell ref="B27:C27"/>
    <mergeCell ref="B28:C28"/>
    <mergeCell ref="D28:E28"/>
    <mergeCell ref="D29:E29"/>
    <mergeCell ref="Q18:S18"/>
    <mergeCell ref="B19:C19"/>
    <mergeCell ref="B20:C20"/>
    <mergeCell ref="B21:C21"/>
    <mergeCell ref="B22:C22"/>
    <mergeCell ref="Q19:S19"/>
    <mergeCell ref="Q20:S20"/>
    <mergeCell ref="Q21:S21"/>
    <mergeCell ref="Q22:S22"/>
    <mergeCell ref="O18:P18"/>
    <mergeCell ref="F18:H18"/>
    <mergeCell ref="F19:H19"/>
    <mergeCell ref="F20:H20"/>
    <mergeCell ref="F21:H21"/>
    <mergeCell ref="F22:H22"/>
    <mergeCell ref="O19:P19"/>
    <mergeCell ref="O20:P20"/>
    <mergeCell ref="O21:P21"/>
    <mergeCell ref="O22:P22"/>
    <mergeCell ref="O16:P16"/>
    <mergeCell ref="O17:P17"/>
    <mergeCell ref="I18:K18"/>
    <mergeCell ref="L15:N15"/>
    <mergeCell ref="L16:N16"/>
    <mergeCell ref="L17:N17"/>
    <mergeCell ref="L18:N18"/>
    <mergeCell ref="I15:K15"/>
    <mergeCell ref="I16:K16"/>
    <mergeCell ref="I17:K17"/>
    <mergeCell ref="F16:H16"/>
    <mergeCell ref="F17:H17"/>
    <mergeCell ref="D18:E18"/>
    <mergeCell ref="B18:C18"/>
    <mergeCell ref="Q12:S12"/>
    <mergeCell ref="Q13:S13"/>
    <mergeCell ref="Q14:S14"/>
    <mergeCell ref="B15:C15"/>
    <mergeCell ref="B16:C16"/>
    <mergeCell ref="B17:C17"/>
    <mergeCell ref="D15:E15"/>
    <mergeCell ref="D16:E16"/>
    <mergeCell ref="D17:E17"/>
    <mergeCell ref="F15:H15"/>
    <mergeCell ref="I13:K13"/>
    <mergeCell ref="I14:K14"/>
    <mergeCell ref="F12:H12"/>
    <mergeCell ref="F13:H13"/>
    <mergeCell ref="F14:H14"/>
    <mergeCell ref="B14:C14"/>
    <mergeCell ref="Q15:S15"/>
    <mergeCell ref="Q16:S16"/>
    <mergeCell ref="Q17:S17"/>
    <mergeCell ref="O15:P15"/>
    <mergeCell ref="L14:N14"/>
    <mergeCell ref="O6:P6"/>
    <mergeCell ref="O7:P7"/>
    <mergeCell ref="O8:P8"/>
    <mergeCell ref="O9:P9"/>
    <mergeCell ref="O10:P10"/>
    <mergeCell ref="O11:P11"/>
    <mergeCell ref="O12:P12"/>
    <mergeCell ref="O13:P13"/>
    <mergeCell ref="O14:P14"/>
    <mergeCell ref="L6:N6"/>
    <mergeCell ref="L7:N7"/>
    <mergeCell ref="L8:N8"/>
    <mergeCell ref="L9:N9"/>
    <mergeCell ref="L10:N10"/>
    <mergeCell ref="L11:N11"/>
    <mergeCell ref="L12:N12"/>
    <mergeCell ref="L13:N13"/>
    <mergeCell ref="B13:C13"/>
    <mergeCell ref="F6:H6"/>
    <mergeCell ref="F7:H7"/>
    <mergeCell ref="F8:H8"/>
    <mergeCell ref="F9:H9"/>
    <mergeCell ref="F10:H10"/>
    <mergeCell ref="F11:H11"/>
    <mergeCell ref="B6:C6"/>
    <mergeCell ref="B7:C7"/>
    <mergeCell ref="B8:C8"/>
    <mergeCell ref="B9:C9"/>
    <mergeCell ref="B10:C10"/>
    <mergeCell ref="B11:C11"/>
    <mergeCell ref="R3:R4"/>
    <mergeCell ref="I6:K6"/>
    <mergeCell ref="I7:K7"/>
    <mergeCell ref="I8:K8"/>
    <mergeCell ref="I9:K9"/>
    <mergeCell ref="I10:K10"/>
    <mergeCell ref="I11:K11"/>
    <mergeCell ref="I12:K12"/>
    <mergeCell ref="B12:C12"/>
    <mergeCell ref="Q6:S6"/>
    <mergeCell ref="Q7:S7"/>
    <mergeCell ref="Q8:S8"/>
    <mergeCell ref="Q9:S9"/>
    <mergeCell ref="Q10:S10"/>
    <mergeCell ref="Q11:S11"/>
    <mergeCell ref="A1:A4"/>
    <mergeCell ref="B1:E1"/>
    <mergeCell ref="B2:E2"/>
    <mergeCell ref="F1:H1"/>
    <mergeCell ref="F2:H2"/>
    <mergeCell ref="I1:K1"/>
    <mergeCell ref="I2:K2"/>
    <mergeCell ref="S3:S4"/>
    <mergeCell ref="B5:C5"/>
    <mergeCell ref="D5:E5"/>
    <mergeCell ref="F5:H5"/>
    <mergeCell ref="I5:K5"/>
    <mergeCell ref="L5:N5"/>
    <mergeCell ref="O5:P5"/>
    <mergeCell ref="Q5:S5"/>
    <mergeCell ref="L1:N1"/>
    <mergeCell ref="L2:N2"/>
    <mergeCell ref="O1:S1"/>
    <mergeCell ref="O2:S2"/>
    <mergeCell ref="B3:B4"/>
    <mergeCell ref="H3:H4"/>
    <mergeCell ref="K3:K4"/>
    <mergeCell ref="N3:N4"/>
    <mergeCell ref="Q3:Q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 1,2,3</vt:lpstr>
      <vt:lpstr>Project 4, 5</vt:lpstr>
      <vt:lpstr>Marking 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Jilani, Zairul M</dc:creator>
  <cp:keywords/>
  <dc:description/>
  <cp:lastModifiedBy>Ozcan, Mehmet Bulent</cp:lastModifiedBy>
  <cp:revision/>
  <dcterms:created xsi:type="dcterms:W3CDTF">2021-12-16T21:41:28Z</dcterms:created>
  <dcterms:modified xsi:type="dcterms:W3CDTF">2022-01-19T15:50:32Z</dcterms:modified>
  <cp:category/>
  <cp:contentStatus/>
</cp:coreProperties>
</file>