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3D42D2D5-1398-48C2-B8E2-1B637E798028}" xr6:coauthVersionLast="47" xr6:coauthVersionMax="47" xr10:uidLastSave="{00000000-0000-0000-0000-000000000000}"/>
  <bookViews>
    <workbookView xWindow="-110" yWindow="-110" windowWidth="19420" windowHeight="10300" xr2:uid="{827F9DA4-EAA2-4954-AF30-C4EA8A16835E}"/>
  </bookViews>
  <sheets>
    <sheet name="butter_Module06_Locations" sheetId="1" r:id="rId1"/>
  </sheets>
  <definedNames>
    <definedName name="solver_adj" localSheetId="0" hidden="1">butter_Module06_Locations!$J$7:$J$19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butter_Module06_Locations!$J$7:$J$19</definedName>
    <definedName name="solver_lhs2" localSheetId="0" hidden="1">butter_Module06_Locations!$U$7:$U$15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butter_Module06_Locations!$Z$4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0</definedName>
    <definedName name="solver_rhs2" localSheetId="0" hidden="1">butter_Module06_Locations!$V$7:$V$15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S7" i="1"/>
  <c r="T7" i="1"/>
  <c r="T8" i="1"/>
  <c r="T9" i="1"/>
  <c r="T10" i="1"/>
  <c r="T11" i="1"/>
  <c r="T12" i="1"/>
  <c r="T13" i="1"/>
  <c r="T14" i="1"/>
  <c r="T15" i="1"/>
  <c r="S8" i="1"/>
  <c r="S9" i="1"/>
  <c r="S10" i="1"/>
  <c r="S11" i="1"/>
  <c r="S12" i="1"/>
  <c r="S13" i="1"/>
  <c r="S14" i="1"/>
  <c r="S15" i="1"/>
  <c r="N8" i="1"/>
  <c r="N9" i="1"/>
  <c r="N10" i="1"/>
  <c r="N11" i="1"/>
  <c r="N12" i="1"/>
  <c r="N13" i="1"/>
  <c r="N14" i="1"/>
  <c r="N15" i="1"/>
  <c r="N16" i="1"/>
  <c r="N17" i="1"/>
  <c r="N18" i="1"/>
  <c r="N19" i="1"/>
  <c r="N7" i="1"/>
  <c r="L8" i="1"/>
  <c r="L9" i="1"/>
  <c r="L10" i="1"/>
  <c r="L11" i="1"/>
  <c r="L12" i="1"/>
  <c r="L13" i="1"/>
  <c r="L14" i="1"/>
  <c r="L15" i="1"/>
  <c r="L16" i="1"/>
  <c r="L17" i="1"/>
  <c r="L18" i="1"/>
  <c r="L19" i="1"/>
  <c r="L7" i="1"/>
  <c r="U12" i="1" l="1"/>
  <c r="U13" i="1"/>
  <c r="U8" i="1"/>
  <c r="U7" i="1"/>
  <c r="U10" i="1"/>
  <c r="U14" i="1"/>
  <c r="U11" i="1"/>
  <c r="U9" i="1"/>
  <c r="U15" i="1"/>
</calcChain>
</file>

<file path=xl/sharedStrings.xml><?xml version="1.0" encoding="utf-8"?>
<sst xmlns="http://schemas.openxmlformats.org/spreadsheetml/2006/main" count="44" uniqueCount="28">
  <si>
    <t>location_id</t>
  </si>
  <si>
    <t>location_name</t>
  </si>
  <si>
    <t>gumdrop_requirement</t>
  </si>
  <si>
    <t>loc_type</t>
  </si>
  <si>
    <t>Bubble Pop Borough</t>
  </si>
  <si>
    <t>warehouse</t>
  </si>
  <si>
    <t>Honeysuckle Hollow</t>
  </si>
  <si>
    <t>Mallow Melt Mountains</t>
  </si>
  <si>
    <t>Marshmallow Meadows</t>
  </si>
  <si>
    <t>retail</t>
  </si>
  <si>
    <t>Mochi Metropolis</t>
  </si>
  <si>
    <t>Smores Summit</t>
  </si>
  <si>
    <t>Snickerdoodle Slopes</t>
  </si>
  <si>
    <t>Turkish Delight Tundra</t>
  </si>
  <si>
    <t>White Chocolate Wasteland</t>
  </si>
  <si>
    <t>from</t>
  </si>
  <si>
    <t>to</t>
  </si>
  <si>
    <t>cost_per_mile</t>
  </si>
  <si>
    <t>Total Transportation Cost -&gt;</t>
  </si>
  <si>
    <t>Ship</t>
  </si>
  <si>
    <t>From</t>
  </si>
  <si>
    <t>To</t>
  </si>
  <si>
    <t>Unit Cost</t>
  </si>
  <si>
    <t>Nodes</t>
  </si>
  <si>
    <t>Inflow</t>
  </si>
  <si>
    <t>Outflow</t>
  </si>
  <si>
    <t>Net Flow</t>
  </si>
  <si>
    <t>Supply/Demand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</si>
</sst>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12" xfId="0" applyBorder="1"/>
    <xf numFmtId="164" fontId="0" fillId="0" borderId="12" xfId="0" applyNumberFormat="1" applyBorder="1"/>
    <xf numFmtId="0" fontId="16" fillId="0" borderId="0" xfId="0" applyFont="1" applyAlignment="1">
      <alignment horizontal="right"/>
    </xf>
    <xf numFmtId="44" fontId="0" fillId="0" borderId="10" xfId="1" applyFont="1" applyBorder="1" applyAlignment="1">
      <alignment horizontal="center"/>
    </xf>
    <xf numFmtId="44" fontId="0" fillId="0" borderId="11" xfId="1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3" xfId="0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1D8F6-6AD4-401B-B4C8-1991DD6AFF47}">
  <dimension ref="A1:V19"/>
  <sheetViews>
    <sheetView tabSelected="1" topLeftCell="D1" zoomScale="70" zoomScaleNormal="70" workbookViewId="0">
      <selection activeCell="R21" sqref="R21"/>
    </sheetView>
  </sheetViews>
  <sheetFormatPr defaultRowHeight="14.5" x14ac:dyDescent="0.35"/>
  <cols>
    <col min="2" max="2" width="24.90625" customWidth="1"/>
    <col min="3" max="3" width="18.81640625" bestFit="1" customWidth="1"/>
    <col min="4" max="4" width="10.1796875" customWidth="1"/>
    <col min="12" max="12" width="23.1796875" customWidth="1"/>
    <col min="14" max="14" width="23.36328125" customWidth="1"/>
    <col min="18" max="18" width="22.90625" customWidth="1"/>
    <col min="22" max="22" width="14.36328125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F1" t="s">
        <v>15</v>
      </c>
      <c r="G1" t="s">
        <v>16</v>
      </c>
      <c r="H1" t="s">
        <v>17</v>
      </c>
    </row>
    <row r="2" spans="1:22" ht="15" thickBot="1" x14ac:dyDescent="0.4">
      <c r="A2">
        <v>0</v>
      </c>
      <c r="B2" t="s">
        <v>4</v>
      </c>
      <c r="C2">
        <v>300</v>
      </c>
      <c r="D2" t="s">
        <v>5</v>
      </c>
      <c r="F2">
        <v>0</v>
      </c>
      <c r="G2">
        <v>7</v>
      </c>
      <c r="H2">
        <v>42</v>
      </c>
    </row>
    <row r="3" spans="1:22" ht="15" thickBot="1" x14ac:dyDescent="0.4">
      <c r="A3">
        <v>1</v>
      </c>
      <c r="B3" t="s">
        <v>6</v>
      </c>
      <c r="C3">
        <v>337</v>
      </c>
      <c r="D3" t="s">
        <v>5</v>
      </c>
      <c r="F3">
        <v>1</v>
      </c>
      <c r="G3">
        <v>5</v>
      </c>
      <c r="H3">
        <v>48</v>
      </c>
      <c r="N3" s="6" t="s">
        <v>18</v>
      </c>
      <c r="O3" s="6"/>
      <c r="P3" s="6"/>
      <c r="Q3" s="6"/>
      <c r="R3" s="7">
        <f>SUMPRODUCT(J7:J19,O7:O19)</f>
        <v>63364</v>
      </c>
      <c r="S3" s="8"/>
    </row>
    <row r="4" spans="1:22" x14ac:dyDescent="0.35">
      <c r="A4">
        <v>2</v>
      </c>
      <c r="B4" t="s">
        <v>7</v>
      </c>
      <c r="C4">
        <v>261</v>
      </c>
      <c r="D4" t="s">
        <v>5</v>
      </c>
      <c r="F4">
        <v>2</v>
      </c>
      <c r="G4">
        <v>8</v>
      </c>
      <c r="H4">
        <v>27</v>
      </c>
    </row>
    <row r="5" spans="1:22" ht="15" thickBot="1" x14ac:dyDescent="0.4">
      <c r="A5">
        <v>3</v>
      </c>
      <c r="B5" t="s">
        <v>8</v>
      </c>
      <c r="C5">
        <v>192</v>
      </c>
      <c r="D5" t="s">
        <v>9</v>
      </c>
      <c r="F5">
        <v>3</v>
      </c>
      <c r="G5">
        <v>4</v>
      </c>
      <c r="H5">
        <v>44</v>
      </c>
    </row>
    <row r="6" spans="1:22" x14ac:dyDescent="0.35">
      <c r="A6">
        <v>4</v>
      </c>
      <c r="B6" t="s">
        <v>10</v>
      </c>
      <c r="C6">
        <v>157</v>
      </c>
      <c r="D6" t="s">
        <v>9</v>
      </c>
      <c r="F6">
        <v>3</v>
      </c>
      <c r="G6">
        <v>5</v>
      </c>
      <c r="H6">
        <v>30</v>
      </c>
      <c r="J6" s="1" t="s">
        <v>19</v>
      </c>
      <c r="K6" s="9" t="s">
        <v>20</v>
      </c>
      <c r="L6" s="9"/>
      <c r="M6" s="9" t="s">
        <v>21</v>
      </c>
      <c r="N6" s="9"/>
      <c r="O6" s="3" t="s">
        <v>22</v>
      </c>
      <c r="Q6" s="10" t="s">
        <v>23</v>
      </c>
      <c r="R6" s="9"/>
      <c r="S6" s="2" t="s">
        <v>24</v>
      </c>
      <c r="T6" s="2" t="s">
        <v>25</v>
      </c>
      <c r="U6" s="2" t="s">
        <v>26</v>
      </c>
      <c r="V6" s="3" t="s">
        <v>27</v>
      </c>
    </row>
    <row r="7" spans="1:22" x14ac:dyDescent="0.35">
      <c r="A7">
        <v>5</v>
      </c>
      <c r="B7" t="s">
        <v>11</v>
      </c>
      <c r="C7">
        <v>228</v>
      </c>
      <c r="D7" t="s">
        <v>9</v>
      </c>
      <c r="F7">
        <v>3</v>
      </c>
      <c r="G7">
        <v>7</v>
      </c>
      <c r="H7">
        <v>27</v>
      </c>
      <c r="J7" s="4">
        <v>300</v>
      </c>
      <c r="K7" s="4">
        <v>0</v>
      </c>
      <c r="L7" s="4" t="str">
        <f>VLOOKUP(K7,$Q$7:$R$15,2,0)</f>
        <v>Bubble Pop Borough</v>
      </c>
      <c r="M7" s="4">
        <v>7</v>
      </c>
      <c r="N7" s="4" t="str">
        <f>_xlfn.XLOOKUP(M7,$Q$7:$Q$15,$R$7:$R$15)</f>
        <v>Turkish Delight Tundra</v>
      </c>
      <c r="O7" s="5">
        <v>42</v>
      </c>
      <c r="Q7" s="4">
        <v>0</v>
      </c>
      <c r="R7" s="4" t="s">
        <v>4</v>
      </c>
      <c r="S7" s="4">
        <f>SUMIF($M$7:$M$19,Q7,$J$7:$J$19)</f>
        <v>0</v>
      </c>
      <c r="T7" s="4">
        <f>SUMIF($K$7:$K$19,Q7,$J$7:$J$19)</f>
        <v>300</v>
      </c>
      <c r="U7" s="4">
        <f>S7-T7</f>
        <v>-300</v>
      </c>
      <c r="V7" s="4">
        <v>-300</v>
      </c>
    </row>
    <row r="8" spans="1:22" x14ac:dyDescent="0.35">
      <c r="A8">
        <v>6</v>
      </c>
      <c r="B8" t="s">
        <v>12</v>
      </c>
      <c r="C8">
        <v>87</v>
      </c>
      <c r="D8" t="s">
        <v>9</v>
      </c>
      <c r="F8">
        <v>5</v>
      </c>
      <c r="G8">
        <v>7</v>
      </c>
      <c r="H8">
        <v>33</v>
      </c>
      <c r="J8" s="4">
        <v>337</v>
      </c>
      <c r="K8" s="4">
        <v>1</v>
      </c>
      <c r="L8" s="4" t="str">
        <f t="shared" ref="L8:L19" si="0">VLOOKUP(K8,$Q$7:$R$15,2,0)</f>
        <v>Honeysuckle Hollow</v>
      </c>
      <c r="M8" s="4">
        <v>5</v>
      </c>
      <c r="N8" s="4" t="str">
        <f t="shared" ref="N8:N19" si="1">_xlfn.XLOOKUP(M8,$Q$7:$Q$15,$R$7:$R$15)</f>
        <v>Smores Summit</v>
      </c>
      <c r="O8" s="5">
        <v>48</v>
      </c>
      <c r="Q8" s="4">
        <v>1</v>
      </c>
      <c r="R8" s="4" t="s">
        <v>6</v>
      </c>
      <c r="S8" s="4">
        <f t="shared" ref="S8:S15" si="2">SUMIF($M$7:$M$19,Q8,$J$7:$J$19)</f>
        <v>0</v>
      </c>
      <c r="T8" s="4">
        <f t="shared" ref="T8:T15" si="3">SUMIF($K$7:$K$19,Q8,$J$7:$J$19)</f>
        <v>337</v>
      </c>
      <c r="U8" s="4">
        <f t="shared" ref="U8:U15" si="4">S8-T8</f>
        <v>-337</v>
      </c>
      <c r="V8" s="4">
        <v>-337</v>
      </c>
    </row>
    <row r="9" spans="1:22" x14ac:dyDescent="0.35">
      <c r="A9">
        <v>7</v>
      </c>
      <c r="B9" t="s">
        <v>13</v>
      </c>
      <c r="C9">
        <v>245</v>
      </c>
      <c r="D9" t="s">
        <v>9</v>
      </c>
      <c r="F9">
        <v>5</v>
      </c>
      <c r="G9">
        <v>8</v>
      </c>
      <c r="H9">
        <v>41</v>
      </c>
      <c r="J9" s="4">
        <v>261</v>
      </c>
      <c r="K9" s="4">
        <v>2</v>
      </c>
      <c r="L9" s="4" t="str">
        <f t="shared" si="0"/>
        <v>Mallow Melt Mountains</v>
      </c>
      <c r="M9" s="4">
        <v>8</v>
      </c>
      <c r="N9" s="4" t="str">
        <f t="shared" si="1"/>
        <v>White Chocolate Wasteland</v>
      </c>
      <c r="O9" s="5">
        <v>27</v>
      </c>
      <c r="Q9" s="4">
        <v>2</v>
      </c>
      <c r="R9" s="4" t="s">
        <v>7</v>
      </c>
      <c r="S9" s="4">
        <f t="shared" si="2"/>
        <v>0</v>
      </c>
      <c r="T9" s="4">
        <f t="shared" si="3"/>
        <v>261</v>
      </c>
      <c r="U9" s="4">
        <f t="shared" si="4"/>
        <v>-261</v>
      </c>
      <c r="V9" s="4">
        <v>-261</v>
      </c>
    </row>
    <row r="10" spans="1:22" x14ac:dyDescent="0.35">
      <c r="A10">
        <v>8</v>
      </c>
      <c r="B10" t="s">
        <v>14</v>
      </c>
      <c r="C10">
        <v>91</v>
      </c>
      <c r="D10" t="s">
        <v>9</v>
      </c>
      <c r="F10">
        <v>6</v>
      </c>
      <c r="G10">
        <v>3</v>
      </c>
      <c r="H10">
        <v>37</v>
      </c>
      <c r="J10" s="4">
        <v>0</v>
      </c>
      <c r="K10" s="4">
        <v>3</v>
      </c>
      <c r="L10" s="4" t="str">
        <f t="shared" si="0"/>
        <v>Marshmallow Meadows</v>
      </c>
      <c r="M10" s="4">
        <v>4</v>
      </c>
      <c r="N10" s="4" t="str">
        <f t="shared" si="1"/>
        <v>Mochi Metropolis</v>
      </c>
      <c r="O10" s="5">
        <v>44</v>
      </c>
      <c r="Q10" s="4">
        <v>3</v>
      </c>
      <c r="R10" s="4" t="s">
        <v>8</v>
      </c>
      <c r="S10" s="4">
        <f t="shared" si="2"/>
        <v>90</v>
      </c>
      <c r="T10" s="4">
        <f t="shared" si="3"/>
        <v>0</v>
      </c>
      <c r="U10" s="4">
        <f t="shared" si="4"/>
        <v>90</v>
      </c>
      <c r="V10" s="4">
        <v>192</v>
      </c>
    </row>
    <row r="11" spans="1:22" x14ac:dyDescent="0.35">
      <c r="F11">
        <v>7</v>
      </c>
      <c r="G11">
        <v>3</v>
      </c>
      <c r="H11">
        <v>45</v>
      </c>
      <c r="J11" s="4">
        <v>0</v>
      </c>
      <c r="K11" s="4">
        <v>3</v>
      </c>
      <c r="L11" s="4" t="str">
        <f t="shared" si="0"/>
        <v>Marshmallow Meadows</v>
      </c>
      <c r="M11" s="4">
        <v>5</v>
      </c>
      <c r="N11" s="4" t="str">
        <f t="shared" si="1"/>
        <v>Smores Summit</v>
      </c>
      <c r="O11" s="5">
        <v>30</v>
      </c>
      <c r="Q11" s="4">
        <v>4</v>
      </c>
      <c r="R11" s="4" t="s">
        <v>10</v>
      </c>
      <c r="S11" s="4">
        <f t="shared" si="2"/>
        <v>157</v>
      </c>
      <c r="T11" s="4">
        <f t="shared" si="3"/>
        <v>0</v>
      </c>
      <c r="U11" s="4">
        <f t="shared" si="4"/>
        <v>157</v>
      </c>
      <c r="V11" s="4">
        <v>157</v>
      </c>
    </row>
    <row r="12" spans="1:22" x14ac:dyDescent="0.35">
      <c r="F12">
        <v>7</v>
      </c>
      <c r="G12">
        <v>4</v>
      </c>
      <c r="H12">
        <v>32</v>
      </c>
      <c r="J12" s="4">
        <v>0</v>
      </c>
      <c r="K12" s="4">
        <v>3</v>
      </c>
      <c r="L12" s="4" t="str">
        <f t="shared" si="0"/>
        <v>Marshmallow Meadows</v>
      </c>
      <c r="M12" s="4">
        <v>7</v>
      </c>
      <c r="N12" s="4" t="str">
        <f t="shared" si="1"/>
        <v>Turkish Delight Tundra</v>
      </c>
      <c r="O12" s="5">
        <v>27</v>
      </c>
      <c r="Q12" s="4">
        <v>5</v>
      </c>
      <c r="R12" s="4" t="s">
        <v>11</v>
      </c>
      <c r="S12" s="4">
        <f t="shared" si="2"/>
        <v>507</v>
      </c>
      <c r="T12" s="4">
        <f t="shared" si="3"/>
        <v>279</v>
      </c>
      <c r="U12" s="4">
        <f t="shared" si="4"/>
        <v>228</v>
      </c>
      <c r="V12" s="4">
        <v>228</v>
      </c>
    </row>
    <row r="13" spans="1:22" x14ac:dyDescent="0.35">
      <c r="F13">
        <v>7</v>
      </c>
      <c r="G13">
        <v>6</v>
      </c>
      <c r="H13">
        <v>40</v>
      </c>
      <c r="J13" s="4">
        <v>279</v>
      </c>
      <c r="K13" s="4">
        <v>5</v>
      </c>
      <c r="L13" s="4" t="str">
        <f t="shared" si="0"/>
        <v>Smores Summit</v>
      </c>
      <c r="M13" s="4">
        <v>7</v>
      </c>
      <c r="N13" s="4" t="str">
        <f t="shared" si="1"/>
        <v>Turkish Delight Tundra</v>
      </c>
      <c r="O13" s="5">
        <v>33</v>
      </c>
      <c r="Q13" s="4">
        <v>6</v>
      </c>
      <c r="R13" s="4" t="s">
        <v>12</v>
      </c>
      <c r="S13" s="4">
        <f t="shared" si="2"/>
        <v>87</v>
      </c>
      <c r="T13" s="4">
        <f t="shared" si="3"/>
        <v>0</v>
      </c>
      <c r="U13" s="4">
        <f t="shared" si="4"/>
        <v>87</v>
      </c>
      <c r="V13" s="4">
        <v>87</v>
      </c>
    </row>
    <row r="14" spans="1:22" x14ac:dyDescent="0.35">
      <c r="F14">
        <v>8</v>
      </c>
      <c r="G14">
        <v>5</v>
      </c>
      <c r="H14">
        <v>34</v>
      </c>
      <c r="J14" s="4">
        <v>0</v>
      </c>
      <c r="K14" s="4">
        <v>5</v>
      </c>
      <c r="L14" s="4" t="str">
        <f t="shared" si="0"/>
        <v>Smores Summit</v>
      </c>
      <c r="M14" s="4">
        <v>8</v>
      </c>
      <c r="N14" s="4" t="str">
        <f t="shared" si="1"/>
        <v>White Chocolate Wasteland</v>
      </c>
      <c r="O14" s="5">
        <v>41</v>
      </c>
      <c r="Q14" s="4">
        <v>7</v>
      </c>
      <c r="R14" s="4" t="s">
        <v>13</v>
      </c>
      <c r="S14" s="4">
        <f t="shared" si="2"/>
        <v>579</v>
      </c>
      <c r="T14" s="4">
        <f t="shared" si="3"/>
        <v>334</v>
      </c>
      <c r="U14" s="4">
        <f t="shared" si="4"/>
        <v>245</v>
      </c>
      <c r="V14" s="4">
        <v>245</v>
      </c>
    </row>
    <row r="15" spans="1:22" x14ac:dyDescent="0.35">
      <c r="J15" s="4">
        <v>0</v>
      </c>
      <c r="K15" s="4">
        <v>6</v>
      </c>
      <c r="L15" s="4" t="str">
        <f t="shared" si="0"/>
        <v>Snickerdoodle Slopes</v>
      </c>
      <c r="M15" s="4">
        <v>3</v>
      </c>
      <c r="N15" s="4" t="str">
        <f t="shared" si="1"/>
        <v>Marshmallow Meadows</v>
      </c>
      <c r="O15" s="5">
        <v>37</v>
      </c>
      <c r="Q15" s="4">
        <v>8</v>
      </c>
      <c r="R15" s="4" t="s">
        <v>14</v>
      </c>
      <c r="S15" s="4">
        <f t="shared" si="2"/>
        <v>261</v>
      </c>
      <c r="T15" s="4">
        <f t="shared" si="3"/>
        <v>170</v>
      </c>
      <c r="U15" s="4">
        <f t="shared" si="4"/>
        <v>91</v>
      </c>
      <c r="V15" s="4">
        <v>91</v>
      </c>
    </row>
    <row r="16" spans="1:22" x14ac:dyDescent="0.35">
      <c r="J16" s="4">
        <v>90</v>
      </c>
      <c r="K16" s="4">
        <v>7</v>
      </c>
      <c r="L16" s="4" t="str">
        <f t="shared" si="0"/>
        <v>Turkish Delight Tundra</v>
      </c>
      <c r="M16" s="4">
        <v>3</v>
      </c>
      <c r="N16" s="4" t="str">
        <f t="shared" si="1"/>
        <v>Marshmallow Meadows</v>
      </c>
      <c r="O16" s="5">
        <v>45</v>
      </c>
    </row>
    <row r="17" spans="10:15" x14ac:dyDescent="0.35">
      <c r="J17" s="4">
        <v>157</v>
      </c>
      <c r="K17" s="4">
        <v>7</v>
      </c>
      <c r="L17" s="4" t="str">
        <f t="shared" si="0"/>
        <v>Turkish Delight Tundra</v>
      </c>
      <c r="M17" s="4">
        <v>4</v>
      </c>
      <c r="N17" s="4" t="str">
        <f t="shared" si="1"/>
        <v>Mochi Metropolis</v>
      </c>
      <c r="O17" s="5">
        <v>32</v>
      </c>
    </row>
    <row r="18" spans="10:15" x14ac:dyDescent="0.35">
      <c r="J18" s="4">
        <v>87</v>
      </c>
      <c r="K18" s="4">
        <v>7</v>
      </c>
      <c r="L18" s="4" t="str">
        <f t="shared" si="0"/>
        <v>Turkish Delight Tundra</v>
      </c>
      <c r="M18" s="4">
        <v>6</v>
      </c>
      <c r="N18" s="4" t="str">
        <f t="shared" si="1"/>
        <v>Snickerdoodle Slopes</v>
      </c>
      <c r="O18" s="5">
        <v>40</v>
      </c>
    </row>
    <row r="19" spans="10:15" x14ac:dyDescent="0.35">
      <c r="J19" s="4">
        <v>170</v>
      </c>
      <c r="K19" s="4">
        <v>8</v>
      </c>
      <c r="L19" s="4" t="str">
        <f t="shared" si="0"/>
        <v>White Chocolate Wasteland</v>
      </c>
      <c r="M19" s="4">
        <v>5</v>
      </c>
      <c r="N19" s="4" t="str">
        <f t="shared" si="1"/>
        <v>Smores Summit</v>
      </c>
      <c r="O19" s="5">
        <v>34</v>
      </c>
    </row>
  </sheetData>
  <mergeCells count="5">
    <mergeCell ref="N3:Q3"/>
    <mergeCell ref="R3:S3"/>
    <mergeCell ref="K6:L6"/>
    <mergeCell ref="M6:N6"/>
    <mergeCell ref="Q6:R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butter_Module06_Locations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 O'Rourke</cp:lastModifiedBy>
  <dcterms:created xsi:type="dcterms:W3CDTF">2025-03-19T23:27:59Z</dcterms:created>
  <dcterms:modified xsi:type="dcterms:W3CDTF">2025-03-26T15:14:43Z</dcterms:modified>
</cp:coreProperties>
</file>