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200" windowHeight="7890"/>
  </bookViews>
  <sheets>
    <sheet name="統計表" sheetId="12" r:id="rId1"/>
    <sheet name="WSTP" sheetId="2" r:id="rId2"/>
    <sheet name="WBEC" sheetId="11" r:id="rId3"/>
    <sheet name="NTF" sheetId="10" r:id="rId4"/>
    <sheet name="MERP" sheetId="8" r:id="rId5"/>
    <sheet name="NHR" sheetId="9" r:id="rId6"/>
  </sheets>
  <definedNames>
    <definedName name="DATA_MERP">MERP!$B$3:$D$30</definedName>
    <definedName name="DATA_NHR">NHR!$B$3:$D$30</definedName>
    <definedName name="DATA_NTF">NTF!$B$3:$D$30</definedName>
    <definedName name="DATA_WBEC">WBEC!$B$3:$D$30</definedName>
    <definedName name="DATA_WSTP">WSTP!$B$3:$D$30</definedName>
  </definedNames>
  <calcPr calcId="145621" iterateDelta="9.9999999974897903E-4"/>
</workbook>
</file>

<file path=xl/calcChain.xml><?xml version="1.0" encoding="utf-8"?>
<calcChain xmlns="http://schemas.openxmlformats.org/spreadsheetml/2006/main">
  <c r="A2" i="12" l="1"/>
  <c r="B7" i="12" l="1"/>
  <c r="B6" i="12"/>
  <c r="B5" i="12"/>
  <c r="B4" i="12"/>
  <c r="B3" i="12"/>
  <c r="D30" i="9" l="1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C31" i="9"/>
  <c r="B31" i="9"/>
  <c r="D3" i="9"/>
  <c r="D30" i="8" l="1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C31" i="8"/>
  <c r="B31" i="8"/>
  <c r="D3" i="8"/>
  <c r="D30" i="10" l="1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C31" i="10"/>
  <c r="B31" i="10"/>
  <c r="D3" i="10"/>
  <c r="D30" i="11" l="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30" i="2" l="1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C31" i="11" l="1"/>
  <c r="B31" i="11"/>
  <c r="D3" i="11"/>
  <c r="D3" i="2" l="1"/>
  <c r="C31" i="2" l="1"/>
  <c r="B31" i="2"/>
  <c r="B8" i="12" l="1"/>
  <c r="C3" i="12"/>
  <c r="C7" i="12" l="1"/>
  <c r="C6" i="12"/>
  <c r="C5" i="12"/>
  <c r="C4" i="12"/>
</calcChain>
</file>

<file path=xl/sharedStrings.xml><?xml version="1.0" encoding="utf-8"?>
<sst xmlns="http://schemas.openxmlformats.org/spreadsheetml/2006/main" count="59" uniqueCount="26">
  <si>
    <t>截至</t>
    <phoneticPr fontId="2" type="noConversion"/>
  </si>
  <si>
    <t>通。</t>
    <phoneticPr fontId="2" type="noConversion"/>
  </si>
  <si>
    <t>WSTP</t>
    <phoneticPr fontId="2" type="noConversion"/>
  </si>
  <si>
    <t>WBEC</t>
    <phoneticPr fontId="2" type="noConversion"/>
  </si>
  <si>
    <t>NTF</t>
    <phoneticPr fontId="2" type="noConversion"/>
  </si>
  <si>
    <t>MERP</t>
    <phoneticPr fontId="2" type="noConversion"/>
  </si>
  <si>
    <t>NHRS</t>
    <phoneticPr fontId="2" type="noConversion"/>
  </si>
  <si>
    <t>小　計</t>
    <phoneticPr fontId="2" type="noConversion"/>
  </si>
  <si>
    <t>合計</t>
    <phoneticPr fontId="2" type="noConversion"/>
  </si>
  <si>
    <t>增減數</t>
    <phoneticPr fontId="2" type="noConversion"/>
  </si>
  <si>
    <t>來電與去年同期比較增(減)</t>
    <phoneticPr fontId="2" type="noConversion"/>
  </si>
  <si>
    <t>[mm/dd]</t>
    <phoneticPr fontId="2" type="noConversion"/>
  </si>
  <si>
    <t>[yyyy]_兩年度ACD來電量比較表﹝WSTP﹞</t>
    <phoneticPr fontId="2" type="noConversion"/>
  </si>
  <si>
    <t>[diff]</t>
    <phoneticPr fontId="2" type="noConversion"/>
  </si>
  <si>
    <t>今年</t>
    <phoneticPr fontId="2" type="noConversion"/>
  </si>
  <si>
    <t>去年</t>
    <phoneticPr fontId="2" type="noConversion"/>
  </si>
  <si>
    <t>[yyyy]_兩年度ACD來電量比較表﹝WBEC﹞</t>
    <phoneticPr fontId="2" type="noConversion"/>
  </si>
  <si>
    <t>[yyyy]_兩年度ACD來電量比較表﹝NTF﹞</t>
    <phoneticPr fontId="2" type="noConversion"/>
  </si>
  <si>
    <t>增減數</t>
    <phoneticPr fontId="2" type="noConversion"/>
  </si>
  <si>
    <t>[yyyy]_兩年度ACD來電量比較表﹝MERP﹞</t>
    <phoneticPr fontId="2" type="noConversion"/>
  </si>
  <si>
    <t>增減數</t>
    <phoneticPr fontId="2" type="noConversion"/>
  </si>
  <si>
    <t>[yyyy]_兩年度ACD來電量比較表﹝NHR﹞</t>
    <phoneticPr fontId="2" type="noConversion"/>
  </si>
  <si>
    <t>增減數</t>
    <phoneticPr fontId="2" type="noConversion"/>
  </si>
  <si>
    <t>增減佔比
%</t>
    <phoneticPr fontId="2" type="noConversion"/>
  </si>
  <si>
    <t>[yyyy]_兩年度ACD有效來電  增減統計表</t>
    <phoneticPr fontId="2" type="noConversion"/>
  </si>
  <si>
    <t>增減數
([yyyy])-([yyyy-prev])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</si>
</sst>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43" formatCode="_-* #,##0.00_-;\-* #,##0.00_-;_-* &quot;-&quot;??_-;_-@_-"/>
    <numFmt numFmtId="176" formatCode="_-* #,##0_-;\-* #,##0_-;_-* &quot;-&quot;??_-;_-@_-"/>
    <numFmt numFmtId="177" formatCode="m/d;@"/>
    <numFmt numFmtId="178" formatCode="m&quot;月&quot;d&quot;日&quot;"/>
    <numFmt numFmtId="179" formatCode="#,##0_);\(#,##0\)"/>
    <numFmt numFmtId="180" formatCode="#,##0_ ;[Red]\-#,##0&quot; &quot;"/>
  </numFmts>
  <fonts count="15">
    <font>
      <sz val="10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  <font>
      <sz val="12"/>
      <name val="新細明體"/>
      <family val="1"/>
      <charset val="136"/>
      <scheme val="minor"/>
    </font>
    <font>
      <sz val="12"/>
      <name val="微軟正黑體"/>
      <family val="2"/>
      <charset val="136"/>
    </font>
    <font>
      <b/>
      <sz val="12"/>
      <color rgb="FFC00000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sz val="12"/>
      <color rgb="FFC00000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color rgb="FFC00000"/>
      <name val="微軟正黑體"/>
      <family val="2"/>
      <charset val="136"/>
    </font>
    <font>
      <b/>
      <sz val="14"/>
      <name val="微軟正黑體"/>
      <family val="2"/>
      <charset val="136"/>
    </font>
    <font>
      <sz val="14"/>
      <name val="Arial"/>
      <family val="2"/>
    </font>
    <font>
      <b/>
      <sz val="14"/>
      <color theme="0"/>
      <name val="微軟正黑體"/>
      <family val="2"/>
      <charset val="136"/>
    </font>
    <font>
      <sz val="14"/>
      <color theme="0"/>
      <name val="微軟正黑體"/>
      <family val="2"/>
      <charset val="136"/>
    </font>
    <font>
      <sz val="14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176" fontId="4" fillId="2" borderId="9" xfId="1" applyNumberFormat="1" applyFont="1" applyFill="1" applyBorder="1" applyAlignment="1">
      <alignment vertical="center"/>
    </xf>
    <xf numFmtId="176" fontId="4" fillId="0" borderId="1" xfId="1" applyNumberFormat="1" applyFont="1" applyFill="1" applyBorder="1" applyAlignment="1">
      <alignment vertical="center"/>
    </xf>
    <xf numFmtId="176" fontId="4" fillId="0" borderId="2" xfId="1" applyNumberFormat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178" fontId="6" fillId="0" borderId="0" xfId="0" applyNumberFormat="1" applyFont="1" applyFill="1" applyBorder="1" applyAlignment="1">
      <alignment horizontal="center" vertical="center"/>
    </xf>
    <xf numFmtId="179" fontId="5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/>
    <xf numFmtId="0" fontId="8" fillId="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8" fontId="7" fillId="0" borderId="0" xfId="0" quotePrefix="1" applyNumberFormat="1" applyFont="1" applyFill="1" applyBorder="1" applyAlignment="1">
      <alignment horizontal="center" vertical="center"/>
    </xf>
    <xf numFmtId="179" fontId="9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177" fontId="8" fillId="5" borderId="6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180" fontId="4" fillId="0" borderId="7" xfId="1" applyNumberFormat="1" applyFont="1" applyBorder="1" applyAlignment="1">
      <alignment vertical="center"/>
    </xf>
    <xf numFmtId="180" fontId="4" fillId="2" borderId="10" xfId="1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2" fillId="3" borderId="11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wrapText="1"/>
    </xf>
    <xf numFmtId="0" fontId="14" fillId="0" borderId="11" xfId="0" applyFont="1" applyBorder="1"/>
    <xf numFmtId="9" fontId="14" fillId="0" borderId="11" xfId="2" applyFont="1" applyBorder="1" applyAlignment="1">
      <alignment horizontal="right" vertical="center" indent="1"/>
    </xf>
    <xf numFmtId="0" fontId="10" fillId="4" borderId="11" xfId="0" applyFont="1" applyFill="1" applyBorder="1" applyAlignment="1">
      <alignment horizontal="center" vertical="center"/>
    </xf>
    <xf numFmtId="41" fontId="10" fillId="4" borderId="11" xfId="3" applyFont="1" applyFill="1" applyBorder="1" applyAlignment="1">
      <alignment horizontal="right" vertical="center" indent="1"/>
    </xf>
    <xf numFmtId="0" fontId="10" fillId="4" borderId="11" xfId="0" applyFont="1" applyFill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80" fontId="14" fillId="0" borderId="11" xfId="3" applyNumberFormat="1" applyFont="1" applyBorder="1" applyAlignment="1">
      <alignment horizontal="right" vertical="center" indent="1"/>
    </xf>
  </cellXfs>
  <cellStyles count="4">
    <cellStyle name="一般" xfId="0" builtinId="0"/>
    <cellStyle name="千分位" xfId="1" builtinId="3"/>
    <cellStyle name="千分位[0]" xfId="3" builtinId="6"/>
    <cellStyle name="百分比" xfId="2" builtinId="5"/>
  </cellStyles>
  <dxfs count="0"/>
  <tableStyles count="0" defaultTableStyle="TableStyleMedium2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675299107092498E-2"/>
          <c:y val="8.6215058770477498E-2"/>
          <c:w val="0.80699060630387953"/>
          <c:h val="0.79762133586112827"/>
        </c:manualLayout>
      </c:layout>
      <c:lineChart>
        <c:grouping val="standard"/>
        <c:varyColors val="0"/>
        <c:ser>
          <c:idx val="0"/>
          <c:order val="0"/>
          <c:tx>
            <c:strRef>
              <c:f>WSTP!$B$2</c:f>
              <c:strCache>
                <c:ptCount val="1"/>
                <c:pt idx="0">
                  <c:v>今年</c:v>
                </c:pt>
              </c:strCache>
            </c:strRef>
          </c:tx>
          <c:dLbls>
            <c:dLbl>
              <c:idx val="0"/>
              <c:layout>
                <c:manualLayout>
                  <c:x val="-2.41136425830265E-2"/>
                  <c:y val="-4.16430728448974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1.1062611207014543E-2"/>
                  <c:y val="-2.46219134713596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2.6800240636860092E-2"/>
                  <c:y val="4.169503918484045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3.9176487189906836E-2"/>
                  <c:y val="3.38301008409167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2.3687770491003173E-2"/>
                  <c:y val="-2.89323359054101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2.5179230959396243E-2"/>
                  <c:y val="4.1473339175939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2.6464537362904363E-2"/>
                  <c:y val="3.42561309652124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3.0553135865396142E-2"/>
                  <c:y val="-4.1642994415057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aseline="0">
                    <a:solidFill>
                      <a:schemeClr val="tx2"/>
                    </a:solidFill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WSTP!$A$3:$A$30</c:f>
              <c:numCache>
                <c:formatCode>m/d;@</c:formatCode>
                <c:ptCount val="28"/>
                <c:pt idx="0">
                  <c:v>42826</c:v>
                </c:pt>
                <c:pt idx="1">
                  <c:v>42827</c:v>
                </c:pt>
                <c:pt idx="2">
                  <c:v>42828</c:v>
                </c:pt>
                <c:pt idx="3">
                  <c:v>42829</c:v>
                </c:pt>
                <c:pt idx="4">
                  <c:v>42830</c:v>
                </c:pt>
                <c:pt idx="5">
                  <c:v>42831</c:v>
                </c:pt>
                <c:pt idx="6">
                  <c:v>42832</c:v>
                </c:pt>
                <c:pt idx="7">
                  <c:v>42833</c:v>
                </c:pt>
                <c:pt idx="8">
                  <c:v>42834</c:v>
                </c:pt>
                <c:pt idx="9">
                  <c:v>42835</c:v>
                </c:pt>
                <c:pt idx="10">
                  <c:v>42836</c:v>
                </c:pt>
                <c:pt idx="11">
                  <c:v>42837</c:v>
                </c:pt>
                <c:pt idx="12">
                  <c:v>42838</c:v>
                </c:pt>
                <c:pt idx="13">
                  <c:v>42839</c:v>
                </c:pt>
                <c:pt idx="14">
                  <c:v>42840</c:v>
                </c:pt>
                <c:pt idx="15">
                  <c:v>42841</c:v>
                </c:pt>
                <c:pt idx="16">
                  <c:v>42842</c:v>
                </c:pt>
                <c:pt idx="17">
                  <c:v>42843</c:v>
                </c:pt>
                <c:pt idx="18">
                  <c:v>42844</c:v>
                </c:pt>
                <c:pt idx="19">
                  <c:v>42845</c:v>
                </c:pt>
                <c:pt idx="20">
                  <c:v>42846</c:v>
                </c:pt>
                <c:pt idx="21">
                  <c:v>42847</c:v>
                </c:pt>
                <c:pt idx="22">
                  <c:v>42848</c:v>
                </c:pt>
                <c:pt idx="23">
                  <c:v>42849</c:v>
                </c:pt>
                <c:pt idx="24">
                  <c:v>42850</c:v>
                </c:pt>
                <c:pt idx="25">
                  <c:v>42851</c:v>
                </c:pt>
                <c:pt idx="26">
                  <c:v>42852</c:v>
                </c:pt>
                <c:pt idx="27">
                  <c:v>42853</c:v>
                </c:pt>
              </c:numCache>
            </c:numRef>
          </c:cat>
          <c:val>
            <c:numRef>
              <c:f>WSTP!$B$3:$B$30</c:f>
              <c:numCache>
                <c:formatCode>_-* #,##0_-;\-* #,##0_-;_-* "-"??_-;_-@_-</c:formatCode>
                <c:ptCount val="28"/>
              </c:numCache>
            </c:numRef>
          </c:val>
          <c:smooth val="0"/>
        </c:ser>
        <c:ser>
          <c:idx val="1"/>
          <c:order val="1"/>
          <c:tx>
            <c:strRef>
              <c:f>WSTP!$C$2</c:f>
              <c:strCache>
                <c:ptCount val="1"/>
                <c:pt idx="0">
                  <c:v>去年</c:v>
                </c:pt>
              </c:strCache>
            </c:strRef>
          </c:tx>
          <c:dLbls>
            <c:dLbl>
              <c:idx val="0"/>
              <c:layout>
                <c:manualLayout>
                  <c:x val="-2.9054962784466357E-2"/>
                  <c:y val="3.405584163158525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2.6182521148563554E-2"/>
                  <c:y val="4.486156603994166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2.5580186291974859E-2"/>
                  <c:y val="-3.76475969160781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2.8306767434236005E-2"/>
                  <c:y val="-4.12732970848775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2.41136425830265E-2"/>
                  <c:y val="-2.78796338491733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2.8898067796358406E-2"/>
                  <c:y val="3.148267728911508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3.174995411135715E-2"/>
                  <c:y val="-3.09510520340687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1.2946762237402237E-2"/>
                  <c:y val="2.46713328870314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4.2903870650525193E-2"/>
                  <c:y val="-2.41388723806690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layout>
                <c:manualLayout>
                  <c:x val="-3.7067095031400564E-2"/>
                  <c:y val="-3.80172942462584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"/>
              <c:layout>
                <c:manualLayout>
                  <c:x val="-3.6650330153899416E-2"/>
                  <c:y val="4.09375611294473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8"/>
              <c:layout>
                <c:manualLayout>
                  <c:x val="-6.1777526612587785E-2"/>
                  <c:y val="-1.75570546023802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5"/>
              <c:layout>
                <c:manualLayout>
                  <c:x val="-5.9911420189273153E-2"/>
                  <c:y val="-2.0997914351311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aseline="0">
                    <a:solidFill>
                      <a:srgbClr val="C00000"/>
                    </a:solidFill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WSTP!$A$3:$A$30</c:f>
              <c:numCache>
                <c:formatCode>m/d;@</c:formatCode>
                <c:ptCount val="28"/>
                <c:pt idx="0">
                  <c:v>42826</c:v>
                </c:pt>
                <c:pt idx="1">
                  <c:v>42827</c:v>
                </c:pt>
                <c:pt idx="2">
                  <c:v>42828</c:v>
                </c:pt>
                <c:pt idx="3">
                  <c:v>42829</c:v>
                </c:pt>
                <c:pt idx="4">
                  <c:v>42830</c:v>
                </c:pt>
                <c:pt idx="5">
                  <c:v>42831</c:v>
                </c:pt>
                <c:pt idx="6">
                  <c:v>42832</c:v>
                </c:pt>
                <c:pt idx="7">
                  <c:v>42833</c:v>
                </c:pt>
                <c:pt idx="8">
                  <c:v>42834</c:v>
                </c:pt>
                <c:pt idx="9">
                  <c:v>42835</c:v>
                </c:pt>
                <c:pt idx="10">
                  <c:v>42836</c:v>
                </c:pt>
                <c:pt idx="11">
                  <c:v>42837</c:v>
                </c:pt>
                <c:pt idx="12">
                  <c:v>42838</c:v>
                </c:pt>
                <c:pt idx="13">
                  <c:v>42839</c:v>
                </c:pt>
                <c:pt idx="14">
                  <c:v>42840</c:v>
                </c:pt>
                <c:pt idx="15">
                  <c:v>42841</c:v>
                </c:pt>
                <c:pt idx="16">
                  <c:v>42842</c:v>
                </c:pt>
                <c:pt idx="17">
                  <c:v>42843</c:v>
                </c:pt>
                <c:pt idx="18">
                  <c:v>42844</c:v>
                </c:pt>
                <c:pt idx="19">
                  <c:v>42845</c:v>
                </c:pt>
                <c:pt idx="20">
                  <c:v>42846</c:v>
                </c:pt>
                <c:pt idx="21">
                  <c:v>42847</c:v>
                </c:pt>
                <c:pt idx="22">
                  <c:v>42848</c:v>
                </c:pt>
                <c:pt idx="23">
                  <c:v>42849</c:v>
                </c:pt>
                <c:pt idx="24">
                  <c:v>42850</c:v>
                </c:pt>
                <c:pt idx="25">
                  <c:v>42851</c:v>
                </c:pt>
                <c:pt idx="26">
                  <c:v>42852</c:v>
                </c:pt>
                <c:pt idx="27">
                  <c:v>42853</c:v>
                </c:pt>
              </c:numCache>
            </c:numRef>
          </c:cat>
          <c:val>
            <c:numRef>
              <c:f>WSTP!$C$3:$C$30</c:f>
              <c:numCache>
                <c:formatCode>_-* #,##0_-;\-* #,##0_-;_-* "-"??_-;_-@_-</c:formatCode>
                <c:ptCount val="2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890496"/>
        <c:axId val="98892032"/>
      </c:lineChart>
      <c:dateAx>
        <c:axId val="9889049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0" vert="eaVert"/>
          <a:lstStyle/>
          <a:p>
            <a:pPr>
              <a:defRPr sz="850" baseline="0">
                <a:latin typeface="微軟正黑體" panose="020B0604030504040204" pitchFamily="34" charset="-120"/>
              </a:defRPr>
            </a:pPr>
            <a:endParaRPr lang="zh-TW"/>
          </a:p>
        </c:txPr>
        <c:crossAx val="98892032"/>
        <c:crosses val="autoZero"/>
        <c:auto val="1"/>
        <c:lblOffset val="100"/>
        <c:baseTimeUnit val="days"/>
      </c:dateAx>
      <c:valAx>
        <c:axId val="98892032"/>
        <c:scaling>
          <c:orientation val="minMax"/>
        </c:scaling>
        <c:delete val="0"/>
        <c:axPos val="l"/>
        <c:majorGridlines/>
        <c:numFmt formatCode="_-* #,##0_-;\-* #,##0_-;_-* &quot;-&quot;??_-;_-@_-" sourceLinked="1"/>
        <c:majorTickMark val="out"/>
        <c:minorTickMark val="none"/>
        <c:tickLblPos val="nextTo"/>
        <c:crossAx val="988904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7639670577469542"/>
          <c:y val="0.40572233919394923"/>
          <c:w val="0.1105158866014487"/>
          <c:h val="8.7240837979754238E-2"/>
        </c:manualLayout>
      </c:layout>
      <c:overlay val="0"/>
      <c:txPr>
        <a:bodyPr/>
        <a:lstStyle/>
        <a:p>
          <a:pPr>
            <a:defRPr baseline="0">
              <a:ea typeface="微軟正黑體" panose="020B0604030504040204" pitchFamily="34" charset="-120"/>
            </a:defRPr>
          </a:pPr>
          <a:endParaRPr lang="zh-TW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447796201557136"/>
          <c:y val="5.3029187974900908E-2"/>
        </c:manualLayout>
      </c:layout>
      <c:overlay val="0"/>
      <c:txPr>
        <a:bodyPr/>
        <a:lstStyle/>
        <a:p>
          <a:pPr>
            <a:defRPr sz="1800" baseline="0"/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5.4292651352722786E-2"/>
          <c:y val="0.23942332423346796"/>
          <c:w val="0.79201517529466992"/>
          <c:h val="0.57855259496574385"/>
        </c:manualLayout>
      </c:layout>
      <c:lineChart>
        <c:grouping val="standard"/>
        <c:varyColors val="0"/>
        <c:ser>
          <c:idx val="0"/>
          <c:order val="0"/>
          <c:tx>
            <c:strRef>
              <c:f>WSTP!$D$2</c:f>
              <c:strCache>
                <c:ptCount val="1"/>
                <c:pt idx="0">
                  <c:v>增減數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dLbls>
            <c:dLbl>
              <c:idx val="0"/>
              <c:layout>
                <c:manualLayout>
                  <c:x val="-3.0616847913924612E-2"/>
                  <c:y val="-3.47757615122140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2.2359055407442822E-2"/>
                  <c:y val="-3.59146376727777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3.4992841454404969E-2"/>
                  <c:y val="2.91158584056623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4.2440528087280383E-2"/>
                  <c:y val="5.5667299128492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2.2503014986792042E-2"/>
                  <c:y val="-8.53484249253724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3.7193556875752772E-2"/>
                  <c:y val="-4.24484391613244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3.4717585406852984E-2"/>
                  <c:y val="-2.60957234310423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3.8130071700979068E-2"/>
                  <c:y val="3.09189863112423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2.8768255846386242E-2"/>
                  <c:y val="3.90387618280741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2.5216364249726772E-2"/>
                  <c:y val="-2.82917302465044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-3.3788735096267973E-2"/>
                  <c:y val="4.86983557475431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2.1796546680726423E-2"/>
                  <c:y val="3.717529795402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>
                <c:manualLayout>
                  <c:x val="-4.3756825166978118E-2"/>
                  <c:y val="-4.97985835227752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>
                <c:manualLayout>
                  <c:x val="-3.2471105057502135E-2"/>
                  <c:y val="-4.97985835227752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_ ;[Red]\-#,##0&quot; &quot;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WSTP!$A$3:$A$30</c:f>
              <c:numCache>
                <c:formatCode>m/d;@</c:formatCode>
                <c:ptCount val="28"/>
                <c:pt idx="0">
                  <c:v>42826</c:v>
                </c:pt>
                <c:pt idx="1">
                  <c:v>42827</c:v>
                </c:pt>
                <c:pt idx="2">
                  <c:v>42828</c:v>
                </c:pt>
                <c:pt idx="3">
                  <c:v>42829</c:v>
                </c:pt>
                <c:pt idx="4">
                  <c:v>42830</c:v>
                </c:pt>
                <c:pt idx="5">
                  <c:v>42831</c:v>
                </c:pt>
                <c:pt idx="6">
                  <c:v>42832</c:v>
                </c:pt>
                <c:pt idx="7">
                  <c:v>42833</c:v>
                </c:pt>
                <c:pt idx="8">
                  <c:v>42834</c:v>
                </c:pt>
                <c:pt idx="9">
                  <c:v>42835</c:v>
                </c:pt>
                <c:pt idx="10">
                  <c:v>42836</c:v>
                </c:pt>
                <c:pt idx="11">
                  <c:v>42837</c:v>
                </c:pt>
                <c:pt idx="12">
                  <c:v>42838</c:v>
                </c:pt>
                <c:pt idx="13">
                  <c:v>42839</c:v>
                </c:pt>
                <c:pt idx="14">
                  <c:v>42840</c:v>
                </c:pt>
                <c:pt idx="15">
                  <c:v>42841</c:v>
                </c:pt>
                <c:pt idx="16">
                  <c:v>42842</c:v>
                </c:pt>
                <c:pt idx="17">
                  <c:v>42843</c:v>
                </c:pt>
                <c:pt idx="18">
                  <c:v>42844</c:v>
                </c:pt>
                <c:pt idx="19">
                  <c:v>42845</c:v>
                </c:pt>
                <c:pt idx="20">
                  <c:v>42846</c:v>
                </c:pt>
                <c:pt idx="21">
                  <c:v>42847</c:v>
                </c:pt>
                <c:pt idx="22">
                  <c:v>42848</c:v>
                </c:pt>
                <c:pt idx="23">
                  <c:v>42849</c:v>
                </c:pt>
                <c:pt idx="24">
                  <c:v>42850</c:v>
                </c:pt>
                <c:pt idx="25">
                  <c:v>42851</c:v>
                </c:pt>
                <c:pt idx="26">
                  <c:v>42852</c:v>
                </c:pt>
                <c:pt idx="27">
                  <c:v>42853</c:v>
                </c:pt>
              </c:numCache>
            </c:numRef>
          </c:cat>
          <c:val>
            <c:numRef>
              <c:f>WSTP!$D$3:$D$30</c:f>
              <c:numCache>
                <c:formatCode>#,##0_ ;[Red]\-#,##0" "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953856"/>
        <c:axId val="99369344"/>
      </c:lineChart>
      <c:dateAx>
        <c:axId val="9895385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0" vert="eaVert"/>
          <a:lstStyle/>
          <a:p>
            <a:pPr>
              <a:defRPr baseline="0">
                <a:latin typeface="微軟正黑體" panose="020B0604030504040204" pitchFamily="34" charset="-120"/>
              </a:defRPr>
            </a:pPr>
            <a:endParaRPr lang="zh-TW"/>
          </a:p>
        </c:txPr>
        <c:crossAx val="99369344"/>
        <c:crossesAt val="-2000"/>
        <c:auto val="1"/>
        <c:lblOffset val="100"/>
        <c:baseTimeUnit val="days"/>
      </c:dateAx>
      <c:valAx>
        <c:axId val="99369344"/>
        <c:scaling>
          <c:orientation val="minMax"/>
        </c:scaling>
        <c:delete val="0"/>
        <c:axPos val="l"/>
        <c:majorGridlines/>
        <c:numFmt formatCode="#,##0_ ;[Red]\-#,##0&quot; &quot;" sourceLinked="0"/>
        <c:majorTickMark val="out"/>
        <c:minorTickMark val="none"/>
        <c:tickLblPos val="nextTo"/>
        <c:spPr>
          <a:noFill/>
        </c:spPr>
        <c:crossAx val="989538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642593459950969"/>
          <c:y val="0.46928958880139982"/>
          <c:w val="8.0617775667671532E-2"/>
          <c:h val="5.6979497120452458E-2"/>
        </c:manualLayout>
      </c:layout>
      <c:overlay val="0"/>
      <c:txPr>
        <a:bodyPr/>
        <a:lstStyle/>
        <a:p>
          <a:pPr>
            <a:defRPr sz="1000" baseline="0">
              <a:latin typeface="微軟正黑體" panose="020B0604030504040204" pitchFamily="34" charset="-120"/>
            </a:defRPr>
          </a:pPr>
          <a:endParaRPr lang="zh-TW"/>
        </a:p>
      </c:txPr>
    </c:legend>
    <c:plotVisOnly val="1"/>
    <c:dispBlanksAs val="gap"/>
    <c:showDLblsOverMax val="0"/>
  </c:chart>
  <c:txPr>
    <a:bodyPr/>
    <a:lstStyle/>
    <a:p>
      <a:pPr>
        <a:defRPr sz="850" baseline="0"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093534316747289E-2"/>
          <c:y val="4.3288173172177431E-2"/>
          <c:w val="0.80699060630387953"/>
          <c:h val="0.79004593118057309"/>
        </c:manualLayout>
      </c:layout>
      <c:lineChart>
        <c:grouping val="standard"/>
        <c:varyColors val="0"/>
        <c:ser>
          <c:idx val="0"/>
          <c:order val="0"/>
          <c:tx>
            <c:strRef>
              <c:f>WBEC!$B$2</c:f>
              <c:strCache>
                <c:ptCount val="1"/>
                <c:pt idx="0">
                  <c:v>今年</c:v>
                </c:pt>
              </c:strCache>
            </c:strRef>
          </c:tx>
          <c:dLbls>
            <c:dLbl>
              <c:idx val="3"/>
              <c:layout>
                <c:manualLayout>
                  <c:x val="-2.2266012008615613E-2"/>
                  <c:y val="-2.55099880087030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aseline="0">
                    <a:solidFill>
                      <a:schemeClr val="tx2"/>
                    </a:solidFill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WBEC!$A$3:$A$30</c:f>
              <c:numCache>
                <c:formatCode>m/d;@</c:formatCode>
                <c:ptCount val="28"/>
                <c:pt idx="0">
                  <c:v>42826</c:v>
                </c:pt>
                <c:pt idx="1">
                  <c:v>42827</c:v>
                </c:pt>
                <c:pt idx="2">
                  <c:v>42828</c:v>
                </c:pt>
                <c:pt idx="3">
                  <c:v>42829</c:v>
                </c:pt>
                <c:pt idx="4">
                  <c:v>42830</c:v>
                </c:pt>
                <c:pt idx="5">
                  <c:v>42831</c:v>
                </c:pt>
                <c:pt idx="6">
                  <c:v>42832</c:v>
                </c:pt>
                <c:pt idx="7">
                  <c:v>42833</c:v>
                </c:pt>
                <c:pt idx="8">
                  <c:v>42834</c:v>
                </c:pt>
                <c:pt idx="9">
                  <c:v>42835</c:v>
                </c:pt>
                <c:pt idx="10">
                  <c:v>42836</c:v>
                </c:pt>
                <c:pt idx="11">
                  <c:v>42837</c:v>
                </c:pt>
                <c:pt idx="12">
                  <c:v>42838</c:v>
                </c:pt>
                <c:pt idx="13">
                  <c:v>42839</c:v>
                </c:pt>
                <c:pt idx="14">
                  <c:v>42840</c:v>
                </c:pt>
                <c:pt idx="15">
                  <c:v>42841</c:v>
                </c:pt>
                <c:pt idx="16">
                  <c:v>42842</c:v>
                </c:pt>
                <c:pt idx="17">
                  <c:v>42843</c:v>
                </c:pt>
                <c:pt idx="18">
                  <c:v>42844</c:v>
                </c:pt>
                <c:pt idx="19">
                  <c:v>42845</c:v>
                </c:pt>
                <c:pt idx="20">
                  <c:v>42846</c:v>
                </c:pt>
                <c:pt idx="21">
                  <c:v>42847</c:v>
                </c:pt>
                <c:pt idx="22">
                  <c:v>42848</c:v>
                </c:pt>
                <c:pt idx="23">
                  <c:v>42849</c:v>
                </c:pt>
                <c:pt idx="24">
                  <c:v>42850</c:v>
                </c:pt>
                <c:pt idx="25">
                  <c:v>42851</c:v>
                </c:pt>
                <c:pt idx="26">
                  <c:v>42852</c:v>
                </c:pt>
                <c:pt idx="27">
                  <c:v>42853</c:v>
                </c:pt>
              </c:numCache>
            </c:numRef>
          </c:cat>
          <c:val>
            <c:numRef>
              <c:f>WBEC!$B$3:$B$30</c:f>
              <c:numCache>
                <c:formatCode>_-* #,##0_-;\-* #,##0_-;_-* "-"??_-;_-@_-</c:formatCode>
                <c:ptCount val="28"/>
              </c:numCache>
            </c:numRef>
          </c:val>
          <c:smooth val="0"/>
        </c:ser>
        <c:ser>
          <c:idx val="1"/>
          <c:order val="1"/>
          <c:tx>
            <c:strRef>
              <c:f>WBEC!$C$2</c:f>
              <c:strCache>
                <c:ptCount val="1"/>
                <c:pt idx="0">
                  <c:v>去年</c:v>
                </c:pt>
              </c:strCache>
            </c:strRef>
          </c:tx>
          <c:dLbls>
            <c:dLbl>
              <c:idx val="0"/>
              <c:layout>
                <c:manualLayout>
                  <c:x val="-2.4109694531622003E-3"/>
                  <c:y val="-3.05602108845823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aseline="0">
                    <a:solidFill>
                      <a:srgbClr val="C00000"/>
                    </a:solidFill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WBEC!$A$3:$A$30</c:f>
              <c:numCache>
                <c:formatCode>m/d;@</c:formatCode>
                <c:ptCount val="28"/>
                <c:pt idx="0">
                  <c:v>42826</c:v>
                </c:pt>
                <c:pt idx="1">
                  <c:v>42827</c:v>
                </c:pt>
                <c:pt idx="2">
                  <c:v>42828</c:v>
                </c:pt>
                <c:pt idx="3">
                  <c:v>42829</c:v>
                </c:pt>
                <c:pt idx="4">
                  <c:v>42830</c:v>
                </c:pt>
                <c:pt idx="5">
                  <c:v>42831</c:v>
                </c:pt>
                <c:pt idx="6">
                  <c:v>42832</c:v>
                </c:pt>
                <c:pt idx="7">
                  <c:v>42833</c:v>
                </c:pt>
                <c:pt idx="8">
                  <c:v>42834</c:v>
                </c:pt>
                <c:pt idx="9">
                  <c:v>42835</c:v>
                </c:pt>
                <c:pt idx="10">
                  <c:v>42836</c:v>
                </c:pt>
                <c:pt idx="11">
                  <c:v>42837</c:v>
                </c:pt>
                <c:pt idx="12">
                  <c:v>42838</c:v>
                </c:pt>
                <c:pt idx="13">
                  <c:v>42839</c:v>
                </c:pt>
                <c:pt idx="14">
                  <c:v>42840</c:v>
                </c:pt>
                <c:pt idx="15">
                  <c:v>42841</c:v>
                </c:pt>
                <c:pt idx="16">
                  <c:v>42842</c:v>
                </c:pt>
                <c:pt idx="17">
                  <c:v>42843</c:v>
                </c:pt>
                <c:pt idx="18">
                  <c:v>42844</c:v>
                </c:pt>
                <c:pt idx="19">
                  <c:v>42845</c:v>
                </c:pt>
                <c:pt idx="20">
                  <c:v>42846</c:v>
                </c:pt>
                <c:pt idx="21">
                  <c:v>42847</c:v>
                </c:pt>
                <c:pt idx="22">
                  <c:v>42848</c:v>
                </c:pt>
                <c:pt idx="23">
                  <c:v>42849</c:v>
                </c:pt>
                <c:pt idx="24">
                  <c:v>42850</c:v>
                </c:pt>
                <c:pt idx="25">
                  <c:v>42851</c:v>
                </c:pt>
                <c:pt idx="26">
                  <c:v>42852</c:v>
                </c:pt>
                <c:pt idx="27">
                  <c:v>42853</c:v>
                </c:pt>
              </c:numCache>
            </c:numRef>
          </c:cat>
          <c:val>
            <c:numRef>
              <c:f>WBEC!$C$3:$C$30</c:f>
              <c:numCache>
                <c:formatCode>_-* #,##0_-;\-* #,##0_-;_-* "-"??_-;_-@_-</c:formatCode>
                <c:ptCount val="2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417088"/>
        <c:axId val="110519040"/>
      </c:lineChart>
      <c:dateAx>
        <c:axId val="9941708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0" vert="eaVert"/>
          <a:lstStyle/>
          <a:p>
            <a:pPr>
              <a:defRPr sz="850" baseline="0">
                <a:latin typeface="微軟正黑體" panose="020B0604030504040204" pitchFamily="34" charset="-120"/>
                <a:ea typeface="微軟正黑體" panose="020B0604030504040204" pitchFamily="34" charset="-120"/>
              </a:defRPr>
            </a:pPr>
            <a:endParaRPr lang="zh-TW"/>
          </a:p>
        </c:txPr>
        <c:crossAx val="110519040"/>
        <c:crosses val="autoZero"/>
        <c:auto val="1"/>
        <c:lblOffset val="100"/>
        <c:baseTimeUnit val="days"/>
      </c:dateAx>
      <c:valAx>
        <c:axId val="110519040"/>
        <c:scaling>
          <c:orientation val="minMax"/>
        </c:scaling>
        <c:delete val="0"/>
        <c:axPos val="l"/>
        <c:majorGridlines/>
        <c:numFmt formatCode="_-* #,##0_-;\-* #,##0_-;_-* &quot;-&quot;??_-;_-@_-" sourceLinked="1"/>
        <c:majorTickMark val="out"/>
        <c:minorTickMark val="none"/>
        <c:tickLblPos val="nextTo"/>
        <c:crossAx val="994170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200209004959396"/>
          <c:y val="0.44655104572420096"/>
          <c:w val="0.10767309282974551"/>
          <c:h val="9.6797263972167313E-2"/>
        </c:manualLayout>
      </c:layout>
      <c:overlay val="0"/>
      <c:txPr>
        <a:bodyPr/>
        <a:lstStyle/>
        <a:p>
          <a:pPr>
            <a:defRPr baseline="0">
              <a:latin typeface="微軟正黑體" panose="020B0604030504040204" pitchFamily="34" charset="-120"/>
              <a:ea typeface="微軟正黑體" panose="020B0604030504040204" pitchFamily="34" charset="-120"/>
            </a:defRPr>
          </a:pPr>
          <a:endParaRPr lang="zh-TW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038474293031031"/>
          <c:y val="6.0030117935964911E-2"/>
        </c:manualLayout>
      </c:layout>
      <c:overlay val="0"/>
      <c:txPr>
        <a:bodyPr/>
        <a:lstStyle/>
        <a:p>
          <a:pPr>
            <a:defRPr sz="1800" baseline="0">
              <a:ea typeface="微軟正黑體" panose="020B0604030504040204" pitchFamily="34" charset="-120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5.4292651352722786E-2"/>
          <c:y val="0.23942332423346796"/>
          <c:w val="0.77947873529233569"/>
          <c:h val="0.57855259496574385"/>
        </c:manualLayout>
      </c:layout>
      <c:lineChart>
        <c:grouping val="standard"/>
        <c:varyColors val="0"/>
        <c:ser>
          <c:idx val="0"/>
          <c:order val="0"/>
          <c:tx>
            <c:strRef>
              <c:f>WBEC!$D$2</c:f>
              <c:strCache>
                <c:ptCount val="1"/>
                <c:pt idx="0">
                  <c:v>增減數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dLbls>
            <c:dLbl>
              <c:idx val="10"/>
              <c:layout>
                <c:manualLayout>
                  <c:x val="-2.8355371775058268E-2"/>
                  <c:y val="3.494981826917516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>
                <c:manualLayout>
                  <c:x val="-2.2712511720320305E-2"/>
                  <c:y val="4.2012185085171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_ ;[Red]\-#,##0&quot; &quot;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5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WBEC!$A$3:$A$30</c:f>
              <c:numCache>
                <c:formatCode>m/d;@</c:formatCode>
                <c:ptCount val="28"/>
                <c:pt idx="0">
                  <c:v>42826</c:v>
                </c:pt>
                <c:pt idx="1">
                  <c:v>42827</c:v>
                </c:pt>
                <c:pt idx="2">
                  <c:v>42828</c:v>
                </c:pt>
                <c:pt idx="3">
                  <c:v>42829</c:v>
                </c:pt>
                <c:pt idx="4">
                  <c:v>42830</c:v>
                </c:pt>
                <c:pt idx="5">
                  <c:v>42831</c:v>
                </c:pt>
                <c:pt idx="6">
                  <c:v>42832</c:v>
                </c:pt>
                <c:pt idx="7">
                  <c:v>42833</c:v>
                </c:pt>
                <c:pt idx="8">
                  <c:v>42834</c:v>
                </c:pt>
                <c:pt idx="9">
                  <c:v>42835</c:v>
                </c:pt>
                <c:pt idx="10">
                  <c:v>42836</c:v>
                </c:pt>
                <c:pt idx="11">
                  <c:v>42837</c:v>
                </c:pt>
                <c:pt idx="12">
                  <c:v>42838</c:v>
                </c:pt>
                <c:pt idx="13">
                  <c:v>42839</c:v>
                </c:pt>
                <c:pt idx="14">
                  <c:v>42840</c:v>
                </c:pt>
                <c:pt idx="15">
                  <c:v>42841</c:v>
                </c:pt>
                <c:pt idx="16">
                  <c:v>42842</c:v>
                </c:pt>
                <c:pt idx="17">
                  <c:v>42843</c:v>
                </c:pt>
                <c:pt idx="18">
                  <c:v>42844</c:v>
                </c:pt>
                <c:pt idx="19">
                  <c:v>42845</c:v>
                </c:pt>
                <c:pt idx="20">
                  <c:v>42846</c:v>
                </c:pt>
                <c:pt idx="21">
                  <c:v>42847</c:v>
                </c:pt>
                <c:pt idx="22">
                  <c:v>42848</c:v>
                </c:pt>
                <c:pt idx="23">
                  <c:v>42849</c:v>
                </c:pt>
                <c:pt idx="24">
                  <c:v>42850</c:v>
                </c:pt>
                <c:pt idx="25">
                  <c:v>42851</c:v>
                </c:pt>
                <c:pt idx="26">
                  <c:v>42852</c:v>
                </c:pt>
                <c:pt idx="27">
                  <c:v>42853</c:v>
                </c:pt>
              </c:numCache>
            </c:numRef>
          </c:cat>
          <c:val>
            <c:numRef>
              <c:f>WBEC!$D$3:$D$30</c:f>
              <c:numCache>
                <c:formatCode>#,##0_ ;[Red]\-#,##0" "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531712"/>
        <c:axId val="110533248"/>
      </c:lineChart>
      <c:dateAx>
        <c:axId val="11053171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0" vert="eaVert"/>
          <a:lstStyle/>
          <a:p>
            <a:pPr>
              <a:defRPr sz="850" baseline="0">
                <a:latin typeface="微軟正黑體" panose="020B0604030504040204" pitchFamily="34" charset="-120"/>
              </a:defRPr>
            </a:pPr>
            <a:endParaRPr lang="zh-TW"/>
          </a:p>
        </c:txPr>
        <c:crossAx val="110533248"/>
        <c:crossesAt val="-2000"/>
        <c:auto val="1"/>
        <c:lblOffset val="100"/>
        <c:baseTimeUnit val="days"/>
      </c:dateAx>
      <c:valAx>
        <c:axId val="110533248"/>
        <c:scaling>
          <c:orientation val="minMax"/>
        </c:scaling>
        <c:delete val="0"/>
        <c:axPos val="l"/>
        <c:majorGridlines/>
        <c:numFmt formatCode="#,##0_ ;[Red]\-#,##0&quot; &quot;" sourceLinked="0"/>
        <c:majorTickMark val="out"/>
        <c:minorTickMark val="none"/>
        <c:tickLblPos val="nextTo"/>
        <c:spPr>
          <a:noFill/>
        </c:spPr>
        <c:txPr>
          <a:bodyPr/>
          <a:lstStyle/>
          <a:p>
            <a:pPr>
              <a:defRPr sz="850" baseline="0">
                <a:latin typeface="微軟正黑體" panose="020B0604030504040204" pitchFamily="34" charset="-120"/>
              </a:defRPr>
            </a:pPr>
            <a:endParaRPr lang="zh-TW"/>
          </a:p>
        </c:txPr>
        <c:crossAx val="1105317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48171143210487"/>
          <c:y val="0.46882326510456745"/>
          <c:w val="8.8602219753039335E-2"/>
          <c:h val="6.3854083716295265E-2"/>
        </c:manualLayout>
      </c:layout>
      <c:overlay val="0"/>
      <c:txPr>
        <a:bodyPr/>
        <a:lstStyle/>
        <a:p>
          <a:pPr>
            <a:defRPr baseline="0">
              <a:latin typeface="微軟正黑體" panose="020B0604030504040204" pitchFamily="34" charset="-120"/>
              <a:ea typeface="微軟正黑體" panose="020B0604030504040204" pitchFamily="34" charset="-120"/>
            </a:defRPr>
          </a:pPr>
          <a:endParaRPr lang="zh-TW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093534316747289E-2"/>
          <c:y val="4.3288173172177431E-2"/>
          <c:w val="0.80699060630387953"/>
          <c:h val="0.79762133586112827"/>
        </c:manualLayout>
      </c:layout>
      <c:lineChart>
        <c:grouping val="standard"/>
        <c:varyColors val="0"/>
        <c:ser>
          <c:idx val="0"/>
          <c:order val="0"/>
          <c:tx>
            <c:strRef>
              <c:f>NTF!$B$2</c:f>
              <c:strCache>
                <c:ptCount val="1"/>
                <c:pt idx="0">
                  <c:v>今年</c:v>
                </c:pt>
              </c:strCache>
            </c:strRef>
          </c:tx>
          <c:dLbls>
            <c:dLbl>
              <c:idx val="0"/>
              <c:layout>
                <c:manualLayout>
                  <c:x val="-2.5861248763805845E-2"/>
                  <c:y val="-2.55099880087030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aseline="0">
                    <a:solidFill>
                      <a:schemeClr val="tx2"/>
                    </a:solidFill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NTF!$A$3:$A$30</c:f>
              <c:numCache>
                <c:formatCode>m/d;@</c:formatCode>
                <c:ptCount val="28"/>
                <c:pt idx="0">
                  <c:v>42826</c:v>
                </c:pt>
                <c:pt idx="1">
                  <c:v>42827</c:v>
                </c:pt>
                <c:pt idx="2">
                  <c:v>42828</c:v>
                </c:pt>
                <c:pt idx="3">
                  <c:v>42829</c:v>
                </c:pt>
                <c:pt idx="4">
                  <c:v>42830</c:v>
                </c:pt>
                <c:pt idx="5">
                  <c:v>42831</c:v>
                </c:pt>
                <c:pt idx="6">
                  <c:v>42832</c:v>
                </c:pt>
                <c:pt idx="7">
                  <c:v>42833</c:v>
                </c:pt>
                <c:pt idx="8">
                  <c:v>42834</c:v>
                </c:pt>
                <c:pt idx="9">
                  <c:v>42835</c:v>
                </c:pt>
                <c:pt idx="10">
                  <c:v>42836</c:v>
                </c:pt>
                <c:pt idx="11">
                  <c:v>42837</c:v>
                </c:pt>
                <c:pt idx="12">
                  <c:v>42838</c:v>
                </c:pt>
                <c:pt idx="13">
                  <c:v>42839</c:v>
                </c:pt>
                <c:pt idx="14">
                  <c:v>42840</c:v>
                </c:pt>
                <c:pt idx="15">
                  <c:v>42841</c:v>
                </c:pt>
                <c:pt idx="16">
                  <c:v>42842</c:v>
                </c:pt>
                <c:pt idx="17">
                  <c:v>42843</c:v>
                </c:pt>
                <c:pt idx="18">
                  <c:v>42844</c:v>
                </c:pt>
                <c:pt idx="19">
                  <c:v>42845</c:v>
                </c:pt>
                <c:pt idx="20">
                  <c:v>42846</c:v>
                </c:pt>
                <c:pt idx="21">
                  <c:v>42847</c:v>
                </c:pt>
                <c:pt idx="22">
                  <c:v>42848</c:v>
                </c:pt>
                <c:pt idx="23">
                  <c:v>42849</c:v>
                </c:pt>
                <c:pt idx="24">
                  <c:v>42850</c:v>
                </c:pt>
                <c:pt idx="25">
                  <c:v>42851</c:v>
                </c:pt>
                <c:pt idx="26">
                  <c:v>42852</c:v>
                </c:pt>
                <c:pt idx="27">
                  <c:v>42853</c:v>
                </c:pt>
              </c:numCache>
            </c:numRef>
          </c:cat>
          <c:val>
            <c:numRef>
              <c:f>NTF!$B$3:$B$30</c:f>
              <c:numCache>
                <c:formatCode>_-* #,##0_-;\-* #,##0_-;_-* "-"??_-;_-@_-</c:formatCode>
                <c:ptCount val="28"/>
              </c:numCache>
            </c:numRef>
          </c:val>
          <c:smooth val="0"/>
        </c:ser>
        <c:ser>
          <c:idx val="1"/>
          <c:order val="1"/>
          <c:tx>
            <c:strRef>
              <c:f>NTF!$C$2</c:f>
              <c:strCache>
                <c:ptCount val="1"/>
                <c:pt idx="0">
                  <c:v>去年</c:v>
                </c:pt>
              </c:strCache>
            </c:strRef>
          </c:tx>
          <c:cat>
            <c:numRef>
              <c:f>NTF!$A$3:$A$30</c:f>
              <c:numCache>
                <c:formatCode>m/d;@</c:formatCode>
                <c:ptCount val="28"/>
                <c:pt idx="0">
                  <c:v>42826</c:v>
                </c:pt>
                <c:pt idx="1">
                  <c:v>42827</c:v>
                </c:pt>
                <c:pt idx="2">
                  <c:v>42828</c:v>
                </c:pt>
                <c:pt idx="3">
                  <c:v>42829</c:v>
                </c:pt>
                <c:pt idx="4">
                  <c:v>42830</c:v>
                </c:pt>
                <c:pt idx="5">
                  <c:v>42831</c:v>
                </c:pt>
                <c:pt idx="6">
                  <c:v>42832</c:v>
                </c:pt>
                <c:pt idx="7">
                  <c:v>42833</c:v>
                </c:pt>
                <c:pt idx="8">
                  <c:v>42834</c:v>
                </c:pt>
                <c:pt idx="9">
                  <c:v>42835</c:v>
                </c:pt>
                <c:pt idx="10">
                  <c:v>42836</c:v>
                </c:pt>
                <c:pt idx="11">
                  <c:v>42837</c:v>
                </c:pt>
                <c:pt idx="12">
                  <c:v>42838</c:v>
                </c:pt>
                <c:pt idx="13">
                  <c:v>42839</c:v>
                </c:pt>
                <c:pt idx="14">
                  <c:v>42840</c:v>
                </c:pt>
                <c:pt idx="15">
                  <c:v>42841</c:v>
                </c:pt>
                <c:pt idx="16">
                  <c:v>42842</c:v>
                </c:pt>
                <c:pt idx="17">
                  <c:v>42843</c:v>
                </c:pt>
                <c:pt idx="18">
                  <c:v>42844</c:v>
                </c:pt>
                <c:pt idx="19">
                  <c:v>42845</c:v>
                </c:pt>
                <c:pt idx="20">
                  <c:v>42846</c:v>
                </c:pt>
                <c:pt idx="21">
                  <c:v>42847</c:v>
                </c:pt>
                <c:pt idx="22">
                  <c:v>42848</c:v>
                </c:pt>
                <c:pt idx="23">
                  <c:v>42849</c:v>
                </c:pt>
                <c:pt idx="24">
                  <c:v>42850</c:v>
                </c:pt>
                <c:pt idx="25">
                  <c:v>42851</c:v>
                </c:pt>
                <c:pt idx="26">
                  <c:v>42852</c:v>
                </c:pt>
                <c:pt idx="27">
                  <c:v>42853</c:v>
                </c:pt>
              </c:numCache>
            </c:numRef>
          </c:cat>
          <c:val>
            <c:numRef>
              <c:f>NTF!$C$3:$C$30</c:f>
              <c:numCache>
                <c:formatCode>_-* #,##0_-;\-* #,##0_-;_-* "-"??_-;_-@_-</c:formatCode>
                <c:ptCount val="2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606592"/>
        <c:axId val="110624768"/>
      </c:lineChart>
      <c:dateAx>
        <c:axId val="11060659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0" vert="eaVert"/>
          <a:lstStyle/>
          <a:p>
            <a:pPr>
              <a:defRPr sz="850" baseline="0">
                <a:latin typeface="微軟正黑體" panose="020B0604030504040204" pitchFamily="34" charset="-120"/>
                <a:ea typeface="微軟正黑體" panose="020B0604030504040204" pitchFamily="34" charset="-120"/>
              </a:defRPr>
            </a:pPr>
            <a:endParaRPr lang="zh-TW"/>
          </a:p>
        </c:txPr>
        <c:crossAx val="110624768"/>
        <c:crosses val="autoZero"/>
        <c:auto val="1"/>
        <c:lblOffset val="100"/>
        <c:baseTimeUnit val="days"/>
      </c:dateAx>
      <c:valAx>
        <c:axId val="110624768"/>
        <c:scaling>
          <c:orientation val="minMax"/>
        </c:scaling>
        <c:delete val="0"/>
        <c:axPos val="l"/>
        <c:majorGridlines/>
        <c:numFmt formatCode="_-* #,##0_-;\-* #,##0_-;_-* &quot;-&quot;??_-;_-@_-" sourceLinked="1"/>
        <c:majorTickMark val="out"/>
        <c:minorTickMark val="none"/>
        <c:tickLblPos val="nextTo"/>
        <c:crossAx val="11060659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baseline="0">
              <a:latin typeface="微軟正黑體" panose="020B0604030504040204" pitchFamily="34" charset="-120"/>
              <a:ea typeface="微軟正黑體" panose="020B0604030504040204" pitchFamily="34" charset="-120"/>
            </a:defRPr>
          </a:pPr>
          <a:endParaRPr lang="zh-TW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301967864260292"/>
          <c:y val="6.1747407232500655E-2"/>
        </c:manualLayout>
      </c:layout>
      <c:overlay val="0"/>
      <c:txPr>
        <a:bodyPr/>
        <a:lstStyle/>
        <a:p>
          <a:pPr>
            <a:defRPr sz="1800" baseline="0"/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5.4292638689932435E-2"/>
          <c:y val="0.24295459398620003"/>
          <c:w val="0.81333587632273951"/>
          <c:h val="0.57855259496574385"/>
        </c:manualLayout>
      </c:layout>
      <c:lineChart>
        <c:grouping val="standard"/>
        <c:varyColors val="0"/>
        <c:ser>
          <c:idx val="0"/>
          <c:order val="0"/>
          <c:tx>
            <c:strRef>
              <c:f>NTF!$D$2</c:f>
              <c:strCache>
                <c:ptCount val="1"/>
                <c:pt idx="0">
                  <c:v>增減數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dLbls>
            <c:dLbl>
              <c:idx val="12"/>
              <c:layout>
                <c:manualLayout>
                  <c:x val="-4.7988964877421096E-2"/>
                  <c:y val="-4.27362167067794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_ ;[Red]\-#,##0&quot; &quot;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NTF!$A$3:$A$30</c:f>
              <c:numCache>
                <c:formatCode>m/d;@</c:formatCode>
                <c:ptCount val="28"/>
                <c:pt idx="0">
                  <c:v>42826</c:v>
                </c:pt>
                <c:pt idx="1">
                  <c:v>42827</c:v>
                </c:pt>
                <c:pt idx="2">
                  <c:v>42828</c:v>
                </c:pt>
                <c:pt idx="3">
                  <c:v>42829</c:v>
                </c:pt>
                <c:pt idx="4">
                  <c:v>42830</c:v>
                </c:pt>
                <c:pt idx="5">
                  <c:v>42831</c:v>
                </c:pt>
                <c:pt idx="6">
                  <c:v>42832</c:v>
                </c:pt>
                <c:pt idx="7">
                  <c:v>42833</c:v>
                </c:pt>
                <c:pt idx="8">
                  <c:v>42834</c:v>
                </c:pt>
                <c:pt idx="9">
                  <c:v>42835</c:v>
                </c:pt>
                <c:pt idx="10">
                  <c:v>42836</c:v>
                </c:pt>
                <c:pt idx="11">
                  <c:v>42837</c:v>
                </c:pt>
                <c:pt idx="12">
                  <c:v>42838</c:v>
                </c:pt>
                <c:pt idx="13">
                  <c:v>42839</c:v>
                </c:pt>
                <c:pt idx="14">
                  <c:v>42840</c:v>
                </c:pt>
                <c:pt idx="15">
                  <c:v>42841</c:v>
                </c:pt>
                <c:pt idx="16">
                  <c:v>42842</c:v>
                </c:pt>
                <c:pt idx="17">
                  <c:v>42843</c:v>
                </c:pt>
                <c:pt idx="18">
                  <c:v>42844</c:v>
                </c:pt>
                <c:pt idx="19">
                  <c:v>42845</c:v>
                </c:pt>
                <c:pt idx="20">
                  <c:v>42846</c:v>
                </c:pt>
                <c:pt idx="21">
                  <c:v>42847</c:v>
                </c:pt>
                <c:pt idx="22">
                  <c:v>42848</c:v>
                </c:pt>
                <c:pt idx="23">
                  <c:v>42849</c:v>
                </c:pt>
                <c:pt idx="24">
                  <c:v>42850</c:v>
                </c:pt>
                <c:pt idx="25">
                  <c:v>42851</c:v>
                </c:pt>
                <c:pt idx="26">
                  <c:v>42852</c:v>
                </c:pt>
                <c:pt idx="27">
                  <c:v>42853</c:v>
                </c:pt>
              </c:numCache>
            </c:numRef>
          </c:cat>
          <c:val>
            <c:numRef>
              <c:f>NTF!$D$3:$D$30</c:f>
              <c:numCache>
                <c:formatCode>#,##0_ ;[Red]\-#,##0" "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662400"/>
        <c:axId val="110663936"/>
      </c:lineChart>
      <c:dateAx>
        <c:axId val="11066240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0" vert="eaVert"/>
          <a:lstStyle/>
          <a:p>
            <a:pPr>
              <a:defRPr sz="850" baseline="0">
                <a:latin typeface="微軟正黑體" panose="020B0604030504040204" pitchFamily="34" charset="-120"/>
              </a:defRPr>
            </a:pPr>
            <a:endParaRPr lang="zh-TW"/>
          </a:p>
        </c:txPr>
        <c:crossAx val="110663936"/>
        <c:crossesAt val="-2000"/>
        <c:auto val="1"/>
        <c:lblOffset val="100"/>
        <c:baseTimeUnit val="days"/>
      </c:dateAx>
      <c:valAx>
        <c:axId val="110663936"/>
        <c:scaling>
          <c:orientation val="minMax"/>
        </c:scaling>
        <c:delete val="0"/>
        <c:axPos val="l"/>
        <c:majorGridlines/>
        <c:numFmt formatCode="#,##0_ ;[Red]\-#,##0&quot; &quot;" sourceLinked="0"/>
        <c:majorTickMark val="out"/>
        <c:minorTickMark val="none"/>
        <c:tickLblPos val="nextTo"/>
        <c:spPr>
          <a:noFill/>
        </c:spPr>
        <c:crossAx val="11066240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000" baseline="0">
              <a:latin typeface="微軟正黑體" panose="020B0604030504040204" pitchFamily="34" charset="-120"/>
            </a:defRPr>
          </a:pPr>
          <a:endParaRPr lang="zh-TW"/>
        </a:p>
      </c:txPr>
    </c:legend>
    <c:plotVisOnly val="1"/>
    <c:dispBlanksAs val="gap"/>
    <c:showDLblsOverMax val="0"/>
  </c:chart>
  <c:txPr>
    <a:bodyPr/>
    <a:lstStyle/>
    <a:p>
      <a:pPr>
        <a:defRPr sz="850" baseline="0"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093534316747289E-2"/>
          <c:y val="4.3288173172177431E-2"/>
          <c:w val="0.80699060630387953"/>
          <c:h val="0.79762133586112827"/>
        </c:manualLayout>
      </c:layout>
      <c:lineChart>
        <c:grouping val="standard"/>
        <c:varyColors val="0"/>
        <c:ser>
          <c:idx val="0"/>
          <c:order val="0"/>
          <c:tx>
            <c:strRef>
              <c:f>MERP!$B$2</c:f>
              <c:strCache>
                <c:ptCount val="1"/>
                <c:pt idx="0">
                  <c:v>今年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aseline="0">
                    <a:solidFill>
                      <a:schemeClr val="tx2"/>
                    </a:solidFill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MERP!$A$3:$A$30</c:f>
              <c:numCache>
                <c:formatCode>m/d;@</c:formatCode>
                <c:ptCount val="28"/>
                <c:pt idx="0">
                  <c:v>42826</c:v>
                </c:pt>
                <c:pt idx="1">
                  <c:v>42827</c:v>
                </c:pt>
                <c:pt idx="2">
                  <c:v>42828</c:v>
                </c:pt>
                <c:pt idx="3">
                  <c:v>42829</c:v>
                </c:pt>
                <c:pt idx="4">
                  <c:v>42830</c:v>
                </c:pt>
                <c:pt idx="5">
                  <c:v>42831</c:v>
                </c:pt>
                <c:pt idx="6">
                  <c:v>42832</c:v>
                </c:pt>
                <c:pt idx="7">
                  <c:v>42833</c:v>
                </c:pt>
                <c:pt idx="8">
                  <c:v>42834</c:v>
                </c:pt>
                <c:pt idx="9">
                  <c:v>42835</c:v>
                </c:pt>
                <c:pt idx="10">
                  <c:v>42836</c:v>
                </c:pt>
                <c:pt idx="11">
                  <c:v>42837</c:v>
                </c:pt>
                <c:pt idx="12">
                  <c:v>42838</c:v>
                </c:pt>
                <c:pt idx="13">
                  <c:v>42839</c:v>
                </c:pt>
                <c:pt idx="14">
                  <c:v>42840</c:v>
                </c:pt>
                <c:pt idx="15">
                  <c:v>42841</c:v>
                </c:pt>
                <c:pt idx="16">
                  <c:v>42842</c:v>
                </c:pt>
                <c:pt idx="17">
                  <c:v>42843</c:v>
                </c:pt>
                <c:pt idx="18">
                  <c:v>42844</c:v>
                </c:pt>
                <c:pt idx="19">
                  <c:v>42845</c:v>
                </c:pt>
                <c:pt idx="20">
                  <c:v>42846</c:v>
                </c:pt>
                <c:pt idx="21">
                  <c:v>42847</c:v>
                </c:pt>
                <c:pt idx="22">
                  <c:v>42848</c:v>
                </c:pt>
                <c:pt idx="23">
                  <c:v>42849</c:v>
                </c:pt>
                <c:pt idx="24">
                  <c:v>42850</c:v>
                </c:pt>
                <c:pt idx="25">
                  <c:v>42851</c:v>
                </c:pt>
                <c:pt idx="26">
                  <c:v>42852</c:v>
                </c:pt>
                <c:pt idx="27">
                  <c:v>42853</c:v>
                </c:pt>
              </c:numCache>
            </c:numRef>
          </c:cat>
          <c:val>
            <c:numRef>
              <c:f>MERP!$B$3:$B$30</c:f>
              <c:numCache>
                <c:formatCode>_-* #,##0_-;\-* #,##0_-;_-* "-"??_-;_-@_-</c:formatCode>
                <c:ptCount val="28"/>
              </c:numCache>
            </c:numRef>
          </c:val>
          <c:smooth val="0"/>
        </c:ser>
        <c:ser>
          <c:idx val="1"/>
          <c:order val="1"/>
          <c:tx>
            <c:strRef>
              <c:f>MERP!$C$2</c:f>
              <c:strCache>
                <c:ptCount val="1"/>
                <c:pt idx="0">
                  <c:v>去年</c:v>
                </c:pt>
              </c:strCache>
            </c:strRef>
          </c:tx>
          <c:cat>
            <c:numRef>
              <c:f>MERP!$A$3:$A$30</c:f>
              <c:numCache>
                <c:formatCode>m/d;@</c:formatCode>
                <c:ptCount val="28"/>
                <c:pt idx="0">
                  <c:v>42826</c:v>
                </c:pt>
                <c:pt idx="1">
                  <c:v>42827</c:v>
                </c:pt>
                <c:pt idx="2">
                  <c:v>42828</c:v>
                </c:pt>
                <c:pt idx="3">
                  <c:v>42829</c:v>
                </c:pt>
                <c:pt idx="4">
                  <c:v>42830</c:v>
                </c:pt>
                <c:pt idx="5">
                  <c:v>42831</c:v>
                </c:pt>
                <c:pt idx="6">
                  <c:v>42832</c:v>
                </c:pt>
                <c:pt idx="7">
                  <c:v>42833</c:v>
                </c:pt>
                <c:pt idx="8">
                  <c:v>42834</c:v>
                </c:pt>
                <c:pt idx="9">
                  <c:v>42835</c:v>
                </c:pt>
                <c:pt idx="10">
                  <c:v>42836</c:v>
                </c:pt>
                <c:pt idx="11">
                  <c:v>42837</c:v>
                </c:pt>
                <c:pt idx="12">
                  <c:v>42838</c:v>
                </c:pt>
                <c:pt idx="13">
                  <c:v>42839</c:v>
                </c:pt>
                <c:pt idx="14">
                  <c:v>42840</c:v>
                </c:pt>
                <c:pt idx="15">
                  <c:v>42841</c:v>
                </c:pt>
                <c:pt idx="16">
                  <c:v>42842</c:v>
                </c:pt>
                <c:pt idx="17">
                  <c:v>42843</c:v>
                </c:pt>
                <c:pt idx="18">
                  <c:v>42844</c:v>
                </c:pt>
                <c:pt idx="19">
                  <c:v>42845</c:v>
                </c:pt>
                <c:pt idx="20">
                  <c:v>42846</c:v>
                </c:pt>
                <c:pt idx="21">
                  <c:v>42847</c:v>
                </c:pt>
                <c:pt idx="22">
                  <c:v>42848</c:v>
                </c:pt>
                <c:pt idx="23">
                  <c:v>42849</c:v>
                </c:pt>
                <c:pt idx="24">
                  <c:v>42850</c:v>
                </c:pt>
                <c:pt idx="25">
                  <c:v>42851</c:v>
                </c:pt>
                <c:pt idx="26">
                  <c:v>42852</c:v>
                </c:pt>
                <c:pt idx="27">
                  <c:v>42853</c:v>
                </c:pt>
              </c:numCache>
            </c:numRef>
          </c:cat>
          <c:val>
            <c:numRef>
              <c:f>MERP!$C$3:$C$30</c:f>
              <c:numCache>
                <c:formatCode>_-* #,##0_-;\-* #,##0_-;_-* "-"??_-;_-@_-</c:formatCode>
                <c:ptCount val="2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776320"/>
        <c:axId val="110777856"/>
      </c:lineChart>
      <c:dateAx>
        <c:axId val="11077632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0" vert="eaVert"/>
          <a:lstStyle/>
          <a:p>
            <a:pPr>
              <a:defRPr sz="850" baseline="0">
                <a:latin typeface="微軟正黑體" panose="020B0604030504040204" pitchFamily="34" charset="-120"/>
                <a:ea typeface="微軟正黑體" panose="020B0604030504040204" pitchFamily="34" charset="-120"/>
              </a:defRPr>
            </a:pPr>
            <a:endParaRPr lang="zh-TW"/>
          </a:p>
        </c:txPr>
        <c:crossAx val="110777856"/>
        <c:crosses val="autoZero"/>
        <c:auto val="1"/>
        <c:lblOffset val="100"/>
        <c:baseTimeUnit val="days"/>
      </c:dateAx>
      <c:valAx>
        <c:axId val="110777856"/>
        <c:scaling>
          <c:orientation val="minMax"/>
        </c:scaling>
        <c:delete val="0"/>
        <c:axPos val="l"/>
        <c:majorGridlines/>
        <c:numFmt formatCode="_-* #,##0_-;\-* #,##0_-;_-* &quot;-&quot;??_-;_-@_-" sourceLinked="1"/>
        <c:majorTickMark val="out"/>
        <c:minorTickMark val="none"/>
        <c:tickLblPos val="nextTo"/>
        <c:crossAx val="110776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951620807028331"/>
          <c:y val="0.44208574248977389"/>
          <c:w val="0.11048379192971676"/>
          <c:h val="0.10946147363418189"/>
        </c:manualLayout>
      </c:layout>
      <c:overlay val="0"/>
      <c:txPr>
        <a:bodyPr/>
        <a:lstStyle/>
        <a:p>
          <a:pPr>
            <a:defRPr sz="850" b="0" i="0" strike="noStrike" baseline="0">
              <a:latin typeface="微軟正黑體" panose="020B0604030504040204" pitchFamily="34" charset="-120"/>
              <a:ea typeface="微軟正黑體" panose="020B0604030504040204" pitchFamily="34" charset="-120"/>
            </a:defRPr>
          </a:pPr>
          <a:endParaRPr lang="zh-TW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447790185324512"/>
          <c:y val="5.6543742905415348E-2"/>
        </c:manualLayout>
      </c:layout>
      <c:overlay val="0"/>
      <c:txPr>
        <a:bodyPr/>
        <a:lstStyle/>
        <a:p>
          <a:pPr>
            <a:defRPr baseline="0">
              <a:ea typeface="微軟正黑體" panose="020B0604030504040204" pitchFamily="34" charset="-120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5.4292651352722786E-2"/>
          <c:y val="0.23942332423346796"/>
          <c:w val="0.77947873529233569"/>
          <c:h val="0.57855259496574385"/>
        </c:manualLayout>
      </c:layout>
      <c:lineChart>
        <c:grouping val="standard"/>
        <c:varyColors val="0"/>
        <c:ser>
          <c:idx val="0"/>
          <c:order val="0"/>
          <c:tx>
            <c:strRef>
              <c:f>MERP!$D$2</c:f>
              <c:strCache>
                <c:ptCount val="1"/>
                <c:pt idx="0">
                  <c:v>增減數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dLbls>
            <c:dLbl>
              <c:idx val="6"/>
              <c:layout>
                <c:manualLayout>
                  <c:x val="-3.1060390043817696E-2"/>
                  <c:y val="-3.21426664827856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>
                <c:manualLayout>
                  <c:x val="-4.2346110153293627E-2"/>
                  <c:y val="5.26057353091647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>
                <c:manualLayout>
                  <c:x val="-2.5417529989079733E-2"/>
                  <c:y val="4.90745519011669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>
                <c:manualLayout>
                  <c:x val="-4.2346110153293627E-2"/>
                  <c:y val="-4.97985835227752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_ ;[Red]\-#,##0&quot; &quot;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5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MERP!$A$3:$A$30</c:f>
              <c:numCache>
                <c:formatCode>m/d;@</c:formatCode>
                <c:ptCount val="28"/>
                <c:pt idx="0">
                  <c:v>42826</c:v>
                </c:pt>
                <c:pt idx="1">
                  <c:v>42827</c:v>
                </c:pt>
                <c:pt idx="2">
                  <c:v>42828</c:v>
                </c:pt>
                <c:pt idx="3">
                  <c:v>42829</c:v>
                </c:pt>
                <c:pt idx="4">
                  <c:v>42830</c:v>
                </c:pt>
                <c:pt idx="5">
                  <c:v>42831</c:v>
                </c:pt>
                <c:pt idx="6">
                  <c:v>42832</c:v>
                </c:pt>
                <c:pt idx="7">
                  <c:v>42833</c:v>
                </c:pt>
                <c:pt idx="8">
                  <c:v>42834</c:v>
                </c:pt>
                <c:pt idx="9">
                  <c:v>42835</c:v>
                </c:pt>
                <c:pt idx="10">
                  <c:v>42836</c:v>
                </c:pt>
                <c:pt idx="11">
                  <c:v>42837</c:v>
                </c:pt>
                <c:pt idx="12">
                  <c:v>42838</c:v>
                </c:pt>
                <c:pt idx="13">
                  <c:v>42839</c:v>
                </c:pt>
                <c:pt idx="14">
                  <c:v>42840</c:v>
                </c:pt>
                <c:pt idx="15">
                  <c:v>42841</c:v>
                </c:pt>
                <c:pt idx="16">
                  <c:v>42842</c:v>
                </c:pt>
                <c:pt idx="17">
                  <c:v>42843</c:v>
                </c:pt>
                <c:pt idx="18">
                  <c:v>42844</c:v>
                </c:pt>
                <c:pt idx="19">
                  <c:v>42845</c:v>
                </c:pt>
                <c:pt idx="20">
                  <c:v>42846</c:v>
                </c:pt>
                <c:pt idx="21">
                  <c:v>42847</c:v>
                </c:pt>
                <c:pt idx="22">
                  <c:v>42848</c:v>
                </c:pt>
                <c:pt idx="23">
                  <c:v>42849</c:v>
                </c:pt>
                <c:pt idx="24">
                  <c:v>42850</c:v>
                </c:pt>
                <c:pt idx="25">
                  <c:v>42851</c:v>
                </c:pt>
                <c:pt idx="26">
                  <c:v>42852</c:v>
                </c:pt>
                <c:pt idx="27">
                  <c:v>42853</c:v>
                </c:pt>
              </c:numCache>
            </c:numRef>
          </c:cat>
          <c:val>
            <c:numRef>
              <c:f>MERP!$D$3:$D$30</c:f>
              <c:numCache>
                <c:formatCode>#,##0_ ;[Red]\-#,##0" "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815104"/>
        <c:axId val="110816640"/>
      </c:lineChart>
      <c:dateAx>
        <c:axId val="11081510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0" vert="eaVert"/>
          <a:lstStyle/>
          <a:p>
            <a:pPr>
              <a:defRPr sz="850" baseline="0">
                <a:latin typeface="微軟正黑體" panose="020B0604030504040204" pitchFamily="34" charset="-120"/>
                <a:ea typeface="微軟正黑體" panose="020B0604030504040204" pitchFamily="34" charset="-120"/>
              </a:defRPr>
            </a:pPr>
            <a:endParaRPr lang="zh-TW"/>
          </a:p>
        </c:txPr>
        <c:crossAx val="110816640"/>
        <c:crossesAt val="-2000"/>
        <c:auto val="1"/>
        <c:lblOffset val="100"/>
        <c:baseTimeUnit val="days"/>
      </c:dateAx>
      <c:valAx>
        <c:axId val="110816640"/>
        <c:scaling>
          <c:orientation val="minMax"/>
        </c:scaling>
        <c:delete val="0"/>
        <c:axPos val="l"/>
        <c:majorGridlines/>
        <c:numFmt formatCode="#,##0_ ;[Red]\-#,##0&quot; &quot;" sourceLinked="0"/>
        <c:majorTickMark val="out"/>
        <c:minorTickMark val="none"/>
        <c:tickLblPos val="nextTo"/>
        <c:spPr>
          <a:noFill/>
        </c:spPr>
        <c:txPr>
          <a:bodyPr/>
          <a:lstStyle/>
          <a:p>
            <a:pPr>
              <a:defRPr sz="850" baseline="0">
                <a:latin typeface="微軟正黑體" panose="020B0604030504040204" pitchFamily="34" charset="-120"/>
                <a:ea typeface="微軟正黑體" panose="020B0604030504040204" pitchFamily="34" charset="-120"/>
              </a:defRPr>
            </a:pPr>
            <a:endParaRPr lang="zh-TW"/>
          </a:p>
        </c:txPr>
        <c:crossAx val="1108151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250177381789718"/>
          <c:y val="0.51346364397999811"/>
          <c:w val="8.392730441578776E-2"/>
          <c:h val="4.7120431010052047E-2"/>
        </c:manualLayout>
      </c:layout>
      <c:overlay val="0"/>
      <c:txPr>
        <a:bodyPr/>
        <a:lstStyle/>
        <a:p>
          <a:pPr>
            <a:defRPr baseline="0">
              <a:latin typeface="微軟正黑體" panose="020B0604030504040204" pitchFamily="34" charset="-120"/>
              <a:ea typeface="微軟正黑體" panose="020B0604030504040204" pitchFamily="34" charset="-120"/>
            </a:defRPr>
          </a:pPr>
          <a:endParaRPr lang="zh-TW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093534316747289E-2"/>
          <c:y val="4.3288173172177431E-2"/>
          <c:w val="0.80699060630387953"/>
          <c:h val="0.79762133586112827"/>
        </c:manualLayout>
      </c:layout>
      <c:lineChart>
        <c:grouping val="standard"/>
        <c:varyColors val="0"/>
        <c:ser>
          <c:idx val="0"/>
          <c:order val="0"/>
          <c:tx>
            <c:strRef>
              <c:f>NHR!$B$2</c:f>
              <c:strCache>
                <c:ptCount val="1"/>
                <c:pt idx="0">
                  <c:v>今年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NHR!$A$3:$A$30</c:f>
              <c:numCache>
                <c:formatCode>m/d;@</c:formatCode>
                <c:ptCount val="28"/>
                <c:pt idx="0">
                  <c:v>42826</c:v>
                </c:pt>
                <c:pt idx="1">
                  <c:v>42827</c:v>
                </c:pt>
                <c:pt idx="2">
                  <c:v>42828</c:v>
                </c:pt>
                <c:pt idx="3">
                  <c:v>42829</c:v>
                </c:pt>
                <c:pt idx="4">
                  <c:v>42830</c:v>
                </c:pt>
                <c:pt idx="5">
                  <c:v>42831</c:v>
                </c:pt>
                <c:pt idx="6">
                  <c:v>42832</c:v>
                </c:pt>
                <c:pt idx="7">
                  <c:v>42833</c:v>
                </c:pt>
                <c:pt idx="8">
                  <c:v>42834</c:v>
                </c:pt>
                <c:pt idx="9">
                  <c:v>42835</c:v>
                </c:pt>
                <c:pt idx="10">
                  <c:v>42836</c:v>
                </c:pt>
                <c:pt idx="11">
                  <c:v>42837</c:v>
                </c:pt>
                <c:pt idx="12">
                  <c:v>42838</c:v>
                </c:pt>
                <c:pt idx="13">
                  <c:v>42839</c:v>
                </c:pt>
                <c:pt idx="14">
                  <c:v>42840</c:v>
                </c:pt>
                <c:pt idx="15">
                  <c:v>42841</c:v>
                </c:pt>
                <c:pt idx="16">
                  <c:v>42842</c:v>
                </c:pt>
                <c:pt idx="17">
                  <c:v>42843</c:v>
                </c:pt>
                <c:pt idx="18">
                  <c:v>42844</c:v>
                </c:pt>
                <c:pt idx="19">
                  <c:v>42845</c:v>
                </c:pt>
                <c:pt idx="20">
                  <c:v>42846</c:v>
                </c:pt>
                <c:pt idx="21">
                  <c:v>42847</c:v>
                </c:pt>
                <c:pt idx="22">
                  <c:v>42848</c:v>
                </c:pt>
                <c:pt idx="23">
                  <c:v>42849</c:v>
                </c:pt>
                <c:pt idx="24">
                  <c:v>42850</c:v>
                </c:pt>
                <c:pt idx="25">
                  <c:v>42851</c:v>
                </c:pt>
                <c:pt idx="26">
                  <c:v>42852</c:v>
                </c:pt>
                <c:pt idx="27">
                  <c:v>42853</c:v>
                </c:pt>
              </c:numCache>
            </c:numRef>
          </c:cat>
          <c:val>
            <c:numRef>
              <c:f>NHR!$B$3:$B$30</c:f>
              <c:numCache>
                <c:formatCode>_-* #,##0_-;\-* #,##0_-;_-* "-"??_-;_-@_-</c:formatCode>
                <c:ptCount val="28"/>
              </c:numCache>
            </c:numRef>
          </c:val>
          <c:smooth val="0"/>
        </c:ser>
        <c:ser>
          <c:idx val="1"/>
          <c:order val="1"/>
          <c:tx>
            <c:strRef>
              <c:f>NHR!$C$2</c:f>
              <c:strCache>
                <c:ptCount val="1"/>
                <c:pt idx="0">
                  <c:v>去年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NHR!$A$3:$A$30</c:f>
              <c:numCache>
                <c:formatCode>m/d;@</c:formatCode>
                <c:ptCount val="28"/>
                <c:pt idx="0">
                  <c:v>42826</c:v>
                </c:pt>
                <c:pt idx="1">
                  <c:v>42827</c:v>
                </c:pt>
                <c:pt idx="2">
                  <c:v>42828</c:v>
                </c:pt>
                <c:pt idx="3">
                  <c:v>42829</c:v>
                </c:pt>
                <c:pt idx="4">
                  <c:v>42830</c:v>
                </c:pt>
                <c:pt idx="5">
                  <c:v>42831</c:v>
                </c:pt>
                <c:pt idx="6">
                  <c:v>42832</c:v>
                </c:pt>
                <c:pt idx="7">
                  <c:v>42833</c:v>
                </c:pt>
                <c:pt idx="8">
                  <c:v>42834</c:v>
                </c:pt>
                <c:pt idx="9">
                  <c:v>42835</c:v>
                </c:pt>
                <c:pt idx="10">
                  <c:v>42836</c:v>
                </c:pt>
                <c:pt idx="11">
                  <c:v>42837</c:v>
                </c:pt>
                <c:pt idx="12">
                  <c:v>42838</c:v>
                </c:pt>
                <c:pt idx="13">
                  <c:v>42839</c:v>
                </c:pt>
                <c:pt idx="14">
                  <c:v>42840</c:v>
                </c:pt>
                <c:pt idx="15">
                  <c:v>42841</c:v>
                </c:pt>
                <c:pt idx="16">
                  <c:v>42842</c:v>
                </c:pt>
                <c:pt idx="17">
                  <c:v>42843</c:v>
                </c:pt>
                <c:pt idx="18">
                  <c:v>42844</c:v>
                </c:pt>
                <c:pt idx="19">
                  <c:v>42845</c:v>
                </c:pt>
                <c:pt idx="20">
                  <c:v>42846</c:v>
                </c:pt>
                <c:pt idx="21">
                  <c:v>42847</c:v>
                </c:pt>
                <c:pt idx="22">
                  <c:v>42848</c:v>
                </c:pt>
                <c:pt idx="23">
                  <c:v>42849</c:v>
                </c:pt>
                <c:pt idx="24">
                  <c:v>42850</c:v>
                </c:pt>
                <c:pt idx="25">
                  <c:v>42851</c:v>
                </c:pt>
                <c:pt idx="26">
                  <c:v>42852</c:v>
                </c:pt>
                <c:pt idx="27">
                  <c:v>42853</c:v>
                </c:pt>
              </c:numCache>
            </c:numRef>
          </c:cat>
          <c:val>
            <c:numRef>
              <c:f>NHR!$C$3:$C$30</c:f>
              <c:numCache>
                <c:formatCode>_-* #,##0_-;\-* #,##0_-;_-* "-"??_-;_-@_-</c:formatCode>
                <c:ptCount val="2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021376"/>
        <c:axId val="120022912"/>
      </c:lineChart>
      <c:dateAx>
        <c:axId val="12002137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0" vert="eaVert"/>
          <a:lstStyle/>
          <a:p>
            <a:pPr>
              <a:defRPr baseline="0">
                <a:latin typeface="微軟正黑體" panose="020B0604030504040204" pitchFamily="34" charset="-120"/>
              </a:defRPr>
            </a:pPr>
            <a:endParaRPr lang="zh-TW"/>
          </a:p>
        </c:txPr>
        <c:crossAx val="120022912"/>
        <c:crosses val="autoZero"/>
        <c:auto val="1"/>
        <c:lblOffset val="100"/>
        <c:baseTimeUnit val="days"/>
      </c:dateAx>
      <c:valAx>
        <c:axId val="120022912"/>
        <c:scaling>
          <c:orientation val="minMax"/>
        </c:scaling>
        <c:delete val="0"/>
        <c:axPos val="l"/>
        <c:majorGridlines/>
        <c:numFmt formatCode="_-* #,##0_-;\-* #,##0_-;_-* &quot;-&quot;??_-;_-@_-" sourceLinked="1"/>
        <c:majorTickMark val="out"/>
        <c:minorTickMark val="none"/>
        <c:tickLblPos val="nextTo"/>
        <c:txPr>
          <a:bodyPr/>
          <a:lstStyle/>
          <a:p>
            <a:pPr>
              <a:defRPr baseline="0"/>
            </a:pPr>
            <a:endParaRPr lang="zh-TW"/>
          </a:p>
        </c:txPr>
        <c:crossAx val="1200213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893996144598864"/>
          <c:y val="0.44259392575928008"/>
          <c:w val="0.10273053566246056"/>
          <c:h val="0.1148121484814398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850" baseline="0"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309450761039673"/>
          <c:y val="6.1175278251177023E-2"/>
        </c:manualLayout>
      </c:layout>
      <c:overlay val="0"/>
      <c:txPr>
        <a:bodyPr/>
        <a:lstStyle/>
        <a:p>
          <a:pPr>
            <a:defRPr baseline="0">
              <a:ea typeface="微軟正黑體" panose="020B0604030504040204" pitchFamily="34" charset="-120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5.4292651352722786E-2"/>
          <c:y val="0.23942332423346796"/>
          <c:w val="0.77947873529233569"/>
          <c:h val="0.57855259496574385"/>
        </c:manualLayout>
      </c:layout>
      <c:lineChart>
        <c:grouping val="standard"/>
        <c:varyColors val="0"/>
        <c:ser>
          <c:idx val="0"/>
          <c:order val="0"/>
          <c:tx>
            <c:strRef>
              <c:f>NHR!$D$2</c:f>
              <c:strCache>
                <c:ptCount val="1"/>
                <c:pt idx="0">
                  <c:v>增減數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dLbls>
            <c:dLbl>
              <c:idx val="5"/>
              <c:layout>
                <c:manualLayout>
                  <c:x val="-3.6703250098555663E-2"/>
                  <c:y val="-3.92050332987814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4.0935395139609136E-2"/>
                  <c:y val="-3.21426664827856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-3.3881820071186682E-2"/>
                  <c:y val="-3.567384989078355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>
                <c:manualLayout>
                  <c:x val="-3.6703250098555663E-2"/>
                  <c:y val="-4.62674001147773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>
                <c:manualLayout>
                  <c:x val="-3.8113965112240154E-2"/>
                  <c:y val="3.12148271888888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>
                <c:manualLayout>
                  <c:x val="-1.9735903041446082E-2"/>
                  <c:y val="3.28569664965766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>
                <c:manualLayout>
                  <c:x val="-4.65782551943471E-2"/>
                  <c:y val="-4.97985835227752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_ ;[Red]\-#,##0&quot; &quot;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aseline="0">
                    <a:solidFill>
                      <a:sysClr val="windowText" lastClr="000000"/>
                    </a:solidFill>
                    <a:ea typeface="微軟正黑體" panose="020B0604030504040204" pitchFamily="34" charset="-120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NHR!$A$3:$A$30</c:f>
              <c:numCache>
                <c:formatCode>m/d;@</c:formatCode>
                <c:ptCount val="28"/>
                <c:pt idx="0">
                  <c:v>42826</c:v>
                </c:pt>
                <c:pt idx="1">
                  <c:v>42827</c:v>
                </c:pt>
                <c:pt idx="2">
                  <c:v>42828</c:v>
                </c:pt>
                <c:pt idx="3">
                  <c:v>42829</c:v>
                </c:pt>
                <c:pt idx="4">
                  <c:v>42830</c:v>
                </c:pt>
                <c:pt idx="5">
                  <c:v>42831</c:v>
                </c:pt>
                <c:pt idx="6">
                  <c:v>42832</c:v>
                </c:pt>
                <c:pt idx="7">
                  <c:v>42833</c:v>
                </c:pt>
                <c:pt idx="8">
                  <c:v>42834</c:v>
                </c:pt>
                <c:pt idx="9">
                  <c:v>42835</c:v>
                </c:pt>
                <c:pt idx="10">
                  <c:v>42836</c:v>
                </c:pt>
                <c:pt idx="11">
                  <c:v>42837</c:v>
                </c:pt>
                <c:pt idx="12">
                  <c:v>42838</c:v>
                </c:pt>
                <c:pt idx="13">
                  <c:v>42839</c:v>
                </c:pt>
                <c:pt idx="14">
                  <c:v>42840</c:v>
                </c:pt>
                <c:pt idx="15">
                  <c:v>42841</c:v>
                </c:pt>
                <c:pt idx="16">
                  <c:v>42842</c:v>
                </c:pt>
                <c:pt idx="17">
                  <c:v>42843</c:v>
                </c:pt>
                <c:pt idx="18">
                  <c:v>42844</c:v>
                </c:pt>
                <c:pt idx="19">
                  <c:v>42845</c:v>
                </c:pt>
                <c:pt idx="20">
                  <c:v>42846</c:v>
                </c:pt>
                <c:pt idx="21">
                  <c:v>42847</c:v>
                </c:pt>
                <c:pt idx="22">
                  <c:v>42848</c:v>
                </c:pt>
                <c:pt idx="23">
                  <c:v>42849</c:v>
                </c:pt>
                <c:pt idx="24">
                  <c:v>42850</c:v>
                </c:pt>
                <c:pt idx="25">
                  <c:v>42851</c:v>
                </c:pt>
                <c:pt idx="26">
                  <c:v>42852</c:v>
                </c:pt>
                <c:pt idx="27">
                  <c:v>42853</c:v>
                </c:pt>
              </c:numCache>
            </c:numRef>
          </c:cat>
          <c:val>
            <c:numRef>
              <c:f>NHR!$D$3:$D$30</c:f>
              <c:numCache>
                <c:formatCode>#,##0_ ;[Red]\-#,##0" "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047872"/>
        <c:axId val="120057856"/>
      </c:lineChart>
      <c:dateAx>
        <c:axId val="12004787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0" vert="eaVert"/>
          <a:lstStyle/>
          <a:p>
            <a:pPr>
              <a:defRPr sz="850" baseline="0">
                <a:latin typeface="微軟正黑體" panose="020B0604030504040204" pitchFamily="34" charset="-120"/>
                <a:ea typeface="微軟正黑體" panose="020B0604030504040204" pitchFamily="34" charset="-120"/>
              </a:defRPr>
            </a:pPr>
            <a:endParaRPr lang="zh-TW"/>
          </a:p>
        </c:txPr>
        <c:crossAx val="120057856"/>
        <c:crossesAt val="-2000"/>
        <c:auto val="1"/>
        <c:lblOffset val="100"/>
        <c:baseTimeUnit val="days"/>
      </c:dateAx>
      <c:valAx>
        <c:axId val="120057856"/>
        <c:scaling>
          <c:orientation val="minMax"/>
        </c:scaling>
        <c:delete val="0"/>
        <c:axPos val="l"/>
        <c:majorGridlines/>
        <c:numFmt formatCode="#,##0_ ;[Red]\-#,##0&quot; &quot;" sourceLinked="0"/>
        <c:majorTickMark val="out"/>
        <c:minorTickMark val="none"/>
        <c:tickLblPos val="nextTo"/>
        <c:spPr>
          <a:noFill/>
        </c:spPr>
        <c:txPr>
          <a:bodyPr/>
          <a:lstStyle/>
          <a:p>
            <a:pPr>
              <a:defRPr sz="850" baseline="0">
                <a:latin typeface="微軟正黑體" panose="020B0604030504040204" pitchFamily="34" charset="-120"/>
                <a:ea typeface="微軟正黑體" panose="020B0604030504040204" pitchFamily="34" charset="-120"/>
              </a:defRPr>
            </a:pPr>
            <a:endParaRPr lang="zh-TW"/>
          </a:p>
        </c:txPr>
        <c:crossAx val="1200478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7964234528475005"/>
          <c:y val="0.48648392438928284"/>
          <c:w val="8.3005279113965491E-2"/>
          <c:h val="4.6901688919374837E-2"/>
        </c:manualLayout>
      </c:layout>
      <c:overlay val="0"/>
      <c:txPr>
        <a:bodyPr/>
        <a:lstStyle/>
        <a:p>
          <a:pPr>
            <a:defRPr baseline="0">
              <a:latin typeface="微軟正黑體" panose="020B0604030504040204" pitchFamily="34" charset="-120"/>
              <a:ea typeface="微軟正黑體" panose="020B0604030504040204" pitchFamily="34" charset="-120"/>
            </a:defRPr>
          </a:pPr>
          <a:endParaRPr lang="zh-TW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18208</xdr:colOff>
      <xdr:row>23</xdr:row>
      <xdr:rowOff>11205</xdr:rowOff>
    </xdr:from>
    <xdr:to>
      <xdr:col>19</xdr:col>
      <xdr:colOff>593912</xdr:colOff>
      <xdr:row>36</xdr:row>
      <xdr:rowOff>212911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19891</xdr:colOff>
      <xdr:row>1</xdr:row>
      <xdr:rowOff>11207</xdr:rowOff>
    </xdr:from>
    <xdr:to>
      <xdr:col>20</xdr:col>
      <xdr:colOff>0</xdr:colOff>
      <xdr:row>22</xdr:row>
      <xdr:rowOff>1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231120</xdr:colOff>
      <xdr:row>23</xdr:row>
      <xdr:rowOff>-1</xdr:rowOff>
    </xdr:from>
    <xdr:to>
      <xdr:col>19</xdr:col>
      <xdr:colOff>571501</xdr:colOff>
      <xdr:row>37</xdr:row>
      <xdr:rowOff>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5882</xdr:colOff>
      <xdr:row>1</xdr:row>
      <xdr:rowOff>0</xdr:rowOff>
    </xdr:from>
    <xdr:to>
      <xdr:col>19</xdr:col>
      <xdr:colOff>582707</xdr:colOff>
      <xdr:row>21</xdr:row>
      <xdr:rowOff>221876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7001</xdr:colOff>
      <xdr:row>22</xdr:row>
      <xdr:rowOff>226078</xdr:rowOff>
    </xdr:from>
    <xdr:to>
      <xdr:col>20</xdr:col>
      <xdr:colOff>22411</xdr:colOff>
      <xdr:row>37</xdr:row>
      <xdr:rowOff>11206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</xdr:row>
      <xdr:rowOff>0</xdr:rowOff>
    </xdr:from>
    <xdr:to>
      <xdr:col>20</xdr:col>
      <xdr:colOff>24934</xdr:colOff>
      <xdr:row>21</xdr:row>
      <xdr:rowOff>225800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231119</xdr:colOff>
      <xdr:row>23</xdr:row>
      <xdr:rowOff>11206</xdr:rowOff>
    </xdr:from>
    <xdr:to>
      <xdr:col>19</xdr:col>
      <xdr:colOff>593913</xdr:colOff>
      <xdr:row>37</xdr:row>
      <xdr:rowOff>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</xdr:row>
      <xdr:rowOff>0</xdr:rowOff>
    </xdr:from>
    <xdr:to>
      <xdr:col>19</xdr:col>
      <xdr:colOff>582706</xdr:colOff>
      <xdr:row>22</xdr:row>
      <xdr:rowOff>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7000</xdr:colOff>
      <xdr:row>22</xdr:row>
      <xdr:rowOff>224118</xdr:rowOff>
    </xdr:from>
    <xdr:to>
      <xdr:col>19</xdr:col>
      <xdr:colOff>605117</xdr:colOff>
      <xdr:row>36</xdr:row>
      <xdr:rowOff>224118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288830</xdr:colOff>
      <xdr:row>0</xdr:row>
      <xdr:rowOff>446553</xdr:rowOff>
    </xdr:from>
    <xdr:to>
      <xdr:col>20</xdr:col>
      <xdr:colOff>11206</xdr:colOff>
      <xdr:row>22</xdr:row>
      <xdr:rowOff>11205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8"/>
  <sheetViews>
    <sheetView tabSelected="1" workbookViewId="0">
      <selection activeCell="A3" sqref="A3"/>
    </sheetView>
  </sheetViews>
  <sheetFormatPr defaultRowHeight="12.75"/>
  <cols>
    <col min="1" max="1" width="13.140625" customWidth="1"/>
    <col min="2" max="2" width="22.85546875" customWidth="1"/>
    <col min="3" max="3" width="15.42578125" bestFit="1" customWidth="1"/>
  </cols>
  <sheetData>
    <row r="1" spans="1:3" ht="27.75" customHeight="1">
      <c r="A1" s="28" t="s">
        <v>24</v>
      </c>
      <c r="B1" s="29"/>
      <c r="C1" s="29"/>
    </row>
    <row r="2" spans="1:3" ht="56.25">
      <c r="A2" s="30" t="str">
        <f>MONTH(WSTP!A3)&amp;"月"</f>
        <v>4月</v>
      </c>
      <c r="B2" s="31" t="s">
        <v>25</v>
      </c>
      <c r="C2" s="32" t="s">
        <v>23</v>
      </c>
    </row>
    <row r="3" spans="1:3" ht="18.75">
      <c r="A3" s="33" t="s">
        <v>2</v>
      </c>
      <c r="B3" s="40" t="str">
        <f>WSTP!$L$1</f>
        <v>[diff]</v>
      </c>
      <c r="C3" s="34" t="e">
        <f>B3/B8</f>
        <v>#VALUE!</v>
      </c>
    </row>
    <row r="4" spans="1:3" ht="18.75">
      <c r="A4" s="33" t="s">
        <v>3</v>
      </c>
      <c r="B4" s="40" t="str">
        <f>WBEC!$L$1</f>
        <v>[diff]</v>
      </c>
      <c r="C4" s="34" t="e">
        <f>B4/B8</f>
        <v>#VALUE!</v>
      </c>
    </row>
    <row r="5" spans="1:3" ht="18.75">
      <c r="A5" s="33" t="s">
        <v>4</v>
      </c>
      <c r="B5" s="40" t="str">
        <f>NTF!$L$1</f>
        <v>[diff]</v>
      </c>
      <c r="C5" s="34" t="e">
        <f>B5/B8</f>
        <v>#VALUE!</v>
      </c>
    </row>
    <row r="6" spans="1:3" ht="18.75">
      <c r="A6" s="33" t="s">
        <v>5</v>
      </c>
      <c r="B6" s="40" t="str">
        <f>MERP!$L$1</f>
        <v>[diff]</v>
      </c>
      <c r="C6" s="34" t="e">
        <f>B6/B8</f>
        <v>#VALUE!</v>
      </c>
    </row>
    <row r="7" spans="1:3" ht="18.75">
      <c r="A7" s="33" t="s">
        <v>6</v>
      </c>
      <c r="B7" s="40" t="str">
        <f>NHR!$L$1</f>
        <v>[diff]</v>
      </c>
      <c r="C7" s="34" t="e">
        <f>B7/B8</f>
        <v>#VALUE!</v>
      </c>
    </row>
    <row r="8" spans="1:3" ht="24" customHeight="1">
      <c r="A8" s="35" t="s">
        <v>7</v>
      </c>
      <c r="B8" s="36">
        <f>SUM(B3:B7)</f>
        <v>0</v>
      </c>
      <c r="C8" s="37"/>
    </row>
  </sheetData>
  <phoneticPr fontId="2" type="noConversion"/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zoomScale="85" zoomScaleNormal="85" workbookViewId="0">
      <selection activeCell="B3" sqref="B3"/>
    </sheetView>
  </sheetViews>
  <sheetFormatPr defaultRowHeight="12.75"/>
  <cols>
    <col min="1" max="1" width="11.7109375" style="1" customWidth="1"/>
    <col min="2" max="3" width="11.7109375" customWidth="1"/>
    <col min="4" max="4" width="15" bestFit="1" customWidth="1"/>
    <col min="5" max="5" width="3.7109375" customWidth="1"/>
    <col min="7" max="7" width="9.140625" customWidth="1"/>
    <col min="11" max="12" width="9.140625" customWidth="1"/>
  </cols>
  <sheetData>
    <row r="1" spans="1:17" ht="36" customHeight="1" thickBot="1">
      <c r="A1" s="38" t="s">
        <v>12</v>
      </c>
      <c r="B1" s="38"/>
      <c r="C1" s="38"/>
      <c r="D1" s="38"/>
      <c r="F1" s="13" t="s">
        <v>0</v>
      </c>
      <c r="G1" s="14" t="s">
        <v>11</v>
      </c>
      <c r="H1" s="39" t="s">
        <v>10</v>
      </c>
      <c r="I1" s="39"/>
      <c r="J1" s="39"/>
      <c r="K1" s="39"/>
      <c r="L1" s="15" t="s">
        <v>13</v>
      </c>
      <c r="M1" s="16" t="s">
        <v>1</v>
      </c>
    </row>
    <row r="2" spans="1:17" ht="36" customHeight="1" thickBot="1">
      <c r="A2" s="12"/>
      <c r="B2" s="17" t="s">
        <v>14</v>
      </c>
      <c r="C2" s="17" t="s">
        <v>15</v>
      </c>
      <c r="D2" s="18" t="s">
        <v>9</v>
      </c>
      <c r="N2" s="2"/>
      <c r="O2" s="2"/>
      <c r="P2" s="2"/>
      <c r="Q2" s="2"/>
    </row>
    <row r="3" spans="1:17" ht="17.25" thickTop="1">
      <c r="A3" s="19">
        <v>42826</v>
      </c>
      <c r="B3" s="6"/>
      <c r="C3" s="6"/>
      <c r="D3" s="26">
        <f>B3-C3</f>
        <v>0</v>
      </c>
      <c r="F3" s="4"/>
      <c r="G3" s="9"/>
      <c r="H3" s="8"/>
      <c r="I3" s="8"/>
      <c r="J3" s="8"/>
      <c r="K3" s="8"/>
      <c r="L3" s="10"/>
      <c r="M3" s="2"/>
      <c r="N3" s="2"/>
      <c r="O3" s="2"/>
      <c r="P3" s="2"/>
      <c r="Q3" s="2"/>
    </row>
    <row r="4" spans="1:17" ht="18.95" customHeight="1">
      <c r="A4" s="19">
        <v>42827</v>
      </c>
      <c r="B4" s="7"/>
      <c r="C4" s="7"/>
      <c r="D4" s="26" t="str">
        <f t="shared" ref="D4:D30" si="0">IF(ISBLANK(B4),$L$1, D3+B4-C4)</f>
        <v>[diff]</v>
      </c>
    </row>
    <row r="5" spans="1:17" ht="18.95" customHeight="1">
      <c r="A5" s="19">
        <v>42828</v>
      </c>
      <c r="B5" s="6"/>
      <c r="C5" s="6"/>
      <c r="D5" s="26" t="str">
        <f t="shared" si="0"/>
        <v>[diff]</v>
      </c>
    </row>
    <row r="6" spans="1:17" ht="18.95" customHeight="1">
      <c r="A6" s="19">
        <v>42829</v>
      </c>
      <c r="B6" s="6"/>
      <c r="C6" s="6"/>
      <c r="D6" s="26" t="str">
        <f t="shared" si="0"/>
        <v>[diff]</v>
      </c>
    </row>
    <row r="7" spans="1:17" ht="18.95" customHeight="1">
      <c r="A7" s="19">
        <v>42830</v>
      </c>
      <c r="B7" s="6"/>
      <c r="C7" s="6"/>
      <c r="D7" s="26" t="str">
        <f t="shared" si="0"/>
        <v>[diff]</v>
      </c>
    </row>
    <row r="8" spans="1:17" ht="18.95" customHeight="1">
      <c r="A8" s="19">
        <v>42831</v>
      </c>
      <c r="B8" s="6"/>
      <c r="C8" s="6"/>
      <c r="D8" s="26" t="str">
        <f t="shared" si="0"/>
        <v>[diff]</v>
      </c>
    </row>
    <row r="9" spans="1:17" ht="18.95" customHeight="1">
      <c r="A9" s="19">
        <v>42832</v>
      </c>
      <c r="B9" s="6"/>
      <c r="C9" s="6"/>
      <c r="D9" s="26" t="str">
        <f t="shared" si="0"/>
        <v>[diff]</v>
      </c>
    </row>
    <row r="10" spans="1:17" ht="18.95" customHeight="1">
      <c r="A10" s="19">
        <v>42833</v>
      </c>
      <c r="B10" s="6"/>
      <c r="C10" s="6"/>
      <c r="D10" s="26" t="str">
        <f t="shared" si="0"/>
        <v>[diff]</v>
      </c>
    </row>
    <row r="11" spans="1:17" ht="18.95" customHeight="1">
      <c r="A11" s="19">
        <v>42834</v>
      </c>
      <c r="B11" s="6"/>
      <c r="C11" s="6"/>
      <c r="D11" s="26" t="str">
        <f t="shared" si="0"/>
        <v>[diff]</v>
      </c>
    </row>
    <row r="12" spans="1:17" ht="18.95" customHeight="1">
      <c r="A12" s="19">
        <v>42835</v>
      </c>
      <c r="B12" s="6"/>
      <c r="C12" s="6"/>
      <c r="D12" s="26" t="str">
        <f t="shared" si="0"/>
        <v>[diff]</v>
      </c>
    </row>
    <row r="13" spans="1:17" ht="18.95" customHeight="1">
      <c r="A13" s="19">
        <v>42836</v>
      </c>
      <c r="B13" s="6"/>
      <c r="C13" s="6"/>
      <c r="D13" s="26" t="str">
        <f t="shared" si="0"/>
        <v>[diff]</v>
      </c>
    </row>
    <row r="14" spans="1:17" ht="18.95" customHeight="1">
      <c r="A14" s="19">
        <v>42837</v>
      </c>
      <c r="B14" s="6"/>
      <c r="C14" s="6"/>
      <c r="D14" s="26" t="str">
        <f t="shared" si="0"/>
        <v>[diff]</v>
      </c>
    </row>
    <row r="15" spans="1:17" ht="18.95" customHeight="1">
      <c r="A15" s="19">
        <v>42838</v>
      </c>
      <c r="B15" s="6"/>
      <c r="C15" s="6"/>
      <c r="D15" s="26" t="str">
        <f t="shared" si="0"/>
        <v>[diff]</v>
      </c>
    </row>
    <row r="16" spans="1:17" ht="18.95" customHeight="1">
      <c r="A16" s="19">
        <v>42839</v>
      </c>
      <c r="B16" s="6"/>
      <c r="C16" s="6"/>
      <c r="D16" s="26" t="str">
        <f t="shared" si="0"/>
        <v>[diff]</v>
      </c>
    </row>
    <row r="17" spans="1:5" ht="18.95" customHeight="1">
      <c r="A17" s="19">
        <v>42840</v>
      </c>
      <c r="B17" s="6"/>
      <c r="C17" s="6"/>
      <c r="D17" s="26" t="str">
        <f t="shared" si="0"/>
        <v>[diff]</v>
      </c>
      <c r="E17" s="11"/>
    </row>
    <row r="18" spans="1:5" ht="18.95" customHeight="1">
      <c r="A18" s="19">
        <v>42841</v>
      </c>
      <c r="B18" s="6"/>
      <c r="C18" s="6"/>
      <c r="D18" s="26" t="str">
        <f t="shared" si="0"/>
        <v>[diff]</v>
      </c>
      <c r="E18" s="11"/>
    </row>
    <row r="19" spans="1:5" ht="18.95" customHeight="1">
      <c r="A19" s="19">
        <v>42842</v>
      </c>
      <c r="B19" s="6"/>
      <c r="C19" s="6"/>
      <c r="D19" s="26" t="str">
        <f t="shared" si="0"/>
        <v>[diff]</v>
      </c>
      <c r="E19" s="11"/>
    </row>
    <row r="20" spans="1:5" ht="18.95" customHeight="1">
      <c r="A20" s="19">
        <v>42843</v>
      </c>
      <c r="B20" s="6"/>
      <c r="C20" s="6"/>
      <c r="D20" s="26" t="str">
        <f t="shared" si="0"/>
        <v>[diff]</v>
      </c>
      <c r="E20" s="11"/>
    </row>
    <row r="21" spans="1:5" ht="18.95" customHeight="1">
      <c r="A21" s="19">
        <v>42844</v>
      </c>
      <c r="B21" s="6"/>
      <c r="C21" s="6"/>
      <c r="D21" s="26" t="str">
        <f t="shared" si="0"/>
        <v>[diff]</v>
      </c>
      <c r="E21" s="11"/>
    </row>
    <row r="22" spans="1:5" ht="18.95" customHeight="1">
      <c r="A22" s="19">
        <v>42845</v>
      </c>
      <c r="B22" s="6"/>
      <c r="C22" s="6"/>
      <c r="D22" s="26" t="str">
        <f t="shared" si="0"/>
        <v>[diff]</v>
      </c>
      <c r="E22" s="11"/>
    </row>
    <row r="23" spans="1:5" ht="18.95" customHeight="1">
      <c r="A23" s="19">
        <v>42846</v>
      </c>
      <c r="B23" s="6"/>
      <c r="C23" s="6"/>
      <c r="D23" s="26" t="str">
        <f t="shared" si="0"/>
        <v>[diff]</v>
      </c>
      <c r="E23" s="11"/>
    </row>
    <row r="24" spans="1:5" ht="18.95" customHeight="1">
      <c r="A24" s="19">
        <v>42847</v>
      </c>
      <c r="B24" s="6"/>
      <c r="C24" s="6"/>
      <c r="D24" s="26" t="str">
        <f t="shared" si="0"/>
        <v>[diff]</v>
      </c>
      <c r="E24" s="11"/>
    </row>
    <row r="25" spans="1:5" ht="18.95" customHeight="1">
      <c r="A25" s="19">
        <v>42848</v>
      </c>
      <c r="B25" s="6"/>
      <c r="C25" s="6"/>
      <c r="D25" s="26" t="str">
        <f t="shared" si="0"/>
        <v>[diff]</v>
      </c>
      <c r="E25" s="11"/>
    </row>
    <row r="26" spans="1:5" ht="18.95" customHeight="1">
      <c r="A26" s="19">
        <v>42849</v>
      </c>
      <c r="B26" s="6"/>
      <c r="C26" s="6"/>
      <c r="D26" s="26" t="str">
        <f t="shared" si="0"/>
        <v>[diff]</v>
      </c>
      <c r="E26" s="11"/>
    </row>
    <row r="27" spans="1:5" ht="18.95" customHeight="1">
      <c r="A27" s="19">
        <v>42850</v>
      </c>
      <c r="B27" s="6"/>
      <c r="C27" s="6"/>
      <c r="D27" s="26" t="str">
        <f t="shared" si="0"/>
        <v>[diff]</v>
      </c>
      <c r="E27" s="11"/>
    </row>
    <row r="28" spans="1:5" ht="18.95" customHeight="1">
      <c r="A28" s="19">
        <v>42851</v>
      </c>
      <c r="B28" s="6"/>
      <c r="C28" s="6"/>
      <c r="D28" s="26" t="str">
        <f t="shared" si="0"/>
        <v>[diff]</v>
      </c>
      <c r="E28" s="11"/>
    </row>
    <row r="29" spans="1:5" ht="18.95" customHeight="1">
      <c r="A29" s="19">
        <v>42852</v>
      </c>
      <c r="B29" s="6"/>
      <c r="C29" s="6"/>
      <c r="D29" s="26" t="str">
        <f t="shared" si="0"/>
        <v>[diff]</v>
      </c>
      <c r="E29" s="11"/>
    </row>
    <row r="30" spans="1:5" ht="18.95" customHeight="1">
      <c r="A30" s="19">
        <v>42853</v>
      </c>
      <c r="B30" s="6"/>
      <c r="C30" s="6"/>
      <c r="D30" s="26" t="str">
        <f t="shared" si="0"/>
        <v>[diff]</v>
      </c>
      <c r="E30" s="11"/>
    </row>
    <row r="31" spans="1:5" ht="18.95" customHeight="1" thickBot="1">
      <c r="A31" s="20" t="s">
        <v>8</v>
      </c>
      <c r="B31" s="5">
        <f>SUM(B3:B30)</f>
        <v>0</v>
      </c>
      <c r="C31" s="5">
        <f>SUM(C3:C30)</f>
        <v>0</v>
      </c>
      <c r="D31" s="27"/>
    </row>
    <row r="32" spans="1:5" ht="18.95" customHeight="1"/>
    <row r="33" ht="18.95" customHeight="1"/>
    <row r="34" ht="18.95" customHeight="1"/>
    <row r="35" ht="18.95" customHeight="1"/>
    <row r="36" ht="18.95" customHeight="1"/>
    <row r="37" ht="18.95" customHeight="1"/>
    <row r="38" ht="18.95" customHeight="1"/>
    <row r="39" ht="18.95" customHeight="1"/>
    <row r="40" ht="18.95" customHeight="1"/>
    <row r="41" ht="18.95" customHeight="1"/>
    <row r="42" ht="18.95" customHeight="1"/>
    <row r="43" ht="18.95" customHeight="1"/>
    <row r="44" ht="18.95" customHeight="1"/>
  </sheetData>
  <mergeCells count="2">
    <mergeCell ref="A1:D1"/>
    <mergeCell ref="H1:K1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zoomScale="85" zoomScaleNormal="85" workbookViewId="0">
      <selection activeCell="B3" sqref="B3"/>
    </sheetView>
  </sheetViews>
  <sheetFormatPr defaultRowHeight="12.75"/>
  <cols>
    <col min="1" max="1" width="11.7109375" style="1" customWidth="1"/>
    <col min="2" max="3" width="11.7109375" customWidth="1"/>
    <col min="4" max="4" width="15" bestFit="1" customWidth="1"/>
    <col min="5" max="5" width="3.7109375" customWidth="1"/>
    <col min="6" max="6" width="9.140625" customWidth="1"/>
    <col min="10" max="10" width="9.140625" customWidth="1"/>
  </cols>
  <sheetData>
    <row r="1" spans="1:16" ht="36" customHeight="1" thickBot="1">
      <c r="A1" s="38" t="s">
        <v>16</v>
      </c>
      <c r="B1" s="38"/>
      <c r="C1" s="38"/>
      <c r="D1" s="38"/>
      <c r="F1" s="13" t="s">
        <v>0</v>
      </c>
      <c r="G1" s="14" t="s">
        <v>11</v>
      </c>
      <c r="H1" s="39" t="s">
        <v>10</v>
      </c>
      <c r="I1" s="39"/>
      <c r="J1" s="39"/>
      <c r="K1" s="39"/>
      <c r="L1" s="15" t="s">
        <v>13</v>
      </c>
      <c r="M1" s="16" t="s">
        <v>1</v>
      </c>
    </row>
    <row r="2" spans="1:16" ht="36" customHeight="1" thickBot="1">
      <c r="A2" s="12"/>
      <c r="B2" s="17" t="s">
        <v>14</v>
      </c>
      <c r="C2" s="17" t="s">
        <v>15</v>
      </c>
      <c r="D2" s="18" t="s">
        <v>9</v>
      </c>
      <c r="E2" s="21"/>
      <c r="F2" s="9"/>
      <c r="G2" s="22"/>
      <c r="H2" s="22"/>
      <c r="I2" s="22"/>
      <c r="J2" s="22"/>
      <c r="K2" s="10"/>
      <c r="L2" s="2"/>
      <c r="M2" s="2"/>
      <c r="N2" s="2"/>
      <c r="O2" s="2"/>
      <c r="P2" s="2"/>
    </row>
    <row r="3" spans="1:16" ht="17.25" thickTop="1">
      <c r="A3" s="19">
        <v>42826</v>
      </c>
      <c r="B3" s="6"/>
      <c r="C3" s="6"/>
      <c r="D3" s="26">
        <f>B3-C3</f>
        <v>0</v>
      </c>
      <c r="E3" s="3"/>
      <c r="F3" s="9"/>
      <c r="G3" s="8"/>
      <c r="H3" s="8"/>
      <c r="I3" s="8"/>
      <c r="J3" s="8"/>
      <c r="K3" s="10"/>
      <c r="L3" s="2"/>
      <c r="M3" s="2"/>
      <c r="N3" s="2"/>
      <c r="O3" s="2"/>
      <c r="P3" s="2"/>
    </row>
    <row r="4" spans="1:16" ht="18.95" customHeight="1">
      <c r="A4" s="19">
        <v>42827</v>
      </c>
      <c r="B4" s="7"/>
      <c r="C4" s="7"/>
      <c r="D4" s="26" t="str">
        <f>IF(ISBLANK(B4),$L$1, D3+B4-C4)</f>
        <v>[diff]</v>
      </c>
    </row>
    <row r="5" spans="1:16" ht="18.95" customHeight="1">
      <c r="A5" s="19">
        <v>42828</v>
      </c>
      <c r="B5" s="6"/>
      <c r="C5" s="6"/>
      <c r="D5" s="26" t="str">
        <f t="shared" ref="D5:D30" si="0">IF(ISBLANK(B5),$L$1, D4+B5-C5)</f>
        <v>[diff]</v>
      </c>
    </row>
    <row r="6" spans="1:16" ht="18.95" customHeight="1">
      <c r="A6" s="19">
        <v>42829</v>
      </c>
      <c r="B6" s="6"/>
      <c r="C6" s="6"/>
      <c r="D6" s="26" t="str">
        <f t="shared" si="0"/>
        <v>[diff]</v>
      </c>
    </row>
    <row r="7" spans="1:16" ht="18.95" customHeight="1">
      <c r="A7" s="19">
        <v>42830</v>
      </c>
      <c r="B7" s="6"/>
      <c r="C7" s="6"/>
      <c r="D7" s="26" t="str">
        <f t="shared" si="0"/>
        <v>[diff]</v>
      </c>
    </row>
    <row r="8" spans="1:16" ht="18.95" customHeight="1">
      <c r="A8" s="19">
        <v>42831</v>
      </c>
      <c r="B8" s="6"/>
      <c r="C8" s="6"/>
      <c r="D8" s="26" t="str">
        <f t="shared" si="0"/>
        <v>[diff]</v>
      </c>
    </row>
    <row r="9" spans="1:16" ht="18.95" customHeight="1">
      <c r="A9" s="19">
        <v>42832</v>
      </c>
      <c r="B9" s="6"/>
      <c r="C9" s="6"/>
      <c r="D9" s="26" t="str">
        <f t="shared" si="0"/>
        <v>[diff]</v>
      </c>
    </row>
    <row r="10" spans="1:16" ht="18.95" customHeight="1">
      <c r="A10" s="19">
        <v>42833</v>
      </c>
      <c r="B10" s="6"/>
      <c r="C10" s="6"/>
      <c r="D10" s="26" t="str">
        <f t="shared" si="0"/>
        <v>[diff]</v>
      </c>
    </row>
    <row r="11" spans="1:16" ht="18.95" customHeight="1">
      <c r="A11" s="19">
        <v>42834</v>
      </c>
      <c r="B11" s="6"/>
      <c r="C11" s="6"/>
      <c r="D11" s="26" t="str">
        <f t="shared" si="0"/>
        <v>[diff]</v>
      </c>
    </row>
    <row r="12" spans="1:16" ht="18.95" customHeight="1">
      <c r="A12" s="19">
        <v>42835</v>
      </c>
      <c r="B12" s="6"/>
      <c r="C12" s="6"/>
      <c r="D12" s="26" t="str">
        <f t="shared" si="0"/>
        <v>[diff]</v>
      </c>
    </row>
    <row r="13" spans="1:16" ht="18.95" customHeight="1">
      <c r="A13" s="19">
        <v>42836</v>
      </c>
      <c r="B13" s="6"/>
      <c r="C13" s="6"/>
      <c r="D13" s="26" t="str">
        <f t="shared" si="0"/>
        <v>[diff]</v>
      </c>
    </row>
    <row r="14" spans="1:16" ht="18.95" customHeight="1">
      <c r="A14" s="19">
        <v>42837</v>
      </c>
      <c r="B14" s="6"/>
      <c r="C14" s="6"/>
      <c r="D14" s="26" t="str">
        <f t="shared" si="0"/>
        <v>[diff]</v>
      </c>
    </row>
    <row r="15" spans="1:16" ht="18.95" customHeight="1">
      <c r="A15" s="19">
        <v>42838</v>
      </c>
      <c r="B15" s="6"/>
      <c r="C15" s="6"/>
      <c r="D15" s="26" t="str">
        <f t="shared" si="0"/>
        <v>[diff]</v>
      </c>
    </row>
    <row r="16" spans="1:16" ht="18.95" customHeight="1">
      <c r="A16" s="19">
        <v>42839</v>
      </c>
      <c r="B16" s="6"/>
      <c r="C16" s="6"/>
      <c r="D16" s="26" t="str">
        <f t="shared" si="0"/>
        <v>[diff]</v>
      </c>
    </row>
    <row r="17" spans="1:4" ht="18.95" customHeight="1">
      <c r="A17" s="19">
        <v>42840</v>
      </c>
      <c r="B17" s="6"/>
      <c r="C17" s="6"/>
      <c r="D17" s="26" t="str">
        <f t="shared" si="0"/>
        <v>[diff]</v>
      </c>
    </row>
    <row r="18" spans="1:4" ht="18.95" customHeight="1">
      <c r="A18" s="19">
        <v>42841</v>
      </c>
      <c r="B18" s="6"/>
      <c r="C18" s="6"/>
      <c r="D18" s="26" t="str">
        <f t="shared" si="0"/>
        <v>[diff]</v>
      </c>
    </row>
    <row r="19" spans="1:4" ht="18.95" customHeight="1">
      <c r="A19" s="19">
        <v>42842</v>
      </c>
      <c r="B19" s="6"/>
      <c r="C19" s="6"/>
      <c r="D19" s="26" t="str">
        <f t="shared" si="0"/>
        <v>[diff]</v>
      </c>
    </row>
    <row r="20" spans="1:4" ht="18.95" customHeight="1">
      <c r="A20" s="19">
        <v>42843</v>
      </c>
      <c r="B20" s="6"/>
      <c r="C20" s="6"/>
      <c r="D20" s="26" t="str">
        <f t="shared" si="0"/>
        <v>[diff]</v>
      </c>
    </row>
    <row r="21" spans="1:4" ht="18.95" customHeight="1">
      <c r="A21" s="19">
        <v>42844</v>
      </c>
      <c r="B21" s="6"/>
      <c r="C21" s="6"/>
      <c r="D21" s="26" t="str">
        <f t="shared" si="0"/>
        <v>[diff]</v>
      </c>
    </row>
    <row r="22" spans="1:4" ht="18.95" customHeight="1">
      <c r="A22" s="19">
        <v>42845</v>
      </c>
      <c r="B22" s="6"/>
      <c r="C22" s="6"/>
      <c r="D22" s="26" t="str">
        <f t="shared" si="0"/>
        <v>[diff]</v>
      </c>
    </row>
    <row r="23" spans="1:4" ht="18.95" customHeight="1">
      <c r="A23" s="19">
        <v>42846</v>
      </c>
      <c r="B23" s="6"/>
      <c r="C23" s="6"/>
      <c r="D23" s="26" t="str">
        <f t="shared" si="0"/>
        <v>[diff]</v>
      </c>
    </row>
    <row r="24" spans="1:4" ht="18.95" customHeight="1">
      <c r="A24" s="19">
        <v>42847</v>
      </c>
      <c r="B24" s="6"/>
      <c r="C24" s="6"/>
      <c r="D24" s="26" t="str">
        <f t="shared" si="0"/>
        <v>[diff]</v>
      </c>
    </row>
    <row r="25" spans="1:4" ht="18.95" customHeight="1">
      <c r="A25" s="19">
        <v>42848</v>
      </c>
      <c r="B25" s="6"/>
      <c r="C25" s="6"/>
      <c r="D25" s="26" t="str">
        <f t="shared" si="0"/>
        <v>[diff]</v>
      </c>
    </row>
    <row r="26" spans="1:4" ht="18.95" customHeight="1">
      <c r="A26" s="19">
        <v>42849</v>
      </c>
      <c r="B26" s="6"/>
      <c r="C26" s="6"/>
      <c r="D26" s="26" t="str">
        <f t="shared" si="0"/>
        <v>[diff]</v>
      </c>
    </row>
    <row r="27" spans="1:4" ht="18.95" customHeight="1">
      <c r="A27" s="19">
        <v>42850</v>
      </c>
      <c r="B27" s="6"/>
      <c r="C27" s="6"/>
      <c r="D27" s="26" t="str">
        <f t="shared" si="0"/>
        <v>[diff]</v>
      </c>
    </row>
    <row r="28" spans="1:4" ht="18.95" customHeight="1">
      <c r="A28" s="19">
        <v>42851</v>
      </c>
      <c r="B28" s="6"/>
      <c r="C28" s="6"/>
      <c r="D28" s="26" t="str">
        <f t="shared" si="0"/>
        <v>[diff]</v>
      </c>
    </row>
    <row r="29" spans="1:4" ht="18.95" customHeight="1">
      <c r="A29" s="19">
        <v>42852</v>
      </c>
      <c r="B29" s="6"/>
      <c r="C29" s="6"/>
      <c r="D29" s="26" t="str">
        <f t="shared" si="0"/>
        <v>[diff]</v>
      </c>
    </row>
    <row r="30" spans="1:4" ht="18.95" customHeight="1">
      <c r="A30" s="19">
        <v>42853</v>
      </c>
      <c r="B30" s="6"/>
      <c r="C30" s="6"/>
      <c r="D30" s="26" t="str">
        <f t="shared" si="0"/>
        <v>[diff]</v>
      </c>
    </row>
    <row r="31" spans="1:4" ht="18.95" customHeight="1" thickBot="1">
      <c r="A31" s="20" t="s">
        <v>8</v>
      </c>
      <c r="B31" s="5">
        <f>SUM(B3:B30)</f>
        <v>0</v>
      </c>
      <c r="C31" s="5">
        <f>SUM(C3:C30)</f>
        <v>0</v>
      </c>
      <c r="D31" s="27"/>
    </row>
    <row r="32" spans="1:4" ht="18.95" customHeight="1"/>
    <row r="33" ht="18.95" customHeight="1"/>
    <row r="34" ht="18.95" customHeight="1"/>
    <row r="35" ht="18.95" customHeight="1"/>
    <row r="36" ht="18.95" customHeight="1"/>
    <row r="37" ht="18.95" customHeight="1"/>
    <row r="38" ht="18.95" customHeight="1"/>
    <row r="39" ht="18.95" customHeight="1"/>
    <row r="40" ht="18.95" customHeight="1"/>
    <row r="41" ht="18.95" customHeight="1"/>
    <row r="42" ht="18.95" customHeight="1"/>
  </sheetData>
  <mergeCells count="2">
    <mergeCell ref="A1:D1"/>
    <mergeCell ref="H1:K1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zoomScale="85" zoomScaleNormal="85" workbookViewId="0">
      <selection activeCell="B3" sqref="B3"/>
    </sheetView>
  </sheetViews>
  <sheetFormatPr defaultRowHeight="12.75"/>
  <cols>
    <col min="1" max="1" width="11.7109375" style="1" customWidth="1"/>
    <col min="2" max="3" width="11.7109375" customWidth="1"/>
    <col min="4" max="4" width="15" bestFit="1" customWidth="1"/>
    <col min="5" max="5" width="3.7109375" customWidth="1"/>
    <col min="6" max="6" width="9.140625" customWidth="1"/>
    <col min="11" max="11" width="9.140625" customWidth="1"/>
  </cols>
  <sheetData>
    <row r="1" spans="1:16" ht="36" customHeight="1" thickBot="1">
      <c r="A1" s="38" t="s">
        <v>17</v>
      </c>
      <c r="B1" s="38"/>
      <c r="C1" s="38"/>
      <c r="D1" s="38"/>
      <c r="F1" s="13" t="s">
        <v>0</v>
      </c>
      <c r="G1" s="14" t="s">
        <v>11</v>
      </c>
      <c r="H1" s="39" t="s">
        <v>10</v>
      </c>
      <c r="I1" s="39"/>
      <c r="J1" s="39"/>
      <c r="K1" s="39"/>
      <c r="L1" s="15" t="s">
        <v>13</v>
      </c>
      <c r="M1" s="16" t="s">
        <v>1</v>
      </c>
    </row>
    <row r="2" spans="1:16" ht="36" customHeight="1" thickBot="1">
      <c r="A2" s="12"/>
      <c r="B2" s="17" t="s">
        <v>14</v>
      </c>
      <c r="C2" s="17" t="s">
        <v>15</v>
      </c>
      <c r="D2" s="18" t="s">
        <v>18</v>
      </c>
      <c r="E2" s="23"/>
      <c r="F2" s="9"/>
      <c r="G2" s="22"/>
      <c r="H2" s="22"/>
      <c r="I2" s="22"/>
      <c r="J2" s="22"/>
      <c r="K2" s="10"/>
      <c r="L2" s="24"/>
      <c r="M2" s="24"/>
      <c r="N2" s="2"/>
      <c r="O2" s="2"/>
      <c r="P2" s="2"/>
    </row>
    <row r="3" spans="1:16" ht="18.95" customHeight="1" thickTop="1">
      <c r="A3" s="19">
        <v>42826</v>
      </c>
      <c r="B3" s="6"/>
      <c r="C3" s="6"/>
      <c r="D3" s="26">
        <f>B3-C3</f>
        <v>0</v>
      </c>
    </row>
    <row r="4" spans="1:16" ht="18.95" customHeight="1">
      <c r="A4" s="19">
        <v>42827</v>
      </c>
      <c r="B4" s="7"/>
      <c r="C4" s="7"/>
      <c r="D4" s="26" t="str">
        <f>IF(ISBLANK(B4),$L$1, D3+B4-C4)</f>
        <v>[diff]</v>
      </c>
    </row>
    <row r="5" spans="1:16" ht="18.95" customHeight="1">
      <c r="A5" s="19">
        <v>42828</v>
      </c>
      <c r="B5" s="6"/>
      <c r="C5" s="6"/>
      <c r="D5" s="26" t="str">
        <f t="shared" ref="D5:D30" si="0">IF(ISBLANK(B5),$L$1, D4+B5-C5)</f>
        <v>[diff]</v>
      </c>
    </row>
    <row r="6" spans="1:16" ht="18.95" customHeight="1">
      <c r="A6" s="19">
        <v>42829</v>
      </c>
      <c r="B6" s="6"/>
      <c r="C6" s="6"/>
      <c r="D6" s="26" t="str">
        <f t="shared" si="0"/>
        <v>[diff]</v>
      </c>
    </row>
    <row r="7" spans="1:16" ht="18.95" customHeight="1">
      <c r="A7" s="19">
        <v>42830</v>
      </c>
      <c r="B7" s="6"/>
      <c r="C7" s="6"/>
      <c r="D7" s="26" t="str">
        <f t="shared" si="0"/>
        <v>[diff]</v>
      </c>
    </row>
    <row r="8" spans="1:16" ht="18.95" customHeight="1">
      <c r="A8" s="19">
        <v>42831</v>
      </c>
      <c r="B8" s="6"/>
      <c r="C8" s="6"/>
      <c r="D8" s="26" t="str">
        <f t="shared" si="0"/>
        <v>[diff]</v>
      </c>
    </row>
    <row r="9" spans="1:16" ht="18.95" customHeight="1">
      <c r="A9" s="19">
        <v>42832</v>
      </c>
      <c r="B9" s="6"/>
      <c r="C9" s="6"/>
      <c r="D9" s="26" t="str">
        <f t="shared" si="0"/>
        <v>[diff]</v>
      </c>
    </row>
    <row r="10" spans="1:16" ht="18.95" customHeight="1">
      <c r="A10" s="19">
        <v>42833</v>
      </c>
      <c r="B10" s="6"/>
      <c r="C10" s="6"/>
      <c r="D10" s="26" t="str">
        <f t="shared" si="0"/>
        <v>[diff]</v>
      </c>
    </row>
    <row r="11" spans="1:16" ht="18.95" customHeight="1">
      <c r="A11" s="19">
        <v>42834</v>
      </c>
      <c r="B11" s="6"/>
      <c r="C11" s="6"/>
      <c r="D11" s="26" t="str">
        <f t="shared" si="0"/>
        <v>[diff]</v>
      </c>
    </row>
    <row r="12" spans="1:16" ht="18.95" customHeight="1">
      <c r="A12" s="19">
        <v>42835</v>
      </c>
      <c r="B12" s="6"/>
      <c r="C12" s="6"/>
      <c r="D12" s="26" t="str">
        <f t="shared" si="0"/>
        <v>[diff]</v>
      </c>
    </row>
    <row r="13" spans="1:16" ht="18.95" customHeight="1">
      <c r="A13" s="19">
        <v>42836</v>
      </c>
      <c r="B13" s="6"/>
      <c r="C13" s="6"/>
      <c r="D13" s="26" t="str">
        <f t="shared" si="0"/>
        <v>[diff]</v>
      </c>
    </row>
    <row r="14" spans="1:16" ht="18.95" customHeight="1">
      <c r="A14" s="19">
        <v>42837</v>
      </c>
      <c r="B14" s="6"/>
      <c r="C14" s="6"/>
      <c r="D14" s="26" t="str">
        <f t="shared" si="0"/>
        <v>[diff]</v>
      </c>
    </row>
    <row r="15" spans="1:16" ht="18.95" customHeight="1">
      <c r="A15" s="19">
        <v>42838</v>
      </c>
      <c r="B15" s="6"/>
      <c r="C15" s="6"/>
      <c r="D15" s="26" t="str">
        <f t="shared" si="0"/>
        <v>[diff]</v>
      </c>
    </row>
    <row r="16" spans="1:16" ht="18.95" customHeight="1">
      <c r="A16" s="19">
        <v>42839</v>
      </c>
      <c r="B16" s="6"/>
      <c r="C16" s="6"/>
      <c r="D16" s="26" t="str">
        <f t="shared" si="0"/>
        <v>[diff]</v>
      </c>
    </row>
    <row r="17" spans="1:4" ht="18.95" customHeight="1">
      <c r="A17" s="19">
        <v>42840</v>
      </c>
      <c r="B17" s="6"/>
      <c r="C17" s="6"/>
      <c r="D17" s="26" t="str">
        <f t="shared" si="0"/>
        <v>[diff]</v>
      </c>
    </row>
    <row r="18" spans="1:4" ht="18.95" customHeight="1">
      <c r="A18" s="19">
        <v>42841</v>
      </c>
      <c r="B18" s="6"/>
      <c r="C18" s="6"/>
      <c r="D18" s="26" t="str">
        <f t="shared" si="0"/>
        <v>[diff]</v>
      </c>
    </row>
    <row r="19" spans="1:4" ht="18.95" customHeight="1">
      <c r="A19" s="19">
        <v>42842</v>
      </c>
      <c r="B19" s="6"/>
      <c r="C19" s="6"/>
      <c r="D19" s="26" t="str">
        <f t="shared" si="0"/>
        <v>[diff]</v>
      </c>
    </row>
    <row r="20" spans="1:4" ht="18.95" customHeight="1">
      <c r="A20" s="19">
        <v>42843</v>
      </c>
      <c r="B20" s="6"/>
      <c r="C20" s="6"/>
      <c r="D20" s="26" t="str">
        <f t="shared" si="0"/>
        <v>[diff]</v>
      </c>
    </row>
    <row r="21" spans="1:4" ht="18.95" customHeight="1">
      <c r="A21" s="19">
        <v>42844</v>
      </c>
      <c r="B21" s="6"/>
      <c r="C21" s="6"/>
      <c r="D21" s="26" t="str">
        <f t="shared" si="0"/>
        <v>[diff]</v>
      </c>
    </row>
    <row r="22" spans="1:4" ht="18.95" customHeight="1">
      <c r="A22" s="19">
        <v>42845</v>
      </c>
      <c r="B22" s="6"/>
      <c r="C22" s="6"/>
      <c r="D22" s="26" t="str">
        <f t="shared" si="0"/>
        <v>[diff]</v>
      </c>
    </row>
    <row r="23" spans="1:4" ht="18.95" customHeight="1">
      <c r="A23" s="19">
        <v>42846</v>
      </c>
      <c r="B23" s="6"/>
      <c r="C23" s="6"/>
      <c r="D23" s="26" t="str">
        <f t="shared" si="0"/>
        <v>[diff]</v>
      </c>
    </row>
    <row r="24" spans="1:4" ht="18.95" customHeight="1">
      <c r="A24" s="19">
        <v>42847</v>
      </c>
      <c r="B24" s="6"/>
      <c r="C24" s="6"/>
      <c r="D24" s="26" t="str">
        <f t="shared" si="0"/>
        <v>[diff]</v>
      </c>
    </row>
    <row r="25" spans="1:4" ht="18.95" customHeight="1">
      <c r="A25" s="19">
        <v>42848</v>
      </c>
      <c r="B25" s="6"/>
      <c r="C25" s="6"/>
      <c r="D25" s="26" t="str">
        <f t="shared" si="0"/>
        <v>[diff]</v>
      </c>
    </row>
    <row r="26" spans="1:4" ht="18.95" customHeight="1">
      <c r="A26" s="19">
        <v>42849</v>
      </c>
      <c r="B26" s="6"/>
      <c r="C26" s="6"/>
      <c r="D26" s="26" t="str">
        <f t="shared" si="0"/>
        <v>[diff]</v>
      </c>
    </row>
    <row r="27" spans="1:4" ht="18.95" customHeight="1">
      <c r="A27" s="19">
        <v>42850</v>
      </c>
      <c r="B27" s="6"/>
      <c r="C27" s="6"/>
      <c r="D27" s="26" t="str">
        <f t="shared" si="0"/>
        <v>[diff]</v>
      </c>
    </row>
    <row r="28" spans="1:4" ht="18.95" customHeight="1">
      <c r="A28" s="19">
        <v>42851</v>
      </c>
      <c r="B28" s="6"/>
      <c r="C28" s="6"/>
      <c r="D28" s="26" t="str">
        <f t="shared" si="0"/>
        <v>[diff]</v>
      </c>
    </row>
    <row r="29" spans="1:4" ht="18.95" customHeight="1">
      <c r="A29" s="19">
        <v>42852</v>
      </c>
      <c r="B29" s="6"/>
      <c r="C29" s="6"/>
      <c r="D29" s="26" t="str">
        <f t="shared" si="0"/>
        <v>[diff]</v>
      </c>
    </row>
    <row r="30" spans="1:4" ht="18.95" customHeight="1">
      <c r="A30" s="19">
        <v>42853</v>
      </c>
      <c r="B30" s="6"/>
      <c r="C30" s="6"/>
      <c r="D30" s="26" t="str">
        <f t="shared" si="0"/>
        <v>[diff]</v>
      </c>
    </row>
    <row r="31" spans="1:4" ht="18.95" customHeight="1" thickBot="1">
      <c r="A31" s="20" t="s">
        <v>8</v>
      </c>
      <c r="B31" s="5">
        <f>SUM(B3:B30)</f>
        <v>0</v>
      </c>
      <c r="C31" s="5">
        <f>SUM(C3:C30)</f>
        <v>0</v>
      </c>
      <c r="D31" s="27"/>
    </row>
    <row r="32" spans="1:4" ht="18.95" customHeight="1"/>
    <row r="33" ht="18.95" customHeight="1"/>
    <row r="34" ht="18.95" customHeight="1"/>
    <row r="35" ht="18.95" customHeight="1"/>
    <row r="36" ht="18.95" customHeight="1"/>
    <row r="37" ht="18.95" customHeight="1"/>
    <row r="38" ht="18.95" customHeight="1"/>
    <row r="39" ht="18.95" customHeight="1"/>
    <row r="40" ht="18.95" customHeight="1"/>
    <row r="41" ht="18.95" customHeight="1"/>
  </sheetData>
  <mergeCells count="2">
    <mergeCell ref="A1:D1"/>
    <mergeCell ref="H1:K1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zoomScale="85" zoomScaleNormal="85" workbookViewId="0">
      <selection activeCell="B3" sqref="B3"/>
    </sheetView>
  </sheetViews>
  <sheetFormatPr defaultRowHeight="12.75"/>
  <cols>
    <col min="1" max="1" width="11.7109375" style="1" customWidth="1"/>
    <col min="2" max="3" width="11.7109375" customWidth="1"/>
    <col min="4" max="4" width="15" bestFit="1" customWidth="1"/>
    <col min="5" max="5" width="3.7109375" customWidth="1"/>
    <col min="6" max="6" width="9.140625" customWidth="1"/>
    <col min="11" max="11" width="9.140625" customWidth="1"/>
  </cols>
  <sheetData>
    <row r="1" spans="1:16" ht="36" customHeight="1" thickBot="1">
      <c r="A1" s="38" t="s">
        <v>19</v>
      </c>
      <c r="B1" s="38"/>
      <c r="C1" s="38"/>
      <c r="D1" s="38"/>
      <c r="F1" s="13" t="s">
        <v>0</v>
      </c>
      <c r="G1" s="14" t="s">
        <v>11</v>
      </c>
      <c r="H1" s="39" t="s">
        <v>10</v>
      </c>
      <c r="I1" s="39"/>
      <c r="J1" s="39"/>
      <c r="K1" s="39"/>
      <c r="L1" s="15" t="s">
        <v>13</v>
      </c>
      <c r="M1" s="16" t="s">
        <v>1</v>
      </c>
    </row>
    <row r="2" spans="1:16" ht="36" customHeight="1" thickBot="1">
      <c r="A2" s="12"/>
      <c r="B2" s="17" t="s">
        <v>14</v>
      </c>
      <c r="C2" s="17" t="s">
        <v>15</v>
      </c>
      <c r="D2" s="18" t="s">
        <v>20</v>
      </c>
      <c r="E2" s="25"/>
      <c r="F2" s="9"/>
      <c r="G2" s="22"/>
      <c r="H2" s="22"/>
      <c r="I2" s="22"/>
      <c r="J2" s="22"/>
      <c r="K2" s="10"/>
      <c r="L2" s="22"/>
      <c r="M2" s="2"/>
      <c r="N2" s="2"/>
      <c r="O2" s="2"/>
      <c r="P2" s="2"/>
    </row>
    <row r="3" spans="1:16" ht="18.95" customHeight="1" thickTop="1">
      <c r="A3" s="19">
        <v>42826</v>
      </c>
      <c r="B3" s="6"/>
      <c r="C3" s="6"/>
      <c r="D3" s="26">
        <f>B3-C3</f>
        <v>0</v>
      </c>
    </row>
    <row r="4" spans="1:16" ht="18.95" customHeight="1">
      <c r="A4" s="19">
        <v>42827</v>
      </c>
      <c r="B4" s="7"/>
      <c r="C4" s="7"/>
      <c r="D4" s="26" t="str">
        <f>IF(ISBLANK(B4),$L$1, D3+B4-C4)</f>
        <v>[diff]</v>
      </c>
    </row>
    <row r="5" spans="1:16" ht="18.95" customHeight="1">
      <c r="A5" s="19">
        <v>42828</v>
      </c>
      <c r="B5" s="6"/>
      <c r="C5" s="6"/>
      <c r="D5" s="26" t="str">
        <f t="shared" ref="D5:D30" si="0">IF(ISBLANK(B5),$L$1, D4+B5-C5)</f>
        <v>[diff]</v>
      </c>
    </row>
    <row r="6" spans="1:16" ht="18.95" customHeight="1">
      <c r="A6" s="19">
        <v>42829</v>
      </c>
      <c r="B6" s="6"/>
      <c r="C6" s="6"/>
      <c r="D6" s="26" t="str">
        <f t="shared" si="0"/>
        <v>[diff]</v>
      </c>
    </row>
    <row r="7" spans="1:16" ht="18.95" customHeight="1">
      <c r="A7" s="19">
        <v>42830</v>
      </c>
      <c r="B7" s="6"/>
      <c r="C7" s="6"/>
      <c r="D7" s="26" t="str">
        <f t="shared" si="0"/>
        <v>[diff]</v>
      </c>
    </row>
    <row r="8" spans="1:16" ht="18.95" customHeight="1">
      <c r="A8" s="19">
        <v>42831</v>
      </c>
      <c r="B8" s="6"/>
      <c r="C8" s="6"/>
      <c r="D8" s="26" t="str">
        <f t="shared" si="0"/>
        <v>[diff]</v>
      </c>
    </row>
    <row r="9" spans="1:16" ht="18.95" customHeight="1">
      <c r="A9" s="19">
        <v>42832</v>
      </c>
      <c r="B9" s="6"/>
      <c r="C9" s="6"/>
      <c r="D9" s="26" t="str">
        <f t="shared" si="0"/>
        <v>[diff]</v>
      </c>
    </row>
    <row r="10" spans="1:16" ht="18.95" customHeight="1">
      <c r="A10" s="19">
        <v>42833</v>
      </c>
      <c r="B10" s="6"/>
      <c r="C10" s="6"/>
      <c r="D10" s="26" t="str">
        <f t="shared" si="0"/>
        <v>[diff]</v>
      </c>
    </row>
    <row r="11" spans="1:16" ht="18.95" customHeight="1">
      <c r="A11" s="19">
        <v>42834</v>
      </c>
      <c r="B11" s="6"/>
      <c r="C11" s="6"/>
      <c r="D11" s="26" t="str">
        <f t="shared" si="0"/>
        <v>[diff]</v>
      </c>
    </row>
    <row r="12" spans="1:16" ht="18.95" customHeight="1">
      <c r="A12" s="19">
        <v>42835</v>
      </c>
      <c r="B12" s="6"/>
      <c r="C12" s="6"/>
      <c r="D12" s="26" t="str">
        <f t="shared" si="0"/>
        <v>[diff]</v>
      </c>
    </row>
    <row r="13" spans="1:16" ht="18.95" customHeight="1">
      <c r="A13" s="19">
        <v>42836</v>
      </c>
      <c r="B13" s="6"/>
      <c r="C13" s="6"/>
      <c r="D13" s="26" t="str">
        <f t="shared" si="0"/>
        <v>[diff]</v>
      </c>
    </row>
    <row r="14" spans="1:16" ht="18.95" customHeight="1">
      <c r="A14" s="19">
        <v>42837</v>
      </c>
      <c r="B14" s="6"/>
      <c r="C14" s="6"/>
      <c r="D14" s="26" t="str">
        <f t="shared" si="0"/>
        <v>[diff]</v>
      </c>
    </row>
    <row r="15" spans="1:16" ht="18.95" customHeight="1">
      <c r="A15" s="19">
        <v>42838</v>
      </c>
      <c r="B15" s="6"/>
      <c r="C15" s="6"/>
      <c r="D15" s="26" t="str">
        <f t="shared" si="0"/>
        <v>[diff]</v>
      </c>
    </row>
    <row r="16" spans="1:16" ht="18.95" customHeight="1">
      <c r="A16" s="19">
        <v>42839</v>
      </c>
      <c r="B16" s="6"/>
      <c r="C16" s="6"/>
      <c r="D16" s="26" t="str">
        <f t="shared" si="0"/>
        <v>[diff]</v>
      </c>
    </row>
    <row r="17" spans="1:4" ht="18.95" customHeight="1">
      <c r="A17" s="19">
        <v>42840</v>
      </c>
      <c r="B17" s="6"/>
      <c r="C17" s="6"/>
      <c r="D17" s="26" t="str">
        <f t="shared" si="0"/>
        <v>[diff]</v>
      </c>
    </row>
    <row r="18" spans="1:4" ht="18.95" customHeight="1">
      <c r="A18" s="19">
        <v>42841</v>
      </c>
      <c r="B18" s="6"/>
      <c r="C18" s="6"/>
      <c r="D18" s="26" t="str">
        <f t="shared" si="0"/>
        <v>[diff]</v>
      </c>
    </row>
    <row r="19" spans="1:4" ht="18.95" customHeight="1">
      <c r="A19" s="19">
        <v>42842</v>
      </c>
      <c r="B19" s="6"/>
      <c r="C19" s="6"/>
      <c r="D19" s="26" t="str">
        <f t="shared" si="0"/>
        <v>[diff]</v>
      </c>
    </row>
    <row r="20" spans="1:4" ht="18.95" customHeight="1">
      <c r="A20" s="19">
        <v>42843</v>
      </c>
      <c r="B20" s="6"/>
      <c r="C20" s="6"/>
      <c r="D20" s="26" t="str">
        <f t="shared" si="0"/>
        <v>[diff]</v>
      </c>
    </row>
    <row r="21" spans="1:4" ht="18.95" customHeight="1">
      <c r="A21" s="19">
        <v>42844</v>
      </c>
      <c r="B21" s="6"/>
      <c r="C21" s="6"/>
      <c r="D21" s="26" t="str">
        <f t="shared" si="0"/>
        <v>[diff]</v>
      </c>
    </row>
    <row r="22" spans="1:4" ht="18.95" customHeight="1">
      <c r="A22" s="19">
        <v>42845</v>
      </c>
      <c r="B22" s="6"/>
      <c r="C22" s="6"/>
      <c r="D22" s="26" t="str">
        <f t="shared" si="0"/>
        <v>[diff]</v>
      </c>
    </row>
    <row r="23" spans="1:4" ht="18.95" customHeight="1">
      <c r="A23" s="19">
        <v>42846</v>
      </c>
      <c r="B23" s="6"/>
      <c r="C23" s="6"/>
      <c r="D23" s="26" t="str">
        <f t="shared" si="0"/>
        <v>[diff]</v>
      </c>
    </row>
    <row r="24" spans="1:4" ht="18.95" customHeight="1">
      <c r="A24" s="19">
        <v>42847</v>
      </c>
      <c r="B24" s="6"/>
      <c r="C24" s="6"/>
      <c r="D24" s="26" t="str">
        <f t="shared" si="0"/>
        <v>[diff]</v>
      </c>
    </row>
    <row r="25" spans="1:4" ht="18.95" customHeight="1">
      <c r="A25" s="19">
        <v>42848</v>
      </c>
      <c r="B25" s="6"/>
      <c r="C25" s="6"/>
      <c r="D25" s="26" t="str">
        <f t="shared" si="0"/>
        <v>[diff]</v>
      </c>
    </row>
    <row r="26" spans="1:4" ht="18.95" customHeight="1">
      <c r="A26" s="19">
        <v>42849</v>
      </c>
      <c r="B26" s="6"/>
      <c r="C26" s="6"/>
      <c r="D26" s="26" t="str">
        <f t="shared" si="0"/>
        <v>[diff]</v>
      </c>
    </row>
    <row r="27" spans="1:4" ht="18.95" customHeight="1">
      <c r="A27" s="19">
        <v>42850</v>
      </c>
      <c r="B27" s="6"/>
      <c r="C27" s="6"/>
      <c r="D27" s="26" t="str">
        <f t="shared" si="0"/>
        <v>[diff]</v>
      </c>
    </row>
    <row r="28" spans="1:4" ht="18.95" customHeight="1">
      <c r="A28" s="19">
        <v>42851</v>
      </c>
      <c r="B28" s="6"/>
      <c r="C28" s="6"/>
      <c r="D28" s="26" t="str">
        <f t="shared" si="0"/>
        <v>[diff]</v>
      </c>
    </row>
    <row r="29" spans="1:4" ht="18.95" customHeight="1">
      <c r="A29" s="19">
        <v>42852</v>
      </c>
      <c r="B29" s="6"/>
      <c r="C29" s="6"/>
      <c r="D29" s="26" t="str">
        <f t="shared" si="0"/>
        <v>[diff]</v>
      </c>
    </row>
    <row r="30" spans="1:4" ht="18.95" customHeight="1">
      <c r="A30" s="19">
        <v>42853</v>
      </c>
      <c r="B30" s="6"/>
      <c r="C30" s="6"/>
      <c r="D30" s="26" t="str">
        <f t="shared" si="0"/>
        <v>[diff]</v>
      </c>
    </row>
    <row r="31" spans="1:4" ht="18.95" customHeight="1" thickBot="1">
      <c r="A31" s="20" t="s">
        <v>8</v>
      </c>
      <c r="B31" s="5">
        <f>SUM(B3:B30)</f>
        <v>0</v>
      </c>
      <c r="C31" s="5">
        <f>SUM(C3:C30)</f>
        <v>0</v>
      </c>
      <c r="D31" s="27"/>
    </row>
    <row r="32" spans="1:4" ht="18.95" customHeight="1"/>
    <row r="33" ht="18.95" customHeight="1"/>
    <row r="34" ht="18.95" customHeight="1"/>
    <row r="35" ht="18.95" customHeight="1"/>
    <row r="36" ht="18.95" customHeight="1"/>
    <row r="37" ht="18.95" customHeight="1"/>
    <row r="38" ht="18.95" customHeight="1"/>
    <row r="39" ht="18.95" customHeight="1"/>
    <row r="40" ht="18.95" customHeight="1"/>
    <row r="41" ht="18.95" customHeight="1"/>
  </sheetData>
  <mergeCells count="2">
    <mergeCell ref="A1:D1"/>
    <mergeCell ref="H1:K1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zoomScale="85" zoomScaleNormal="85" workbookViewId="0">
      <selection activeCell="B3" sqref="B3"/>
    </sheetView>
  </sheetViews>
  <sheetFormatPr defaultRowHeight="12.75"/>
  <cols>
    <col min="1" max="1" width="11.7109375" style="1" customWidth="1"/>
    <col min="2" max="3" width="11.7109375" customWidth="1"/>
    <col min="4" max="4" width="15" bestFit="1" customWidth="1"/>
    <col min="5" max="5" width="4.28515625" customWidth="1"/>
    <col min="6" max="6" width="10.28515625" bestFit="1" customWidth="1"/>
  </cols>
  <sheetData>
    <row r="1" spans="1:16" ht="36" customHeight="1" thickBot="1">
      <c r="A1" s="38" t="s">
        <v>21</v>
      </c>
      <c r="B1" s="38"/>
      <c r="C1" s="38"/>
      <c r="D1" s="38"/>
      <c r="F1" s="13" t="s">
        <v>0</v>
      </c>
      <c r="G1" s="14" t="s">
        <v>11</v>
      </c>
      <c r="H1" s="39" t="s">
        <v>10</v>
      </c>
      <c r="I1" s="39"/>
      <c r="J1" s="39"/>
      <c r="K1" s="39"/>
      <c r="L1" s="15" t="s">
        <v>13</v>
      </c>
      <c r="M1" s="16" t="s">
        <v>1</v>
      </c>
    </row>
    <row r="2" spans="1:16" ht="36" customHeight="1" thickBot="1">
      <c r="A2" s="12"/>
      <c r="B2" s="17" t="s">
        <v>14</v>
      </c>
      <c r="C2" s="17" t="s">
        <v>15</v>
      </c>
      <c r="D2" s="18" t="s">
        <v>22</v>
      </c>
      <c r="E2" s="25"/>
      <c r="F2" s="9"/>
      <c r="G2" s="22"/>
      <c r="H2" s="22"/>
      <c r="I2" s="22"/>
      <c r="J2" s="22"/>
      <c r="K2" s="10"/>
      <c r="L2" s="22"/>
      <c r="M2" s="2"/>
      <c r="N2" s="2"/>
      <c r="O2" s="2"/>
      <c r="P2" s="2"/>
    </row>
    <row r="3" spans="1:16" ht="18.95" customHeight="1" thickTop="1">
      <c r="A3" s="19">
        <v>42826</v>
      </c>
      <c r="B3" s="6"/>
      <c r="C3" s="6"/>
      <c r="D3" s="26">
        <f>B3-C3</f>
        <v>0</v>
      </c>
    </row>
    <row r="4" spans="1:16" ht="18.95" customHeight="1">
      <c r="A4" s="19">
        <v>42827</v>
      </c>
      <c r="B4" s="7"/>
      <c r="C4" s="7"/>
      <c r="D4" s="26" t="str">
        <f>IF(ISBLANK(B4),$L$1, D3+B4-C4)</f>
        <v>[diff]</v>
      </c>
    </row>
    <row r="5" spans="1:16" ht="18.95" customHeight="1">
      <c r="A5" s="19">
        <v>42828</v>
      </c>
      <c r="B5" s="6"/>
      <c r="C5" s="6"/>
      <c r="D5" s="26" t="str">
        <f t="shared" ref="D5:D30" si="0">IF(ISBLANK(B5),$L$1, D4+B5-C5)</f>
        <v>[diff]</v>
      </c>
    </row>
    <row r="6" spans="1:16" ht="18.95" customHeight="1">
      <c r="A6" s="19">
        <v>42829</v>
      </c>
      <c r="B6" s="6"/>
      <c r="C6" s="6"/>
      <c r="D6" s="26" t="str">
        <f t="shared" si="0"/>
        <v>[diff]</v>
      </c>
    </row>
    <row r="7" spans="1:16" ht="18.95" customHeight="1">
      <c r="A7" s="19">
        <v>42830</v>
      </c>
      <c r="B7" s="6"/>
      <c r="C7" s="6"/>
      <c r="D7" s="26" t="str">
        <f t="shared" si="0"/>
        <v>[diff]</v>
      </c>
    </row>
    <row r="8" spans="1:16" ht="18.95" customHeight="1">
      <c r="A8" s="19">
        <v>42831</v>
      </c>
      <c r="B8" s="6"/>
      <c r="C8" s="6"/>
      <c r="D8" s="26" t="str">
        <f t="shared" si="0"/>
        <v>[diff]</v>
      </c>
    </row>
    <row r="9" spans="1:16" ht="18.95" customHeight="1">
      <c r="A9" s="19">
        <v>42832</v>
      </c>
      <c r="B9" s="6"/>
      <c r="C9" s="6"/>
      <c r="D9" s="26" t="str">
        <f t="shared" si="0"/>
        <v>[diff]</v>
      </c>
    </row>
    <row r="10" spans="1:16" ht="18.95" customHeight="1">
      <c r="A10" s="19">
        <v>42833</v>
      </c>
      <c r="B10" s="6"/>
      <c r="C10" s="6"/>
      <c r="D10" s="26" t="str">
        <f t="shared" si="0"/>
        <v>[diff]</v>
      </c>
    </row>
    <row r="11" spans="1:16" ht="18.95" customHeight="1">
      <c r="A11" s="19">
        <v>42834</v>
      </c>
      <c r="B11" s="6"/>
      <c r="C11" s="6"/>
      <c r="D11" s="26" t="str">
        <f t="shared" si="0"/>
        <v>[diff]</v>
      </c>
    </row>
    <row r="12" spans="1:16" ht="18.95" customHeight="1">
      <c r="A12" s="19">
        <v>42835</v>
      </c>
      <c r="B12" s="6"/>
      <c r="C12" s="6"/>
      <c r="D12" s="26" t="str">
        <f t="shared" si="0"/>
        <v>[diff]</v>
      </c>
    </row>
    <row r="13" spans="1:16" ht="18.95" customHeight="1">
      <c r="A13" s="19">
        <v>42836</v>
      </c>
      <c r="B13" s="6"/>
      <c r="C13" s="6"/>
      <c r="D13" s="26" t="str">
        <f t="shared" si="0"/>
        <v>[diff]</v>
      </c>
    </row>
    <row r="14" spans="1:16" ht="18.95" customHeight="1">
      <c r="A14" s="19">
        <v>42837</v>
      </c>
      <c r="B14" s="6"/>
      <c r="C14" s="6"/>
      <c r="D14" s="26" t="str">
        <f t="shared" si="0"/>
        <v>[diff]</v>
      </c>
    </row>
    <row r="15" spans="1:16" ht="18.95" customHeight="1">
      <c r="A15" s="19">
        <v>42838</v>
      </c>
      <c r="B15" s="6"/>
      <c r="C15" s="6"/>
      <c r="D15" s="26" t="str">
        <f t="shared" si="0"/>
        <v>[diff]</v>
      </c>
    </row>
    <row r="16" spans="1:16" ht="18.95" customHeight="1">
      <c r="A16" s="19">
        <v>42839</v>
      </c>
      <c r="B16" s="6"/>
      <c r="C16" s="6"/>
      <c r="D16" s="26" t="str">
        <f t="shared" si="0"/>
        <v>[diff]</v>
      </c>
    </row>
    <row r="17" spans="1:4" ht="18.95" customHeight="1">
      <c r="A17" s="19">
        <v>42840</v>
      </c>
      <c r="B17" s="6"/>
      <c r="C17" s="6"/>
      <c r="D17" s="26" t="str">
        <f t="shared" si="0"/>
        <v>[diff]</v>
      </c>
    </row>
    <row r="18" spans="1:4" ht="18.95" customHeight="1">
      <c r="A18" s="19">
        <v>42841</v>
      </c>
      <c r="B18" s="6"/>
      <c r="C18" s="6"/>
      <c r="D18" s="26" t="str">
        <f t="shared" si="0"/>
        <v>[diff]</v>
      </c>
    </row>
    <row r="19" spans="1:4" ht="18.95" customHeight="1">
      <c r="A19" s="19">
        <v>42842</v>
      </c>
      <c r="B19" s="6"/>
      <c r="C19" s="6"/>
      <c r="D19" s="26" t="str">
        <f t="shared" si="0"/>
        <v>[diff]</v>
      </c>
    </row>
    <row r="20" spans="1:4" ht="18.95" customHeight="1">
      <c r="A20" s="19">
        <v>42843</v>
      </c>
      <c r="B20" s="6"/>
      <c r="C20" s="6"/>
      <c r="D20" s="26" t="str">
        <f t="shared" si="0"/>
        <v>[diff]</v>
      </c>
    </row>
    <row r="21" spans="1:4" ht="18.95" customHeight="1">
      <c r="A21" s="19">
        <v>42844</v>
      </c>
      <c r="B21" s="6"/>
      <c r="C21" s="6"/>
      <c r="D21" s="26" t="str">
        <f t="shared" si="0"/>
        <v>[diff]</v>
      </c>
    </row>
    <row r="22" spans="1:4" ht="18.95" customHeight="1">
      <c r="A22" s="19">
        <v>42845</v>
      </c>
      <c r="B22" s="6"/>
      <c r="C22" s="6"/>
      <c r="D22" s="26" t="str">
        <f t="shared" si="0"/>
        <v>[diff]</v>
      </c>
    </row>
    <row r="23" spans="1:4" ht="18.95" customHeight="1">
      <c r="A23" s="19">
        <v>42846</v>
      </c>
      <c r="B23" s="6"/>
      <c r="C23" s="6"/>
      <c r="D23" s="26" t="str">
        <f t="shared" si="0"/>
        <v>[diff]</v>
      </c>
    </row>
    <row r="24" spans="1:4" ht="18.95" customHeight="1">
      <c r="A24" s="19">
        <v>42847</v>
      </c>
      <c r="B24" s="6"/>
      <c r="C24" s="6"/>
      <c r="D24" s="26" t="str">
        <f t="shared" si="0"/>
        <v>[diff]</v>
      </c>
    </row>
    <row r="25" spans="1:4" ht="18.95" customHeight="1">
      <c r="A25" s="19">
        <v>42848</v>
      </c>
      <c r="B25" s="6"/>
      <c r="C25" s="6"/>
      <c r="D25" s="26" t="str">
        <f t="shared" si="0"/>
        <v>[diff]</v>
      </c>
    </row>
    <row r="26" spans="1:4" ht="18.95" customHeight="1">
      <c r="A26" s="19">
        <v>42849</v>
      </c>
      <c r="B26" s="6"/>
      <c r="C26" s="6"/>
      <c r="D26" s="26" t="str">
        <f t="shared" si="0"/>
        <v>[diff]</v>
      </c>
    </row>
    <row r="27" spans="1:4" ht="18.95" customHeight="1">
      <c r="A27" s="19">
        <v>42850</v>
      </c>
      <c r="B27" s="6"/>
      <c r="C27" s="6"/>
      <c r="D27" s="26" t="str">
        <f t="shared" si="0"/>
        <v>[diff]</v>
      </c>
    </row>
    <row r="28" spans="1:4" ht="18.95" customHeight="1">
      <c r="A28" s="19">
        <v>42851</v>
      </c>
      <c r="B28" s="6"/>
      <c r="C28" s="6"/>
      <c r="D28" s="26" t="str">
        <f t="shared" si="0"/>
        <v>[diff]</v>
      </c>
    </row>
    <row r="29" spans="1:4" ht="18.95" customHeight="1">
      <c r="A29" s="19">
        <v>42852</v>
      </c>
      <c r="B29" s="6"/>
      <c r="C29" s="6"/>
      <c r="D29" s="26" t="str">
        <f t="shared" si="0"/>
        <v>[diff]</v>
      </c>
    </row>
    <row r="30" spans="1:4" ht="18.95" customHeight="1">
      <c r="A30" s="19">
        <v>42853</v>
      </c>
      <c r="B30" s="6"/>
      <c r="C30" s="6"/>
      <c r="D30" s="26" t="str">
        <f t="shared" si="0"/>
        <v>[diff]</v>
      </c>
    </row>
    <row r="31" spans="1:4" ht="18.95" customHeight="1" thickBot="1">
      <c r="A31" s="20" t="s">
        <v>8</v>
      </c>
      <c r="B31" s="5">
        <f>SUM(B3:B30)</f>
        <v>0</v>
      </c>
      <c r="C31" s="5">
        <f>SUM(C3:C30)</f>
        <v>0</v>
      </c>
      <c r="D31" s="27"/>
    </row>
    <row r="32" spans="1:4" ht="18.95" customHeight="1"/>
    <row r="33" ht="18.95" customHeight="1"/>
    <row r="34" ht="18.95" customHeight="1"/>
    <row r="35" ht="18.95" customHeight="1"/>
    <row r="36" ht="18.95" customHeight="1"/>
    <row r="37" ht="18.95" customHeight="1"/>
    <row r="38" ht="18.95" customHeight="1"/>
    <row r="39" ht="18.95" customHeight="1"/>
    <row r="40" ht="18.95" customHeight="1"/>
    <row r="41" ht="18.95" customHeight="1"/>
  </sheetData>
  <mergeCells count="2">
    <mergeCell ref="A1:D1"/>
    <mergeCell ref="H1:K1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已命名的範圍</vt:lpstr>
      </vt:variant>
      <vt:variant>
        <vt:i4>5</vt:i4>
      </vt:variant>
    </vt:vector>
  </HeadingPairs>
  <TitlesOfParts>
    <vt:vector size="11" baseType="lpstr">
      <vt:lpstr>統計表</vt:lpstr>
      <vt:lpstr>WSTP</vt:lpstr>
      <vt:lpstr>WBEC</vt:lpstr>
      <vt:lpstr>NTF</vt:lpstr>
      <vt:lpstr>MERP</vt:lpstr>
      <vt:lpstr>NHR</vt:lpstr>
      <vt:lpstr>DATA_MERP</vt:lpstr>
      <vt:lpstr>DATA_NHR</vt:lpstr>
      <vt:lpstr>DATA_NTF</vt:lpstr>
      <vt:lpstr>DATA_WBEC</vt:lpstr>
      <vt:lpstr>DATA_WSTP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h06(林盈君)</dc:creator>
  <cp:lastModifiedBy>win</cp:lastModifiedBy>
  <cp:lastPrinted>2017-05-15T07:28:16Z</cp:lastPrinted>
  <dcterms:created xsi:type="dcterms:W3CDTF">2017-05-15T02:46:25Z</dcterms:created>
  <dcterms:modified xsi:type="dcterms:W3CDTF">2017-06-01T01:55:02Z</dcterms:modified>
</cp:coreProperties>
</file>