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F:\PRIME FILES\TS-Files\4 - QUOTATIONS\1. CUSTOMER QUOTES\KCB\2023\KCB THE POINT MALL ATTENDANCE\"/>
    </mc:Choice>
  </mc:AlternateContent>
  <xr:revisionPtr revIDLastSave="0" documentId="13_ncr:1_{1DD36488-69EC-4D6C-AA9D-9F4F246F2D5F}" xr6:coauthVersionLast="47" xr6:coauthVersionMax="47" xr10:uidLastSave="{00000000-0000-0000-0000-000000000000}"/>
  <bookViews>
    <workbookView xWindow="-120" yWindow="-120" windowWidth="24240" windowHeight="13740" tabRatio="527" activeTab="1" xr2:uid="{00000000-000D-0000-FFFF-FFFF00000000}"/>
  </bookViews>
  <sheets>
    <sheet name="Costing" sheetId="2" r:id="rId1"/>
    <sheet name="quote" sheetId="4" r:id="rId2"/>
  </sheets>
  <definedNames>
    <definedName name="Euro_to_Ksh" localSheetId="0">Costing!#REF!</definedName>
    <definedName name="Euro_to_Ksh" localSheetId="1">#REF!</definedName>
    <definedName name="Euro_to_Ksh">#REF!</definedName>
    <definedName name="Euro2Ksh" localSheetId="0">#REF!</definedName>
    <definedName name="Euro2Ksh" localSheetId="1">#REF!</definedName>
    <definedName name="Euro2Ksh">#REF!</definedName>
    <definedName name="_xlnm.Print_Area" localSheetId="0">Costing!$A$1:$AE$11</definedName>
    <definedName name="_xlnm.Print_Area" localSheetId="1">quote!$A$1:$H$45</definedName>
    <definedName name="QF_SYS_CURRENCY1" localSheetId="1">#REF!</definedName>
    <definedName name="QF_SYS_CURRENCY1">#REF!</definedName>
    <definedName name="QF_SYS_DESTINATION1" localSheetId="1">#REF!</definedName>
    <definedName name="QF_SYS_DESTINATION1">#REF!</definedName>
    <definedName name="QF_SYS_EXCHANGE1" localSheetId="1">#REF!</definedName>
    <definedName name="QF_SYS_EXCHANGE1">#REF!</definedName>
    <definedName name="QF_SYS_LISTPRICECURRENCY" localSheetId="1">#REF!</definedName>
    <definedName name="QF_SYS_LISTPRICECURRENCY">#REF!</definedName>
    <definedName name="QF_SYS_TRADETERMDESC1" localSheetId="1">#REF!</definedName>
    <definedName name="QF_SYS_TRADETERMDESC1">#REF!</definedName>
    <definedName name="QuoteType" localSheetId="1">#REF!</definedName>
    <definedName name="QuoteType">#REF!</definedName>
    <definedName name="ss" localSheetId="1">#REF!</definedName>
    <definedName name="s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2" l="1"/>
  <c r="B25" i="2"/>
  <c r="B23" i="2"/>
  <c r="B22" i="2"/>
  <c r="X6" i="2" l="1"/>
  <c r="P6" i="2"/>
  <c r="S6" i="2" s="1"/>
  <c r="L6" i="2"/>
  <c r="M6" i="2" s="1"/>
  <c r="G6" i="2"/>
  <c r="T6" i="2" l="1"/>
  <c r="U6" i="2" s="1"/>
  <c r="Y6" i="2" l="1"/>
  <c r="W6" i="2"/>
  <c r="Z6" i="2"/>
  <c r="V6" i="2"/>
  <c r="X3" i="2"/>
  <c r="P3" i="2"/>
  <c r="S3" i="2" s="1"/>
  <c r="L3" i="2"/>
  <c r="M3" i="2" s="1"/>
  <c r="G3" i="2"/>
  <c r="E21" i="4"/>
  <c r="B21" i="4"/>
  <c r="R10" i="2"/>
  <c r="Q10" i="2"/>
  <c r="O10" i="2"/>
  <c r="N10" i="2"/>
  <c r="E20" i="4"/>
  <c r="B20" i="4"/>
  <c r="X9" i="2"/>
  <c r="P9" i="2"/>
  <c r="S9" i="2" s="1"/>
  <c r="L9" i="2"/>
  <c r="M9" i="2" s="1"/>
  <c r="G9" i="2"/>
  <c r="AA6" i="2" l="1"/>
  <c r="AD6" i="2" s="1"/>
  <c r="T3" i="2"/>
  <c r="U3" i="2" s="1"/>
  <c r="T9" i="2"/>
  <c r="U9" i="2" s="1"/>
  <c r="F6" i="2" l="1"/>
  <c r="AE6" i="2" s="1"/>
  <c r="Y3" i="2"/>
  <c r="W3" i="2"/>
  <c r="Z3" i="2"/>
  <c r="V3" i="2"/>
  <c r="Y9" i="2"/>
  <c r="W9" i="2"/>
  <c r="V9" i="2"/>
  <c r="Z9" i="2"/>
  <c r="H6" i="2" l="1"/>
  <c r="E6" i="2"/>
  <c r="I6" i="2"/>
  <c r="AA3" i="2"/>
  <c r="AD3" i="2" s="1"/>
  <c r="F3" i="2" s="1"/>
  <c r="AA9" i="2"/>
  <c r="AD9" i="2" s="1"/>
  <c r="F9" i="2" s="1"/>
  <c r="AE3" i="2" l="1"/>
  <c r="I3" i="2"/>
  <c r="E3" i="2"/>
  <c r="H3" i="2"/>
  <c r="AE9" i="2"/>
  <c r="E9" i="2"/>
  <c r="F21" i="4" s="1"/>
  <c r="G21" i="4" s="1"/>
  <c r="H21" i="4" s="1"/>
  <c r="H9" i="2"/>
  <c r="I9" i="2"/>
  <c r="X8" i="2" l="1"/>
  <c r="P8" i="2"/>
  <c r="S8" i="2" s="1"/>
  <c r="L8" i="2"/>
  <c r="M8" i="2" s="1"/>
  <c r="G8" i="2"/>
  <c r="X7" i="2"/>
  <c r="P7" i="2"/>
  <c r="L7" i="2"/>
  <c r="M7" i="2" s="1"/>
  <c r="G7" i="2"/>
  <c r="X5" i="2"/>
  <c r="P5" i="2"/>
  <c r="S5" i="2" s="1"/>
  <c r="L5" i="2"/>
  <c r="M5" i="2" s="1"/>
  <c r="G5" i="2"/>
  <c r="X4" i="2"/>
  <c r="X10" i="2" s="1"/>
  <c r="P4" i="2"/>
  <c r="S4" i="2" s="1"/>
  <c r="L4" i="2"/>
  <c r="M4" i="2" s="1"/>
  <c r="G4" i="2"/>
  <c r="AB10" i="2"/>
  <c r="S7" i="2" l="1"/>
  <c r="S10" i="2" s="1"/>
  <c r="P10" i="2"/>
  <c r="T7" i="2"/>
  <c r="U7" i="2" s="1"/>
  <c r="M10" i="2"/>
  <c r="T8" i="2"/>
  <c r="U8" i="2" s="1"/>
  <c r="T5" i="2"/>
  <c r="U5" i="2" s="1"/>
  <c r="T4" i="2"/>
  <c r="T10" i="2" l="1"/>
  <c r="W7" i="2"/>
  <c r="Z7" i="2"/>
  <c r="V7" i="2"/>
  <c r="Y7" i="2"/>
  <c r="Y8" i="2"/>
  <c r="W8" i="2"/>
  <c r="Z8" i="2"/>
  <c r="V8" i="2"/>
  <c r="Y5" i="2"/>
  <c r="W5" i="2"/>
  <c r="Z5" i="2"/>
  <c r="V5" i="2"/>
  <c r="U4" i="2"/>
  <c r="V4" i="2" s="1"/>
  <c r="V10" i="2" l="1"/>
  <c r="U10" i="2"/>
  <c r="AA8" i="2"/>
  <c r="AD8" i="2" s="1"/>
  <c r="F8" i="2" s="1"/>
  <c r="AA7" i="2"/>
  <c r="AA5" i="2"/>
  <c r="AD5" i="2" s="1"/>
  <c r="F5" i="2" s="1"/>
  <c r="Y4" i="2"/>
  <c r="Y10" i="2" s="1"/>
  <c r="W4" i="2"/>
  <c r="W10" i="2" s="1"/>
  <c r="Z4" i="2"/>
  <c r="Z10" i="2" s="1"/>
  <c r="AD7" i="2" l="1"/>
  <c r="AE8" i="2"/>
  <c r="I8" i="2"/>
  <c r="E8" i="2"/>
  <c r="F20" i="4" s="1"/>
  <c r="H8" i="2"/>
  <c r="AE5" i="2"/>
  <c r="I5" i="2"/>
  <c r="E5" i="2"/>
  <c r="H5" i="2"/>
  <c r="AA4" i="2"/>
  <c r="AA10" i="2" s="1"/>
  <c r="G20" i="4" l="1"/>
  <c r="H20" i="4" s="1"/>
  <c r="F7" i="2"/>
  <c r="AD4" i="2"/>
  <c r="F4" i="2" s="1"/>
  <c r="AD10" i="2" l="1"/>
  <c r="F10" i="2"/>
  <c r="AE7" i="2"/>
  <c r="I7" i="2"/>
  <c r="E7" i="2"/>
  <c r="H7" i="2"/>
  <c r="E4" i="2"/>
  <c r="H22" i="4" s="1"/>
  <c r="AE4" i="2"/>
  <c r="I4" i="2"/>
  <c r="H4" i="2"/>
  <c r="B10" i="4"/>
  <c r="I10" i="2" l="1"/>
  <c r="H10" i="2"/>
  <c r="A18" i="4"/>
  <c r="AE10" i="2" l="1"/>
</calcChain>
</file>

<file path=xl/sharedStrings.xml><?xml version="1.0" encoding="utf-8"?>
<sst xmlns="http://schemas.openxmlformats.org/spreadsheetml/2006/main" count="67" uniqueCount="67">
  <si>
    <t>DESCRIPTION</t>
  </si>
  <si>
    <t>QTY</t>
  </si>
  <si>
    <t>Part Number</t>
  </si>
  <si>
    <t>Item Description</t>
  </si>
  <si>
    <t>End User
Unit Price</t>
  </si>
  <si>
    <t>VAT Amount</t>
  </si>
  <si>
    <t>Est' Wgt Per Unit (Kg)</t>
  </si>
  <si>
    <t>Total Est' Wgt (Kg)</t>
  </si>
  <si>
    <t>SGS</t>
  </si>
  <si>
    <t>Mark up Amount</t>
  </si>
  <si>
    <t xml:space="preserve">Sale Margin  </t>
  </si>
  <si>
    <t>Total</t>
  </si>
  <si>
    <t>Unit</t>
  </si>
  <si>
    <t>End User
(Ksh, Excl VAT)</t>
  </si>
  <si>
    <t>End User
(Ksh. Incl VAT)</t>
  </si>
  <si>
    <t>Listed Unit Cost Ksh</t>
  </si>
  <si>
    <t>Discounted Unitl Cost (Ksh)</t>
  </si>
  <si>
    <t>Total FOB Cost (Ksh)</t>
  </si>
  <si>
    <t>C.I.F Cost (Ksh)</t>
  </si>
  <si>
    <t>Duty Amount (Ksh)</t>
  </si>
  <si>
    <t>Landed Cost (No VAT)(Ksh)</t>
  </si>
  <si>
    <t>QUOTATION</t>
  </si>
  <si>
    <t>Symphony Technologies Limited</t>
  </si>
  <si>
    <t>PO Box 14201,00800.</t>
  </si>
  <si>
    <t>Nairobi – Kenya.</t>
  </si>
  <si>
    <t xml:space="preserve">Phone +254,20,4455000 </t>
  </si>
  <si>
    <t>Date:</t>
  </si>
  <si>
    <t>eMail: Service@Symphony.Co.Ke</t>
  </si>
  <si>
    <t>Quote:</t>
  </si>
  <si>
    <t>To:</t>
  </si>
  <si>
    <t xml:space="preserve">Attn: </t>
  </si>
  <si>
    <t>#</t>
  </si>
  <si>
    <t>QUANTITY</t>
  </si>
  <si>
    <t>AMOUNT</t>
  </si>
  <si>
    <t>TERMS AND CONDITIONS</t>
  </si>
  <si>
    <t xml:space="preserve">1. Pricing </t>
  </si>
  <si>
    <t xml:space="preserve">2. Payment Terms </t>
  </si>
  <si>
    <r>
      <t xml:space="preserve">• Order should be made in the name of </t>
    </r>
    <r>
      <rPr>
        <b/>
        <sz val="10"/>
        <color rgb="FF2E2E2E"/>
        <rFont val="Tw Cen MT"/>
        <family val="2"/>
      </rPr>
      <t>Symphony Technologies Limited.</t>
    </r>
  </si>
  <si>
    <t>3. Delivery</t>
  </si>
  <si>
    <t xml:space="preserve">4. Validity </t>
  </si>
  <si>
    <t>This offer is valid for 4 weeks from the quote date.</t>
  </si>
  <si>
    <t>All proposals, prices and terms and conditions are provided strictly in confidence to, The Customer and may not be divulged to any third party without the prior written consent of Symphony</t>
  </si>
  <si>
    <t xml:space="preserve">We feel privileged to be of service to you and look forward to you retaining Symphony as your Information and Communications Technology Solutions Provider. </t>
  </si>
  <si>
    <t>Ksh.</t>
  </si>
  <si>
    <t>Quoted in Kenya Shilling, including all taxes.</t>
  </si>
  <si>
    <t>5. Confidentiality</t>
  </si>
  <si>
    <t>KCB Bank Kenya Ltd</t>
  </si>
  <si>
    <t>5th Floor Kencom House</t>
  </si>
  <si>
    <t>P.O. Box 48400, 00100</t>
  </si>
  <si>
    <t>Nairobi - KENYA.</t>
  </si>
  <si>
    <t>• 30 days upon receipt of invoice</t>
  </si>
  <si>
    <t>Power Systems Team|powersystemsteam@kcbgroup.com</t>
  </si>
  <si>
    <t xml:space="preserve">Up to 2 business day up on confirmed order. </t>
  </si>
  <si>
    <t>UNIT PRICE EX VAT</t>
  </si>
  <si>
    <t>UNIT PRICE 16% VAT INCL</t>
  </si>
  <si>
    <t>Grand Total VAT 16% Incl</t>
  </si>
  <si>
    <t>8th Floor, Crescent Business Centre,</t>
  </si>
  <si>
    <t xml:space="preserve">The Crescent, Off Parklands Road, </t>
  </si>
  <si>
    <t>1.5 mm² flexible cable twin with earth</t>
  </si>
  <si>
    <t>50mmx50mm metal rectangular trunking single compartment</t>
  </si>
  <si>
    <t>Expertise &amp; labour</t>
  </si>
  <si>
    <t>Personnel travel to site</t>
  </si>
  <si>
    <t>LED  4 ft tube complete with fitting</t>
  </si>
  <si>
    <t xml:space="preserve">1-gang 1-way switch </t>
  </si>
  <si>
    <t xml:space="preserve">10A Single pole MCB </t>
  </si>
  <si>
    <t xml:space="preserve">KCB THE POINT MALL BURUBURU CABLE MANAGEMENT ATTENDANCE </t>
  </si>
  <si>
    <t>KCB/Q2/2023508-0987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</si>
</sst>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00_-;\-* #,##0.00_-;_-* &quot;-&quot;??_-;_-@_-"/>
    <numFmt numFmtId="165" formatCode="&quot;VAT @ &quot;0%"/>
    <numFmt numFmtId="166" formatCode="&quot;Freight &quot;#,##0.00"/>
    <numFmt numFmtId="167" formatCode="&quot;Ins @ &quot;0.0%"/>
    <numFmt numFmtId="168" formatCode="&quot;RDL @ &quot;0.0%"/>
    <numFmt numFmtId="169" formatCode="&quot;GoK/IDF @ &quot;0.00%"/>
    <numFmt numFmtId="170" formatCode="&quot;Duty Rate @ &quot;0%"/>
    <numFmt numFmtId="171" formatCode="&quot;Clearing @ &quot;0%"/>
    <numFmt numFmtId="172" formatCode="&quot;Mark Up @ &quot;0%"/>
    <numFmt numFmtId="173" formatCode="0.0%"/>
    <numFmt numFmtId="174" formatCode="[$-409]mmmm\ d\,\ yyyy;@"/>
    <numFmt numFmtId="175" formatCode="#,##0.0_);\(#,##0.0\)"/>
  </numFmts>
  <fonts count="28" x14ac:knownFonts="1">
    <font>
      <sz val="11"/>
      <color theme="1"/>
      <name val="Calibri"/>
      <family val="2"/>
      <scheme val="minor"/>
    </font>
    <font>
      <sz val="11"/>
      <color theme="1"/>
      <name val="Calibri"/>
      <family val="2"/>
      <scheme val="minor"/>
    </font>
    <font>
      <b/>
      <sz val="12"/>
      <name val="Tw Cen MT"/>
      <family val="2"/>
    </font>
    <font>
      <sz val="11"/>
      <color theme="1"/>
      <name val="Tw Cen MT"/>
      <family val="2"/>
    </font>
    <font>
      <b/>
      <sz val="11"/>
      <name val="Tw Cen MT"/>
      <family val="2"/>
    </font>
    <font>
      <sz val="10"/>
      <name val="Tw Cen MT"/>
      <family val="2"/>
    </font>
    <font>
      <b/>
      <sz val="10"/>
      <color indexed="9"/>
      <name val="Tw Cen MT"/>
      <family val="2"/>
    </font>
    <font>
      <b/>
      <sz val="10"/>
      <color indexed="10"/>
      <name val="Tw Cen MT"/>
      <family val="2"/>
    </font>
    <font>
      <sz val="10"/>
      <color indexed="10"/>
      <name val="Tw Cen MT"/>
      <family val="2"/>
    </font>
    <font>
      <b/>
      <sz val="10"/>
      <color rgb="FF0070C0"/>
      <name val="Tw Cen MT"/>
      <family val="2"/>
    </font>
    <font>
      <sz val="10"/>
      <name val="Arial"/>
      <family val="2"/>
    </font>
    <font>
      <sz val="10"/>
      <color theme="1"/>
      <name val="Tw Cen MT"/>
      <family val="2"/>
    </font>
    <font>
      <b/>
      <sz val="10"/>
      <name val="Tw Cen MT"/>
      <family val="2"/>
    </font>
    <font>
      <sz val="10"/>
      <color rgb="FFFF0000"/>
      <name val="Tw Cen MT"/>
      <family val="2"/>
    </font>
    <font>
      <sz val="10"/>
      <color rgb="FF0070C0"/>
      <name val="Tw Cen MT"/>
      <family val="2"/>
    </font>
    <font>
      <i/>
      <sz val="10"/>
      <color indexed="10"/>
      <name val="Tw Cen MT"/>
      <family val="2"/>
    </font>
    <font>
      <i/>
      <sz val="10"/>
      <name val="Tw Cen MT"/>
      <family val="2"/>
    </font>
    <font>
      <sz val="10"/>
      <color rgb="FF2E2E2E"/>
      <name val="Tw Cen MT"/>
      <family val="2"/>
    </font>
    <font>
      <sz val="24"/>
      <color rgb="FF2E2E2E"/>
      <name val="Tw Cen MT"/>
      <family val="2"/>
    </font>
    <font>
      <sz val="20"/>
      <color rgb="FFA793BF"/>
      <name val="Arial Black"/>
      <family val="2"/>
    </font>
    <font>
      <sz val="9"/>
      <color rgb="FF2E2E2E"/>
      <name val="Tw Cen MT"/>
      <family val="2"/>
    </font>
    <font>
      <sz val="11"/>
      <color rgb="FF2E2E2E"/>
      <name val="Tw Cen MT"/>
      <family val="2"/>
    </font>
    <font>
      <u/>
      <sz val="10"/>
      <color theme="10"/>
      <name val="Arial"/>
      <family val="2"/>
    </font>
    <font>
      <u/>
      <sz val="10"/>
      <color rgb="FF2E2E2E"/>
      <name val="Tw Cen MT"/>
      <family val="2"/>
    </font>
    <font>
      <b/>
      <sz val="10"/>
      <color rgb="FF2E2E2E"/>
      <name val="Tw Cen MT"/>
      <family val="2"/>
    </font>
    <font>
      <u/>
      <sz val="11"/>
      <color theme="10"/>
      <name val="Tw Cen MT"/>
      <family val="2"/>
    </font>
    <font>
      <b/>
      <u/>
      <sz val="12"/>
      <color rgb="FF2E2E2E"/>
      <name val="Tw Cen MT"/>
      <family val="2"/>
    </font>
    <font>
      <sz val="9"/>
      <color rgb="FF0070C0"/>
      <name val="Tw Cen MT"/>
      <family val="2"/>
    </font>
  </fonts>
  <fills count="9">
    <fill>
      <patternFill patternType="none"/>
    </fill>
    <fill>
      <patternFill patternType="gray125"/>
    </fill>
    <fill>
      <patternFill patternType="solid">
        <fgColor indexed="18"/>
        <bgColor indexed="64"/>
      </patternFill>
    </fill>
    <fill>
      <patternFill patternType="solid">
        <fgColor indexed="43"/>
        <bgColor indexed="64"/>
      </patternFill>
    </fill>
    <fill>
      <patternFill patternType="solid">
        <fgColor theme="8" tint="0.59999389629810485"/>
        <bgColor indexed="64"/>
      </patternFill>
    </fill>
    <fill>
      <patternFill patternType="solid">
        <fgColor indexed="22"/>
        <bgColor indexed="64"/>
      </patternFill>
    </fill>
    <fill>
      <patternFill patternType="solid">
        <fgColor indexed="9"/>
        <bgColor indexed="64"/>
      </patternFill>
    </fill>
    <fill>
      <patternFill patternType="solid">
        <fgColor theme="0" tint="-0.14999847407452621"/>
        <bgColor indexed="64"/>
      </patternFill>
    </fill>
    <fill>
      <patternFill patternType="solid">
        <fgColor theme="2" tint="-9.9978637043366805E-2"/>
        <bgColor indexed="64"/>
      </patternFill>
    </fill>
  </fills>
  <borders count="19">
    <border>
      <left/>
      <right/>
      <top/>
      <bottom/>
      <diagonal/>
    </border>
    <border>
      <left style="hair">
        <color indexed="64"/>
      </left>
      <right style="hair">
        <color indexed="64"/>
      </right>
      <top style="hair">
        <color indexed="64"/>
      </top>
      <bottom style="hair">
        <color indexed="64"/>
      </bottom>
      <diagonal/>
    </border>
    <border>
      <left style="double">
        <color auto="1"/>
      </left>
      <right/>
      <top style="double">
        <color auto="1"/>
      </top>
      <bottom style="hair">
        <color auto="1"/>
      </bottom>
      <diagonal/>
    </border>
    <border>
      <left/>
      <right/>
      <top style="double">
        <color auto="1"/>
      </top>
      <bottom style="hair">
        <color auto="1"/>
      </bottom>
      <diagonal/>
    </border>
    <border>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double">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double">
        <color auto="1"/>
      </right>
      <top style="hair">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right/>
      <top/>
      <bottom style="hair">
        <color indexed="64"/>
      </bottom>
      <diagonal/>
    </border>
    <border>
      <left style="hair">
        <color indexed="64"/>
      </left>
      <right/>
      <top style="hair">
        <color indexed="64"/>
      </top>
      <bottom style="hair">
        <color auto="1"/>
      </bottom>
      <diagonal/>
    </border>
    <border>
      <left/>
      <right/>
      <top style="hair">
        <color indexed="64"/>
      </top>
      <bottom style="hair">
        <color auto="1"/>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bottom style="hair">
        <color indexed="64"/>
      </bottom>
      <diagonal/>
    </border>
    <border>
      <left/>
      <right style="hair">
        <color auto="1"/>
      </right>
      <top/>
      <bottom style="hair">
        <color indexed="64"/>
      </bottom>
      <diagonal/>
    </border>
  </borders>
  <cellStyleXfs count="9">
    <xf numFmtId="0" fontId="0" fillId="0" borderId="0"/>
    <xf numFmtId="0" fontId="1" fillId="0" borderId="0"/>
    <xf numFmtId="43"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0" fillId="0" borderId="0"/>
    <xf numFmtId="0" fontId="10" fillId="0" borderId="0"/>
    <xf numFmtId="0" fontId="22" fillId="0" borderId="0" applyNumberFormat="0" applyFill="0" applyBorder="0" applyAlignment="0" applyProtection="0">
      <alignment vertical="top"/>
      <protection locked="0"/>
    </xf>
    <xf numFmtId="0" fontId="25" fillId="0" borderId="0" applyNumberFormat="0" applyFill="0" applyBorder="0" applyAlignment="0" applyProtection="0"/>
  </cellStyleXfs>
  <cellXfs count="119">
    <xf numFmtId="0" fontId="0" fillId="0" borderId="0" xfId="0"/>
    <xf numFmtId="0" fontId="2" fillId="0" borderId="3" xfId="1" applyFont="1" applyBorder="1" applyAlignment="1" applyProtection="1">
      <alignment vertical="top" wrapText="1"/>
      <protection locked="0"/>
    </xf>
    <xf numFmtId="0" fontId="2" fillId="0" borderId="4" xfId="1" applyFont="1" applyBorder="1" applyAlignment="1" applyProtection="1">
      <alignment vertical="top" wrapText="1"/>
      <protection locked="0"/>
    </xf>
    <xf numFmtId="0" fontId="2" fillId="0" borderId="5" xfId="1" applyFont="1" applyBorder="1" applyAlignment="1" applyProtection="1">
      <alignment vertical="top" wrapText="1"/>
      <protection locked="0"/>
    </xf>
    <xf numFmtId="43" fontId="4" fillId="0" borderId="5" xfId="2" applyFont="1" applyBorder="1" applyAlignment="1" applyProtection="1">
      <alignment vertical="top" wrapText="1"/>
      <protection locked="0"/>
    </xf>
    <xf numFmtId="0" fontId="2" fillId="0" borderId="6" xfId="1" applyFont="1" applyBorder="1" applyAlignment="1" applyProtection="1">
      <alignment vertical="top" wrapText="1"/>
      <protection locked="0"/>
    </xf>
    <xf numFmtId="0" fontId="5" fillId="0" borderId="0" xfId="1" applyFont="1" applyAlignment="1">
      <alignment wrapText="1"/>
    </xf>
    <xf numFmtId="0" fontId="6" fillId="2" borderId="7" xfId="1" applyFont="1" applyFill="1" applyBorder="1" applyAlignment="1" applyProtection="1">
      <alignment horizontal="center" vertical="center" wrapText="1"/>
      <protection hidden="1"/>
    </xf>
    <xf numFmtId="0" fontId="6" fillId="2" borderId="1" xfId="1" applyFont="1" applyFill="1" applyBorder="1" applyAlignment="1" applyProtection="1">
      <alignment horizontal="center" vertical="center" wrapText="1"/>
      <protection hidden="1"/>
    </xf>
    <xf numFmtId="0" fontId="6" fillId="2" borderId="1" xfId="1" applyFont="1" applyFill="1" applyBorder="1" applyAlignment="1" applyProtection="1">
      <alignment horizontal="center" vertical="center" wrapText="1"/>
      <protection locked="0"/>
    </xf>
    <xf numFmtId="4" fontId="6" fillId="2" borderId="1" xfId="1" applyNumberFormat="1" applyFont="1" applyFill="1" applyBorder="1" applyAlignment="1" applyProtection="1">
      <alignment horizontal="center" vertical="center" wrapText="1"/>
      <protection hidden="1"/>
    </xf>
    <xf numFmtId="165" fontId="7" fillId="3" borderId="1" xfId="3" applyNumberFormat="1" applyFont="1" applyFill="1" applyBorder="1" applyAlignment="1" applyProtection="1">
      <alignment horizontal="center" vertical="center" wrapText="1"/>
      <protection hidden="1"/>
    </xf>
    <xf numFmtId="4" fontId="7" fillId="0" borderId="1" xfId="1" applyNumberFormat="1" applyFont="1" applyBorder="1" applyAlignment="1" applyProtection="1">
      <alignment horizontal="center" vertical="center" wrapText="1"/>
      <protection hidden="1"/>
    </xf>
    <xf numFmtId="4" fontId="7" fillId="4" borderId="1" xfId="1" applyNumberFormat="1" applyFont="1" applyFill="1" applyBorder="1" applyAlignment="1" applyProtection="1">
      <alignment horizontal="center" vertical="center" wrapText="1"/>
      <protection hidden="1"/>
    </xf>
    <xf numFmtId="166" fontId="7" fillId="3" borderId="1" xfId="4" applyNumberFormat="1" applyFont="1" applyFill="1" applyBorder="1" applyAlignment="1" applyProtection="1">
      <alignment horizontal="center" vertical="center" wrapText="1"/>
      <protection hidden="1"/>
    </xf>
    <xf numFmtId="167" fontId="7" fillId="3" borderId="1" xfId="3" applyNumberFormat="1" applyFont="1" applyFill="1" applyBorder="1" applyAlignment="1" applyProtection="1">
      <alignment horizontal="center" vertical="center" wrapText="1"/>
      <protection hidden="1"/>
    </xf>
    <xf numFmtId="168" fontId="7" fillId="3" borderId="1" xfId="3" applyNumberFormat="1" applyFont="1" applyFill="1" applyBorder="1" applyAlignment="1" applyProtection="1">
      <alignment horizontal="center" vertical="center" wrapText="1"/>
      <protection hidden="1"/>
    </xf>
    <xf numFmtId="169" fontId="7" fillId="3" borderId="1" xfId="3" applyNumberFormat="1" applyFont="1" applyFill="1" applyBorder="1" applyAlignment="1" applyProtection="1">
      <alignment horizontal="center" vertical="center" wrapText="1"/>
      <protection hidden="1"/>
    </xf>
    <xf numFmtId="170" fontId="8" fillId="0" borderId="1" xfId="4" applyNumberFormat="1" applyFont="1" applyBorder="1" applyAlignment="1" applyProtection="1">
      <alignment horizontal="center" vertical="center" wrapText="1"/>
      <protection locked="0"/>
    </xf>
    <xf numFmtId="171" fontId="7" fillId="3" borderId="1" xfId="3" applyNumberFormat="1" applyFont="1" applyFill="1" applyBorder="1" applyAlignment="1" applyProtection="1">
      <alignment horizontal="center" vertical="center" wrapText="1"/>
      <protection hidden="1"/>
    </xf>
    <xf numFmtId="172" fontId="8" fillId="5" borderId="1" xfId="3" applyNumberFormat="1" applyFont="1" applyFill="1" applyBorder="1" applyAlignment="1" applyProtection="1">
      <alignment horizontal="center" vertical="center" wrapText="1"/>
      <protection locked="0"/>
    </xf>
    <xf numFmtId="4" fontId="9" fillId="0" borderId="8" xfId="1" applyNumberFormat="1" applyFont="1" applyBorder="1" applyAlignment="1" applyProtection="1">
      <alignment horizontal="center" vertical="center" wrapText="1"/>
      <protection hidden="1"/>
    </xf>
    <xf numFmtId="0" fontId="5" fillId="0" borderId="0" xfId="1" applyFont="1" applyAlignment="1">
      <alignment horizontal="center" vertical="center" wrapText="1"/>
    </xf>
    <xf numFmtId="0" fontId="5" fillId="6" borderId="7" xfId="5" applyFont="1" applyFill="1" applyBorder="1" applyAlignment="1">
      <alignment horizontal="center" vertical="top" wrapText="1"/>
    </xf>
    <xf numFmtId="0" fontId="5" fillId="0" borderId="1" xfId="1" applyFont="1" applyBorder="1" applyAlignment="1" applyProtection="1">
      <alignment horizontal="center" vertical="top" wrapText="1"/>
      <protection locked="0"/>
    </xf>
    <xf numFmtId="4" fontId="5" fillId="0" borderId="1" xfId="1" applyNumberFormat="1" applyFont="1" applyBorder="1" applyAlignment="1" applyProtection="1">
      <alignment horizontal="right" vertical="top" wrapText="1"/>
      <protection hidden="1"/>
    </xf>
    <xf numFmtId="9" fontId="5" fillId="0" borderId="1" xfId="1" applyNumberFormat="1" applyFont="1" applyBorder="1" applyAlignment="1" applyProtection="1">
      <alignment horizontal="center" vertical="top" wrapText="1"/>
      <protection hidden="1"/>
    </xf>
    <xf numFmtId="164" fontId="11" fillId="0" borderId="1" xfId="4" applyFont="1" applyBorder="1" applyAlignment="1">
      <alignment vertical="top" wrapText="1"/>
    </xf>
    <xf numFmtId="4" fontId="6" fillId="2" borderId="1" xfId="1" applyNumberFormat="1" applyFont="1" applyFill="1" applyBorder="1" applyAlignment="1" applyProtection="1">
      <alignment horizontal="center" vertical="top" wrapText="1"/>
      <protection hidden="1"/>
    </xf>
    <xf numFmtId="164" fontId="12" fillId="6" borderId="1" xfId="4" applyFont="1" applyFill="1" applyBorder="1" applyAlignment="1">
      <alignment horizontal="right" vertical="top" wrapText="1"/>
    </xf>
    <xf numFmtId="164" fontId="12" fillId="4" borderId="1" xfId="4" applyFont="1" applyFill="1" applyBorder="1" applyAlignment="1">
      <alignment horizontal="right" vertical="top" wrapText="1"/>
    </xf>
    <xf numFmtId="4" fontId="8" fillId="0" borderId="1" xfId="1" applyNumberFormat="1" applyFont="1" applyBorder="1" applyAlignment="1" applyProtection="1">
      <alignment horizontal="right" vertical="top" wrapText="1"/>
      <protection hidden="1"/>
    </xf>
    <xf numFmtId="0" fontId="13" fillId="4" borderId="1" xfId="1" applyFont="1" applyFill="1" applyBorder="1" applyAlignment="1">
      <alignment horizontal="center" vertical="top" wrapText="1"/>
    </xf>
    <xf numFmtId="164" fontId="8" fillId="0" borderId="1" xfId="4" applyFont="1" applyFill="1" applyBorder="1" applyAlignment="1" applyProtection="1">
      <alignment horizontal="right" vertical="top" wrapText="1"/>
      <protection hidden="1"/>
    </xf>
    <xf numFmtId="2" fontId="8" fillId="0" borderId="1" xfId="4" applyNumberFormat="1" applyFont="1" applyFill="1" applyBorder="1" applyAlignment="1" applyProtection="1">
      <alignment horizontal="right" vertical="top" wrapText="1"/>
      <protection hidden="1"/>
    </xf>
    <xf numFmtId="43" fontId="11" fillId="0" borderId="1" xfId="2" applyFont="1" applyBorder="1" applyAlignment="1">
      <alignment vertical="top" wrapText="1"/>
    </xf>
    <xf numFmtId="9" fontId="8" fillId="0" borderId="1" xfId="4" applyNumberFormat="1" applyFont="1" applyFill="1" applyBorder="1" applyAlignment="1" applyProtection="1">
      <alignment horizontal="center" vertical="top" wrapText="1"/>
      <protection locked="0"/>
    </xf>
    <xf numFmtId="43" fontId="8" fillId="0" borderId="1" xfId="2" applyFont="1" applyFill="1" applyBorder="1" applyAlignment="1" applyProtection="1">
      <alignment horizontal="right" vertical="top" wrapText="1"/>
      <protection hidden="1"/>
    </xf>
    <xf numFmtId="10" fontId="8" fillId="5" borderId="1" xfId="3" applyNumberFormat="1" applyFont="1" applyFill="1" applyBorder="1" applyAlignment="1" applyProtection="1">
      <alignment horizontal="right" vertical="top" wrapText="1"/>
      <protection locked="0"/>
    </xf>
    <xf numFmtId="10" fontId="14" fillId="0" borderId="8" xfId="1" applyNumberFormat="1" applyFont="1" applyBorder="1" applyAlignment="1">
      <alignment vertical="top" wrapText="1"/>
    </xf>
    <xf numFmtId="0" fontId="5" fillId="0" borderId="0" xfId="1" applyFont="1" applyAlignment="1">
      <alignment vertical="top" wrapText="1"/>
    </xf>
    <xf numFmtId="4" fontId="12" fillId="0" borderId="10" xfId="1" applyNumberFormat="1" applyFont="1" applyBorder="1" applyAlignment="1" applyProtection="1">
      <alignment horizontal="right" wrapText="1"/>
      <protection hidden="1"/>
    </xf>
    <xf numFmtId="4" fontId="6" fillId="2" borderId="10" xfId="1" applyNumberFormat="1" applyFont="1" applyFill="1" applyBorder="1" applyAlignment="1" applyProtection="1">
      <alignment horizontal="center" vertical="center" wrapText="1"/>
      <protection hidden="1"/>
    </xf>
    <xf numFmtId="173" fontId="8" fillId="0" borderId="10" xfId="3" applyNumberFormat="1" applyFont="1" applyBorder="1" applyAlignment="1" applyProtection="1">
      <alignment horizontal="center" wrapText="1"/>
      <protection locked="0"/>
    </xf>
    <xf numFmtId="10" fontId="14" fillId="0" borderId="11" xfId="1" applyNumberFormat="1" applyFont="1" applyBorder="1" applyAlignment="1">
      <alignment wrapText="1"/>
    </xf>
    <xf numFmtId="0" fontId="5" fillId="0" borderId="0" xfId="1" applyFont="1" applyAlignment="1" applyProtection="1">
      <alignment horizontal="left" vertical="top" wrapText="1"/>
      <protection locked="0"/>
    </xf>
    <xf numFmtId="0" fontId="5" fillId="0" borderId="0" xfId="1" applyFont="1" applyAlignment="1" applyProtection="1">
      <alignment horizontal="left" wrapText="1"/>
      <protection locked="0"/>
    </xf>
    <xf numFmtId="0" fontId="16" fillId="0" borderId="0" xfId="1" applyFont="1" applyAlignment="1" applyProtection="1">
      <alignment horizontal="center" wrapText="1"/>
      <protection locked="0"/>
    </xf>
    <xf numFmtId="0" fontId="5" fillId="0" borderId="0" xfId="1" applyFont="1" applyAlignment="1" applyProtection="1">
      <alignment horizontal="right" wrapText="1"/>
      <protection hidden="1"/>
    </xf>
    <xf numFmtId="0" fontId="8" fillId="0" borderId="0" xfId="1" applyFont="1" applyAlignment="1" applyProtection="1">
      <alignment horizontal="right" wrapText="1"/>
      <protection hidden="1"/>
    </xf>
    <xf numFmtId="0" fontId="15" fillId="0" borderId="0" xfId="1" applyFont="1" applyAlignment="1" applyProtection="1">
      <alignment horizontal="right" wrapText="1"/>
      <protection locked="0"/>
    </xf>
    <xf numFmtId="0" fontId="15" fillId="0" borderId="0" xfId="1" applyFont="1" applyAlignment="1" applyProtection="1">
      <alignment horizontal="right" wrapText="1"/>
      <protection hidden="1"/>
    </xf>
    <xf numFmtId="164" fontId="8" fillId="0" borderId="0" xfId="4" applyFont="1" applyBorder="1" applyAlignment="1" applyProtection="1">
      <alignment horizontal="right" wrapText="1"/>
      <protection hidden="1"/>
    </xf>
    <xf numFmtId="0" fontId="8" fillId="0" borderId="0" xfId="1" applyFont="1" applyAlignment="1" applyProtection="1">
      <alignment horizontal="center" wrapText="1"/>
      <protection hidden="1"/>
    </xf>
    <xf numFmtId="173" fontId="8" fillId="0" borderId="0" xfId="3" applyNumberFormat="1" applyFont="1" applyBorder="1" applyAlignment="1" applyProtection="1">
      <alignment horizontal="center" wrapText="1"/>
      <protection locked="0"/>
    </xf>
    <xf numFmtId="0" fontId="2" fillId="0" borderId="3" xfId="1" applyFont="1" applyBorder="1" applyAlignment="1" applyProtection="1">
      <alignment horizontal="left" vertical="top"/>
      <protection locked="0"/>
    </xf>
    <xf numFmtId="0" fontId="12" fillId="0" borderId="10" xfId="1" applyFont="1" applyBorder="1" applyAlignment="1">
      <alignment horizontal="right" wrapText="1"/>
    </xf>
    <xf numFmtId="0" fontId="17" fillId="0" borderId="0" xfId="6" applyFont="1"/>
    <xf numFmtId="0" fontId="18" fillId="0" borderId="0" xfId="6" applyFont="1" applyAlignment="1">
      <alignment vertical="center"/>
    </xf>
    <xf numFmtId="0" fontId="19" fillId="0" borderId="0" xfId="6" applyFont="1" applyAlignment="1">
      <alignment vertical="center"/>
    </xf>
    <xf numFmtId="0" fontId="20" fillId="0" borderId="0" xfId="6" applyFont="1"/>
    <xf numFmtId="0" fontId="17" fillId="0" borderId="0" xfId="1" applyFont="1" applyAlignment="1">
      <alignment horizontal="left" vertical="center" indent="5"/>
    </xf>
    <xf numFmtId="0" fontId="21" fillId="0" borderId="0" xfId="1" applyFont="1"/>
    <xf numFmtId="0" fontId="23" fillId="0" borderId="0" xfId="7" applyFont="1" applyAlignment="1" applyProtection="1"/>
    <xf numFmtId="0" fontId="24" fillId="0" borderId="0" xfId="6" applyFont="1"/>
    <xf numFmtId="174" fontId="17" fillId="0" borderId="0" xfId="6" applyNumberFormat="1" applyFont="1" applyAlignment="1">
      <alignment horizontal="left" shrinkToFit="1"/>
    </xf>
    <xf numFmtId="0" fontId="23" fillId="0" borderId="0" xfId="7" applyFont="1" applyAlignment="1" applyProtection="1">
      <alignment horizontal="left" indent="5"/>
    </xf>
    <xf numFmtId="0" fontId="24" fillId="0" borderId="0" xfId="6" applyFont="1" applyAlignment="1">
      <alignment horizontal="left"/>
    </xf>
    <xf numFmtId="0" fontId="17" fillId="0" borderId="0" xfId="6" applyFont="1" applyAlignment="1">
      <alignment horizontal="left"/>
    </xf>
    <xf numFmtId="0" fontId="24" fillId="0" borderId="0" xfId="6" applyFont="1" applyAlignment="1">
      <alignment wrapText="1"/>
    </xf>
    <xf numFmtId="0" fontId="24" fillId="0" borderId="0" xfId="6" applyFont="1" applyAlignment="1">
      <alignment horizontal="right"/>
    </xf>
    <xf numFmtId="0" fontId="17" fillId="0" borderId="0" xfId="6" quotePrefix="1" applyFont="1"/>
    <xf numFmtId="0" fontId="25" fillId="0" borderId="0" xfId="8" quotePrefix="1" applyAlignment="1">
      <alignment horizontal="left"/>
    </xf>
    <xf numFmtId="0" fontId="24" fillId="7" borderId="1" xfId="6" applyFont="1" applyFill="1" applyBorder="1" applyAlignment="1">
      <alignment horizontal="center" vertical="center"/>
    </xf>
    <xf numFmtId="0" fontId="17" fillId="0" borderId="0" xfId="6" applyFont="1" applyAlignment="1">
      <alignment vertical="center"/>
    </xf>
    <xf numFmtId="1" fontId="17" fillId="0" borderId="1" xfId="6" applyNumberFormat="1" applyFont="1" applyBorder="1" applyAlignment="1">
      <alignment horizontal="center" vertical="center"/>
    </xf>
    <xf numFmtId="164" fontId="17" fillId="0" borderId="1" xfId="4" applyFont="1" applyFill="1" applyBorder="1" applyAlignment="1">
      <alignment vertical="center"/>
    </xf>
    <xf numFmtId="164" fontId="17" fillId="0" borderId="16" xfId="4" applyFont="1" applyFill="1" applyBorder="1" applyAlignment="1">
      <alignment horizontal="center" vertical="center"/>
    </xf>
    <xf numFmtId="43" fontId="17" fillId="0" borderId="0" xfId="6" applyNumberFormat="1" applyFont="1" applyAlignment="1">
      <alignment vertical="center"/>
    </xf>
    <xf numFmtId="0" fontId="12" fillId="0" borderId="18" xfId="6" applyFont="1" applyBorder="1" applyAlignment="1">
      <alignment horizontal="right" vertical="center" indent="2"/>
    </xf>
    <xf numFmtId="164" fontId="12" fillId="8" borderId="1" xfId="4" applyFont="1" applyFill="1" applyBorder="1" applyAlignment="1">
      <alignment horizontal="right" vertical="center"/>
    </xf>
    <xf numFmtId="175" fontId="17" fillId="0" borderId="0" xfId="6" applyNumberFormat="1" applyFont="1" applyAlignment="1">
      <alignment vertical="center"/>
    </xf>
    <xf numFmtId="1" fontId="26" fillId="0" borderId="0" xfId="6" applyNumberFormat="1" applyFont="1" applyAlignment="1">
      <alignment horizontal="center" vertical="center"/>
    </xf>
    <xf numFmtId="0" fontId="17" fillId="0" borderId="0" xfId="6" applyFont="1" applyAlignment="1">
      <alignment vertical="top"/>
    </xf>
    <xf numFmtId="0" fontId="17" fillId="0" borderId="0" xfId="6" applyFont="1" applyAlignment="1">
      <alignment horizontal="left" vertical="top" wrapText="1" indent="3"/>
    </xf>
    <xf numFmtId="0" fontId="17" fillId="0" borderId="0" xfId="6" applyFont="1" applyAlignment="1">
      <alignment horizontal="left" vertical="top" indent="3"/>
    </xf>
    <xf numFmtId="0" fontId="17" fillId="0" borderId="0" xfId="6" applyFont="1" applyAlignment="1">
      <alignment horizontal="left" vertical="top"/>
    </xf>
    <xf numFmtId="0" fontId="17" fillId="0" borderId="0" xfId="6" applyFont="1" applyAlignment="1">
      <alignment horizontal="left" vertical="top" wrapText="1"/>
    </xf>
    <xf numFmtId="0" fontId="17" fillId="0" borderId="0" xfId="6" applyFont="1" applyAlignment="1">
      <alignment vertical="top" wrapText="1"/>
    </xf>
    <xf numFmtId="0" fontId="17" fillId="0" borderId="0" xfId="6" applyFont="1" applyAlignment="1">
      <alignment horizontal="center"/>
    </xf>
    <xf numFmtId="0" fontId="27" fillId="0" borderId="0" xfId="6" applyFont="1"/>
    <xf numFmtId="0" fontId="24" fillId="0" borderId="0" xfId="6" applyFont="1" applyAlignment="1">
      <alignment horizontal="left" vertical="top" indent="2"/>
    </xf>
    <xf numFmtId="164" fontId="17" fillId="0" borderId="16" xfId="4" applyFont="1" applyFill="1" applyBorder="1" applyAlignment="1">
      <alignment vertical="center"/>
    </xf>
    <xf numFmtId="0" fontId="24" fillId="7" borderId="1" xfId="6" applyFont="1" applyFill="1" applyBorder="1" applyAlignment="1">
      <alignment horizontal="center" vertical="center" wrapText="1"/>
    </xf>
    <xf numFmtId="0" fontId="13" fillId="0" borderId="0" xfId="6" applyFont="1" applyAlignment="1">
      <alignment vertical="center"/>
    </xf>
    <xf numFmtId="4" fontId="15" fillId="0" borderId="10" xfId="1" applyNumberFormat="1" applyFont="1" applyBorder="1" applyAlignment="1" applyProtection="1">
      <alignment horizontal="right" wrapText="1"/>
      <protection locked="0"/>
    </xf>
    <xf numFmtId="4" fontId="12" fillId="0" borderId="10" xfId="2" applyNumberFormat="1" applyFont="1" applyBorder="1" applyAlignment="1" applyProtection="1">
      <alignment horizontal="right" wrapText="1"/>
      <protection hidden="1"/>
    </xf>
    <xf numFmtId="4" fontId="8" fillId="0" borderId="10" xfId="1" applyNumberFormat="1" applyFont="1" applyBorder="1" applyAlignment="1" applyProtection="1">
      <alignment horizontal="center" wrapText="1"/>
      <protection hidden="1"/>
    </xf>
    <xf numFmtId="0" fontId="0" fillId="0" borderId="0" xfId="0" applyAlignment="1">
      <alignment wrapText="1"/>
    </xf>
    <xf numFmtId="0" fontId="2" fillId="0" borderId="2" xfId="1" applyFont="1" applyBorder="1" applyAlignment="1" applyProtection="1">
      <alignment horizontal="left" vertical="top" wrapText="1"/>
      <protection locked="0"/>
    </xf>
    <xf numFmtId="0" fontId="2" fillId="0" borderId="3" xfId="1" applyFont="1" applyBorder="1" applyAlignment="1" applyProtection="1">
      <alignment horizontal="left" vertical="top"/>
      <protection locked="0"/>
    </xf>
    <xf numFmtId="0" fontId="12" fillId="0" borderId="9" xfId="1" applyFont="1" applyBorder="1" applyAlignment="1">
      <alignment horizontal="right" wrapText="1"/>
    </xf>
    <xf numFmtId="0" fontId="12" fillId="0" borderId="10" xfId="1" applyFont="1" applyBorder="1" applyAlignment="1">
      <alignment horizontal="right" wrapText="1"/>
    </xf>
    <xf numFmtId="1" fontId="12" fillId="0" borderId="17" xfId="6" applyNumberFormat="1" applyFont="1" applyBorder="1" applyAlignment="1">
      <alignment horizontal="right" vertical="center" indent="1"/>
    </xf>
    <xf numFmtId="1" fontId="12" fillId="0" borderId="12" xfId="6" applyNumberFormat="1" applyFont="1" applyBorder="1" applyAlignment="1">
      <alignment horizontal="right" vertical="center" indent="1"/>
    </xf>
    <xf numFmtId="1" fontId="26" fillId="0" borderId="0" xfId="6" applyNumberFormat="1" applyFont="1" applyAlignment="1">
      <alignment horizontal="center" vertical="center"/>
    </xf>
    <xf numFmtId="0" fontId="17" fillId="0" borderId="0" xfId="6" applyFont="1" applyAlignment="1">
      <alignment horizontal="left" vertical="top" wrapText="1"/>
    </xf>
    <xf numFmtId="0" fontId="17" fillId="0" borderId="0" xfId="6" applyFont="1" applyAlignment="1">
      <alignment horizontal="left" vertical="top"/>
    </xf>
    <xf numFmtId="0" fontId="24" fillId="0" borderId="12" xfId="6" applyFont="1" applyBorder="1" applyAlignment="1">
      <alignment horizontal="left"/>
    </xf>
    <xf numFmtId="0" fontId="24" fillId="7" borderId="1" xfId="6" applyFont="1" applyFill="1" applyBorder="1" applyAlignment="1">
      <alignment horizontal="center" vertical="center"/>
    </xf>
    <xf numFmtId="0" fontId="12" fillId="0" borderId="1" xfId="6" applyFont="1" applyBorder="1" applyAlignment="1">
      <alignment horizontal="center" vertical="center"/>
    </xf>
    <xf numFmtId="0" fontId="17" fillId="0" borderId="13" xfId="6" applyFont="1" applyBorder="1" applyAlignment="1">
      <alignment horizontal="left" vertical="center" wrapText="1"/>
    </xf>
    <xf numFmtId="0" fontId="17" fillId="0" borderId="14" xfId="6" applyFont="1" applyBorder="1" applyAlignment="1">
      <alignment horizontal="left" vertical="center" wrapText="1"/>
    </xf>
    <xf numFmtId="0" fontId="17" fillId="0" borderId="15" xfId="6" applyFont="1" applyBorder="1" applyAlignment="1">
      <alignment horizontal="left" vertical="center" wrapText="1"/>
    </xf>
    <xf numFmtId="0" fontId="24" fillId="0" borderId="0" xfId="6" applyFont="1" applyAlignment="1">
      <alignment horizontal="left" vertical="top" wrapText="1" indent="2"/>
    </xf>
    <xf numFmtId="0" fontId="24" fillId="0" borderId="0" xfId="6" applyFont="1" applyAlignment="1">
      <alignment horizontal="left" vertical="top" indent="2"/>
    </xf>
    <xf numFmtId="0" fontId="17" fillId="0" borderId="0" xfId="6" applyFont="1" applyAlignment="1">
      <alignment horizontal="left" vertical="top" wrapText="1" indent="3"/>
    </xf>
    <xf numFmtId="0" fontId="17" fillId="0" borderId="0" xfId="6" applyFont="1" applyAlignment="1">
      <alignment horizontal="left" vertical="top" indent="3"/>
    </xf>
    <xf numFmtId="0" fontId="0" fillId="0" borderId="0" xfId="0" applyAlignment="1">
      <alignment vertical="top" wrapText="1"/>
    </xf>
  </cellXfs>
  <cellStyles count="9">
    <cellStyle name="% 2" xfId="5" xr:uid="{00000000-0005-0000-0000-000000000000}"/>
    <cellStyle name="Comma 2" xfId="2" xr:uid="{00000000-0005-0000-0000-000001000000}"/>
    <cellStyle name="Comma 2 2" xfId="4" xr:uid="{00000000-0005-0000-0000-000002000000}"/>
    <cellStyle name="Hyperlink" xfId="8" builtinId="8"/>
    <cellStyle name="Hyperlink 2" xfId="7" xr:uid="{00000000-0005-0000-0000-000004000000}"/>
    <cellStyle name="Normal" xfId="0" builtinId="0"/>
    <cellStyle name="Normal 2" xfId="1" xr:uid="{00000000-0005-0000-0000-000006000000}"/>
    <cellStyle name="Normal 4 2" xfId="6" xr:uid="{00000000-0005-0000-0000-000007000000}"/>
    <cellStyle name="Percent 2" xfId="3"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200025</xdr:colOff>
      <xdr:row>0</xdr:row>
      <xdr:rowOff>66675</xdr:rowOff>
    </xdr:from>
    <xdr:to>
      <xdr:col>6</xdr:col>
      <xdr:colOff>853440</xdr:colOff>
      <xdr:row>3</xdr:row>
      <xdr:rowOff>1361</xdr:rowOff>
    </xdr:to>
    <xdr:pic>
      <xdr:nvPicPr>
        <xdr:cNvPr id="2" name="Picture 1">
          <a:extLst>
            <a:ext uri="{FF2B5EF4-FFF2-40B4-BE49-F238E27FC236}">
              <a16:creationId xmlns:a16="http://schemas.microsoft.com/office/drawing/2014/main" id="{577B4547-1272-4F07-80D9-C5BD22A5881E}"/>
            </a:ext>
          </a:extLst>
        </xdr:cNvPr>
        <xdr:cNvPicPr>
          <a:picLocks noChangeAspect="1"/>
        </xdr:cNvPicPr>
      </xdr:nvPicPr>
      <xdr:blipFill>
        <a:blip xmlns:r="http://schemas.openxmlformats.org/officeDocument/2006/relationships" r:embed="rId1"/>
        <a:stretch>
          <a:fillRect/>
        </a:stretch>
      </xdr:blipFill>
      <xdr:spPr>
        <a:xfrm>
          <a:off x="4286250" y="66675"/>
          <a:ext cx="2124075" cy="5709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Mail:%20Kiran@Symphony.Co.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26"/>
  <sheetViews>
    <sheetView zoomScaleNormal="100" workbookViewId="0">
      <selection activeCell="F19" sqref="F19"/>
    </sheetView>
  </sheetViews>
  <sheetFormatPr defaultRowHeight="12.75" x14ac:dyDescent="0.2"/>
  <cols>
    <col min="1" max="1" width="10.5703125" style="45" bestFit="1" customWidth="1"/>
    <col min="2" max="2" width="44.140625" style="46" customWidth="1"/>
    <col min="3" max="3" width="4.42578125" style="47" bestFit="1" customWidth="1"/>
    <col min="4" max="4" width="4" style="47" bestFit="1" customWidth="1"/>
    <col min="5" max="5" width="8.85546875" style="48" bestFit="1" customWidth="1"/>
    <col min="6" max="6" width="12.7109375" style="48" bestFit="1" customWidth="1"/>
    <col min="7" max="8" width="10.7109375" style="48" customWidth="1"/>
    <col min="9" max="9" width="12.42578125" style="48" bestFit="1" customWidth="1"/>
    <col min="10" max="10" width="0.42578125" style="48" customWidth="1"/>
    <col min="11" max="11" width="12.7109375" style="48" bestFit="1" customWidth="1"/>
    <col min="12" max="12" width="11.42578125" style="49" bestFit="1" customWidth="1"/>
    <col min="13" max="13" width="12.28515625" style="49" bestFit="1" customWidth="1"/>
    <col min="14" max="14" width="0.42578125" style="48" hidden="1" customWidth="1"/>
    <col min="15" max="15" width="9.7109375" style="50" hidden="1" customWidth="1"/>
    <col min="16" max="16" width="11" style="51" hidden="1" customWidth="1"/>
    <col min="17" max="17" width="0.42578125" style="48" hidden="1" customWidth="1"/>
    <col min="18" max="18" width="5.5703125" style="48" hidden="1" customWidth="1"/>
    <col min="19" max="19" width="10" style="52" hidden="1" customWidth="1"/>
    <col min="20" max="20" width="10.28515625" style="49" hidden="1" customWidth="1"/>
    <col min="21" max="21" width="10" style="52" hidden="1" customWidth="1"/>
    <col min="22" max="22" width="11" style="52" hidden="1" customWidth="1"/>
    <col min="23" max="23" width="15.7109375" style="49" hidden="1" customWidth="1"/>
    <col min="24" max="24" width="14.140625" style="53" hidden="1" customWidth="1"/>
    <col min="25" max="25" width="11.140625" style="49" hidden="1" customWidth="1"/>
    <col min="26" max="26" width="12.85546875" style="49" hidden="1" customWidth="1"/>
    <col min="27" max="27" width="12.28515625" style="49" bestFit="1" customWidth="1"/>
    <col min="28" max="28" width="8.28515625" style="48" hidden="1" customWidth="1"/>
    <col min="29" max="29" width="14.28515625" style="54" bestFit="1" customWidth="1"/>
    <col min="30" max="30" width="10.7109375" style="49" customWidth="1"/>
    <col min="31" max="31" width="10" style="6" bestFit="1" customWidth="1"/>
    <col min="32" max="254" width="9.140625" style="6"/>
    <col min="255" max="255" width="13" style="6" customWidth="1"/>
    <col min="256" max="256" width="12.140625" style="6" customWidth="1"/>
    <col min="257" max="257" width="40.140625" style="6" customWidth="1"/>
    <col min="258" max="258" width="6.42578125" style="6" customWidth="1"/>
    <col min="259" max="259" width="20.42578125" style="6" customWidth="1"/>
    <col min="260" max="260" width="13.7109375" style="6" customWidth="1"/>
    <col min="261" max="261" width="18.7109375" style="6" customWidth="1"/>
    <col min="262" max="262" width="18" style="6" customWidth="1"/>
    <col min="263" max="263" width="17.42578125" style="6" customWidth="1"/>
    <col min="264" max="264" width="11.7109375" style="6" customWidth="1"/>
    <col min="265" max="265" width="14.85546875" style="6" customWidth="1"/>
    <col min="266" max="266" width="11.5703125" style="6" customWidth="1"/>
    <col min="267" max="267" width="11.85546875" style="6" customWidth="1"/>
    <col min="268" max="268" width="17.85546875" style="6" customWidth="1"/>
    <col min="269" max="270" width="13.28515625" style="6" customWidth="1"/>
    <col min="271" max="272" width="14" style="6" customWidth="1"/>
    <col min="273" max="273" width="8.140625" style="6" customWidth="1"/>
    <col min="274" max="274" width="7.85546875" style="6" customWidth="1"/>
    <col min="275" max="275" width="11.85546875" style="6" customWidth="1"/>
    <col min="276" max="276" width="16.85546875" style="6" customWidth="1"/>
    <col min="277" max="277" width="11.85546875" style="6" customWidth="1"/>
    <col min="278" max="278" width="19.140625" style="6" customWidth="1"/>
    <col min="279" max="279" width="0" style="6" hidden="1" customWidth="1"/>
    <col min="280" max="280" width="11.7109375" style="6" customWidth="1"/>
    <col min="281" max="510" width="9.140625" style="6"/>
    <col min="511" max="511" width="13" style="6" customWidth="1"/>
    <col min="512" max="512" width="12.140625" style="6" customWidth="1"/>
    <col min="513" max="513" width="40.140625" style="6" customWidth="1"/>
    <col min="514" max="514" width="6.42578125" style="6" customWidth="1"/>
    <col min="515" max="515" width="20.42578125" style="6" customWidth="1"/>
    <col min="516" max="516" width="13.7109375" style="6" customWidth="1"/>
    <col min="517" max="517" width="18.7109375" style="6" customWidth="1"/>
    <col min="518" max="518" width="18" style="6" customWidth="1"/>
    <col min="519" max="519" width="17.42578125" style="6" customWidth="1"/>
    <col min="520" max="520" width="11.7109375" style="6" customWidth="1"/>
    <col min="521" max="521" width="14.85546875" style="6" customWidth="1"/>
    <col min="522" max="522" width="11.5703125" style="6" customWidth="1"/>
    <col min="523" max="523" width="11.85546875" style="6" customWidth="1"/>
    <col min="524" max="524" width="17.85546875" style="6" customWidth="1"/>
    <col min="525" max="526" width="13.28515625" style="6" customWidth="1"/>
    <col min="527" max="528" width="14" style="6" customWidth="1"/>
    <col min="529" max="529" width="8.140625" style="6" customWidth="1"/>
    <col min="530" max="530" width="7.85546875" style="6" customWidth="1"/>
    <col min="531" max="531" width="11.85546875" style="6" customWidth="1"/>
    <col min="532" max="532" width="16.85546875" style="6" customWidth="1"/>
    <col min="533" max="533" width="11.85546875" style="6" customWidth="1"/>
    <col min="534" max="534" width="19.140625" style="6" customWidth="1"/>
    <col min="535" max="535" width="0" style="6" hidden="1" customWidth="1"/>
    <col min="536" max="536" width="11.7109375" style="6" customWidth="1"/>
    <col min="537" max="766" width="9.140625" style="6"/>
    <col min="767" max="767" width="13" style="6" customWidth="1"/>
    <col min="768" max="768" width="12.140625" style="6" customWidth="1"/>
    <col min="769" max="769" width="40.140625" style="6" customWidth="1"/>
    <col min="770" max="770" width="6.42578125" style="6" customWidth="1"/>
    <col min="771" max="771" width="20.42578125" style="6" customWidth="1"/>
    <col min="772" max="772" width="13.7109375" style="6" customWidth="1"/>
    <col min="773" max="773" width="18.7109375" style="6" customWidth="1"/>
    <col min="774" max="774" width="18" style="6" customWidth="1"/>
    <col min="775" max="775" width="17.42578125" style="6" customWidth="1"/>
    <col min="776" max="776" width="11.7109375" style="6" customWidth="1"/>
    <col min="777" max="777" width="14.85546875" style="6" customWidth="1"/>
    <col min="778" max="778" width="11.5703125" style="6" customWidth="1"/>
    <col min="779" max="779" width="11.85546875" style="6" customWidth="1"/>
    <col min="780" max="780" width="17.85546875" style="6" customWidth="1"/>
    <col min="781" max="782" width="13.28515625" style="6" customWidth="1"/>
    <col min="783" max="784" width="14" style="6" customWidth="1"/>
    <col min="785" max="785" width="8.140625" style="6" customWidth="1"/>
    <col min="786" max="786" width="7.85546875" style="6" customWidth="1"/>
    <col min="787" max="787" width="11.85546875" style="6" customWidth="1"/>
    <col min="788" max="788" width="16.85546875" style="6" customWidth="1"/>
    <col min="789" max="789" width="11.85546875" style="6" customWidth="1"/>
    <col min="790" max="790" width="19.140625" style="6" customWidth="1"/>
    <col min="791" max="791" width="0" style="6" hidden="1" customWidth="1"/>
    <col min="792" max="792" width="11.7109375" style="6" customWidth="1"/>
    <col min="793" max="1022" width="9.140625" style="6"/>
    <col min="1023" max="1023" width="13" style="6" customWidth="1"/>
    <col min="1024" max="1024" width="12.140625" style="6" customWidth="1"/>
    <col min="1025" max="1025" width="40.140625" style="6" customWidth="1"/>
    <col min="1026" max="1026" width="6.42578125" style="6" customWidth="1"/>
    <col min="1027" max="1027" width="20.42578125" style="6" customWidth="1"/>
    <col min="1028" max="1028" width="13.7109375" style="6" customWidth="1"/>
    <col min="1029" max="1029" width="18.7109375" style="6" customWidth="1"/>
    <col min="1030" max="1030" width="18" style="6" customWidth="1"/>
    <col min="1031" max="1031" width="17.42578125" style="6" customWidth="1"/>
    <col min="1032" max="1032" width="11.7109375" style="6" customWidth="1"/>
    <col min="1033" max="1033" width="14.85546875" style="6" customWidth="1"/>
    <col min="1034" max="1034" width="11.5703125" style="6" customWidth="1"/>
    <col min="1035" max="1035" width="11.85546875" style="6" customWidth="1"/>
    <col min="1036" max="1036" width="17.85546875" style="6" customWidth="1"/>
    <col min="1037" max="1038" width="13.28515625" style="6" customWidth="1"/>
    <col min="1039" max="1040" width="14" style="6" customWidth="1"/>
    <col min="1041" max="1041" width="8.140625" style="6" customWidth="1"/>
    <col min="1042" max="1042" width="7.85546875" style="6" customWidth="1"/>
    <col min="1043" max="1043" width="11.85546875" style="6" customWidth="1"/>
    <col min="1044" max="1044" width="16.85546875" style="6" customWidth="1"/>
    <col min="1045" max="1045" width="11.85546875" style="6" customWidth="1"/>
    <col min="1046" max="1046" width="19.140625" style="6" customWidth="1"/>
    <col min="1047" max="1047" width="0" style="6" hidden="1" customWidth="1"/>
    <col min="1048" max="1048" width="11.7109375" style="6" customWidth="1"/>
    <col min="1049" max="1278" width="9.140625" style="6"/>
    <col min="1279" max="1279" width="13" style="6" customWidth="1"/>
    <col min="1280" max="1280" width="12.140625" style="6" customWidth="1"/>
    <col min="1281" max="1281" width="40.140625" style="6" customWidth="1"/>
    <col min="1282" max="1282" width="6.42578125" style="6" customWidth="1"/>
    <col min="1283" max="1283" width="20.42578125" style="6" customWidth="1"/>
    <col min="1284" max="1284" width="13.7109375" style="6" customWidth="1"/>
    <col min="1285" max="1285" width="18.7109375" style="6" customWidth="1"/>
    <col min="1286" max="1286" width="18" style="6" customWidth="1"/>
    <col min="1287" max="1287" width="17.42578125" style="6" customWidth="1"/>
    <col min="1288" max="1288" width="11.7109375" style="6" customWidth="1"/>
    <col min="1289" max="1289" width="14.85546875" style="6" customWidth="1"/>
    <col min="1290" max="1290" width="11.5703125" style="6" customWidth="1"/>
    <col min="1291" max="1291" width="11.85546875" style="6" customWidth="1"/>
    <col min="1292" max="1292" width="17.85546875" style="6" customWidth="1"/>
    <col min="1293" max="1294" width="13.28515625" style="6" customWidth="1"/>
    <col min="1295" max="1296" width="14" style="6" customWidth="1"/>
    <col min="1297" max="1297" width="8.140625" style="6" customWidth="1"/>
    <col min="1298" max="1298" width="7.85546875" style="6" customWidth="1"/>
    <col min="1299" max="1299" width="11.85546875" style="6" customWidth="1"/>
    <col min="1300" max="1300" width="16.85546875" style="6" customWidth="1"/>
    <col min="1301" max="1301" width="11.85546875" style="6" customWidth="1"/>
    <col min="1302" max="1302" width="19.140625" style="6" customWidth="1"/>
    <col min="1303" max="1303" width="0" style="6" hidden="1" customWidth="1"/>
    <col min="1304" max="1304" width="11.7109375" style="6" customWidth="1"/>
    <col min="1305" max="1534" width="9.140625" style="6"/>
    <col min="1535" max="1535" width="13" style="6" customWidth="1"/>
    <col min="1536" max="1536" width="12.140625" style="6" customWidth="1"/>
    <col min="1537" max="1537" width="40.140625" style="6" customWidth="1"/>
    <col min="1538" max="1538" width="6.42578125" style="6" customWidth="1"/>
    <col min="1539" max="1539" width="20.42578125" style="6" customWidth="1"/>
    <col min="1540" max="1540" width="13.7109375" style="6" customWidth="1"/>
    <col min="1541" max="1541" width="18.7109375" style="6" customWidth="1"/>
    <col min="1542" max="1542" width="18" style="6" customWidth="1"/>
    <col min="1543" max="1543" width="17.42578125" style="6" customWidth="1"/>
    <col min="1544" max="1544" width="11.7109375" style="6" customWidth="1"/>
    <col min="1545" max="1545" width="14.85546875" style="6" customWidth="1"/>
    <col min="1546" max="1546" width="11.5703125" style="6" customWidth="1"/>
    <col min="1547" max="1547" width="11.85546875" style="6" customWidth="1"/>
    <col min="1548" max="1548" width="17.85546875" style="6" customWidth="1"/>
    <col min="1549" max="1550" width="13.28515625" style="6" customWidth="1"/>
    <col min="1551" max="1552" width="14" style="6" customWidth="1"/>
    <col min="1553" max="1553" width="8.140625" style="6" customWidth="1"/>
    <col min="1554" max="1554" width="7.85546875" style="6" customWidth="1"/>
    <col min="1555" max="1555" width="11.85546875" style="6" customWidth="1"/>
    <col min="1556" max="1556" width="16.85546875" style="6" customWidth="1"/>
    <col min="1557" max="1557" width="11.85546875" style="6" customWidth="1"/>
    <col min="1558" max="1558" width="19.140625" style="6" customWidth="1"/>
    <col min="1559" max="1559" width="0" style="6" hidden="1" customWidth="1"/>
    <col min="1560" max="1560" width="11.7109375" style="6" customWidth="1"/>
    <col min="1561" max="1790" width="9.140625" style="6"/>
    <col min="1791" max="1791" width="13" style="6" customWidth="1"/>
    <col min="1792" max="1792" width="12.140625" style="6" customWidth="1"/>
    <col min="1793" max="1793" width="40.140625" style="6" customWidth="1"/>
    <col min="1794" max="1794" width="6.42578125" style="6" customWidth="1"/>
    <col min="1795" max="1795" width="20.42578125" style="6" customWidth="1"/>
    <col min="1796" max="1796" width="13.7109375" style="6" customWidth="1"/>
    <col min="1797" max="1797" width="18.7109375" style="6" customWidth="1"/>
    <col min="1798" max="1798" width="18" style="6" customWidth="1"/>
    <col min="1799" max="1799" width="17.42578125" style="6" customWidth="1"/>
    <col min="1800" max="1800" width="11.7109375" style="6" customWidth="1"/>
    <col min="1801" max="1801" width="14.85546875" style="6" customWidth="1"/>
    <col min="1802" max="1802" width="11.5703125" style="6" customWidth="1"/>
    <col min="1803" max="1803" width="11.85546875" style="6" customWidth="1"/>
    <col min="1804" max="1804" width="17.85546875" style="6" customWidth="1"/>
    <col min="1805" max="1806" width="13.28515625" style="6" customWidth="1"/>
    <col min="1807" max="1808" width="14" style="6" customWidth="1"/>
    <col min="1809" max="1809" width="8.140625" style="6" customWidth="1"/>
    <col min="1810" max="1810" width="7.85546875" style="6" customWidth="1"/>
    <col min="1811" max="1811" width="11.85546875" style="6" customWidth="1"/>
    <col min="1812" max="1812" width="16.85546875" style="6" customWidth="1"/>
    <col min="1813" max="1813" width="11.85546875" style="6" customWidth="1"/>
    <col min="1814" max="1814" width="19.140625" style="6" customWidth="1"/>
    <col min="1815" max="1815" width="0" style="6" hidden="1" customWidth="1"/>
    <col min="1816" max="1816" width="11.7109375" style="6" customWidth="1"/>
    <col min="1817" max="2046" width="9.140625" style="6"/>
    <col min="2047" max="2047" width="13" style="6" customWidth="1"/>
    <col min="2048" max="2048" width="12.140625" style="6" customWidth="1"/>
    <col min="2049" max="2049" width="40.140625" style="6" customWidth="1"/>
    <col min="2050" max="2050" width="6.42578125" style="6" customWidth="1"/>
    <col min="2051" max="2051" width="20.42578125" style="6" customWidth="1"/>
    <col min="2052" max="2052" width="13.7109375" style="6" customWidth="1"/>
    <col min="2053" max="2053" width="18.7109375" style="6" customWidth="1"/>
    <col min="2054" max="2054" width="18" style="6" customWidth="1"/>
    <col min="2055" max="2055" width="17.42578125" style="6" customWidth="1"/>
    <col min="2056" max="2056" width="11.7109375" style="6" customWidth="1"/>
    <col min="2057" max="2057" width="14.85546875" style="6" customWidth="1"/>
    <col min="2058" max="2058" width="11.5703125" style="6" customWidth="1"/>
    <col min="2059" max="2059" width="11.85546875" style="6" customWidth="1"/>
    <col min="2060" max="2060" width="17.85546875" style="6" customWidth="1"/>
    <col min="2061" max="2062" width="13.28515625" style="6" customWidth="1"/>
    <col min="2063" max="2064" width="14" style="6" customWidth="1"/>
    <col min="2065" max="2065" width="8.140625" style="6" customWidth="1"/>
    <col min="2066" max="2066" width="7.85546875" style="6" customWidth="1"/>
    <col min="2067" max="2067" width="11.85546875" style="6" customWidth="1"/>
    <col min="2068" max="2068" width="16.85546875" style="6" customWidth="1"/>
    <col min="2069" max="2069" width="11.85546875" style="6" customWidth="1"/>
    <col min="2070" max="2070" width="19.140625" style="6" customWidth="1"/>
    <col min="2071" max="2071" width="0" style="6" hidden="1" customWidth="1"/>
    <col min="2072" max="2072" width="11.7109375" style="6" customWidth="1"/>
    <col min="2073" max="2302" width="9.140625" style="6"/>
    <col min="2303" max="2303" width="13" style="6" customWidth="1"/>
    <col min="2304" max="2304" width="12.140625" style="6" customWidth="1"/>
    <col min="2305" max="2305" width="40.140625" style="6" customWidth="1"/>
    <col min="2306" max="2306" width="6.42578125" style="6" customWidth="1"/>
    <col min="2307" max="2307" width="20.42578125" style="6" customWidth="1"/>
    <col min="2308" max="2308" width="13.7109375" style="6" customWidth="1"/>
    <col min="2309" max="2309" width="18.7109375" style="6" customWidth="1"/>
    <col min="2310" max="2310" width="18" style="6" customWidth="1"/>
    <col min="2311" max="2311" width="17.42578125" style="6" customWidth="1"/>
    <col min="2312" max="2312" width="11.7109375" style="6" customWidth="1"/>
    <col min="2313" max="2313" width="14.85546875" style="6" customWidth="1"/>
    <col min="2314" max="2314" width="11.5703125" style="6" customWidth="1"/>
    <col min="2315" max="2315" width="11.85546875" style="6" customWidth="1"/>
    <col min="2316" max="2316" width="17.85546875" style="6" customWidth="1"/>
    <col min="2317" max="2318" width="13.28515625" style="6" customWidth="1"/>
    <col min="2319" max="2320" width="14" style="6" customWidth="1"/>
    <col min="2321" max="2321" width="8.140625" style="6" customWidth="1"/>
    <col min="2322" max="2322" width="7.85546875" style="6" customWidth="1"/>
    <col min="2323" max="2323" width="11.85546875" style="6" customWidth="1"/>
    <col min="2324" max="2324" width="16.85546875" style="6" customWidth="1"/>
    <col min="2325" max="2325" width="11.85546875" style="6" customWidth="1"/>
    <col min="2326" max="2326" width="19.140625" style="6" customWidth="1"/>
    <col min="2327" max="2327" width="0" style="6" hidden="1" customWidth="1"/>
    <col min="2328" max="2328" width="11.7109375" style="6" customWidth="1"/>
    <col min="2329" max="2558" width="9.140625" style="6"/>
    <col min="2559" max="2559" width="13" style="6" customWidth="1"/>
    <col min="2560" max="2560" width="12.140625" style="6" customWidth="1"/>
    <col min="2561" max="2561" width="40.140625" style="6" customWidth="1"/>
    <col min="2562" max="2562" width="6.42578125" style="6" customWidth="1"/>
    <col min="2563" max="2563" width="20.42578125" style="6" customWidth="1"/>
    <col min="2564" max="2564" width="13.7109375" style="6" customWidth="1"/>
    <col min="2565" max="2565" width="18.7109375" style="6" customWidth="1"/>
    <col min="2566" max="2566" width="18" style="6" customWidth="1"/>
    <col min="2567" max="2567" width="17.42578125" style="6" customWidth="1"/>
    <col min="2568" max="2568" width="11.7109375" style="6" customWidth="1"/>
    <col min="2569" max="2569" width="14.85546875" style="6" customWidth="1"/>
    <col min="2570" max="2570" width="11.5703125" style="6" customWidth="1"/>
    <col min="2571" max="2571" width="11.85546875" style="6" customWidth="1"/>
    <col min="2572" max="2572" width="17.85546875" style="6" customWidth="1"/>
    <col min="2573" max="2574" width="13.28515625" style="6" customWidth="1"/>
    <col min="2575" max="2576" width="14" style="6" customWidth="1"/>
    <col min="2577" max="2577" width="8.140625" style="6" customWidth="1"/>
    <col min="2578" max="2578" width="7.85546875" style="6" customWidth="1"/>
    <col min="2579" max="2579" width="11.85546875" style="6" customWidth="1"/>
    <col min="2580" max="2580" width="16.85546875" style="6" customWidth="1"/>
    <col min="2581" max="2581" width="11.85546875" style="6" customWidth="1"/>
    <col min="2582" max="2582" width="19.140625" style="6" customWidth="1"/>
    <col min="2583" max="2583" width="0" style="6" hidden="1" customWidth="1"/>
    <col min="2584" max="2584" width="11.7109375" style="6" customWidth="1"/>
    <col min="2585" max="2814" width="9.140625" style="6"/>
    <col min="2815" max="2815" width="13" style="6" customWidth="1"/>
    <col min="2816" max="2816" width="12.140625" style="6" customWidth="1"/>
    <col min="2817" max="2817" width="40.140625" style="6" customWidth="1"/>
    <col min="2818" max="2818" width="6.42578125" style="6" customWidth="1"/>
    <col min="2819" max="2819" width="20.42578125" style="6" customWidth="1"/>
    <col min="2820" max="2820" width="13.7109375" style="6" customWidth="1"/>
    <col min="2821" max="2821" width="18.7109375" style="6" customWidth="1"/>
    <col min="2822" max="2822" width="18" style="6" customWidth="1"/>
    <col min="2823" max="2823" width="17.42578125" style="6" customWidth="1"/>
    <col min="2824" max="2824" width="11.7109375" style="6" customWidth="1"/>
    <col min="2825" max="2825" width="14.85546875" style="6" customWidth="1"/>
    <col min="2826" max="2826" width="11.5703125" style="6" customWidth="1"/>
    <col min="2827" max="2827" width="11.85546875" style="6" customWidth="1"/>
    <col min="2828" max="2828" width="17.85546875" style="6" customWidth="1"/>
    <col min="2829" max="2830" width="13.28515625" style="6" customWidth="1"/>
    <col min="2831" max="2832" width="14" style="6" customWidth="1"/>
    <col min="2833" max="2833" width="8.140625" style="6" customWidth="1"/>
    <col min="2834" max="2834" width="7.85546875" style="6" customWidth="1"/>
    <col min="2835" max="2835" width="11.85546875" style="6" customWidth="1"/>
    <col min="2836" max="2836" width="16.85546875" style="6" customWidth="1"/>
    <col min="2837" max="2837" width="11.85546875" style="6" customWidth="1"/>
    <col min="2838" max="2838" width="19.140625" style="6" customWidth="1"/>
    <col min="2839" max="2839" width="0" style="6" hidden="1" customWidth="1"/>
    <col min="2840" max="2840" width="11.7109375" style="6" customWidth="1"/>
    <col min="2841" max="3070" width="9.140625" style="6"/>
    <col min="3071" max="3071" width="13" style="6" customWidth="1"/>
    <col min="3072" max="3072" width="12.140625" style="6" customWidth="1"/>
    <col min="3073" max="3073" width="40.140625" style="6" customWidth="1"/>
    <col min="3074" max="3074" width="6.42578125" style="6" customWidth="1"/>
    <col min="3075" max="3075" width="20.42578125" style="6" customWidth="1"/>
    <col min="3076" max="3076" width="13.7109375" style="6" customWidth="1"/>
    <col min="3077" max="3077" width="18.7109375" style="6" customWidth="1"/>
    <col min="3078" max="3078" width="18" style="6" customWidth="1"/>
    <col min="3079" max="3079" width="17.42578125" style="6" customWidth="1"/>
    <col min="3080" max="3080" width="11.7109375" style="6" customWidth="1"/>
    <col min="3081" max="3081" width="14.85546875" style="6" customWidth="1"/>
    <col min="3082" max="3082" width="11.5703125" style="6" customWidth="1"/>
    <col min="3083" max="3083" width="11.85546875" style="6" customWidth="1"/>
    <col min="3084" max="3084" width="17.85546875" style="6" customWidth="1"/>
    <col min="3085" max="3086" width="13.28515625" style="6" customWidth="1"/>
    <col min="3087" max="3088" width="14" style="6" customWidth="1"/>
    <col min="3089" max="3089" width="8.140625" style="6" customWidth="1"/>
    <col min="3090" max="3090" width="7.85546875" style="6" customWidth="1"/>
    <col min="3091" max="3091" width="11.85546875" style="6" customWidth="1"/>
    <col min="3092" max="3092" width="16.85546875" style="6" customWidth="1"/>
    <col min="3093" max="3093" width="11.85546875" style="6" customWidth="1"/>
    <col min="3094" max="3094" width="19.140625" style="6" customWidth="1"/>
    <col min="3095" max="3095" width="0" style="6" hidden="1" customWidth="1"/>
    <col min="3096" max="3096" width="11.7109375" style="6" customWidth="1"/>
    <col min="3097" max="3326" width="9.140625" style="6"/>
    <col min="3327" max="3327" width="13" style="6" customWidth="1"/>
    <col min="3328" max="3328" width="12.140625" style="6" customWidth="1"/>
    <col min="3329" max="3329" width="40.140625" style="6" customWidth="1"/>
    <col min="3330" max="3330" width="6.42578125" style="6" customWidth="1"/>
    <col min="3331" max="3331" width="20.42578125" style="6" customWidth="1"/>
    <col min="3332" max="3332" width="13.7109375" style="6" customWidth="1"/>
    <col min="3333" max="3333" width="18.7109375" style="6" customWidth="1"/>
    <col min="3334" max="3334" width="18" style="6" customWidth="1"/>
    <col min="3335" max="3335" width="17.42578125" style="6" customWidth="1"/>
    <col min="3336" max="3336" width="11.7109375" style="6" customWidth="1"/>
    <col min="3337" max="3337" width="14.85546875" style="6" customWidth="1"/>
    <col min="3338" max="3338" width="11.5703125" style="6" customWidth="1"/>
    <col min="3339" max="3339" width="11.85546875" style="6" customWidth="1"/>
    <col min="3340" max="3340" width="17.85546875" style="6" customWidth="1"/>
    <col min="3341" max="3342" width="13.28515625" style="6" customWidth="1"/>
    <col min="3343" max="3344" width="14" style="6" customWidth="1"/>
    <col min="3345" max="3345" width="8.140625" style="6" customWidth="1"/>
    <col min="3346" max="3346" width="7.85546875" style="6" customWidth="1"/>
    <col min="3347" max="3347" width="11.85546875" style="6" customWidth="1"/>
    <col min="3348" max="3348" width="16.85546875" style="6" customWidth="1"/>
    <col min="3349" max="3349" width="11.85546875" style="6" customWidth="1"/>
    <col min="3350" max="3350" width="19.140625" style="6" customWidth="1"/>
    <col min="3351" max="3351" width="0" style="6" hidden="1" customWidth="1"/>
    <col min="3352" max="3352" width="11.7109375" style="6" customWidth="1"/>
    <col min="3353" max="3582" width="9.140625" style="6"/>
    <col min="3583" max="3583" width="13" style="6" customWidth="1"/>
    <col min="3584" max="3584" width="12.140625" style="6" customWidth="1"/>
    <col min="3585" max="3585" width="40.140625" style="6" customWidth="1"/>
    <col min="3586" max="3586" width="6.42578125" style="6" customWidth="1"/>
    <col min="3587" max="3587" width="20.42578125" style="6" customWidth="1"/>
    <col min="3588" max="3588" width="13.7109375" style="6" customWidth="1"/>
    <col min="3589" max="3589" width="18.7109375" style="6" customWidth="1"/>
    <col min="3590" max="3590" width="18" style="6" customWidth="1"/>
    <col min="3591" max="3591" width="17.42578125" style="6" customWidth="1"/>
    <col min="3592" max="3592" width="11.7109375" style="6" customWidth="1"/>
    <col min="3593" max="3593" width="14.85546875" style="6" customWidth="1"/>
    <col min="3594" max="3594" width="11.5703125" style="6" customWidth="1"/>
    <col min="3595" max="3595" width="11.85546875" style="6" customWidth="1"/>
    <col min="3596" max="3596" width="17.85546875" style="6" customWidth="1"/>
    <col min="3597" max="3598" width="13.28515625" style="6" customWidth="1"/>
    <col min="3599" max="3600" width="14" style="6" customWidth="1"/>
    <col min="3601" max="3601" width="8.140625" style="6" customWidth="1"/>
    <col min="3602" max="3602" width="7.85546875" style="6" customWidth="1"/>
    <col min="3603" max="3603" width="11.85546875" style="6" customWidth="1"/>
    <col min="3604" max="3604" width="16.85546875" style="6" customWidth="1"/>
    <col min="3605" max="3605" width="11.85546875" style="6" customWidth="1"/>
    <col min="3606" max="3606" width="19.140625" style="6" customWidth="1"/>
    <col min="3607" max="3607" width="0" style="6" hidden="1" customWidth="1"/>
    <col min="3608" max="3608" width="11.7109375" style="6" customWidth="1"/>
    <col min="3609" max="3838" width="9.140625" style="6"/>
    <col min="3839" max="3839" width="13" style="6" customWidth="1"/>
    <col min="3840" max="3840" width="12.140625" style="6" customWidth="1"/>
    <col min="3841" max="3841" width="40.140625" style="6" customWidth="1"/>
    <col min="3842" max="3842" width="6.42578125" style="6" customWidth="1"/>
    <col min="3843" max="3843" width="20.42578125" style="6" customWidth="1"/>
    <col min="3844" max="3844" width="13.7109375" style="6" customWidth="1"/>
    <col min="3845" max="3845" width="18.7109375" style="6" customWidth="1"/>
    <col min="3846" max="3846" width="18" style="6" customWidth="1"/>
    <col min="3847" max="3847" width="17.42578125" style="6" customWidth="1"/>
    <col min="3848" max="3848" width="11.7109375" style="6" customWidth="1"/>
    <col min="3849" max="3849" width="14.85546875" style="6" customWidth="1"/>
    <col min="3850" max="3850" width="11.5703125" style="6" customWidth="1"/>
    <col min="3851" max="3851" width="11.85546875" style="6" customWidth="1"/>
    <col min="3852" max="3852" width="17.85546875" style="6" customWidth="1"/>
    <col min="3853" max="3854" width="13.28515625" style="6" customWidth="1"/>
    <col min="3855" max="3856" width="14" style="6" customWidth="1"/>
    <col min="3857" max="3857" width="8.140625" style="6" customWidth="1"/>
    <col min="3858" max="3858" width="7.85546875" style="6" customWidth="1"/>
    <col min="3859" max="3859" width="11.85546875" style="6" customWidth="1"/>
    <col min="3860" max="3860" width="16.85546875" style="6" customWidth="1"/>
    <col min="3861" max="3861" width="11.85546875" style="6" customWidth="1"/>
    <col min="3862" max="3862" width="19.140625" style="6" customWidth="1"/>
    <col min="3863" max="3863" width="0" style="6" hidden="1" customWidth="1"/>
    <col min="3864" max="3864" width="11.7109375" style="6" customWidth="1"/>
    <col min="3865" max="4094" width="9.140625" style="6"/>
    <col min="4095" max="4095" width="13" style="6" customWidth="1"/>
    <col min="4096" max="4096" width="12.140625" style="6" customWidth="1"/>
    <col min="4097" max="4097" width="40.140625" style="6" customWidth="1"/>
    <col min="4098" max="4098" width="6.42578125" style="6" customWidth="1"/>
    <col min="4099" max="4099" width="20.42578125" style="6" customWidth="1"/>
    <col min="4100" max="4100" width="13.7109375" style="6" customWidth="1"/>
    <col min="4101" max="4101" width="18.7109375" style="6" customWidth="1"/>
    <col min="4102" max="4102" width="18" style="6" customWidth="1"/>
    <col min="4103" max="4103" width="17.42578125" style="6" customWidth="1"/>
    <col min="4104" max="4104" width="11.7109375" style="6" customWidth="1"/>
    <col min="4105" max="4105" width="14.85546875" style="6" customWidth="1"/>
    <col min="4106" max="4106" width="11.5703125" style="6" customWidth="1"/>
    <col min="4107" max="4107" width="11.85546875" style="6" customWidth="1"/>
    <col min="4108" max="4108" width="17.85546875" style="6" customWidth="1"/>
    <col min="4109" max="4110" width="13.28515625" style="6" customWidth="1"/>
    <col min="4111" max="4112" width="14" style="6" customWidth="1"/>
    <col min="4113" max="4113" width="8.140625" style="6" customWidth="1"/>
    <col min="4114" max="4114" width="7.85546875" style="6" customWidth="1"/>
    <col min="4115" max="4115" width="11.85546875" style="6" customWidth="1"/>
    <col min="4116" max="4116" width="16.85546875" style="6" customWidth="1"/>
    <col min="4117" max="4117" width="11.85546875" style="6" customWidth="1"/>
    <col min="4118" max="4118" width="19.140625" style="6" customWidth="1"/>
    <col min="4119" max="4119" width="0" style="6" hidden="1" customWidth="1"/>
    <col min="4120" max="4120" width="11.7109375" style="6" customWidth="1"/>
    <col min="4121" max="4350" width="9.140625" style="6"/>
    <col min="4351" max="4351" width="13" style="6" customWidth="1"/>
    <col min="4352" max="4352" width="12.140625" style="6" customWidth="1"/>
    <col min="4353" max="4353" width="40.140625" style="6" customWidth="1"/>
    <col min="4354" max="4354" width="6.42578125" style="6" customWidth="1"/>
    <col min="4355" max="4355" width="20.42578125" style="6" customWidth="1"/>
    <col min="4356" max="4356" width="13.7109375" style="6" customWidth="1"/>
    <col min="4357" max="4357" width="18.7109375" style="6" customWidth="1"/>
    <col min="4358" max="4358" width="18" style="6" customWidth="1"/>
    <col min="4359" max="4359" width="17.42578125" style="6" customWidth="1"/>
    <col min="4360" max="4360" width="11.7109375" style="6" customWidth="1"/>
    <col min="4361" max="4361" width="14.85546875" style="6" customWidth="1"/>
    <col min="4362" max="4362" width="11.5703125" style="6" customWidth="1"/>
    <col min="4363" max="4363" width="11.85546875" style="6" customWidth="1"/>
    <col min="4364" max="4364" width="17.85546875" style="6" customWidth="1"/>
    <col min="4365" max="4366" width="13.28515625" style="6" customWidth="1"/>
    <col min="4367" max="4368" width="14" style="6" customWidth="1"/>
    <col min="4369" max="4369" width="8.140625" style="6" customWidth="1"/>
    <col min="4370" max="4370" width="7.85546875" style="6" customWidth="1"/>
    <col min="4371" max="4371" width="11.85546875" style="6" customWidth="1"/>
    <col min="4372" max="4372" width="16.85546875" style="6" customWidth="1"/>
    <col min="4373" max="4373" width="11.85546875" style="6" customWidth="1"/>
    <col min="4374" max="4374" width="19.140625" style="6" customWidth="1"/>
    <col min="4375" max="4375" width="0" style="6" hidden="1" customWidth="1"/>
    <col min="4376" max="4376" width="11.7109375" style="6" customWidth="1"/>
    <col min="4377" max="4606" width="9.140625" style="6"/>
    <col min="4607" max="4607" width="13" style="6" customWidth="1"/>
    <col min="4608" max="4608" width="12.140625" style="6" customWidth="1"/>
    <col min="4609" max="4609" width="40.140625" style="6" customWidth="1"/>
    <col min="4610" max="4610" width="6.42578125" style="6" customWidth="1"/>
    <col min="4611" max="4611" width="20.42578125" style="6" customWidth="1"/>
    <col min="4612" max="4612" width="13.7109375" style="6" customWidth="1"/>
    <col min="4613" max="4613" width="18.7109375" style="6" customWidth="1"/>
    <col min="4614" max="4614" width="18" style="6" customWidth="1"/>
    <col min="4615" max="4615" width="17.42578125" style="6" customWidth="1"/>
    <col min="4616" max="4616" width="11.7109375" style="6" customWidth="1"/>
    <col min="4617" max="4617" width="14.85546875" style="6" customWidth="1"/>
    <col min="4618" max="4618" width="11.5703125" style="6" customWidth="1"/>
    <col min="4619" max="4619" width="11.85546875" style="6" customWidth="1"/>
    <col min="4620" max="4620" width="17.85546875" style="6" customWidth="1"/>
    <col min="4621" max="4622" width="13.28515625" style="6" customWidth="1"/>
    <col min="4623" max="4624" width="14" style="6" customWidth="1"/>
    <col min="4625" max="4625" width="8.140625" style="6" customWidth="1"/>
    <col min="4626" max="4626" width="7.85546875" style="6" customWidth="1"/>
    <col min="4627" max="4627" width="11.85546875" style="6" customWidth="1"/>
    <col min="4628" max="4628" width="16.85546875" style="6" customWidth="1"/>
    <col min="4629" max="4629" width="11.85546875" style="6" customWidth="1"/>
    <col min="4630" max="4630" width="19.140625" style="6" customWidth="1"/>
    <col min="4631" max="4631" width="0" style="6" hidden="1" customWidth="1"/>
    <col min="4632" max="4632" width="11.7109375" style="6" customWidth="1"/>
    <col min="4633" max="4862" width="9.140625" style="6"/>
    <col min="4863" max="4863" width="13" style="6" customWidth="1"/>
    <col min="4864" max="4864" width="12.140625" style="6" customWidth="1"/>
    <col min="4865" max="4865" width="40.140625" style="6" customWidth="1"/>
    <col min="4866" max="4866" width="6.42578125" style="6" customWidth="1"/>
    <col min="4867" max="4867" width="20.42578125" style="6" customWidth="1"/>
    <col min="4868" max="4868" width="13.7109375" style="6" customWidth="1"/>
    <col min="4869" max="4869" width="18.7109375" style="6" customWidth="1"/>
    <col min="4870" max="4870" width="18" style="6" customWidth="1"/>
    <col min="4871" max="4871" width="17.42578125" style="6" customWidth="1"/>
    <col min="4872" max="4872" width="11.7109375" style="6" customWidth="1"/>
    <col min="4873" max="4873" width="14.85546875" style="6" customWidth="1"/>
    <col min="4874" max="4874" width="11.5703125" style="6" customWidth="1"/>
    <col min="4875" max="4875" width="11.85546875" style="6" customWidth="1"/>
    <col min="4876" max="4876" width="17.85546875" style="6" customWidth="1"/>
    <col min="4877" max="4878" width="13.28515625" style="6" customWidth="1"/>
    <col min="4879" max="4880" width="14" style="6" customWidth="1"/>
    <col min="4881" max="4881" width="8.140625" style="6" customWidth="1"/>
    <col min="4882" max="4882" width="7.85546875" style="6" customWidth="1"/>
    <col min="4883" max="4883" width="11.85546875" style="6" customWidth="1"/>
    <col min="4884" max="4884" width="16.85546875" style="6" customWidth="1"/>
    <col min="4885" max="4885" width="11.85546875" style="6" customWidth="1"/>
    <col min="4886" max="4886" width="19.140625" style="6" customWidth="1"/>
    <col min="4887" max="4887" width="0" style="6" hidden="1" customWidth="1"/>
    <col min="4888" max="4888" width="11.7109375" style="6" customWidth="1"/>
    <col min="4889" max="5118" width="9.140625" style="6"/>
    <col min="5119" max="5119" width="13" style="6" customWidth="1"/>
    <col min="5120" max="5120" width="12.140625" style="6" customWidth="1"/>
    <col min="5121" max="5121" width="40.140625" style="6" customWidth="1"/>
    <col min="5122" max="5122" width="6.42578125" style="6" customWidth="1"/>
    <col min="5123" max="5123" width="20.42578125" style="6" customWidth="1"/>
    <col min="5124" max="5124" width="13.7109375" style="6" customWidth="1"/>
    <col min="5125" max="5125" width="18.7109375" style="6" customWidth="1"/>
    <col min="5126" max="5126" width="18" style="6" customWidth="1"/>
    <col min="5127" max="5127" width="17.42578125" style="6" customWidth="1"/>
    <col min="5128" max="5128" width="11.7109375" style="6" customWidth="1"/>
    <col min="5129" max="5129" width="14.85546875" style="6" customWidth="1"/>
    <col min="5130" max="5130" width="11.5703125" style="6" customWidth="1"/>
    <col min="5131" max="5131" width="11.85546875" style="6" customWidth="1"/>
    <col min="5132" max="5132" width="17.85546875" style="6" customWidth="1"/>
    <col min="5133" max="5134" width="13.28515625" style="6" customWidth="1"/>
    <col min="5135" max="5136" width="14" style="6" customWidth="1"/>
    <col min="5137" max="5137" width="8.140625" style="6" customWidth="1"/>
    <col min="5138" max="5138" width="7.85546875" style="6" customWidth="1"/>
    <col min="5139" max="5139" width="11.85546875" style="6" customWidth="1"/>
    <col min="5140" max="5140" width="16.85546875" style="6" customWidth="1"/>
    <col min="5141" max="5141" width="11.85546875" style="6" customWidth="1"/>
    <col min="5142" max="5142" width="19.140625" style="6" customWidth="1"/>
    <col min="5143" max="5143" width="0" style="6" hidden="1" customWidth="1"/>
    <col min="5144" max="5144" width="11.7109375" style="6" customWidth="1"/>
    <col min="5145" max="5374" width="9.140625" style="6"/>
    <col min="5375" max="5375" width="13" style="6" customWidth="1"/>
    <col min="5376" max="5376" width="12.140625" style="6" customWidth="1"/>
    <col min="5377" max="5377" width="40.140625" style="6" customWidth="1"/>
    <col min="5378" max="5378" width="6.42578125" style="6" customWidth="1"/>
    <col min="5379" max="5379" width="20.42578125" style="6" customWidth="1"/>
    <col min="5380" max="5380" width="13.7109375" style="6" customWidth="1"/>
    <col min="5381" max="5381" width="18.7109375" style="6" customWidth="1"/>
    <col min="5382" max="5382" width="18" style="6" customWidth="1"/>
    <col min="5383" max="5383" width="17.42578125" style="6" customWidth="1"/>
    <col min="5384" max="5384" width="11.7109375" style="6" customWidth="1"/>
    <col min="5385" max="5385" width="14.85546875" style="6" customWidth="1"/>
    <col min="5386" max="5386" width="11.5703125" style="6" customWidth="1"/>
    <col min="5387" max="5387" width="11.85546875" style="6" customWidth="1"/>
    <col min="5388" max="5388" width="17.85546875" style="6" customWidth="1"/>
    <col min="5389" max="5390" width="13.28515625" style="6" customWidth="1"/>
    <col min="5391" max="5392" width="14" style="6" customWidth="1"/>
    <col min="5393" max="5393" width="8.140625" style="6" customWidth="1"/>
    <col min="5394" max="5394" width="7.85546875" style="6" customWidth="1"/>
    <col min="5395" max="5395" width="11.85546875" style="6" customWidth="1"/>
    <col min="5396" max="5396" width="16.85546875" style="6" customWidth="1"/>
    <col min="5397" max="5397" width="11.85546875" style="6" customWidth="1"/>
    <col min="5398" max="5398" width="19.140625" style="6" customWidth="1"/>
    <col min="5399" max="5399" width="0" style="6" hidden="1" customWidth="1"/>
    <col min="5400" max="5400" width="11.7109375" style="6" customWidth="1"/>
    <col min="5401" max="5630" width="9.140625" style="6"/>
    <col min="5631" max="5631" width="13" style="6" customWidth="1"/>
    <col min="5632" max="5632" width="12.140625" style="6" customWidth="1"/>
    <col min="5633" max="5633" width="40.140625" style="6" customWidth="1"/>
    <col min="5634" max="5634" width="6.42578125" style="6" customWidth="1"/>
    <col min="5635" max="5635" width="20.42578125" style="6" customWidth="1"/>
    <col min="5636" max="5636" width="13.7109375" style="6" customWidth="1"/>
    <col min="5637" max="5637" width="18.7109375" style="6" customWidth="1"/>
    <col min="5638" max="5638" width="18" style="6" customWidth="1"/>
    <col min="5639" max="5639" width="17.42578125" style="6" customWidth="1"/>
    <col min="5640" max="5640" width="11.7109375" style="6" customWidth="1"/>
    <col min="5641" max="5641" width="14.85546875" style="6" customWidth="1"/>
    <col min="5642" max="5642" width="11.5703125" style="6" customWidth="1"/>
    <col min="5643" max="5643" width="11.85546875" style="6" customWidth="1"/>
    <col min="5644" max="5644" width="17.85546875" style="6" customWidth="1"/>
    <col min="5645" max="5646" width="13.28515625" style="6" customWidth="1"/>
    <col min="5647" max="5648" width="14" style="6" customWidth="1"/>
    <col min="5649" max="5649" width="8.140625" style="6" customWidth="1"/>
    <col min="5650" max="5650" width="7.85546875" style="6" customWidth="1"/>
    <col min="5651" max="5651" width="11.85546875" style="6" customWidth="1"/>
    <col min="5652" max="5652" width="16.85546875" style="6" customWidth="1"/>
    <col min="5653" max="5653" width="11.85546875" style="6" customWidth="1"/>
    <col min="5654" max="5654" width="19.140625" style="6" customWidth="1"/>
    <col min="5655" max="5655" width="0" style="6" hidden="1" customWidth="1"/>
    <col min="5656" max="5656" width="11.7109375" style="6" customWidth="1"/>
    <col min="5657" max="5886" width="9.140625" style="6"/>
    <col min="5887" max="5887" width="13" style="6" customWidth="1"/>
    <col min="5888" max="5888" width="12.140625" style="6" customWidth="1"/>
    <col min="5889" max="5889" width="40.140625" style="6" customWidth="1"/>
    <col min="5890" max="5890" width="6.42578125" style="6" customWidth="1"/>
    <col min="5891" max="5891" width="20.42578125" style="6" customWidth="1"/>
    <col min="5892" max="5892" width="13.7109375" style="6" customWidth="1"/>
    <col min="5893" max="5893" width="18.7109375" style="6" customWidth="1"/>
    <col min="5894" max="5894" width="18" style="6" customWidth="1"/>
    <col min="5895" max="5895" width="17.42578125" style="6" customWidth="1"/>
    <col min="5896" max="5896" width="11.7109375" style="6" customWidth="1"/>
    <col min="5897" max="5897" width="14.85546875" style="6" customWidth="1"/>
    <col min="5898" max="5898" width="11.5703125" style="6" customWidth="1"/>
    <col min="5899" max="5899" width="11.85546875" style="6" customWidth="1"/>
    <col min="5900" max="5900" width="17.85546875" style="6" customWidth="1"/>
    <col min="5901" max="5902" width="13.28515625" style="6" customWidth="1"/>
    <col min="5903" max="5904" width="14" style="6" customWidth="1"/>
    <col min="5905" max="5905" width="8.140625" style="6" customWidth="1"/>
    <col min="5906" max="5906" width="7.85546875" style="6" customWidth="1"/>
    <col min="5907" max="5907" width="11.85546875" style="6" customWidth="1"/>
    <col min="5908" max="5908" width="16.85546875" style="6" customWidth="1"/>
    <col min="5909" max="5909" width="11.85546875" style="6" customWidth="1"/>
    <col min="5910" max="5910" width="19.140625" style="6" customWidth="1"/>
    <col min="5911" max="5911" width="0" style="6" hidden="1" customWidth="1"/>
    <col min="5912" max="5912" width="11.7109375" style="6" customWidth="1"/>
    <col min="5913" max="6142" width="9.140625" style="6"/>
    <col min="6143" max="6143" width="13" style="6" customWidth="1"/>
    <col min="6144" max="6144" width="12.140625" style="6" customWidth="1"/>
    <col min="6145" max="6145" width="40.140625" style="6" customWidth="1"/>
    <col min="6146" max="6146" width="6.42578125" style="6" customWidth="1"/>
    <col min="6147" max="6147" width="20.42578125" style="6" customWidth="1"/>
    <col min="6148" max="6148" width="13.7109375" style="6" customWidth="1"/>
    <col min="6149" max="6149" width="18.7109375" style="6" customWidth="1"/>
    <col min="6150" max="6150" width="18" style="6" customWidth="1"/>
    <col min="6151" max="6151" width="17.42578125" style="6" customWidth="1"/>
    <col min="6152" max="6152" width="11.7109375" style="6" customWidth="1"/>
    <col min="6153" max="6153" width="14.85546875" style="6" customWidth="1"/>
    <col min="6154" max="6154" width="11.5703125" style="6" customWidth="1"/>
    <col min="6155" max="6155" width="11.85546875" style="6" customWidth="1"/>
    <col min="6156" max="6156" width="17.85546875" style="6" customWidth="1"/>
    <col min="6157" max="6158" width="13.28515625" style="6" customWidth="1"/>
    <col min="6159" max="6160" width="14" style="6" customWidth="1"/>
    <col min="6161" max="6161" width="8.140625" style="6" customWidth="1"/>
    <col min="6162" max="6162" width="7.85546875" style="6" customWidth="1"/>
    <col min="6163" max="6163" width="11.85546875" style="6" customWidth="1"/>
    <col min="6164" max="6164" width="16.85546875" style="6" customWidth="1"/>
    <col min="6165" max="6165" width="11.85546875" style="6" customWidth="1"/>
    <col min="6166" max="6166" width="19.140625" style="6" customWidth="1"/>
    <col min="6167" max="6167" width="0" style="6" hidden="1" customWidth="1"/>
    <col min="6168" max="6168" width="11.7109375" style="6" customWidth="1"/>
    <col min="6169" max="6398" width="9.140625" style="6"/>
    <col min="6399" max="6399" width="13" style="6" customWidth="1"/>
    <col min="6400" max="6400" width="12.140625" style="6" customWidth="1"/>
    <col min="6401" max="6401" width="40.140625" style="6" customWidth="1"/>
    <col min="6402" max="6402" width="6.42578125" style="6" customWidth="1"/>
    <col min="6403" max="6403" width="20.42578125" style="6" customWidth="1"/>
    <col min="6404" max="6404" width="13.7109375" style="6" customWidth="1"/>
    <col min="6405" max="6405" width="18.7109375" style="6" customWidth="1"/>
    <col min="6406" max="6406" width="18" style="6" customWidth="1"/>
    <col min="6407" max="6407" width="17.42578125" style="6" customWidth="1"/>
    <col min="6408" max="6408" width="11.7109375" style="6" customWidth="1"/>
    <col min="6409" max="6409" width="14.85546875" style="6" customWidth="1"/>
    <col min="6410" max="6410" width="11.5703125" style="6" customWidth="1"/>
    <col min="6411" max="6411" width="11.85546875" style="6" customWidth="1"/>
    <col min="6412" max="6412" width="17.85546875" style="6" customWidth="1"/>
    <col min="6413" max="6414" width="13.28515625" style="6" customWidth="1"/>
    <col min="6415" max="6416" width="14" style="6" customWidth="1"/>
    <col min="6417" max="6417" width="8.140625" style="6" customWidth="1"/>
    <col min="6418" max="6418" width="7.85546875" style="6" customWidth="1"/>
    <col min="6419" max="6419" width="11.85546875" style="6" customWidth="1"/>
    <col min="6420" max="6420" width="16.85546875" style="6" customWidth="1"/>
    <col min="6421" max="6421" width="11.85546875" style="6" customWidth="1"/>
    <col min="6422" max="6422" width="19.140625" style="6" customWidth="1"/>
    <col min="6423" max="6423" width="0" style="6" hidden="1" customWidth="1"/>
    <col min="6424" max="6424" width="11.7109375" style="6" customWidth="1"/>
    <col min="6425" max="6654" width="9.140625" style="6"/>
    <col min="6655" max="6655" width="13" style="6" customWidth="1"/>
    <col min="6656" max="6656" width="12.140625" style="6" customWidth="1"/>
    <col min="6657" max="6657" width="40.140625" style="6" customWidth="1"/>
    <col min="6658" max="6658" width="6.42578125" style="6" customWidth="1"/>
    <col min="6659" max="6659" width="20.42578125" style="6" customWidth="1"/>
    <col min="6660" max="6660" width="13.7109375" style="6" customWidth="1"/>
    <col min="6661" max="6661" width="18.7109375" style="6" customWidth="1"/>
    <col min="6662" max="6662" width="18" style="6" customWidth="1"/>
    <col min="6663" max="6663" width="17.42578125" style="6" customWidth="1"/>
    <col min="6664" max="6664" width="11.7109375" style="6" customWidth="1"/>
    <col min="6665" max="6665" width="14.85546875" style="6" customWidth="1"/>
    <col min="6666" max="6666" width="11.5703125" style="6" customWidth="1"/>
    <col min="6667" max="6667" width="11.85546875" style="6" customWidth="1"/>
    <col min="6668" max="6668" width="17.85546875" style="6" customWidth="1"/>
    <col min="6669" max="6670" width="13.28515625" style="6" customWidth="1"/>
    <col min="6671" max="6672" width="14" style="6" customWidth="1"/>
    <col min="6673" max="6673" width="8.140625" style="6" customWidth="1"/>
    <col min="6674" max="6674" width="7.85546875" style="6" customWidth="1"/>
    <col min="6675" max="6675" width="11.85546875" style="6" customWidth="1"/>
    <col min="6676" max="6676" width="16.85546875" style="6" customWidth="1"/>
    <col min="6677" max="6677" width="11.85546875" style="6" customWidth="1"/>
    <col min="6678" max="6678" width="19.140625" style="6" customWidth="1"/>
    <col min="6679" max="6679" width="0" style="6" hidden="1" customWidth="1"/>
    <col min="6680" max="6680" width="11.7109375" style="6" customWidth="1"/>
    <col min="6681" max="6910" width="9.140625" style="6"/>
    <col min="6911" max="6911" width="13" style="6" customWidth="1"/>
    <col min="6912" max="6912" width="12.140625" style="6" customWidth="1"/>
    <col min="6913" max="6913" width="40.140625" style="6" customWidth="1"/>
    <col min="6914" max="6914" width="6.42578125" style="6" customWidth="1"/>
    <col min="6915" max="6915" width="20.42578125" style="6" customWidth="1"/>
    <col min="6916" max="6916" width="13.7109375" style="6" customWidth="1"/>
    <col min="6917" max="6917" width="18.7109375" style="6" customWidth="1"/>
    <col min="6918" max="6918" width="18" style="6" customWidth="1"/>
    <col min="6919" max="6919" width="17.42578125" style="6" customWidth="1"/>
    <col min="6920" max="6920" width="11.7109375" style="6" customWidth="1"/>
    <col min="6921" max="6921" width="14.85546875" style="6" customWidth="1"/>
    <col min="6922" max="6922" width="11.5703125" style="6" customWidth="1"/>
    <col min="6923" max="6923" width="11.85546875" style="6" customWidth="1"/>
    <col min="6924" max="6924" width="17.85546875" style="6" customWidth="1"/>
    <col min="6925" max="6926" width="13.28515625" style="6" customWidth="1"/>
    <col min="6927" max="6928" width="14" style="6" customWidth="1"/>
    <col min="6929" max="6929" width="8.140625" style="6" customWidth="1"/>
    <col min="6930" max="6930" width="7.85546875" style="6" customWidth="1"/>
    <col min="6931" max="6931" width="11.85546875" style="6" customWidth="1"/>
    <col min="6932" max="6932" width="16.85546875" style="6" customWidth="1"/>
    <col min="6933" max="6933" width="11.85546875" style="6" customWidth="1"/>
    <col min="6934" max="6934" width="19.140625" style="6" customWidth="1"/>
    <col min="6935" max="6935" width="0" style="6" hidden="1" customWidth="1"/>
    <col min="6936" max="6936" width="11.7109375" style="6" customWidth="1"/>
    <col min="6937" max="7166" width="9.140625" style="6"/>
    <col min="7167" max="7167" width="13" style="6" customWidth="1"/>
    <col min="7168" max="7168" width="12.140625" style="6" customWidth="1"/>
    <col min="7169" max="7169" width="40.140625" style="6" customWidth="1"/>
    <col min="7170" max="7170" width="6.42578125" style="6" customWidth="1"/>
    <col min="7171" max="7171" width="20.42578125" style="6" customWidth="1"/>
    <col min="7172" max="7172" width="13.7109375" style="6" customWidth="1"/>
    <col min="7173" max="7173" width="18.7109375" style="6" customWidth="1"/>
    <col min="7174" max="7174" width="18" style="6" customWidth="1"/>
    <col min="7175" max="7175" width="17.42578125" style="6" customWidth="1"/>
    <col min="7176" max="7176" width="11.7109375" style="6" customWidth="1"/>
    <col min="7177" max="7177" width="14.85546875" style="6" customWidth="1"/>
    <col min="7178" max="7178" width="11.5703125" style="6" customWidth="1"/>
    <col min="7179" max="7179" width="11.85546875" style="6" customWidth="1"/>
    <col min="7180" max="7180" width="17.85546875" style="6" customWidth="1"/>
    <col min="7181" max="7182" width="13.28515625" style="6" customWidth="1"/>
    <col min="7183" max="7184" width="14" style="6" customWidth="1"/>
    <col min="7185" max="7185" width="8.140625" style="6" customWidth="1"/>
    <col min="7186" max="7186" width="7.85546875" style="6" customWidth="1"/>
    <col min="7187" max="7187" width="11.85546875" style="6" customWidth="1"/>
    <col min="7188" max="7188" width="16.85546875" style="6" customWidth="1"/>
    <col min="7189" max="7189" width="11.85546875" style="6" customWidth="1"/>
    <col min="7190" max="7190" width="19.140625" style="6" customWidth="1"/>
    <col min="7191" max="7191" width="0" style="6" hidden="1" customWidth="1"/>
    <col min="7192" max="7192" width="11.7109375" style="6" customWidth="1"/>
    <col min="7193" max="7422" width="9.140625" style="6"/>
    <col min="7423" max="7423" width="13" style="6" customWidth="1"/>
    <col min="7424" max="7424" width="12.140625" style="6" customWidth="1"/>
    <col min="7425" max="7425" width="40.140625" style="6" customWidth="1"/>
    <col min="7426" max="7426" width="6.42578125" style="6" customWidth="1"/>
    <col min="7427" max="7427" width="20.42578125" style="6" customWidth="1"/>
    <col min="7428" max="7428" width="13.7109375" style="6" customWidth="1"/>
    <col min="7429" max="7429" width="18.7109375" style="6" customWidth="1"/>
    <col min="7430" max="7430" width="18" style="6" customWidth="1"/>
    <col min="7431" max="7431" width="17.42578125" style="6" customWidth="1"/>
    <col min="7432" max="7432" width="11.7109375" style="6" customWidth="1"/>
    <col min="7433" max="7433" width="14.85546875" style="6" customWidth="1"/>
    <col min="7434" max="7434" width="11.5703125" style="6" customWidth="1"/>
    <col min="7435" max="7435" width="11.85546875" style="6" customWidth="1"/>
    <col min="7436" max="7436" width="17.85546875" style="6" customWidth="1"/>
    <col min="7437" max="7438" width="13.28515625" style="6" customWidth="1"/>
    <col min="7439" max="7440" width="14" style="6" customWidth="1"/>
    <col min="7441" max="7441" width="8.140625" style="6" customWidth="1"/>
    <col min="7442" max="7442" width="7.85546875" style="6" customWidth="1"/>
    <col min="7443" max="7443" width="11.85546875" style="6" customWidth="1"/>
    <col min="7444" max="7444" width="16.85546875" style="6" customWidth="1"/>
    <col min="7445" max="7445" width="11.85546875" style="6" customWidth="1"/>
    <col min="7446" max="7446" width="19.140625" style="6" customWidth="1"/>
    <col min="7447" max="7447" width="0" style="6" hidden="1" customWidth="1"/>
    <col min="7448" max="7448" width="11.7109375" style="6" customWidth="1"/>
    <col min="7449" max="7678" width="9.140625" style="6"/>
    <col min="7679" max="7679" width="13" style="6" customWidth="1"/>
    <col min="7680" max="7680" width="12.140625" style="6" customWidth="1"/>
    <col min="7681" max="7681" width="40.140625" style="6" customWidth="1"/>
    <col min="7682" max="7682" width="6.42578125" style="6" customWidth="1"/>
    <col min="7683" max="7683" width="20.42578125" style="6" customWidth="1"/>
    <col min="7684" max="7684" width="13.7109375" style="6" customWidth="1"/>
    <col min="7685" max="7685" width="18.7109375" style="6" customWidth="1"/>
    <col min="7686" max="7686" width="18" style="6" customWidth="1"/>
    <col min="7687" max="7687" width="17.42578125" style="6" customWidth="1"/>
    <col min="7688" max="7688" width="11.7109375" style="6" customWidth="1"/>
    <col min="7689" max="7689" width="14.85546875" style="6" customWidth="1"/>
    <col min="7690" max="7690" width="11.5703125" style="6" customWidth="1"/>
    <col min="7691" max="7691" width="11.85546875" style="6" customWidth="1"/>
    <col min="7692" max="7692" width="17.85546875" style="6" customWidth="1"/>
    <col min="7693" max="7694" width="13.28515625" style="6" customWidth="1"/>
    <col min="7695" max="7696" width="14" style="6" customWidth="1"/>
    <col min="7697" max="7697" width="8.140625" style="6" customWidth="1"/>
    <col min="7698" max="7698" width="7.85546875" style="6" customWidth="1"/>
    <col min="7699" max="7699" width="11.85546875" style="6" customWidth="1"/>
    <col min="7700" max="7700" width="16.85546875" style="6" customWidth="1"/>
    <col min="7701" max="7701" width="11.85546875" style="6" customWidth="1"/>
    <col min="7702" max="7702" width="19.140625" style="6" customWidth="1"/>
    <col min="7703" max="7703" width="0" style="6" hidden="1" customWidth="1"/>
    <col min="7704" max="7704" width="11.7109375" style="6" customWidth="1"/>
    <col min="7705" max="7934" width="9.140625" style="6"/>
    <col min="7935" max="7935" width="13" style="6" customWidth="1"/>
    <col min="7936" max="7936" width="12.140625" style="6" customWidth="1"/>
    <col min="7937" max="7937" width="40.140625" style="6" customWidth="1"/>
    <col min="7938" max="7938" width="6.42578125" style="6" customWidth="1"/>
    <col min="7939" max="7939" width="20.42578125" style="6" customWidth="1"/>
    <col min="7940" max="7940" width="13.7109375" style="6" customWidth="1"/>
    <col min="7941" max="7941" width="18.7109375" style="6" customWidth="1"/>
    <col min="7942" max="7942" width="18" style="6" customWidth="1"/>
    <col min="7943" max="7943" width="17.42578125" style="6" customWidth="1"/>
    <col min="7944" max="7944" width="11.7109375" style="6" customWidth="1"/>
    <col min="7945" max="7945" width="14.85546875" style="6" customWidth="1"/>
    <col min="7946" max="7946" width="11.5703125" style="6" customWidth="1"/>
    <col min="7947" max="7947" width="11.85546875" style="6" customWidth="1"/>
    <col min="7948" max="7948" width="17.85546875" style="6" customWidth="1"/>
    <col min="7949" max="7950" width="13.28515625" style="6" customWidth="1"/>
    <col min="7951" max="7952" width="14" style="6" customWidth="1"/>
    <col min="7953" max="7953" width="8.140625" style="6" customWidth="1"/>
    <col min="7954" max="7954" width="7.85546875" style="6" customWidth="1"/>
    <col min="7955" max="7955" width="11.85546875" style="6" customWidth="1"/>
    <col min="7956" max="7956" width="16.85546875" style="6" customWidth="1"/>
    <col min="7957" max="7957" width="11.85546875" style="6" customWidth="1"/>
    <col min="7958" max="7958" width="19.140625" style="6" customWidth="1"/>
    <col min="7959" max="7959" width="0" style="6" hidden="1" customWidth="1"/>
    <col min="7960" max="7960" width="11.7109375" style="6" customWidth="1"/>
    <col min="7961" max="8190" width="9.140625" style="6"/>
    <col min="8191" max="8191" width="13" style="6" customWidth="1"/>
    <col min="8192" max="8192" width="12.140625" style="6" customWidth="1"/>
    <col min="8193" max="8193" width="40.140625" style="6" customWidth="1"/>
    <col min="8194" max="8194" width="6.42578125" style="6" customWidth="1"/>
    <col min="8195" max="8195" width="20.42578125" style="6" customWidth="1"/>
    <col min="8196" max="8196" width="13.7109375" style="6" customWidth="1"/>
    <col min="8197" max="8197" width="18.7109375" style="6" customWidth="1"/>
    <col min="8198" max="8198" width="18" style="6" customWidth="1"/>
    <col min="8199" max="8199" width="17.42578125" style="6" customWidth="1"/>
    <col min="8200" max="8200" width="11.7109375" style="6" customWidth="1"/>
    <col min="8201" max="8201" width="14.85546875" style="6" customWidth="1"/>
    <col min="8202" max="8202" width="11.5703125" style="6" customWidth="1"/>
    <col min="8203" max="8203" width="11.85546875" style="6" customWidth="1"/>
    <col min="8204" max="8204" width="17.85546875" style="6" customWidth="1"/>
    <col min="8205" max="8206" width="13.28515625" style="6" customWidth="1"/>
    <col min="8207" max="8208" width="14" style="6" customWidth="1"/>
    <col min="8209" max="8209" width="8.140625" style="6" customWidth="1"/>
    <col min="8210" max="8210" width="7.85546875" style="6" customWidth="1"/>
    <col min="8211" max="8211" width="11.85546875" style="6" customWidth="1"/>
    <col min="8212" max="8212" width="16.85546875" style="6" customWidth="1"/>
    <col min="8213" max="8213" width="11.85546875" style="6" customWidth="1"/>
    <col min="8214" max="8214" width="19.140625" style="6" customWidth="1"/>
    <col min="8215" max="8215" width="0" style="6" hidden="1" customWidth="1"/>
    <col min="8216" max="8216" width="11.7109375" style="6" customWidth="1"/>
    <col min="8217" max="8446" width="9.140625" style="6"/>
    <col min="8447" max="8447" width="13" style="6" customWidth="1"/>
    <col min="8448" max="8448" width="12.140625" style="6" customWidth="1"/>
    <col min="8449" max="8449" width="40.140625" style="6" customWidth="1"/>
    <col min="8450" max="8450" width="6.42578125" style="6" customWidth="1"/>
    <col min="8451" max="8451" width="20.42578125" style="6" customWidth="1"/>
    <col min="8452" max="8452" width="13.7109375" style="6" customWidth="1"/>
    <col min="8453" max="8453" width="18.7109375" style="6" customWidth="1"/>
    <col min="8454" max="8454" width="18" style="6" customWidth="1"/>
    <col min="8455" max="8455" width="17.42578125" style="6" customWidth="1"/>
    <col min="8456" max="8456" width="11.7109375" style="6" customWidth="1"/>
    <col min="8457" max="8457" width="14.85546875" style="6" customWidth="1"/>
    <col min="8458" max="8458" width="11.5703125" style="6" customWidth="1"/>
    <col min="8459" max="8459" width="11.85546875" style="6" customWidth="1"/>
    <col min="8460" max="8460" width="17.85546875" style="6" customWidth="1"/>
    <col min="8461" max="8462" width="13.28515625" style="6" customWidth="1"/>
    <col min="8463" max="8464" width="14" style="6" customWidth="1"/>
    <col min="8465" max="8465" width="8.140625" style="6" customWidth="1"/>
    <col min="8466" max="8466" width="7.85546875" style="6" customWidth="1"/>
    <col min="8467" max="8467" width="11.85546875" style="6" customWidth="1"/>
    <col min="8468" max="8468" width="16.85546875" style="6" customWidth="1"/>
    <col min="8469" max="8469" width="11.85546875" style="6" customWidth="1"/>
    <col min="8470" max="8470" width="19.140625" style="6" customWidth="1"/>
    <col min="8471" max="8471" width="0" style="6" hidden="1" customWidth="1"/>
    <col min="8472" max="8472" width="11.7109375" style="6" customWidth="1"/>
    <col min="8473" max="8702" width="9.140625" style="6"/>
    <col min="8703" max="8703" width="13" style="6" customWidth="1"/>
    <col min="8704" max="8704" width="12.140625" style="6" customWidth="1"/>
    <col min="8705" max="8705" width="40.140625" style="6" customWidth="1"/>
    <col min="8706" max="8706" width="6.42578125" style="6" customWidth="1"/>
    <col min="8707" max="8707" width="20.42578125" style="6" customWidth="1"/>
    <col min="8708" max="8708" width="13.7109375" style="6" customWidth="1"/>
    <col min="8709" max="8709" width="18.7109375" style="6" customWidth="1"/>
    <col min="8710" max="8710" width="18" style="6" customWidth="1"/>
    <col min="8711" max="8711" width="17.42578125" style="6" customWidth="1"/>
    <col min="8712" max="8712" width="11.7109375" style="6" customWidth="1"/>
    <col min="8713" max="8713" width="14.85546875" style="6" customWidth="1"/>
    <col min="8714" max="8714" width="11.5703125" style="6" customWidth="1"/>
    <col min="8715" max="8715" width="11.85546875" style="6" customWidth="1"/>
    <col min="8716" max="8716" width="17.85546875" style="6" customWidth="1"/>
    <col min="8717" max="8718" width="13.28515625" style="6" customWidth="1"/>
    <col min="8719" max="8720" width="14" style="6" customWidth="1"/>
    <col min="8721" max="8721" width="8.140625" style="6" customWidth="1"/>
    <col min="8722" max="8722" width="7.85546875" style="6" customWidth="1"/>
    <col min="8723" max="8723" width="11.85546875" style="6" customWidth="1"/>
    <col min="8724" max="8724" width="16.85546875" style="6" customWidth="1"/>
    <col min="8725" max="8725" width="11.85546875" style="6" customWidth="1"/>
    <col min="8726" max="8726" width="19.140625" style="6" customWidth="1"/>
    <col min="8727" max="8727" width="0" style="6" hidden="1" customWidth="1"/>
    <col min="8728" max="8728" width="11.7109375" style="6" customWidth="1"/>
    <col min="8729" max="8958" width="9.140625" style="6"/>
    <col min="8959" max="8959" width="13" style="6" customWidth="1"/>
    <col min="8960" max="8960" width="12.140625" style="6" customWidth="1"/>
    <col min="8961" max="8961" width="40.140625" style="6" customWidth="1"/>
    <col min="8962" max="8962" width="6.42578125" style="6" customWidth="1"/>
    <col min="8963" max="8963" width="20.42578125" style="6" customWidth="1"/>
    <col min="8964" max="8964" width="13.7109375" style="6" customWidth="1"/>
    <col min="8965" max="8965" width="18.7109375" style="6" customWidth="1"/>
    <col min="8966" max="8966" width="18" style="6" customWidth="1"/>
    <col min="8967" max="8967" width="17.42578125" style="6" customWidth="1"/>
    <col min="8968" max="8968" width="11.7109375" style="6" customWidth="1"/>
    <col min="8969" max="8969" width="14.85546875" style="6" customWidth="1"/>
    <col min="8970" max="8970" width="11.5703125" style="6" customWidth="1"/>
    <col min="8971" max="8971" width="11.85546875" style="6" customWidth="1"/>
    <col min="8972" max="8972" width="17.85546875" style="6" customWidth="1"/>
    <col min="8973" max="8974" width="13.28515625" style="6" customWidth="1"/>
    <col min="8975" max="8976" width="14" style="6" customWidth="1"/>
    <col min="8977" max="8977" width="8.140625" style="6" customWidth="1"/>
    <col min="8978" max="8978" width="7.85546875" style="6" customWidth="1"/>
    <col min="8979" max="8979" width="11.85546875" style="6" customWidth="1"/>
    <col min="8980" max="8980" width="16.85546875" style="6" customWidth="1"/>
    <col min="8981" max="8981" width="11.85546875" style="6" customWidth="1"/>
    <col min="8982" max="8982" width="19.140625" style="6" customWidth="1"/>
    <col min="8983" max="8983" width="0" style="6" hidden="1" customWidth="1"/>
    <col min="8984" max="8984" width="11.7109375" style="6" customWidth="1"/>
    <col min="8985" max="9214" width="9.140625" style="6"/>
    <col min="9215" max="9215" width="13" style="6" customWidth="1"/>
    <col min="9216" max="9216" width="12.140625" style="6" customWidth="1"/>
    <col min="9217" max="9217" width="40.140625" style="6" customWidth="1"/>
    <col min="9218" max="9218" width="6.42578125" style="6" customWidth="1"/>
    <col min="9219" max="9219" width="20.42578125" style="6" customWidth="1"/>
    <col min="9220" max="9220" width="13.7109375" style="6" customWidth="1"/>
    <col min="9221" max="9221" width="18.7109375" style="6" customWidth="1"/>
    <col min="9222" max="9222" width="18" style="6" customWidth="1"/>
    <col min="9223" max="9223" width="17.42578125" style="6" customWidth="1"/>
    <col min="9224" max="9224" width="11.7109375" style="6" customWidth="1"/>
    <col min="9225" max="9225" width="14.85546875" style="6" customWidth="1"/>
    <col min="9226" max="9226" width="11.5703125" style="6" customWidth="1"/>
    <col min="9227" max="9227" width="11.85546875" style="6" customWidth="1"/>
    <col min="9228" max="9228" width="17.85546875" style="6" customWidth="1"/>
    <col min="9229" max="9230" width="13.28515625" style="6" customWidth="1"/>
    <col min="9231" max="9232" width="14" style="6" customWidth="1"/>
    <col min="9233" max="9233" width="8.140625" style="6" customWidth="1"/>
    <col min="9234" max="9234" width="7.85546875" style="6" customWidth="1"/>
    <col min="9235" max="9235" width="11.85546875" style="6" customWidth="1"/>
    <col min="9236" max="9236" width="16.85546875" style="6" customWidth="1"/>
    <col min="9237" max="9237" width="11.85546875" style="6" customWidth="1"/>
    <col min="9238" max="9238" width="19.140625" style="6" customWidth="1"/>
    <col min="9239" max="9239" width="0" style="6" hidden="1" customWidth="1"/>
    <col min="9240" max="9240" width="11.7109375" style="6" customWidth="1"/>
    <col min="9241" max="9470" width="9.140625" style="6"/>
    <col min="9471" max="9471" width="13" style="6" customWidth="1"/>
    <col min="9472" max="9472" width="12.140625" style="6" customWidth="1"/>
    <col min="9473" max="9473" width="40.140625" style="6" customWidth="1"/>
    <col min="9474" max="9474" width="6.42578125" style="6" customWidth="1"/>
    <col min="9475" max="9475" width="20.42578125" style="6" customWidth="1"/>
    <col min="9476" max="9476" width="13.7109375" style="6" customWidth="1"/>
    <col min="9477" max="9477" width="18.7109375" style="6" customWidth="1"/>
    <col min="9478" max="9478" width="18" style="6" customWidth="1"/>
    <col min="9479" max="9479" width="17.42578125" style="6" customWidth="1"/>
    <col min="9480" max="9480" width="11.7109375" style="6" customWidth="1"/>
    <col min="9481" max="9481" width="14.85546875" style="6" customWidth="1"/>
    <col min="9482" max="9482" width="11.5703125" style="6" customWidth="1"/>
    <col min="9483" max="9483" width="11.85546875" style="6" customWidth="1"/>
    <col min="9484" max="9484" width="17.85546875" style="6" customWidth="1"/>
    <col min="9485" max="9486" width="13.28515625" style="6" customWidth="1"/>
    <col min="9487" max="9488" width="14" style="6" customWidth="1"/>
    <col min="9489" max="9489" width="8.140625" style="6" customWidth="1"/>
    <col min="9490" max="9490" width="7.85546875" style="6" customWidth="1"/>
    <col min="9491" max="9491" width="11.85546875" style="6" customWidth="1"/>
    <col min="9492" max="9492" width="16.85546875" style="6" customWidth="1"/>
    <col min="9493" max="9493" width="11.85546875" style="6" customWidth="1"/>
    <col min="9494" max="9494" width="19.140625" style="6" customWidth="1"/>
    <col min="9495" max="9495" width="0" style="6" hidden="1" customWidth="1"/>
    <col min="9496" max="9496" width="11.7109375" style="6" customWidth="1"/>
    <col min="9497" max="9726" width="9.140625" style="6"/>
    <col min="9727" max="9727" width="13" style="6" customWidth="1"/>
    <col min="9728" max="9728" width="12.140625" style="6" customWidth="1"/>
    <col min="9729" max="9729" width="40.140625" style="6" customWidth="1"/>
    <col min="9730" max="9730" width="6.42578125" style="6" customWidth="1"/>
    <col min="9731" max="9731" width="20.42578125" style="6" customWidth="1"/>
    <col min="9732" max="9732" width="13.7109375" style="6" customWidth="1"/>
    <col min="9733" max="9733" width="18.7109375" style="6" customWidth="1"/>
    <col min="9734" max="9734" width="18" style="6" customWidth="1"/>
    <col min="9735" max="9735" width="17.42578125" style="6" customWidth="1"/>
    <col min="9736" max="9736" width="11.7109375" style="6" customWidth="1"/>
    <col min="9737" max="9737" width="14.85546875" style="6" customWidth="1"/>
    <col min="9738" max="9738" width="11.5703125" style="6" customWidth="1"/>
    <col min="9739" max="9739" width="11.85546875" style="6" customWidth="1"/>
    <col min="9740" max="9740" width="17.85546875" style="6" customWidth="1"/>
    <col min="9741" max="9742" width="13.28515625" style="6" customWidth="1"/>
    <col min="9743" max="9744" width="14" style="6" customWidth="1"/>
    <col min="9745" max="9745" width="8.140625" style="6" customWidth="1"/>
    <col min="9746" max="9746" width="7.85546875" style="6" customWidth="1"/>
    <col min="9747" max="9747" width="11.85546875" style="6" customWidth="1"/>
    <col min="9748" max="9748" width="16.85546875" style="6" customWidth="1"/>
    <col min="9749" max="9749" width="11.85546875" style="6" customWidth="1"/>
    <col min="9750" max="9750" width="19.140625" style="6" customWidth="1"/>
    <col min="9751" max="9751" width="0" style="6" hidden="1" customWidth="1"/>
    <col min="9752" max="9752" width="11.7109375" style="6" customWidth="1"/>
    <col min="9753" max="9982" width="9.140625" style="6"/>
    <col min="9983" max="9983" width="13" style="6" customWidth="1"/>
    <col min="9984" max="9984" width="12.140625" style="6" customWidth="1"/>
    <col min="9985" max="9985" width="40.140625" style="6" customWidth="1"/>
    <col min="9986" max="9986" width="6.42578125" style="6" customWidth="1"/>
    <col min="9987" max="9987" width="20.42578125" style="6" customWidth="1"/>
    <col min="9988" max="9988" width="13.7109375" style="6" customWidth="1"/>
    <col min="9989" max="9989" width="18.7109375" style="6" customWidth="1"/>
    <col min="9990" max="9990" width="18" style="6" customWidth="1"/>
    <col min="9991" max="9991" width="17.42578125" style="6" customWidth="1"/>
    <col min="9992" max="9992" width="11.7109375" style="6" customWidth="1"/>
    <col min="9993" max="9993" width="14.85546875" style="6" customWidth="1"/>
    <col min="9994" max="9994" width="11.5703125" style="6" customWidth="1"/>
    <col min="9995" max="9995" width="11.85546875" style="6" customWidth="1"/>
    <col min="9996" max="9996" width="17.85546875" style="6" customWidth="1"/>
    <col min="9997" max="9998" width="13.28515625" style="6" customWidth="1"/>
    <col min="9999" max="10000" width="14" style="6" customWidth="1"/>
    <col min="10001" max="10001" width="8.140625" style="6" customWidth="1"/>
    <col min="10002" max="10002" width="7.85546875" style="6" customWidth="1"/>
    <col min="10003" max="10003" width="11.85546875" style="6" customWidth="1"/>
    <col min="10004" max="10004" width="16.85546875" style="6" customWidth="1"/>
    <col min="10005" max="10005" width="11.85546875" style="6" customWidth="1"/>
    <col min="10006" max="10006" width="19.140625" style="6" customWidth="1"/>
    <col min="10007" max="10007" width="0" style="6" hidden="1" customWidth="1"/>
    <col min="10008" max="10008" width="11.7109375" style="6" customWidth="1"/>
    <col min="10009" max="10238" width="9.140625" style="6"/>
    <col min="10239" max="10239" width="13" style="6" customWidth="1"/>
    <col min="10240" max="10240" width="12.140625" style="6" customWidth="1"/>
    <col min="10241" max="10241" width="40.140625" style="6" customWidth="1"/>
    <col min="10242" max="10242" width="6.42578125" style="6" customWidth="1"/>
    <col min="10243" max="10243" width="20.42578125" style="6" customWidth="1"/>
    <col min="10244" max="10244" width="13.7109375" style="6" customWidth="1"/>
    <col min="10245" max="10245" width="18.7109375" style="6" customWidth="1"/>
    <col min="10246" max="10246" width="18" style="6" customWidth="1"/>
    <col min="10247" max="10247" width="17.42578125" style="6" customWidth="1"/>
    <col min="10248" max="10248" width="11.7109375" style="6" customWidth="1"/>
    <col min="10249" max="10249" width="14.85546875" style="6" customWidth="1"/>
    <col min="10250" max="10250" width="11.5703125" style="6" customWidth="1"/>
    <col min="10251" max="10251" width="11.85546875" style="6" customWidth="1"/>
    <col min="10252" max="10252" width="17.85546875" style="6" customWidth="1"/>
    <col min="10253" max="10254" width="13.28515625" style="6" customWidth="1"/>
    <col min="10255" max="10256" width="14" style="6" customWidth="1"/>
    <col min="10257" max="10257" width="8.140625" style="6" customWidth="1"/>
    <col min="10258" max="10258" width="7.85546875" style="6" customWidth="1"/>
    <col min="10259" max="10259" width="11.85546875" style="6" customWidth="1"/>
    <col min="10260" max="10260" width="16.85546875" style="6" customWidth="1"/>
    <col min="10261" max="10261" width="11.85546875" style="6" customWidth="1"/>
    <col min="10262" max="10262" width="19.140625" style="6" customWidth="1"/>
    <col min="10263" max="10263" width="0" style="6" hidden="1" customWidth="1"/>
    <col min="10264" max="10264" width="11.7109375" style="6" customWidth="1"/>
    <col min="10265" max="10494" width="9.140625" style="6"/>
    <col min="10495" max="10495" width="13" style="6" customWidth="1"/>
    <col min="10496" max="10496" width="12.140625" style="6" customWidth="1"/>
    <col min="10497" max="10497" width="40.140625" style="6" customWidth="1"/>
    <col min="10498" max="10498" width="6.42578125" style="6" customWidth="1"/>
    <col min="10499" max="10499" width="20.42578125" style="6" customWidth="1"/>
    <col min="10500" max="10500" width="13.7109375" style="6" customWidth="1"/>
    <col min="10501" max="10501" width="18.7109375" style="6" customWidth="1"/>
    <col min="10502" max="10502" width="18" style="6" customWidth="1"/>
    <col min="10503" max="10503" width="17.42578125" style="6" customWidth="1"/>
    <col min="10504" max="10504" width="11.7109375" style="6" customWidth="1"/>
    <col min="10505" max="10505" width="14.85546875" style="6" customWidth="1"/>
    <col min="10506" max="10506" width="11.5703125" style="6" customWidth="1"/>
    <col min="10507" max="10507" width="11.85546875" style="6" customWidth="1"/>
    <col min="10508" max="10508" width="17.85546875" style="6" customWidth="1"/>
    <col min="10509" max="10510" width="13.28515625" style="6" customWidth="1"/>
    <col min="10511" max="10512" width="14" style="6" customWidth="1"/>
    <col min="10513" max="10513" width="8.140625" style="6" customWidth="1"/>
    <col min="10514" max="10514" width="7.85546875" style="6" customWidth="1"/>
    <col min="10515" max="10515" width="11.85546875" style="6" customWidth="1"/>
    <col min="10516" max="10516" width="16.85546875" style="6" customWidth="1"/>
    <col min="10517" max="10517" width="11.85546875" style="6" customWidth="1"/>
    <col min="10518" max="10518" width="19.140625" style="6" customWidth="1"/>
    <col min="10519" max="10519" width="0" style="6" hidden="1" customWidth="1"/>
    <col min="10520" max="10520" width="11.7109375" style="6" customWidth="1"/>
    <col min="10521" max="10750" width="9.140625" style="6"/>
    <col min="10751" max="10751" width="13" style="6" customWidth="1"/>
    <col min="10752" max="10752" width="12.140625" style="6" customWidth="1"/>
    <col min="10753" max="10753" width="40.140625" style="6" customWidth="1"/>
    <col min="10754" max="10754" width="6.42578125" style="6" customWidth="1"/>
    <col min="10755" max="10755" width="20.42578125" style="6" customWidth="1"/>
    <col min="10756" max="10756" width="13.7109375" style="6" customWidth="1"/>
    <col min="10757" max="10757" width="18.7109375" style="6" customWidth="1"/>
    <col min="10758" max="10758" width="18" style="6" customWidth="1"/>
    <col min="10759" max="10759" width="17.42578125" style="6" customWidth="1"/>
    <col min="10760" max="10760" width="11.7109375" style="6" customWidth="1"/>
    <col min="10761" max="10761" width="14.85546875" style="6" customWidth="1"/>
    <col min="10762" max="10762" width="11.5703125" style="6" customWidth="1"/>
    <col min="10763" max="10763" width="11.85546875" style="6" customWidth="1"/>
    <col min="10764" max="10764" width="17.85546875" style="6" customWidth="1"/>
    <col min="10765" max="10766" width="13.28515625" style="6" customWidth="1"/>
    <col min="10767" max="10768" width="14" style="6" customWidth="1"/>
    <col min="10769" max="10769" width="8.140625" style="6" customWidth="1"/>
    <col min="10770" max="10770" width="7.85546875" style="6" customWidth="1"/>
    <col min="10771" max="10771" width="11.85546875" style="6" customWidth="1"/>
    <col min="10772" max="10772" width="16.85546875" style="6" customWidth="1"/>
    <col min="10773" max="10773" width="11.85546875" style="6" customWidth="1"/>
    <col min="10774" max="10774" width="19.140625" style="6" customWidth="1"/>
    <col min="10775" max="10775" width="0" style="6" hidden="1" customWidth="1"/>
    <col min="10776" max="10776" width="11.7109375" style="6" customWidth="1"/>
    <col min="10777" max="11006" width="9.140625" style="6"/>
    <col min="11007" max="11007" width="13" style="6" customWidth="1"/>
    <col min="11008" max="11008" width="12.140625" style="6" customWidth="1"/>
    <col min="11009" max="11009" width="40.140625" style="6" customWidth="1"/>
    <col min="11010" max="11010" width="6.42578125" style="6" customWidth="1"/>
    <col min="11011" max="11011" width="20.42578125" style="6" customWidth="1"/>
    <col min="11012" max="11012" width="13.7109375" style="6" customWidth="1"/>
    <col min="11013" max="11013" width="18.7109375" style="6" customWidth="1"/>
    <col min="11014" max="11014" width="18" style="6" customWidth="1"/>
    <col min="11015" max="11015" width="17.42578125" style="6" customWidth="1"/>
    <col min="11016" max="11016" width="11.7109375" style="6" customWidth="1"/>
    <col min="11017" max="11017" width="14.85546875" style="6" customWidth="1"/>
    <col min="11018" max="11018" width="11.5703125" style="6" customWidth="1"/>
    <col min="11019" max="11019" width="11.85546875" style="6" customWidth="1"/>
    <col min="11020" max="11020" width="17.85546875" style="6" customWidth="1"/>
    <col min="11021" max="11022" width="13.28515625" style="6" customWidth="1"/>
    <col min="11023" max="11024" width="14" style="6" customWidth="1"/>
    <col min="11025" max="11025" width="8.140625" style="6" customWidth="1"/>
    <col min="11026" max="11026" width="7.85546875" style="6" customWidth="1"/>
    <col min="11027" max="11027" width="11.85546875" style="6" customWidth="1"/>
    <col min="11028" max="11028" width="16.85546875" style="6" customWidth="1"/>
    <col min="11029" max="11029" width="11.85546875" style="6" customWidth="1"/>
    <col min="11030" max="11030" width="19.140625" style="6" customWidth="1"/>
    <col min="11031" max="11031" width="0" style="6" hidden="1" customWidth="1"/>
    <col min="11032" max="11032" width="11.7109375" style="6" customWidth="1"/>
    <col min="11033" max="11262" width="9.140625" style="6"/>
    <col min="11263" max="11263" width="13" style="6" customWidth="1"/>
    <col min="11264" max="11264" width="12.140625" style="6" customWidth="1"/>
    <col min="11265" max="11265" width="40.140625" style="6" customWidth="1"/>
    <col min="11266" max="11266" width="6.42578125" style="6" customWidth="1"/>
    <col min="11267" max="11267" width="20.42578125" style="6" customWidth="1"/>
    <col min="11268" max="11268" width="13.7109375" style="6" customWidth="1"/>
    <col min="11269" max="11269" width="18.7109375" style="6" customWidth="1"/>
    <col min="11270" max="11270" width="18" style="6" customWidth="1"/>
    <col min="11271" max="11271" width="17.42578125" style="6" customWidth="1"/>
    <col min="11272" max="11272" width="11.7109375" style="6" customWidth="1"/>
    <col min="11273" max="11273" width="14.85546875" style="6" customWidth="1"/>
    <col min="11274" max="11274" width="11.5703125" style="6" customWidth="1"/>
    <col min="11275" max="11275" width="11.85546875" style="6" customWidth="1"/>
    <col min="11276" max="11276" width="17.85546875" style="6" customWidth="1"/>
    <col min="11277" max="11278" width="13.28515625" style="6" customWidth="1"/>
    <col min="11279" max="11280" width="14" style="6" customWidth="1"/>
    <col min="11281" max="11281" width="8.140625" style="6" customWidth="1"/>
    <col min="11282" max="11282" width="7.85546875" style="6" customWidth="1"/>
    <col min="11283" max="11283" width="11.85546875" style="6" customWidth="1"/>
    <col min="11284" max="11284" width="16.85546875" style="6" customWidth="1"/>
    <col min="11285" max="11285" width="11.85546875" style="6" customWidth="1"/>
    <col min="11286" max="11286" width="19.140625" style="6" customWidth="1"/>
    <col min="11287" max="11287" width="0" style="6" hidden="1" customWidth="1"/>
    <col min="11288" max="11288" width="11.7109375" style="6" customWidth="1"/>
    <col min="11289" max="11518" width="9.140625" style="6"/>
    <col min="11519" max="11519" width="13" style="6" customWidth="1"/>
    <col min="11520" max="11520" width="12.140625" style="6" customWidth="1"/>
    <col min="11521" max="11521" width="40.140625" style="6" customWidth="1"/>
    <col min="11522" max="11522" width="6.42578125" style="6" customWidth="1"/>
    <col min="11523" max="11523" width="20.42578125" style="6" customWidth="1"/>
    <col min="11524" max="11524" width="13.7109375" style="6" customWidth="1"/>
    <col min="11525" max="11525" width="18.7109375" style="6" customWidth="1"/>
    <col min="11526" max="11526" width="18" style="6" customWidth="1"/>
    <col min="11527" max="11527" width="17.42578125" style="6" customWidth="1"/>
    <col min="11528" max="11528" width="11.7109375" style="6" customWidth="1"/>
    <col min="11529" max="11529" width="14.85546875" style="6" customWidth="1"/>
    <col min="11530" max="11530" width="11.5703125" style="6" customWidth="1"/>
    <col min="11531" max="11531" width="11.85546875" style="6" customWidth="1"/>
    <col min="11532" max="11532" width="17.85546875" style="6" customWidth="1"/>
    <col min="11533" max="11534" width="13.28515625" style="6" customWidth="1"/>
    <col min="11535" max="11536" width="14" style="6" customWidth="1"/>
    <col min="11537" max="11537" width="8.140625" style="6" customWidth="1"/>
    <col min="11538" max="11538" width="7.85546875" style="6" customWidth="1"/>
    <col min="11539" max="11539" width="11.85546875" style="6" customWidth="1"/>
    <col min="11540" max="11540" width="16.85546875" style="6" customWidth="1"/>
    <col min="11541" max="11541" width="11.85546875" style="6" customWidth="1"/>
    <col min="11542" max="11542" width="19.140625" style="6" customWidth="1"/>
    <col min="11543" max="11543" width="0" style="6" hidden="1" customWidth="1"/>
    <col min="11544" max="11544" width="11.7109375" style="6" customWidth="1"/>
    <col min="11545" max="11774" width="9.140625" style="6"/>
    <col min="11775" max="11775" width="13" style="6" customWidth="1"/>
    <col min="11776" max="11776" width="12.140625" style="6" customWidth="1"/>
    <col min="11777" max="11777" width="40.140625" style="6" customWidth="1"/>
    <col min="11778" max="11778" width="6.42578125" style="6" customWidth="1"/>
    <col min="11779" max="11779" width="20.42578125" style="6" customWidth="1"/>
    <col min="11780" max="11780" width="13.7109375" style="6" customWidth="1"/>
    <col min="11781" max="11781" width="18.7109375" style="6" customWidth="1"/>
    <col min="11782" max="11782" width="18" style="6" customWidth="1"/>
    <col min="11783" max="11783" width="17.42578125" style="6" customWidth="1"/>
    <col min="11784" max="11784" width="11.7109375" style="6" customWidth="1"/>
    <col min="11785" max="11785" width="14.85546875" style="6" customWidth="1"/>
    <col min="11786" max="11786" width="11.5703125" style="6" customWidth="1"/>
    <col min="11787" max="11787" width="11.85546875" style="6" customWidth="1"/>
    <col min="11788" max="11788" width="17.85546875" style="6" customWidth="1"/>
    <col min="11789" max="11790" width="13.28515625" style="6" customWidth="1"/>
    <col min="11791" max="11792" width="14" style="6" customWidth="1"/>
    <col min="11793" max="11793" width="8.140625" style="6" customWidth="1"/>
    <col min="11794" max="11794" width="7.85546875" style="6" customWidth="1"/>
    <col min="11795" max="11795" width="11.85546875" style="6" customWidth="1"/>
    <col min="11796" max="11796" width="16.85546875" style="6" customWidth="1"/>
    <col min="11797" max="11797" width="11.85546875" style="6" customWidth="1"/>
    <col min="11798" max="11798" width="19.140625" style="6" customWidth="1"/>
    <col min="11799" max="11799" width="0" style="6" hidden="1" customWidth="1"/>
    <col min="11800" max="11800" width="11.7109375" style="6" customWidth="1"/>
    <col min="11801" max="12030" width="9.140625" style="6"/>
    <col min="12031" max="12031" width="13" style="6" customWidth="1"/>
    <col min="12032" max="12032" width="12.140625" style="6" customWidth="1"/>
    <col min="12033" max="12033" width="40.140625" style="6" customWidth="1"/>
    <col min="12034" max="12034" width="6.42578125" style="6" customWidth="1"/>
    <col min="12035" max="12035" width="20.42578125" style="6" customWidth="1"/>
    <col min="12036" max="12036" width="13.7109375" style="6" customWidth="1"/>
    <col min="12037" max="12037" width="18.7109375" style="6" customWidth="1"/>
    <col min="12038" max="12038" width="18" style="6" customWidth="1"/>
    <col min="12039" max="12039" width="17.42578125" style="6" customWidth="1"/>
    <col min="12040" max="12040" width="11.7109375" style="6" customWidth="1"/>
    <col min="12041" max="12041" width="14.85546875" style="6" customWidth="1"/>
    <col min="12042" max="12042" width="11.5703125" style="6" customWidth="1"/>
    <col min="12043" max="12043" width="11.85546875" style="6" customWidth="1"/>
    <col min="12044" max="12044" width="17.85546875" style="6" customWidth="1"/>
    <col min="12045" max="12046" width="13.28515625" style="6" customWidth="1"/>
    <col min="12047" max="12048" width="14" style="6" customWidth="1"/>
    <col min="12049" max="12049" width="8.140625" style="6" customWidth="1"/>
    <col min="12050" max="12050" width="7.85546875" style="6" customWidth="1"/>
    <col min="12051" max="12051" width="11.85546875" style="6" customWidth="1"/>
    <col min="12052" max="12052" width="16.85546875" style="6" customWidth="1"/>
    <col min="12053" max="12053" width="11.85546875" style="6" customWidth="1"/>
    <col min="12054" max="12054" width="19.140625" style="6" customWidth="1"/>
    <col min="12055" max="12055" width="0" style="6" hidden="1" customWidth="1"/>
    <col min="12056" max="12056" width="11.7109375" style="6" customWidth="1"/>
    <col min="12057" max="12286" width="9.140625" style="6"/>
    <col min="12287" max="12287" width="13" style="6" customWidth="1"/>
    <col min="12288" max="12288" width="12.140625" style="6" customWidth="1"/>
    <col min="12289" max="12289" width="40.140625" style="6" customWidth="1"/>
    <col min="12290" max="12290" width="6.42578125" style="6" customWidth="1"/>
    <col min="12291" max="12291" width="20.42578125" style="6" customWidth="1"/>
    <col min="12292" max="12292" width="13.7109375" style="6" customWidth="1"/>
    <col min="12293" max="12293" width="18.7109375" style="6" customWidth="1"/>
    <col min="12294" max="12294" width="18" style="6" customWidth="1"/>
    <col min="12295" max="12295" width="17.42578125" style="6" customWidth="1"/>
    <col min="12296" max="12296" width="11.7109375" style="6" customWidth="1"/>
    <col min="12297" max="12297" width="14.85546875" style="6" customWidth="1"/>
    <col min="12298" max="12298" width="11.5703125" style="6" customWidth="1"/>
    <col min="12299" max="12299" width="11.85546875" style="6" customWidth="1"/>
    <col min="12300" max="12300" width="17.85546875" style="6" customWidth="1"/>
    <col min="12301" max="12302" width="13.28515625" style="6" customWidth="1"/>
    <col min="12303" max="12304" width="14" style="6" customWidth="1"/>
    <col min="12305" max="12305" width="8.140625" style="6" customWidth="1"/>
    <col min="12306" max="12306" width="7.85546875" style="6" customWidth="1"/>
    <col min="12307" max="12307" width="11.85546875" style="6" customWidth="1"/>
    <col min="12308" max="12308" width="16.85546875" style="6" customWidth="1"/>
    <col min="12309" max="12309" width="11.85546875" style="6" customWidth="1"/>
    <col min="12310" max="12310" width="19.140625" style="6" customWidth="1"/>
    <col min="12311" max="12311" width="0" style="6" hidden="1" customWidth="1"/>
    <col min="12312" max="12312" width="11.7109375" style="6" customWidth="1"/>
    <col min="12313" max="12542" width="9.140625" style="6"/>
    <col min="12543" max="12543" width="13" style="6" customWidth="1"/>
    <col min="12544" max="12544" width="12.140625" style="6" customWidth="1"/>
    <col min="12545" max="12545" width="40.140625" style="6" customWidth="1"/>
    <col min="12546" max="12546" width="6.42578125" style="6" customWidth="1"/>
    <col min="12547" max="12547" width="20.42578125" style="6" customWidth="1"/>
    <col min="12548" max="12548" width="13.7109375" style="6" customWidth="1"/>
    <col min="12549" max="12549" width="18.7109375" style="6" customWidth="1"/>
    <col min="12550" max="12550" width="18" style="6" customWidth="1"/>
    <col min="12551" max="12551" width="17.42578125" style="6" customWidth="1"/>
    <col min="12552" max="12552" width="11.7109375" style="6" customWidth="1"/>
    <col min="12553" max="12553" width="14.85546875" style="6" customWidth="1"/>
    <col min="12554" max="12554" width="11.5703125" style="6" customWidth="1"/>
    <col min="12555" max="12555" width="11.85546875" style="6" customWidth="1"/>
    <col min="12556" max="12556" width="17.85546875" style="6" customWidth="1"/>
    <col min="12557" max="12558" width="13.28515625" style="6" customWidth="1"/>
    <col min="12559" max="12560" width="14" style="6" customWidth="1"/>
    <col min="12561" max="12561" width="8.140625" style="6" customWidth="1"/>
    <col min="12562" max="12562" width="7.85546875" style="6" customWidth="1"/>
    <col min="12563" max="12563" width="11.85546875" style="6" customWidth="1"/>
    <col min="12564" max="12564" width="16.85546875" style="6" customWidth="1"/>
    <col min="12565" max="12565" width="11.85546875" style="6" customWidth="1"/>
    <col min="12566" max="12566" width="19.140625" style="6" customWidth="1"/>
    <col min="12567" max="12567" width="0" style="6" hidden="1" customWidth="1"/>
    <col min="12568" max="12568" width="11.7109375" style="6" customWidth="1"/>
    <col min="12569" max="12798" width="9.140625" style="6"/>
    <col min="12799" max="12799" width="13" style="6" customWidth="1"/>
    <col min="12800" max="12800" width="12.140625" style="6" customWidth="1"/>
    <col min="12801" max="12801" width="40.140625" style="6" customWidth="1"/>
    <col min="12802" max="12802" width="6.42578125" style="6" customWidth="1"/>
    <col min="12803" max="12803" width="20.42578125" style="6" customWidth="1"/>
    <col min="12804" max="12804" width="13.7109375" style="6" customWidth="1"/>
    <col min="12805" max="12805" width="18.7109375" style="6" customWidth="1"/>
    <col min="12806" max="12806" width="18" style="6" customWidth="1"/>
    <col min="12807" max="12807" width="17.42578125" style="6" customWidth="1"/>
    <col min="12808" max="12808" width="11.7109375" style="6" customWidth="1"/>
    <col min="12809" max="12809" width="14.85546875" style="6" customWidth="1"/>
    <col min="12810" max="12810" width="11.5703125" style="6" customWidth="1"/>
    <col min="12811" max="12811" width="11.85546875" style="6" customWidth="1"/>
    <col min="12812" max="12812" width="17.85546875" style="6" customWidth="1"/>
    <col min="12813" max="12814" width="13.28515625" style="6" customWidth="1"/>
    <col min="12815" max="12816" width="14" style="6" customWidth="1"/>
    <col min="12817" max="12817" width="8.140625" style="6" customWidth="1"/>
    <col min="12818" max="12818" width="7.85546875" style="6" customWidth="1"/>
    <col min="12819" max="12819" width="11.85546875" style="6" customWidth="1"/>
    <col min="12820" max="12820" width="16.85546875" style="6" customWidth="1"/>
    <col min="12821" max="12821" width="11.85546875" style="6" customWidth="1"/>
    <col min="12822" max="12822" width="19.140625" style="6" customWidth="1"/>
    <col min="12823" max="12823" width="0" style="6" hidden="1" customWidth="1"/>
    <col min="12824" max="12824" width="11.7109375" style="6" customWidth="1"/>
    <col min="12825" max="13054" width="9.140625" style="6"/>
    <col min="13055" max="13055" width="13" style="6" customWidth="1"/>
    <col min="13056" max="13056" width="12.140625" style="6" customWidth="1"/>
    <col min="13057" max="13057" width="40.140625" style="6" customWidth="1"/>
    <col min="13058" max="13058" width="6.42578125" style="6" customWidth="1"/>
    <col min="13059" max="13059" width="20.42578125" style="6" customWidth="1"/>
    <col min="13060" max="13060" width="13.7109375" style="6" customWidth="1"/>
    <col min="13061" max="13061" width="18.7109375" style="6" customWidth="1"/>
    <col min="13062" max="13062" width="18" style="6" customWidth="1"/>
    <col min="13063" max="13063" width="17.42578125" style="6" customWidth="1"/>
    <col min="13064" max="13064" width="11.7109375" style="6" customWidth="1"/>
    <col min="13065" max="13065" width="14.85546875" style="6" customWidth="1"/>
    <col min="13066" max="13066" width="11.5703125" style="6" customWidth="1"/>
    <col min="13067" max="13067" width="11.85546875" style="6" customWidth="1"/>
    <col min="13068" max="13068" width="17.85546875" style="6" customWidth="1"/>
    <col min="13069" max="13070" width="13.28515625" style="6" customWidth="1"/>
    <col min="13071" max="13072" width="14" style="6" customWidth="1"/>
    <col min="13073" max="13073" width="8.140625" style="6" customWidth="1"/>
    <col min="13074" max="13074" width="7.85546875" style="6" customWidth="1"/>
    <col min="13075" max="13075" width="11.85546875" style="6" customWidth="1"/>
    <col min="13076" max="13076" width="16.85546875" style="6" customWidth="1"/>
    <col min="13077" max="13077" width="11.85546875" style="6" customWidth="1"/>
    <col min="13078" max="13078" width="19.140625" style="6" customWidth="1"/>
    <col min="13079" max="13079" width="0" style="6" hidden="1" customWidth="1"/>
    <col min="13080" max="13080" width="11.7109375" style="6" customWidth="1"/>
    <col min="13081" max="13310" width="9.140625" style="6"/>
    <col min="13311" max="13311" width="13" style="6" customWidth="1"/>
    <col min="13312" max="13312" width="12.140625" style="6" customWidth="1"/>
    <col min="13313" max="13313" width="40.140625" style="6" customWidth="1"/>
    <col min="13314" max="13314" width="6.42578125" style="6" customWidth="1"/>
    <col min="13315" max="13315" width="20.42578125" style="6" customWidth="1"/>
    <col min="13316" max="13316" width="13.7109375" style="6" customWidth="1"/>
    <col min="13317" max="13317" width="18.7109375" style="6" customWidth="1"/>
    <col min="13318" max="13318" width="18" style="6" customWidth="1"/>
    <col min="13319" max="13319" width="17.42578125" style="6" customWidth="1"/>
    <col min="13320" max="13320" width="11.7109375" style="6" customWidth="1"/>
    <col min="13321" max="13321" width="14.85546875" style="6" customWidth="1"/>
    <col min="13322" max="13322" width="11.5703125" style="6" customWidth="1"/>
    <col min="13323" max="13323" width="11.85546875" style="6" customWidth="1"/>
    <col min="13324" max="13324" width="17.85546875" style="6" customWidth="1"/>
    <col min="13325" max="13326" width="13.28515625" style="6" customWidth="1"/>
    <col min="13327" max="13328" width="14" style="6" customWidth="1"/>
    <col min="13329" max="13329" width="8.140625" style="6" customWidth="1"/>
    <col min="13330" max="13330" width="7.85546875" style="6" customWidth="1"/>
    <col min="13331" max="13331" width="11.85546875" style="6" customWidth="1"/>
    <col min="13332" max="13332" width="16.85546875" style="6" customWidth="1"/>
    <col min="13333" max="13333" width="11.85546875" style="6" customWidth="1"/>
    <col min="13334" max="13334" width="19.140625" style="6" customWidth="1"/>
    <col min="13335" max="13335" width="0" style="6" hidden="1" customWidth="1"/>
    <col min="13336" max="13336" width="11.7109375" style="6" customWidth="1"/>
    <col min="13337" max="13566" width="9.140625" style="6"/>
    <col min="13567" max="13567" width="13" style="6" customWidth="1"/>
    <col min="13568" max="13568" width="12.140625" style="6" customWidth="1"/>
    <col min="13569" max="13569" width="40.140625" style="6" customWidth="1"/>
    <col min="13570" max="13570" width="6.42578125" style="6" customWidth="1"/>
    <col min="13571" max="13571" width="20.42578125" style="6" customWidth="1"/>
    <col min="13572" max="13572" width="13.7109375" style="6" customWidth="1"/>
    <col min="13573" max="13573" width="18.7109375" style="6" customWidth="1"/>
    <col min="13574" max="13574" width="18" style="6" customWidth="1"/>
    <col min="13575" max="13575" width="17.42578125" style="6" customWidth="1"/>
    <col min="13576" max="13576" width="11.7109375" style="6" customWidth="1"/>
    <col min="13577" max="13577" width="14.85546875" style="6" customWidth="1"/>
    <col min="13578" max="13578" width="11.5703125" style="6" customWidth="1"/>
    <col min="13579" max="13579" width="11.85546875" style="6" customWidth="1"/>
    <col min="13580" max="13580" width="17.85546875" style="6" customWidth="1"/>
    <col min="13581" max="13582" width="13.28515625" style="6" customWidth="1"/>
    <col min="13583" max="13584" width="14" style="6" customWidth="1"/>
    <col min="13585" max="13585" width="8.140625" style="6" customWidth="1"/>
    <col min="13586" max="13586" width="7.85546875" style="6" customWidth="1"/>
    <col min="13587" max="13587" width="11.85546875" style="6" customWidth="1"/>
    <col min="13588" max="13588" width="16.85546875" style="6" customWidth="1"/>
    <col min="13589" max="13589" width="11.85546875" style="6" customWidth="1"/>
    <col min="13590" max="13590" width="19.140625" style="6" customWidth="1"/>
    <col min="13591" max="13591" width="0" style="6" hidden="1" customWidth="1"/>
    <col min="13592" max="13592" width="11.7109375" style="6" customWidth="1"/>
    <col min="13593" max="13822" width="9.140625" style="6"/>
    <col min="13823" max="13823" width="13" style="6" customWidth="1"/>
    <col min="13824" max="13824" width="12.140625" style="6" customWidth="1"/>
    <col min="13825" max="13825" width="40.140625" style="6" customWidth="1"/>
    <col min="13826" max="13826" width="6.42578125" style="6" customWidth="1"/>
    <col min="13827" max="13827" width="20.42578125" style="6" customWidth="1"/>
    <col min="13828" max="13828" width="13.7109375" style="6" customWidth="1"/>
    <col min="13829" max="13829" width="18.7109375" style="6" customWidth="1"/>
    <col min="13830" max="13830" width="18" style="6" customWidth="1"/>
    <col min="13831" max="13831" width="17.42578125" style="6" customWidth="1"/>
    <col min="13832" max="13832" width="11.7109375" style="6" customWidth="1"/>
    <col min="13833" max="13833" width="14.85546875" style="6" customWidth="1"/>
    <col min="13834" max="13834" width="11.5703125" style="6" customWidth="1"/>
    <col min="13835" max="13835" width="11.85546875" style="6" customWidth="1"/>
    <col min="13836" max="13836" width="17.85546875" style="6" customWidth="1"/>
    <col min="13837" max="13838" width="13.28515625" style="6" customWidth="1"/>
    <col min="13839" max="13840" width="14" style="6" customWidth="1"/>
    <col min="13841" max="13841" width="8.140625" style="6" customWidth="1"/>
    <col min="13842" max="13842" width="7.85546875" style="6" customWidth="1"/>
    <col min="13843" max="13843" width="11.85546875" style="6" customWidth="1"/>
    <col min="13844" max="13844" width="16.85546875" style="6" customWidth="1"/>
    <col min="13845" max="13845" width="11.85546875" style="6" customWidth="1"/>
    <col min="13846" max="13846" width="19.140625" style="6" customWidth="1"/>
    <col min="13847" max="13847" width="0" style="6" hidden="1" customWidth="1"/>
    <col min="13848" max="13848" width="11.7109375" style="6" customWidth="1"/>
    <col min="13849" max="14078" width="9.140625" style="6"/>
    <col min="14079" max="14079" width="13" style="6" customWidth="1"/>
    <col min="14080" max="14080" width="12.140625" style="6" customWidth="1"/>
    <col min="14081" max="14081" width="40.140625" style="6" customWidth="1"/>
    <col min="14082" max="14082" width="6.42578125" style="6" customWidth="1"/>
    <col min="14083" max="14083" width="20.42578125" style="6" customWidth="1"/>
    <col min="14084" max="14084" width="13.7109375" style="6" customWidth="1"/>
    <col min="14085" max="14085" width="18.7109375" style="6" customWidth="1"/>
    <col min="14086" max="14086" width="18" style="6" customWidth="1"/>
    <col min="14087" max="14087" width="17.42578125" style="6" customWidth="1"/>
    <col min="14088" max="14088" width="11.7109375" style="6" customWidth="1"/>
    <col min="14089" max="14089" width="14.85546875" style="6" customWidth="1"/>
    <col min="14090" max="14090" width="11.5703125" style="6" customWidth="1"/>
    <col min="14091" max="14091" width="11.85546875" style="6" customWidth="1"/>
    <col min="14092" max="14092" width="17.85546875" style="6" customWidth="1"/>
    <col min="14093" max="14094" width="13.28515625" style="6" customWidth="1"/>
    <col min="14095" max="14096" width="14" style="6" customWidth="1"/>
    <col min="14097" max="14097" width="8.140625" style="6" customWidth="1"/>
    <col min="14098" max="14098" width="7.85546875" style="6" customWidth="1"/>
    <col min="14099" max="14099" width="11.85546875" style="6" customWidth="1"/>
    <col min="14100" max="14100" width="16.85546875" style="6" customWidth="1"/>
    <col min="14101" max="14101" width="11.85546875" style="6" customWidth="1"/>
    <col min="14102" max="14102" width="19.140625" style="6" customWidth="1"/>
    <col min="14103" max="14103" width="0" style="6" hidden="1" customWidth="1"/>
    <col min="14104" max="14104" width="11.7109375" style="6" customWidth="1"/>
    <col min="14105" max="14334" width="9.140625" style="6"/>
    <col min="14335" max="14335" width="13" style="6" customWidth="1"/>
    <col min="14336" max="14336" width="12.140625" style="6" customWidth="1"/>
    <col min="14337" max="14337" width="40.140625" style="6" customWidth="1"/>
    <col min="14338" max="14338" width="6.42578125" style="6" customWidth="1"/>
    <col min="14339" max="14339" width="20.42578125" style="6" customWidth="1"/>
    <col min="14340" max="14340" width="13.7109375" style="6" customWidth="1"/>
    <col min="14341" max="14341" width="18.7109375" style="6" customWidth="1"/>
    <col min="14342" max="14342" width="18" style="6" customWidth="1"/>
    <col min="14343" max="14343" width="17.42578125" style="6" customWidth="1"/>
    <col min="14344" max="14344" width="11.7109375" style="6" customWidth="1"/>
    <col min="14345" max="14345" width="14.85546875" style="6" customWidth="1"/>
    <col min="14346" max="14346" width="11.5703125" style="6" customWidth="1"/>
    <col min="14347" max="14347" width="11.85546875" style="6" customWidth="1"/>
    <col min="14348" max="14348" width="17.85546875" style="6" customWidth="1"/>
    <col min="14349" max="14350" width="13.28515625" style="6" customWidth="1"/>
    <col min="14351" max="14352" width="14" style="6" customWidth="1"/>
    <col min="14353" max="14353" width="8.140625" style="6" customWidth="1"/>
    <col min="14354" max="14354" width="7.85546875" style="6" customWidth="1"/>
    <col min="14355" max="14355" width="11.85546875" style="6" customWidth="1"/>
    <col min="14356" max="14356" width="16.85546875" style="6" customWidth="1"/>
    <col min="14357" max="14357" width="11.85546875" style="6" customWidth="1"/>
    <col min="14358" max="14358" width="19.140625" style="6" customWidth="1"/>
    <col min="14359" max="14359" width="0" style="6" hidden="1" customWidth="1"/>
    <col min="14360" max="14360" width="11.7109375" style="6" customWidth="1"/>
    <col min="14361" max="14590" width="9.140625" style="6"/>
    <col min="14591" max="14591" width="13" style="6" customWidth="1"/>
    <col min="14592" max="14592" width="12.140625" style="6" customWidth="1"/>
    <col min="14593" max="14593" width="40.140625" style="6" customWidth="1"/>
    <col min="14594" max="14594" width="6.42578125" style="6" customWidth="1"/>
    <col min="14595" max="14595" width="20.42578125" style="6" customWidth="1"/>
    <col min="14596" max="14596" width="13.7109375" style="6" customWidth="1"/>
    <col min="14597" max="14597" width="18.7109375" style="6" customWidth="1"/>
    <col min="14598" max="14598" width="18" style="6" customWidth="1"/>
    <col min="14599" max="14599" width="17.42578125" style="6" customWidth="1"/>
    <col min="14600" max="14600" width="11.7109375" style="6" customWidth="1"/>
    <col min="14601" max="14601" width="14.85546875" style="6" customWidth="1"/>
    <col min="14602" max="14602" width="11.5703125" style="6" customWidth="1"/>
    <col min="14603" max="14603" width="11.85546875" style="6" customWidth="1"/>
    <col min="14604" max="14604" width="17.85546875" style="6" customWidth="1"/>
    <col min="14605" max="14606" width="13.28515625" style="6" customWidth="1"/>
    <col min="14607" max="14608" width="14" style="6" customWidth="1"/>
    <col min="14609" max="14609" width="8.140625" style="6" customWidth="1"/>
    <col min="14610" max="14610" width="7.85546875" style="6" customWidth="1"/>
    <col min="14611" max="14611" width="11.85546875" style="6" customWidth="1"/>
    <col min="14612" max="14612" width="16.85546875" style="6" customWidth="1"/>
    <col min="14613" max="14613" width="11.85546875" style="6" customWidth="1"/>
    <col min="14614" max="14614" width="19.140625" style="6" customWidth="1"/>
    <col min="14615" max="14615" width="0" style="6" hidden="1" customWidth="1"/>
    <col min="14616" max="14616" width="11.7109375" style="6" customWidth="1"/>
    <col min="14617" max="14846" width="9.140625" style="6"/>
    <col min="14847" max="14847" width="13" style="6" customWidth="1"/>
    <col min="14848" max="14848" width="12.140625" style="6" customWidth="1"/>
    <col min="14849" max="14849" width="40.140625" style="6" customWidth="1"/>
    <col min="14850" max="14850" width="6.42578125" style="6" customWidth="1"/>
    <col min="14851" max="14851" width="20.42578125" style="6" customWidth="1"/>
    <col min="14852" max="14852" width="13.7109375" style="6" customWidth="1"/>
    <col min="14853" max="14853" width="18.7109375" style="6" customWidth="1"/>
    <col min="14854" max="14854" width="18" style="6" customWidth="1"/>
    <col min="14855" max="14855" width="17.42578125" style="6" customWidth="1"/>
    <col min="14856" max="14856" width="11.7109375" style="6" customWidth="1"/>
    <col min="14857" max="14857" width="14.85546875" style="6" customWidth="1"/>
    <col min="14858" max="14858" width="11.5703125" style="6" customWidth="1"/>
    <col min="14859" max="14859" width="11.85546875" style="6" customWidth="1"/>
    <col min="14860" max="14860" width="17.85546875" style="6" customWidth="1"/>
    <col min="14861" max="14862" width="13.28515625" style="6" customWidth="1"/>
    <col min="14863" max="14864" width="14" style="6" customWidth="1"/>
    <col min="14865" max="14865" width="8.140625" style="6" customWidth="1"/>
    <col min="14866" max="14866" width="7.85546875" style="6" customWidth="1"/>
    <col min="14867" max="14867" width="11.85546875" style="6" customWidth="1"/>
    <col min="14868" max="14868" width="16.85546875" style="6" customWidth="1"/>
    <col min="14869" max="14869" width="11.85546875" style="6" customWidth="1"/>
    <col min="14870" max="14870" width="19.140625" style="6" customWidth="1"/>
    <col min="14871" max="14871" width="0" style="6" hidden="1" customWidth="1"/>
    <col min="14872" max="14872" width="11.7109375" style="6" customWidth="1"/>
    <col min="14873" max="15102" width="9.140625" style="6"/>
    <col min="15103" max="15103" width="13" style="6" customWidth="1"/>
    <col min="15104" max="15104" width="12.140625" style="6" customWidth="1"/>
    <col min="15105" max="15105" width="40.140625" style="6" customWidth="1"/>
    <col min="15106" max="15106" width="6.42578125" style="6" customWidth="1"/>
    <col min="15107" max="15107" width="20.42578125" style="6" customWidth="1"/>
    <col min="15108" max="15108" width="13.7109375" style="6" customWidth="1"/>
    <col min="15109" max="15109" width="18.7109375" style="6" customWidth="1"/>
    <col min="15110" max="15110" width="18" style="6" customWidth="1"/>
    <col min="15111" max="15111" width="17.42578125" style="6" customWidth="1"/>
    <col min="15112" max="15112" width="11.7109375" style="6" customWidth="1"/>
    <col min="15113" max="15113" width="14.85546875" style="6" customWidth="1"/>
    <col min="15114" max="15114" width="11.5703125" style="6" customWidth="1"/>
    <col min="15115" max="15115" width="11.85546875" style="6" customWidth="1"/>
    <col min="15116" max="15116" width="17.85546875" style="6" customWidth="1"/>
    <col min="15117" max="15118" width="13.28515625" style="6" customWidth="1"/>
    <col min="15119" max="15120" width="14" style="6" customWidth="1"/>
    <col min="15121" max="15121" width="8.140625" style="6" customWidth="1"/>
    <col min="15122" max="15122" width="7.85546875" style="6" customWidth="1"/>
    <col min="15123" max="15123" width="11.85546875" style="6" customWidth="1"/>
    <col min="15124" max="15124" width="16.85546875" style="6" customWidth="1"/>
    <col min="15125" max="15125" width="11.85546875" style="6" customWidth="1"/>
    <col min="15126" max="15126" width="19.140625" style="6" customWidth="1"/>
    <col min="15127" max="15127" width="0" style="6" hidden="1" customWidth="1"/>
    <col min="15128" max="15128" width="11.7109375" style="6" customWidth="1"/>
    <col min="15129" max="15358" width="9.140625" style="6"/>
    <col min="15359" max="15359" width="13" style="6" customWidth="1"/>
    <col min="15360" max="15360" width="12.140625" style="6" customWidth="1"/>
    <col min="15361" max="15361" width="40.140625" style="6" customWidth="1"/>
    <col min="15362" max="15362" width="6.42578125" style="6" customWidth="1"/>
    <col min="15363" max="15363" width="20.42578125" style="6" customWidth="1"/>
    <col min="15364" max="15364" width="13.7109375" style="6" customWidth="1"/>
    <col min="15365" max="15365" width="18.7109375" style="6" customWidth="1"/>
    <col min="15366" max="15366" width="18" style="6" customWidth="1"/>
    <col min="15367" max="15367" width="17.42578125" style="6" customWidth="1"/>
    <col min="15368" max="15368" width="11.7109375" style="6" customWidth="1"/>
    <col min="15369" max="15369" width="14.85546875" style="6" customWidth="1"/>
    <col min="15370" max="15370" width="11.5703125" style="6" customWidth="1"/>
    <col min="15371" max="15371" width="11.85546875" style="6" customWidth="1"/>
    <col min="15372" max="15372" width="17.85546875" style="6" customWidth="1"/>
    <col min="15373" max="15374" width="13.28515625" style="6" customWidth="1"/>
    <col min="15375" max="15376" width="14" style="6" customWidth="1"/>
    <col min="15377" max="15377" width="8.140625" style="6" customWidth="1"/>
    <col min="15378" max="15378" width="7.85546875" style="6" customWidth="1"/>
    <col min="15379" max="15379" width="11.85546875" style="6" customWidth="1"/>
    <col min="15380" max="15380" width="16.85546875" style="6" customWidth="1"/>
    <col min="15381" max="15381" width="11.85546875" style="6" customWidth="1"/>
    <col min="15382" max="15382" width="19.140625" style="6" customWidth="1"/>
    <col min="15383" max="15383" width="0" style="6" hidden="1" customWidth="1"/>
    <col min="15384" max="15384" width="11.7109375" style="6" customWidth="1"/>
    <col min="15385" max="15614" width="9.140625" style="6"/>
    <col min="15615" max="15615" width="13" style="6" customWidth="1"/>
    <col min="15616" max="15616" width="12.140625" style="6" customWidth="1"/>
    <col min="15617" max="15617" width="40.140625" style="6" customWidth="1"/>
    <col min="15618" max="15618" width="6.42578125" style="6" customWidth="1"/>
    <col min="15619" max="15619" width="20.42578125" style="6" customWidth="1"/>
    <col min="15620" max="15620" width="13.7109375" style="6" customWidth="1"/>
    <col min="15621" max="15621" width="18.7109375" style="6" customWidth="1"/>
    <col min="15622" max="15622" width="18" style="6" customWidth="1"/>
    <col min="15623" max="15623" width="17.42578125" style="6" customWidth="1"/>
    <col min="15624" max="15624" width="11.7109375" style="6" customWidth="1"/>
    <col min="15625" max="15625" width="14.85546875" style="6" customWidth="1"/>
    <col min="15626" max="15626" width="11.5703125" style="6" customWidth="1"/>
    <col min="15627" max="15627" width="11.85546875" style="6" customWidth="1"/>
    <col min="15628" max="15628" width="17.85546875" style="6" customWidth="1"/>
    <col min="15629" max="15630" width="13.28515625" style="6" customWidth="1"/>
    <col min="15631" max="15632" width="14" style="6" customWidth="1"/>
    <col min="15633" max="15633" width="8.140625" style="6" customWidth="1"/>
    <col min="15634" max="15634" width="7.85546875" style="6" customWidth="1"/>
    <col min="15635" max="15635" width="11.85546875" style="6" customWidth="1"/>
    <col min="15636" max="15636" width="16.85546875" style="6" customWidth="1"/>
    <col min="15637" max="15637" width="11.85546875" style="6" customWidth="1"/>
    <col min="15638" max="15638" width="19.140625" style="6" customWidth="1"/>
    <col min="15639" max="15639" width="0" style="6" hidden="1" customWidth="1"/>
    <col min="15640" max="15640" width="11.7109375" style="6" customWidth="1"/>
    <col min="15641" max="15870" width="9.140625" style="6"/>
    <col min="15871" max="15871" width="13" style="6" customWidth="1"/>
    <col min="15872" max="15872" width="12.140625" style="6" customWidth="1"/>
    <col min="15873" max="15873" width="40.140625" style="6" customWidth="1"/>
    <col min="15874" max="15874" width="6.42578125" style="6" customWidth="1"/>
    <col min="15875" max="15875" width="20.42578125" style="6" customWidth="1"/>
    <col min="15876" max="15876" width="13.7109375" style="6" customWidth="1"/>
    <col min="15877" max="15877" width="18.7109375" style="6" customWidth="1"/>
    <col min="15878" max="15878" width="18" style="6" customWidth="1"/>
    <col min="15879" max="15879" width="17.42578125" style="6" customWidth="1"/>
    <col min="15880" max="15880" width="11.7109375" style="6" customWidth="1"/>
    <col min="15881" max="15881" width="14.85546875" style="6" customWidth="1"/>
    <col min="15882" max="15882" width="11.5703125" style="6" customWidth="1"/>
    <col min="15883" max="15883" width="11.85546875" style="6" customWidth="1"/>
    <col min="15884" max="15884" width="17.85546875" style="6" customWidth="1"/>
    <col min="15885" max="15886" width="13.28515625" style="6" customWidth="1"/>
    <col min="15887" max="15888" width="14" style="6" customWidth="1"/>
    <col min="15889" max="15889" width="8.140625" style="6" customWidth="1"/>
    <col min="15890" max="15890" width="7.85546875" style="6" customWidth="1"/>
    <col min="15891" max="15891" width="11.85546875" style="6" customWidth="1"/>
    <col min="15892" max="15892" width="16.85546875" style="6" customWidth="1"/>
    <col min="15893" max="15893" width="11.85546875" style="6" customWidth="1"/>
    <col min="15894" max="15894" width="19.140625" style="6" customWidth="1"/>
    <col min="15895" max="15895" width="0" style="6" hidden="1" customWidth="1"/>
    <col min="15896" max="15896" width="11.7109375" style="6" customWidth="1"/>
    <col min="15897" max="16126" width="9.140625" style="6"/>
    <col min="16127" max="16127" width="13" style="6" customWidth="1"/>
    <col min="16128" max="16128" width="12.140625" style="6" customWidth="1"/>
    <col min="16129" max="16129" width="40.140625" style="6" customWidth="1"/>
    <col min="16130" max="16130" width="6.42578125" style="6" customWidth="1"/>
    <col min="16131" max="16131" width="20.42578125" style="6" customWidth="1"/>
    <col min="16132" max="16132" width="13.7109375" style="6" customWidth="1"/>
    <col min="16133" max="16133" width="18.7109375" style="6" customWidth="1"/>
    <col min="16134" max="16134" width="18" style="6" customWidth="1"/>
    <col min="16135" max="16135" width="17.42578125" style="6" customWidth="1"/>
    <col min="16136" max="16136" width="11.7109375" style="6" customWidth="1"/>
    <col min="16137" max="16137" width="14.85546875" style="6" customWidth="1"/>
    <col min="16138" max="16138" width="11.5703125" style="6" customWidth="1"/>
    <col min="16139" max="16139" width="11.85546875" style="6" customWidth="1"/>
    <col min="16140" max="16140" width="17.85546875" style="6" customWidth="1"/>
    <col min="16141" max="16142" width="13.28515625" style="6" customWidth="1"/>
    <col min="16143" max="16144" width="14" style="6" customWidth="1"/>
    <col min="16145" max="16145" width="8.140625" style="6" customWidth="1"/>
    <col min="16146" max="16146" width="7.85546875" style="6" customWidth="1"/>
    <col min="16147" max="16147" width="11.85546875" style="6" customWidth="1"/>
    <col min="16148" max="16148" width="16.85546875" style="6" customWidth="1"/>
    <col min="16149" max="16149" width="11.85546875" style="6" customWidth="1"/>
    <col min="16150" max="16150" width="19.140625" style="6" customWidth="1"/>
    <col min="16151" max="16151" width="0" style="6" hidden="1" customWidth="1"/>
    <col min="16152" max="16152" width="11.7109375" style="6" customWidth="1"/>
    <col min="16153" max="16384" width="9.140625" style="6"/>
  </cols>
  <sheetData>
    <row r="1" spans="1:31" ht="16.5" thickTop="1" x14ac:dyDescent="0.2">
      <c r="A1" s="99" t="s">
        <v>65</v>
      </c>
      <c r="B1" s="100"/>
      <c r="C1" s="100"/>
      <c r="D1" s="55"/>
      <c r="E1" s="1"/>
      <c r="F1" s="1"/>
      <c r="G1" s="1"/>
      <c r="H1" s="1"/>
      <c r="I1" s="2"/>
      <c r="J1" s="3"/>
      <c r="K1" s="3"/>
      <c r="L1" s="3"/>
      <c r="M1" s="3"/>
      <c r="N1" s="3"/>
      <c r="O1" s="3"/>
      <c r="P1" s="3"/>
      <c r="Q1" s="3"/>
      <c r="R1" s="3"/>
      <c r="S1" s="3"/>
      <c r="T1" s="3"/>
      <c r="U1" s="3"/>
      <c r="V1" s="3"/>
      <c r="W1" s="3"/>
      <c r="X1" s="3"/>
      <c r="Y1" s="3"/>
      <c r="Z1" s="3"/>
      <c r="AA1" s="3"/>
      <c r="AB1" s="3"/>
      <c r="AC1" s="4"/>
      <c r="AD1" s="3"/>
      <c r="AE1" s="5"/>
    </row>
    <row r="2" spans="1:31" s="22" customFormat="1" ht="38.25" x14ac:dyDescent="0.25">
      <c r="A2" s="7" t="s">
        <v>2</v>
      </c>
      <c r="B2" s="8" t="s">
        <v>3</v>
      </c>
      <c r="C2" s="9" t="s">
        <v>1</v>
      </c>
      <c r="D2" s="9" t="s">
        <v>12</v>
      </c>
      <c r="E2" s="10" t="s">
        <v>4</v>
      </c>
      <c r="F2" s="10" t="s">
        <v>13</v>
      </c>
      <c r="G2" s="11">
        <v>0.16</v>
      </c>
      <c r="H2" s="10" t="s">
        <v>5</v>
      </c>
      <c r="I2" s="10" t="s">
        <v>14</v>
      </c>
      <c r="J2" s="10"/>
      <c r="K2" s="12" t="s">
        <v>15</v>
      </c>
      <c r="L2" s="13" t="s">
        <v>16</v>
      </c>
      <c r="M2" s="12" t="s">
        <v>17</v>
      </c>
      <c r="N2" s="10"/>
      <c r="O2" s="13" t="s">
        <v>6</v>
      </c>
      <c r="P2" s="12" t="s">
        <v>7</v>
      </c>
      <c r="Q2" s="10"/>
      <c r="R2" s="14" t="s">
        <v>8</v>
      </c>
      <c r="S2" s="14">
        <v>0</v>
      </c>
      <c r="T2" s="15">
        <v>0</v>
      </c>
      <c r="U2" s="12" t="s">
        <v>18</v>
      </c>
      <c r="V2" s="16">
        <v>0</v>
      </c>
      <c r="W2" s="17">
        <v>0</v>
      </c>
      <c r="X2" s="18">
        <v>0</v>
      </c>
      <c r="Y2" s="12" t="s">
        <v>19</v>
      </c>
      <c r="Z2" s="19">
        <v>0</v>
      </c>
      <c r="AA2" s="12" t="s">
        <v>20</v>
      </c>
      <c r="AB2" s="10"/>
      <c r="AC2" s="20">
        <v>0.06</v>
      </c>
      <c r="AD2" s="12" t="s">
        <v>9</v>
      </c>
      <c r="AE2" s="21" t="s">
        <v>10</v>
      </c>
    </row>
    <row r="3" spans="1:31" s="40" customFormat="1" ht="15" x14ac:dyDescent="0.25">
      <c r="A3" s="23">
        <v>1</v>
      </c>
      <c r="B3" t="s">
        <v>62</v>
      </c>
      <c r="C3" s="24">
        <v>0</v>
      </c>
      <c r="D3" s="24"/>
      <c r="E3" s="25" t="e">
        <f t="shared" ref="E3" si="0">F3/C3</f>
        <v>#DIV/0!</v>
      </c>
      <c r="F3" s="25">
        <f t="shared" ref="F3" si="1">IF(C3&gt;0,(SUM(AA3, AD3:AD3)),0)</f>
        <v>0</v>
      </c>
      <c r="G3" s="26">
        <f t="shared" ref="G3:G9" si="2">$G$2</f>
        <v>0.16</v>
      </c>
      <c r="H3" s="27">
        <f t="shared" ref="H3" si="3">F3*G3</f>
        <v>0</v>
      </c>
      <c r="I3" s="25">
        <f t="shared" ref="I3" si="4">F3*(1+G3)</f>
        <v>0</v>
      </c>
      <c r="J3" s="28"/>
      <c r="K3" s="29">
        <v>822.34</v>
      </c>
      <c r="L3" s="30">
        <f t="shared" ref="L3:L9" si="5">K3</f>
        <v>822.34</v>
      </c>
      <c r="M3" s="31">
        <f t="shared" ref="M3" si="6">C3*L3</f>
        <v>0</v>
      </c>
      <c r="N3" s="28"/>
      <c r="O3" s="32"/>
      <c r="P3" s="31">
        <f t="shared" ref="P3" si="7">IF(O3&gt;0,PRODUCT(C3, O3),0)</f>
        <v>0</v>
      </c>
      <c r="Q3" s="28"/>
      <c r="R3" s="33"/>
      <c r="S3" s="33">
        <f t="shared" ref="S3" si="8">$S$2*P3</f>
        <v>0</v>
      </c>
      <c r="T3" s="34">
        <f t="shared" ref="T3" si="9">$T$2*M3</f>
        <v>0</v>
      </c>
      <c r="U3" s="33">
        <f t="shared" ref="U3" si="10">SUM(M3, R3:T3)</f>
        <v>0</v>
      </c>
      <c r="V3" s="33">
        <f t="shared" ref="V3:V9" si="11">$V$2*U3</f>
        <v>0</v>
      </c>
      <c r="W3" s="35">
        <f t="shared" ref="W3" si="12">$W$2*U3</f>
        <v>0</v>
      </c>
      <c r="X3" s="36">
        <f t="shared" ref="X3:X9" si="13">$X$2</f>
        <v>0</v>
      </c>
      <c r="Y3" s="37">
        <f t="shared" ref="Y3" si="14">U3*X3</f>
        <v>0</v>
      </c>
      <c r="Z3" s="34">
        <f t="shared" ref="Z3" si="15">$Z$2*U3</f>
        <v>0</v>
      </c>
      <c r="AA3" s="33">
        <f t="shared" ref="AA3" si="16">SUM(U3:W3, Y3:Z3)</f>
        <v>0</v>
      </c>
      <c r="AB3" s="28"/>
      <c r="AC3" s="38">
        <v>0.13636300000000001</v>
      </c>
      <c r="AD3" s="33">
        <f t="shared" ref="AD3" si="17">IF(AC3&gt;0,PRODUCT(AA3:AC3),0)</f>
        <v>0</v>
      </c>
      <c r="AE3" s="39" t="e">
        <f t="shared" ref="AE3" si="18">(F3-AA3)/F3</f>
        <v>#DIV/0!</v>
      </c>
    </row>
    <row r="4" spans="1:31" s="40" customFormat="1" ht="15" x14ac:dyDescent="0.25">
      <c r="A4" s="23">
        <v>2</v>
      </c>
      <c r="B4" t="s">
        <v>63</v>
      </c>
      <c r="C4" s="24">
        <v>0</v>
      </c>
      <c r="D4" s="24"/>
      <c r="E4" s="25" t="e">
        <f t="shared" ref="E4:E9" si="19">F4/C4</f>
        <v>#DIV/0!</v>
      </c>
      <c r="F4" s="25">
        <f t="shared" ref="F4:F9" si="20">IF(C4&gt;0,(SUM(AA4, AD4:AD4)),0)</f>
        <v>0</v>
      </c>
      <c r="G4" s="26">
        <f t="shared" si="2"/>
        <v>0.16</v>
      </c>
      <c r="H4" s="27">
        <f t="shared" ref="H4:H9" si="21">F4*G4</f>
        <v>0</v>
      </c>
      <c r="I4" s="25">
        <f t="shared" ref="I4:I9" si="22">F4*(1+G4)</f>
        <v>0</v>
      </c>
      <c r="J4" s="28"/>
      <c r="K4" s="29">
        <v>132</v>
      </c>
      <c r="L4" s="30">
        <f t="shared" si="5"/>
        <v>132</v>
      </c>
      <c r="M4" s="31">
        <f t="shared" ref="M4:M9" si="23">C4*L4</f>
        <v>0</v>
      </c>
      <c r="N4" s="28"/>
      <c r="O4" s="32"/>
      <c r="P4" s="31">
        <f t="shared" ref="P4:P9" si="24">IF(O4&gt;0,PRODUCT(C4, O4),0)</f>
        <v>0</v>
      </c>
      <c r="Q4" s="28"/>
      <c r="R4" s="33"/>
      <c r="S4" s="33">
        <f t="shared" ref="S4:S9" si="25">$S$2*P4</f>
        <v>0</v>
      </c>
      <c r="T4" s="34">
        <f t="shared" ref="T4:T9" si="26">$T$2*M4</f>
        <v>0</v>
      </c>
      <c r="U4" s="33">
        <f t="shared" ref="U4:U9" si="27">SUM(M4, R4:T4)</f>
        <v>0</v>
      </c>
      <c r="V4" s="33">
        <f t="shared" si="11"/>
        <v>0</v>
      </c>
      <c r="W4" s="35">
        <f t="shared" ref="W4:W9" si="28">$W$2*U4</f>
        <v>0</v>
      </c>
      <c r="X4" s="36">
        <f t="shared" si="13"/>
        <v>0</v>
      </c>
      <c r="Y4" s="37">
        <f t="shared" ref="Y4:Y9" si="29">U4*X4</f>
        <v>0</v>
      </c>
      <c r="Z4" s="34">
        <f t="shared" ref="Z4:Z9" si="30">$Z$2*U4</f>
        <v>0</v>
      </c>
      <c r="AA4" s="33">
        <f t="shared" ref="AA4:AA9" si="31">SUM(U4:W4, Y4:Z4)</f>
        <v>0</v>
      </c>
      <c r="AB4" s="28"/>
      <c r="AC4" s="38">
        <v>0.13636300000000001</v>
      </c>
      <c r="AD4" s="33">
        <f t="shared" ref="AD4:AD9" si="32">IF(AC4&gt;0,PRODUCT(AA4:AC4),0)</f>
        <v>0</v>
      </c>
      <c r="AE4" s="39" t="e">
        <f t="shared" ref="AE4:AE10" si="33">(F4-AA4)/F4</f>
        <v>#DIV/0!</v>
      </c>
    </row>
    <row r="5" spans="1:31" s="40" customFormat="1" ht="15" x14ac:dyDescent="0.25">
      <c r="A5" s="23">
        <v>3</v>
      </c>
      <c r="B5" t="s">
        <v>58</v>
      </c>
      <c r="C5" s="24">
        <v>0</v>
      </c>
      <c r="D5" s="24"/>
      <c r="E5" s="25" t="e">
        <f t="shared" si="19"/>
        <v>#DIV/0!</v>
      </c>
      <c r="F5" s="25">
        <f t="shared" si="20"/>
        <v>0</v>
      </c>
      <c r="G5" s="26">
        <f t="shared" si="2"/>
        <v>0.16</v>
      </c>
      <c r="H5" s="27">
        <f t="shared" si="21"/>
        <v>0</v>
      </c>
      <c r="I5" s="25">
        <f t="shared" si="22"/>
        <v>0</v>
      </c>
      <c r="J5" s="28"/>
      <c r="K5" s="29">
        <v>85.01</v>
      </c>
      <c r="L5" s="30">
        <f t="shared" si="5"/>
        <v>85.01</v>
      </c>
      <c r="M5" s="31">
        <f t="shared" si="23"/>
        <v>0</v>
      </c>
      <c r="N5" s="28"/>
      <c r="O5" s="32"/>
      <c r="P5" s="31">
        <f t="shared" si="24"/>
        <v>0</v>
      </c>
      <c r="Q5" s="28"/>
      <c r="R5" s="33"/>
      <c r="S5" s="33">
        <f t="shared" si="25"/>
        <v>0</v>
      </c>
      <c r="T5" s="34">
        <f t="shared" si="26"/>
        <v>0</v>
      </c>
      <c r="U5" s="33">
        <f t="shared" si="27"/>
        <v>0</v>
      </c>
      <c r="V5" s="33">
        <f t="shared" si="11"/>
        <v>0</v>
      </c>
      <c r="W5" s="35">
        <f t="shared" si="28"/>
        <v>0</v>
      </c>
      <c r="X5" s="36">
        <f t="shared" si="13"/>
        <v>0</v>
      </c>
      <c r="Y5" s="37">
        <f t="shared" si="29"/>
        <v>0</v>
      </c>
      <c r="Z5" s="34">
        <f t="shared" si="30"/>
        <v>0</v>
      </c>
      <c r="AA5" s="33">
        <f t="shared" si="31"/>
        <v>0</v>
      </c>
      <c r="AB5" s="28"/>
      <c r="AC5" s="38">
        <v>0.13636300000000001</v>
      </c>
      <c r="AD5" s="33">
        <f t="shared" si="32"/>
        <v>0</v>
      </c>
      <c r="AE5" s="39" t="e">
        <f t="shared" ref="AE5:AE7" si="34">(F5-AA5)/F5</f>
        <v>#DIV/0!</v>
      </c>
    </row>
    <row r="6" spans="1:31" s="40" customFormat="1" ht="15" x14ac:dyDescent="0.25">
      <c r="A6" s="23">
        <v>4</v>
      </c>
      <c r="B6" t="s">
        <v>64</v>
      </c>
      <c r="C6" s="24">
        <v>0</v>
      </c>
      <c r="D6" s="24"/>
      <c r="E6" s="25" t="e">
        <f t="shared" ref="E6" si="35">F6/C6</f>
        <v>#DIV/0!</v>
      </c>
      <c r="F6" s="25">
        <f t="shared" ref="F6" si="36">IF(C6&gt;0,(SUM(AA6, AD6:AD6)),0)</f>
        <v>0</v>
      </c>
      <c r="G6" s="26">
        <f t="shared" si="2"/>
        <v>0.16</v>
      </c>
      <c r="H6" s="27">
        <f t="shared" ref="H6" si="37">F6*G6</f>
        <v>0</v>
      </c>
      <c r="I6" s="25">
        <f t="shared" ref="I6" si="38">F6*(1+G6)</f>
        <v>0</v>
      </c>
      <c r="J6" s="28"/>
      <c r="K6" s="29">
        <v>553.46</v>
      </c>
      <c r="L6" s="30">
        <f t="shared" ref="L6" si="39">K6</f>
        <v>553.46</v>
      </c>
      <c r="M6" s="31">
        <f t="shared" ref="M6" si="40">C6*L6</f>
        <v>0</v>
      </c>
      <c r="N6" s="28"/>
      <c r="O6" s="32"/>
      <c r="P6" s="31">
        <f t="shared" ref="P6" si="41">IF(O6&gt;0,PRODUCT(C6, O6),0)</f>
        <v>0</v>
      </c>
      <c r="Q6" s="28"/>
      <c r="R6" s="33"/>
      <c r="S6" s="33">
        <f t="shared" ref="S6" si="42">$S$2*P6</f>
        <v>0</v>
      </c>
      <c r="T6" s="34">
        <f t="shared" ref="T6" si="43">$T$2*M6</f>
        <v>0</v>
      </c>
      <c r="U6" s="33">
        <f t="shared" ref="U6" si="44">SUM(M6, R6:T6)</f>
        <v>0</v>
      </c>
      <c r="V6" s="33">
        <f t="shared" ref="V6" si="45">$V$2*U6</f>
        <v>0</v>
      </c>
      <c r="W6" s="35">
        <f t="shared" ref="W6" si="46">$W$2*U6</f>
        <v>0</v>
      </c>
      <c r="X6" s="36">
        <f t="shared" si="13"/>
        <v>0</v>
      </c>
      <c r="Y6" s="37">
        <f t="shared" ref="Y6" si="47">U6*X6</f>
        <v>0</v>
      </c>
      <c r="Z6" s="34">
        <f t="shared" ref="Z6" si="48">$Z$2*U6</f>
        <v>0</v>
      </c>
      <c r="AA6" s="33">
        <f t="shared" ref="AA6" si="49">SUM(U6:W6, Y6:Z6)</f>
        <v>0</v>
      </c>
      <c r="AB6" s="28"/>
      <c r="AC6" s="38">
        <v>0.13636300000000001</v>
      </c>
      <c r="AD6" s="33">
        <f t="shared" ref="AD6" si="50">IF(AC6&gt;0,PRODUCT(AA6:AC6),0)</f>
        <v>0</v>
      </c>
      <c r="AE6" s="39" t="e">
        <f t="shared" ref="AE6" si="51">(F6-AA6)/F6</f>
        <v>#DIV/0!</v>
      </c>
    </row>
    <row r="7" spans="1:31" s="40" customFormat="1" ht="30" x14ac:dyDescent="0.25">
      <c r="A7" s="23">
        <v>5</v>
      </c>
      <c r="B7" s="98" t="s">
        <v>59</v>
      </c>
      <c r="C7" s="24">
        <v>0</v>
      </c>
      <c r="D7" s="24"/>
      <c r="E7" s="25" t="e">
        <f t="shared" si="19"/>
        <v>#DIV/0!</v>
      </c>
      <c r="F7" s="25">
        <f t="shared" si="20"/>
        <v>0</v>
      </c>
      <c r="G7" s="26">
        <f t="shared" si="2"/>
        <v>0.16</v>
      </c>
      <c r="H7" s="27">
        <f t="shared" si="21"/>
        <v>0</v>
      </c>
      <c r="I7" s="25">
        <f t="shared" si="22"/>
        <v>0</v>
      </c>
      <c r="J7" s="28"/>
      <c r="K7" s="29">
        <v>772.2</v>
      </c>
      <c r="L7" s="30">
        <f t="shared" si="5"/>
        <v>772.2</v>
      </c>
      <c r="M7" s="31">
        <f t="shared" si="23"/>
        <v>0</v>
      </c>
      <c r="N7" s="28"/>
      <c r="O7" s="32"/>
      <c r="P7" s="31">
        <f t="shared" si="24"/>
        <v>0</v>
      </c>
      <c r="Q7" s="28"/>
      <c r="R7" s="33"/>
      <c r="S7" s="33">
        <f t="shared" si="25"/>
        <v>0</v>
      </c>
      <c r="T7" s="34">
        <f t="shared" si="26"/>
        <v>0</v>
      </c>
      <c r="U7" s="33">
        <f t="shared" si="27"/>
        <v>0</v>
      </c>
      <c r="V7" s="33">
        <f t="shared" si="11"/>
        <v>0</v>
      </c>
      <c r="W7" s="35">
        <f t="shared" si="28"/>
        <v>0</v>
      </c>
      <c r="X7" s="36">
        <f t="shared" si="13"/>
        <v>0</v>
      </c>
      <c r="Y7" s="37">
        <f t="shared" si="29"/>
        <v>0</v>
      </c>
      <c r="Z7" s="34">
        <f t="shared" si="30"/>
        <v>0</v>
      </c>
      <c r="AA7" s="33">
        <f t="shared" si="31"/>
        <v>0</v>
      </c>
      <c r="AB7" s="28"/>
      <c r="AC7" s="38">
        <v>0.13636300000000001</v>
      </c>
      <c r="AD7" s="33">
        <f t="shared" si="32"/>
        <v>0</v>
      </c>
      <c r="AE7" s="39" t="e">
        <f t="shared" si="34"/>
        <v>#DIV/0!</v>
      </c>
    </row>
    <row r="8" spans="1:31" s="40" customFormat="1" ht="15" x14ac:dyDescent="0.25">
      <c r="A8" s="23">
        <v>6</v>
      </c>
      <c r="B8" t="s">
        <v>60</v>
      </c>
      <c r="C8" s="24">
        <v>1</v>
      </c>
      <c r="D8" s="24"/>
      <c r="E8" s="25">
        <f t="shared" si="19"/>
        <v>2327.6</v>
      </c>
      <c r="F8" s="25">
        <f t="shared" si="20"/>
        <v>2327.6</v>
      </c>
      <c r="G8" s="26">
        <f t="shared" si="2"/>
        <v>0.16</v>
      </c>
      <c r="H8" s="27">
        <f t="shared" si="21"/>
        <v>372.416</v>
      </c>
      <c r="I8" s="25">
        <f t="shared" si="22"/>
        <v>2700.0159999999996</v>
      </c>
      <c r="J8" s="28"/>
      <c r="K8" s="29">
        <v>2000</v>
      </c>
      <c r="L8" s="30">
        <f t="shared" si="5"/>
        <v>2000</v>
      </c>
      <c r="M8" s="31">
        <f t="shared" si="23"/>
        <v>2000</v>
      </c>
      <c r="N8" s="28"/>
      <c r="O8" s="32"/>
      <c r="P8" s="31">
        <f t="shared" si="24"/>
        <v>0</v>
      </c>
      <c r="Q8" s="28"/>
      <c r="R8" s="33"/>
      <c r="S8" s="33">
        <f t="shared" si="25"/>
        <v>0</v>
      </c>
      <c r="T8" s="34">
        <f t="shared" si="26"/>
        <v>0</v>
      </c>
      <c r="U8" s="33">
        <f t="shared" si="27"/>
        <v>2000</v>
      </c>
      <c r="V8" s="33">
        <f t="shared" si="11"/>
        <v>0</v>
      </c>
      <c r="W8" s="35">
        <f t="shared" si="28"/>
        <v>0</v>
      </c>
      <c r="X8" s="36">
        <f t="shared" si="13"/>
        <v>0</v>
      </c>
      <c r="Y8" s="37">
        <f t="shared" si="29"/>
        <v>0</v>
      </c>
      <c r="Z8" s="34">
        <f t="shared" si="30"/>
        <v>0</v>
      </c>
      <c r="AA8" s="33">
        <f t="shared" si="31"/>
        <v>2000</v>
      </c>
      <c r="AB8" s="28"/>
      <c r="AC8" s="38">
        <v>0.1638</v>
      </c>
      <c r="AD8" s="33">
        <f t="shared" si="32"/>
        <v>327.60000000000002</v>
      </c>
      <c r="AE8" s="39">
        <f t="shared" ref="AE8" si="52">(F8-AA8)/F8</f>
        <v>0.14074583261728815</v>
      </c>
    </row>
    <row r="9" spans="1:31" s="40" customFormat="1" ht="15" x14ac:dyDescent="0.25">
      <c r="A9" s="23">
        <v>7</v>
      </c>
      <c r="B9" t="s">
        <v>61</v>
      </c>
      <c r="C9" s="24">
        <v>1</v>
      </c>
      <c r="D9" s="24"/>
      <c r="E9" s="25">
        <f t="shared" si="19"/>
        <v>989.12</v>
      </c>
      <c r="F9" s="25">
        <f t="shared" si="20"/>
        <v>989.12</v>
      </c>
      <c r="G9" s="26">
        <f t="shared" si="2"/>
        <v>0.16</v>
      </c>
      <c r="H9" s="27">
        <f t="shared" si="21"/>
        <v>158.25919999999999</v>
      </c>
      <c r="I9" s="25">
        <f t="shared" si="22"/>
        <v>1147.3791999999999</v>
      </c>
      <c r="J9" s="28"/>
      <c r="K9" s="29">
        <v>500</v>
      </c>
      <c r="L9" s="30">
        <f t="shared" si="5"/>
        <v>500</v>
      </c>
      <c r="M9" s="31">
        <f t="shared" si="23"/>
        <v>500</v>
      </c>
      <c r="N9" s="28"/>
      <c r="O9" s="32"/>
      <c r="P9" s="31">
        <f t="shared" si="24"/>
        <v>0</v>
      </c>
      <c r="Q9" s="28"/>
      <c r="R9" s="33"/>
      <c r="S9" s="33">
        <f t="shared" si="25"/>
        <v>0</v>
      </c>
      <c r="T9" s="34">
        <f t="shared" si="26"/>
        <v>0</v>
      </c>
      <c r="U9" s="33">
        <f t="shared" si="27"/>
        <v>500</v>
      </c>
      <c r="V9" s="33">
        <f t="shared" si="11"/>
        <v>0</v>
      </c>
      <c r="W9" s="35">
        <f t="shared" si="28"/>
        <v>0</v>
      </c>
      <c r="X9" s="36">
        <f t="shared" si="13"/>
        <v>0</v>
      </c>
      <c r="Y9" s="37">
        <f t="shared" si="29"/>
        <v>0</v>
      </c>
      <c r="Z9" s="34">
        <f t="shared" si="30"/>
        <v>0</v>
      </c>
      <c r="AA9" s="33">
        <f t="shared" si="31"/>
        <v>500</v>
      </c>
      <c r="AB9" s="28"/>
      <c r="AC9" s="38">
        <v>0.97824</v>
      </c>
      <c r="AD9" s="33">
        <f t="shared" si="32"/>
        <v>489.12</v>
      </c>
      <c r="AE9" s="39">
        <f t="shared" ref="AE9" si="53">(F9-AA9)/F9</f>
        <v>0.49450016175994826</v>
      </c>
    </row>
    <row r="10" spans="1:31" ht="13.5" thickBot="1" x14ac:dyDescent="0.25">
      <c r="A10" s="101" t="s">
        <v>11</v>
      </c>
      <c r="B10" s="102"/>
      <c r="C10" s="102"/>
      <c r="D10" s="56"/>
      <c r="E10" s="41"/>
      <c r="F10" s="41">
        <f>SUM(F3:F9)</f>
        <v>3316.72</v>
      </c>
      <c r="G10" s="41"/>
      <c r="H10" s="41">
        <f>SUM(H3:H9)</f>
        <v>530.67520000000002</v>
      </c>
      <c r="I10" s="41">
        <f>SUM(I3:I9)</f>
        <v>3847.3951999999995</v>
      </c>
      <c r="J10" s="42"/>
      <c r="K10" s="41"/>
      <c r="L10" s="41"/>
      <c r="M10" s="41">
        <f t="shared" ref="M10:AA10" si="54">SUM(M3:M9)</f>
        <v>2500</v>
      </c>
      <c r="N10" s="42">
        <f t="shared" si="54"/>
        <v>0</v>
      </c>
      <c r="O10" s="95">
        <f t="shared" si="54"/>
        <v>0</v>
      </c>
      <c r="P10" s="41">
        <f t="shared" si="54"/>
        <v>0</v>
      </c>
      <c r="Q10" s="42">
        <f t="shared" si="54"/>
        <v>0</v>
      </c>
      <c r="R10" s="41">
        <f t="shared" si="54"/>
        <v>0</v>
      </c>
      <c r="S10" s="41">
        <f t="shared" si="54"/>
        <v>0</v>
      </c>
      <c r="T10" s="41">
        <f t="shared" si="54"/>
        <v>0</v>
      </c>
      <c r="U10" s="41">
        <f t="shared" si="54"/>
        <v>2500</v>
      </c>
      <c r="V10" s="41">
        <f t="shared" si="54"/>
        <v>0</v>
      </c>
      <c r="W10" s="96">
        <f t="shared" si="54"/>
        <v>0</v>
      </c>
      <c r="X10" s="97">
        <f t="shared" si="54"/>
        <v>0</v>
      </c>
      <c r="Y10" s="96">
        <f t="shared" si="54"/>
        <v>0</v>
      </c>
      <c r="Z10" s="41">
        <f t="shared" si="54"/>
        <v>0</v>
      </c>
      <c r="AA10" s="41">
        <f t="shared" si="54"/>
        <v>2500</v>
      </c>
      <c r="AB10" s="42" t="e">
        <f>SUM(#REF!)</f>
        <v>#REF!</v>
      </c>
      <c r="AC10" s="43"/>
      <c r="AD10" s="41">
        <f>SUM(AD3:AD9)</f>
        <v>816.72</v>
      </c>
      <c r="AE10" s="44">
        <f t="shared" si="33"/>
        <v>0.24624327649002625</v>
      </c>
    </row>
    <row r="11" spans="1:31" ht="13.5" thickTop="1" x14ac:dyDescent="0.2"/>
    <row r="22" spans="2:2" x14ac:dyDescent="0.2">
      <c r="B22" s="46">
        <f>45-20</f>
        <v>25</v>
      </c>
    </row>
    <row r="23" spans="2:2" x14ac:dyDescent="0.2">
      <c r="B23" s="46">
        <f>B22*20</f>
        <v>500</v>
      </c>
    </row>
    <row r="25" spans="2:2" x14ac:dyDescent="0.2">
      <c r="B25" s="46">
        <f>20*40</f>
        <v>800</v>
      </c>
    </row>
    <row r="26" spans="2:2" x14ac:dyDescent="0.2">
      <c r="B26" s="46">
        <f>1300</f>
        <v>1300</v>
      </c>
    </row>
  </sheetData>
  <mergeCells count="2">
    <mergeCell ref="A1:C1"/>
    <mergeCell ref="A10:C10"/>
  </mergeCells>
  <pageMargins left="0.7" right="0.7" top="0.75" bottom="0.75" header="0.3" footer="0.3"/>
  <pageSetup paperSize="9" scale="65" orientation="landscape" r:id="rId1"/>
  <headerFooter>
    <oddHeader>&amp;RKiran Kumar</oddHeader>
    <oddFooter>&amp;C&amp;F&amp;R&amp;D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W45"/>
  <sheetViews>
    <sheetView showGridLines="0" tabSelected="1" zoomScaleNormal="100" workbookViewId="0">
      <selection activeCell="B7" sqref="B7"/>
    </sheetView>
  </sheetViews>
  <sheetFormatPr defaultColWidth="9.140625" defaultRowHeight="12.75" x14ac:dyDescent="0.2"/>
  <cols>
    <col min="1" max="1" width="7.7109375" style="57" customWidth="1"/>
    <col min="2" max="3" width="16.140625" style="57" customWidth="1"/>
    <col min="4" max="4" width="5.5703125" style="57" customWidth="1"/>
    <col min="5" max="5" width="8.7109375" style="57" customWidth="1"/>
    <col min="6" max="8" width="13.28515625" style="57" customWidth="1"/>
    <col min="9" max="9" width="9.140625" style="57"/>
    <col min="10" max="10" width="13.42578125" style="57" bestFit="1" customWidth="1"/>
    <col min="11" max="11" width="11" style="57" bestFit="1" customWidth="1"/>
    <col min="12" max="16384" width="9.140625" style="57"/>
  </cols>
  <sheetData>
    <row r="1" spans="1:8" ht="25.5" customHeight="1" x14ac:dyDescent="0.2">
      <c r="A1" s="94"/>
      <c r="B1" s="58"/>
      <c r="C1" s="58"/>
      <c r="D1" s="58"/>
    </row>
    <row r="2" spans="1:8" ht="21" customHeight="1" x14ac:dyDescent="0.2">
      <c r="A2" s="59" t="s">
        <v>21</v>
      </c>
      <c r="B2" s="58"/>
      <c r="C2" s="58"/>
      <c r="D2" s="58"/>
    </row>
    <row r="3" spans="1:8" ht="3.75" customHeight="1" x14ac:dyDescent="0.2"/>
    <row r="4" spans="1:8" ht="14.25" x14ac:dyDescent="0.2">
      <c r="A4" s="60"/>
      <c r="E4" s="61" t="s">
        <v>22</v>
      </c>
      <c r="H4" s="62"/>
    </row>
    <row r="5" spans="1:8" ht="14.25" x14ac:dyDescent="0.2">
      <c r="A5" s="60"/>
      <c r="E5" s="61" t="s">
        <v>23</v>
      </c>
      <c r="H5" s="62"/>
    </row>
    <row r="6" spans="1:8" x14ac:dyDescent="0.2">
      <c r="A6" s="60"/>
      <c r="E6" s="61" t="s">
        <v>56</v>
      </c>
    </row>
    <row r="7" spans="1:8" x14ac:dyDescent="0.2">
      <c r="A7" s="60"/>
      <c r="E7" s="61" t="s">
        <v>57</v>
      </c>
    </row>
    <row r="8" spans="1:8" x14ac:dyDescent="0.2">
      <c r="A8" s="63"/>
      <c r="E8" s="61" t="s">
        <v>24</v>
      </c>
    </row>
    <row r="9" spans="1:8" x14ac:dyDescent="0.2">
      <c r="E9" s="61" t="s">
        <v>25</v>
      </c>
    </row>
    <row r="10" spans="1:8" x14ac:dyDescent="0.2">
      <c r="A10" s="64" t="s">
        <v>26</v>
      </c>
      <c r="B10" s="65">
        <f ca="1">TODAY()</f>
        <v>45054</v>
      </c>
      <c r="E10" s="66" t="s">
        <v>27</v>
      </c>
    </row>
    <row r="11" spans="1:8" x14ac:dyDescent="0.2">
      <c r="A11" s="67" t="s">
        <v>28</v>
      </c>
      <c r="B11" s="68" t="s">
        <v>66</v>
      </c>
    </row>
    <row r="13" spans="1:8" ht="12.75" customHeight="1" x14ac:dyDescent="0.2">
      <c r="A13" s="64" t="s">
        <v>29</v>
      </c>
      <c r="B13" s="69" t="s">
        <v>46</v>
      </c>
      <c r="E13" s="70" t="s">
        <v>30</v>
      </c>
      <c r="F13" s="68" t="s">
        <v>51</v>
      </c>
      <c r="G13" s="68"/>
      <c r="H13" s="68"/>
    </row>
    <row r="14" spans="1:8" x14ac:dyDescent="0.2">
      <c r="B14" s="57" t="s">
        <v>47</v>
      </c>
      <c r="F14" s="71"/>
      <c r="G14" s="71"/>
    </row>
    <row r="15" spans="1:8" ht="14.25" x14ac:dyDescent="0.2">
      <c r="B15" s="57" t="s">
        <v>48</v>
      </c>
      <c r="F15" s="72"/>
      <c r="G15" s="72"/>
    </row>
    <row r="16" spans="1:8" x14ac:dyDescent="0.2">
      <c r="B16" s="57" t="s">
        <v>49</v>
      </c>
      <c r="F16" s="71"/>
      <c r="G16" s="71"/>
    </row>
    <row r="17" spans="1:257" x14ac:dyDescent="0.2">
      <c r="F17" s="71"/>
      <c r="G17" s="71"/>
    </row>
    <row r="18" spans="1:257" x14ac:dyDescent="0.2">
      <c r="A18" s="108" t="str">
        <f>Costing!A1</f>
        <v xml:space="preserve">KCB THE POINT MALL BURUBURU CABLE MANAGEMENT ATTENDANCE </v>
      </c>
      <c r="B18" s="108"/>
      <c r="C18" s="108"/>
      <c r="D18" s="108"/>
      <c r="E18" s="108"/>
      <c r="F18" s="108"/>
      <c r="G18" s="108"/>
      <c r="H18" s="108"/>
    </row>
    <row r="19" spans="1:257" s="74" customFormat="1" ht="25.5" customHeight="1" x14ac:dyDescent="0.2">
      <c r="A19" s="73" t="s">
        <v>31</v>
      </c>
      <c r="B19" s="109" t="s">
        <v>0</v>
      </c>
      <c r="C19" s="109"/>
      <c r="D19" s="109"/>
      <c r="E19" s="73" t="s">
        <v>32</v>
      </c>
      <c r="F19" s="93" t="s">
        <v>53</v>
      </c>
      <c r="G19" s="93" t="s">
        <v>54</v>
      </c>
      <c r="H19" s="73" t="s">
        <v>33</v>
      </c>
      <c r="K19" s="57"/>
    </row>
    <row r="20" spans="1:257" s="74" customFormat="1" ht="15.75" customHeight="1" x14ac:dyDescent="0.25">
      <c r="A20" s="75">
        <v>1</v>
      </c>
      <c r="B20" s="111" t="str">
        <f>Costing!B8</f>
        <v>Expertise &amp; labour</v>
      </c>
      <c r="C20" s="112"/>
      <c r="D20" s="113"/>
      <c r="E20" s="75">
        <f>Costing!C8</f>
        <v>1</v>
      </c>
      <c r="F20" s="76">
        <f>Costing!E8</f>
        <v>2327.6</v>
      </c>
      <c r="G20" s="92">
        <f>ROUNDDOWN(F20*1.16,0)</f>
        <v>2700</v>
      </c>
      <c r="H20" s="77">
        <f t="shared" ref="H20:H21" si="0">G20*E20</f>
        <v>2700</v>
      </c>
      <c r="J20" s="78"/>
    </row>
    <row r="21" spans="1:257" s="74" customFormat="1" ht="19.5" customHeight="1" x14ac:dyDescent="0.25">
      <c r="A21" s="75">
        <v>2</v>
      </c>
      <c r="B21" s="111" t="str">
        <f>Costing!B9</f>
        <v>Personnel travel to site</v>
      </c>
      <c r="C21" s="112"/>
      <c r="D21" s="113"/>
      <c r="E21" s="75">
        <f>Costing!C9</f>
        <v>1</v>
      </c>
      <c r="F21" s="76">
        <f>Costing!E9</f>
        <v>989.12</v>
      </c>
      <c r="G21" s="92">
        <f t="shared" ref="G21" si="1">F21*1.16</f>
        <v>1147.3791999999999</v>
      </c>
      <c r="H21" s="77">
        <f t="shared" si="0"/>
        <v>1147.3791999999999</v>
      </c>
      <c r="J21" s="78"/>
    </row>
    <row r="22" spans="1:257" s="74" customFormat="1" ht="18" customHeight="1" x14ac:dyDescent="0.25">
      <c r="A22" s="103" t="s">
        <v>55</v>
      </c>
      <c r="B22" s="104"/>
      <c r="C22" s="104"/>
      <c r="D22" s="104"/>
      <c r="E22" s="79"/>
      <c r="F22" s="110" t="s">
        <v>43</v>
      </c>
      <c r="G22" s="110"/>
      <c r="H22" s="80">
        <f>SUM(H20:H21)</f>
        <v>3847.3791999999999</v>
      </c>
      <c r="I22" s="81"/>
      <c r="K22" s="78"/>
    </row>
    <row r="23" spans="1:257" s="74" customFormat="1" ht="12.6" customHeight="1" x14ac:dyDescent="0.25">
      <c r="A23" s="82"/>
      <c r="B23" s="82"/>
      <c r="C23" s="82"/>
      <c r="D23" s="82"/>
      <c r="E23" s="82"/>
      <c r="F23" s="82"/>
      <c r="G23" s="82"/>
      <c r="H23" s="82"/>
      <c r="K23" s="78"/>
    </row>
    <row r="24" spans="1:257" s="74" customFormat="1" ht="12.6" customHeight="1" x14ac:dyDescent="0.25">
      <c r="A24" s="82"/>
      <c r="B24" s="82"/>
      <c r="C24" s="82"/>
      <c r="D24" s="82"/>
      <c r="E24" s="82"/>
      <c r="F24" s="82"/>
      <c r="G24" s="82"/>
      <c r="H24" s="83"/>
      <c r="J24" s="78"/>
      <c r="K24" s="78"/>
    </row>
    <row r="25" spans="1:257" ht="12.75" customHeight="1" x14ac:dyDescent="0.2">
      <c r="A25" s="105" t="s">
        <v>34</v>
      </c>
      <c r="B25" s="105"/>
      <c r="C25" s="105"/>
      <c r="D25" s="105"/>
      <c r="E25" s="105"/>
      <c r="F25" s="105"/>
      <c r="G25" s="82"/>
      <c r="H25" s="83"/>
      <c r="I25" s="83"/>
      <c r="J25" s="83"/>
      <c r="K25" s="78"/>
      <c r="L25" s="83"/>
      <c r="M25" s="83"/>
      <c r="N25" s="106"/>
      <c r="O25" s="107"/>
      <c r="P25" s="107"/>
      <c r="Q25" s="107"/>
      <c r="R25" s="107"/>
      <c r="S25" s="107"/>
      <c r="T25" s="106"/>
      <c r="U25" s="107"/>
      <c r="V25" s="107"/>
      <c r="W25" s="107"/>
      <c r="X25" s="107"/>
      <c r="Y25" s="107"/>
      <c r="Z25" s="106"/>
      <c r="AA25" s="107"/>
      <c r="AB25" s="107"/>
      <c r="AC25" s="107"/>
      <c r="AD25" s="107"/>
      <c r="AE25" s="107"/>
      <c r="AF25" s="106"/>
      <c r="AG25" s="107"/>
      <c r="AH25" s="107"/>
      <c r="AI25" s="107"/>
      <c r="AJ25" s="107"/>
      <c r="AK25" s="107"/>
      <c r="AL25" s="106"/>
      <c r="AM25" s="107"/>
      <c r="AN25" s="107"/>
      <c r="AO25" s="107"/>
      <c r="AP25" s="107"/>
      <c r="AQ25" s="107"/>
      <c r="AR25" s="106"/>
      <c r="AS25" s="107"/>
      <c r="AT25" s="107"/>
      <c r="AU25" s="107"/>
      <c r="AV25" s="107"/>
      <c r="AW25" s="107"/>
      <c r="AX25" s="106"/>
      <c r="AY25" s="107"/>
      <c r="AZ25" s="107"/>
      <c r="BA25" s="107"/>
      <c r="BB25" s="107"/>
      <c r="BC25" s="107"/>
      <c r="BD25" s="106"/>
      <c r="BE25" s="107"/>
      <c r="BF25" s="107"/>
      <c r="BG25" s="107"/>
      <c r="BH25" s="107"/>
      <c r="BI25" s="107"/>
      <c r="BJ25" s="106"/>
      <c r="BK25" s="107"/>
      <c r="BL25" s="107"/>
      <c r="BM25" s="107"/>
      <c r="BN25" s="107"/>
      <c r="BO25" s="107"/>
      <c r="BP25" s="106"/>
      <c r="BQ25" s="107"/>
      <c r="BR25" s="107"/>
      <c r="BS25" s="107"/>
      <c r="BT25" s="107"/>
      <c r="BU25" s="107"/>
      <c r="BV25" s="106"/>
      <c r="BW25" s="107"/>
      <c r="BX25" s="107"/>
      <c r="BY25" s="107"/>
      <c r="BZ25" s="107"/>
      <c r="CA25" s="107"/>
      <c r="CB25" s="106"/>
      <c r="CC25" s="107"/>
      <c r="CD25" s="107"/>
      <c r="CE25" s="107"/>
      <c r="CF25" s="107"/>
      <c r="CG25" s="107"/>
      <c r="CH25" s="106"/>
      <c r="CI25" s="107"/>
      <c r="CJ25" s="107"/>
      <c r="CK25" s="107"/>
      <c r="CL25" s="107"/>
      <c r="CM25" s="107"/>
      <c r="CN25" s="106"/>
      <c r="CO25" s="107"/>
      <c r="CP25" s="107"/>
      <c r="CQ25" s="107"/>
      <c r="CR25" s="107"/>
      <c r="CS25" s="107"/>
      <c r="CT25" s="106"/>
      <c r="CU25" s="107"/>
      <c r="CV25" s="107"/>
      <c r="CW25" s="107"/>
      <c r="CX25" s="107"/>
      <c r="CY25" s="107"/>
      <c r="CZ25" s="106"/>
      <c r="DA25" s="107"/>
      <c r="DB25" s="107"/>
      <c r="DC25" s="107"/>
      <c r="DD25" s="107"/>
      <c r="DE25" s="107"/>
      <c r="DF25" s="106"/>
      <c r="DG25" s="107"/>
      <c r="DH25" s="107"/>
      <c r="DI25" s="107"/>
      <c r="DJ25" s="107"/>
      <c r="DK25" s="107"/>
      <c r="DL25" s="106"/>
      <c r="DM25" s="107"/>
      <c r="DN25" s="107"/>
      <c r="DO25" s="107"/>
      <c r="DP25" s="107"/>
      <c r="DQ25" s="107"/>
      <c r="DR25" s="106"/>
      <c r="DS25" s="107"/>
      <c r="DT25" s="107"/>
      <c r="DU25" s="107"/>
      <c r="DV25" s="107"/>
      <c r="DW25" s="107"/>
      <c r="DX25" s="106"/>
      <c r="DY25" s="107"/>
      <c r="DZ25" s="107"/>
      <c r="EA25" s="107"/>
      <c r="EB25" s="107"/>
      <c r="EC25" s="107"/>
      <c r="ED25" s="106"/>
      <c r="EE25" s="107"/>
      <c r="EF25" s="107"/>
      <c r="EG25" s="107"/>
      <c r="EH25" s="107"/>
      <c r="EI25" s="107"/>
      <c r="EJ25" s="106"/>
      <c r="EK25" s="107"/>
      <c r="EL25" s="107"/>
      <c r="EM25" s="107"/>
      <c r="EN25" s="107"/>
      <c r="EO25" s="107"/>
      <c r="EP25" s="106"/>
      <c r="EQ25" s="107"/>
      <c r="ER25" s="107"/>
      <c r="ES25" s="107"/>
      <c r="ET25" s="107"/>
      <c r="EU25" s="107"/>
      <c r="EV25" s="106"/>
      <c r="EW25" s="107"/>
      <c r="EX25" s="107"/>
      <c r="EY25" s="107"/>
      <c r="EZ25" s="107"/>
      <c r="FA25" s="107"/>
      <c r="FB25" s="106"/>
      <c r="FC25" s="107"/>
      <c r="FD25" s="107"/>
      <c r="FE25" s="107"/>
      <c r="FF25" s="107"/>
      <c r="FG25" s="107"/>
      <c r="FH25" s="106"/>
      <c r="FI25" s="107"/>
      <c r="FJ25" s="107"/>
      <c r="FK25" s="107"/>
      <c r="FL25" s="107"/>
      <c r="FM25" s="107"/>
      <c r="FN25" s="106"/>
      <c r="FO25" s="107"/>
      <c r="FP25" s="107"/>
      <c r="FQ25" s="107"/>
      <c r="FR25" s="107"/>
      <c r="FS25" s="107"/>
      <c r="FT25" s="106"/>
      <c r="FU25" s="107"/>
      <c r="FV25" s="107"/>
      <c r="FW25" s="107"/>
      <c r="FX25" s="107"/>
      <c r="FY25" s="107"/>
      <c r="FZ25" s="106"/>
      <c r="GA25" s="107"/>
      <c r="GB25" s="107"/>
      <c r="GC25" s="107"/>
      <c r="GD25" s="107"/>
      <c r="GE25" s="107"/>
      <c r="GF25" s="106"/>
      <c r="GG25" s="107"/>
      <c r="GH25" s="107"/>
      <c r="GI25" s="107"/>
      <c r="GJ25" s="107"/>
      <c r="GK25" s="107"/>
      <c r="GL25" s="106"/>
      <c r="GM25" s="107"/>
      <c r="GN25" s="107"/>
      <c r="GO25" s="107"/>
      <c r="GP25" s="107"/>
      <c r="GQ25" s="107"/>
      <c r="GR25" s="106"/>
      <c r="GS25" s="107"/>
      <c r="GT25" s="107"/>
      <c r="GU25" s="107"/>
      <c r="GV25" s="107"/>
      <c r="GW25" s="107"/>
      <c r="GX25" s="106"/>
      <c r="GY25" s="107"/>
      <c r="GZ25" s="107"/>
      <c r="HA25" s="107"/>
      <c r="HB25" s="107"/>
      <c r="HC25" s="107"/>
      <c r="HD25" s="106"/>
      <c r="HE25" s="107"/>
      <c r="HF25" s="107"/>
      <c r="HG25" s="107"/>
      <c r="HH25" s="107"/>
      <c r="HI25" s="107"/>
      <c r="HJ25" s="106"/>
      <c r="HK25" s="107"/>
      <c r="HL25" s="107"/>
      <c r="HM25" s="107"/>
      <c r="HN25" s="107"/>
      <c r="HO25" s="107"/>
      <c r="HP25" s="106"/>
      <c r="HQ25" s="107"/>
      <c r="HR25" s="107"/>
      <c r="HS25" s="107"/>
      <c r="HT25" s="107"/>
      <c r="HU25" s="107"/>
      <c r="HV25" s="106"/>
      <c r="HW25" s="107"/>
      <c r="HX25" s="107"/>
      <c r="HY25" s="107"/>
      <c r="HZ25" s="107"/>
      <c r="IA25" s="107"/>
      <c r="IB25" s="106"/>
      <c r="IC25" s="107"/>
      <c r="ID25" s="107"/>
      <c r="IE25" s="107"/>
      <c r="IF25" s="107"/>
      <c r="IG25" s="107"/>
      <c r="IH25" s="106"/>
      <c r="II25" s="107"/>
      <c r="IJ25" s="107"/>
      <c r="IK25" s="107"/>
      <c r="IL25" s="107"/>
      <c r="IM25" s="107"/>
      <c r="IN25" s="106"/>
      <c r="IO25" s="107"/>
      <c r="IP25" s="107"/>
      <c r="IQ25" s="107"/>
      <c r="IR25" s="107"/>
      <c r="IS25" s="107"/>
      <c r="IT25" s="106"/>
      <c r="IU25" s="107"/>
      <c r="IV25" s="107"/>
      <c r="IW25" s="107"/>
    </row>
    <row r="26" spans="1:257" x14ac:dyDescent="0.2">
      <c r="A26" s="106"/>
      <c r="B26" s="107"/>
      <c r="C26" s="107"/>
      <c r="D26" s="107"/>
      <c r="E26" s="107"/>
      <c r="F26" s="107"/>
      <c r="G26" s="86"/>
      <c r="H26" s="83"/>
      <c r="I26" s="83"/>
      <c r="J26" s="83"/>
      <c r="K26" s="78"/>
      <c r="L26" s="83"/>
      <c r="M26" s="83"/>
      <c r="N26" s="106"/>
      <c r="O26" s="107"/>
      <c r="P26" s="107"/>
      <c r="Q26" s="107"/>
      <c r="R26" s="107"/>
      <c r="S26" s="107"/>
      <c r="T26" s="106"/>
      <c r="U26" s="107"/>
      <c r="V26" s="107"/>
      <c r="W26" s="107"/>
      <c r="X26" s="107"/>
      <c r="Y26" s="107"/>
      <c r="Z26" s="106"/>
      <c r="AA26" s="107"/>
      <c r="AB26" s="107"/>
      <c r="AC26" s="107"/>
      <c r="AD26" s="107"/>
      <c r="AE26" s="107"/>
      <c r="AF26" s="106"/>
      <c r="AG26" s="107"/>
      <c r="AH26" s="107"/>
      <c r="AI26" s="107"/>
      <c r="AJ26" s="107"/>
      <c r="AK26" s="107"/>
      <c r="AL26" s="106"/>
      <c r="AM26" s="107"/>
      <c r="AN26" s="107"/>
      <c r="AO26" s="107"/>
      <c r="AP26" s="107"/>
      <c r="AQ26" s="107"/>
      <c r="AR26" s="106"/>
      <c r="AS26" s="107"/>
      <c r="AT26" s="107"/>
      <c r="AU26" s="107"/>
      <c r="AV26" s="107"/>
      <c r="AW26" s="107"/>
      <c r="AX26" s="106"/>
      <c r="AY26" s="107"/>
      <c r="AZ26" s="107"/>
      <c r="BA26" s="107"/>
      <c r="BB26" s="107"/>
      <c r="BC26" s="107"/>
      <c r="BD26" s="106"/>
      <c r="BE26" s="107"/>
      <c r="BF26" s="107"/>
      <c r="BG26" s="107"/>
      <c r="BH26" s="107"/>
      <c r="BI26" s="107"/>
      <c r="BJ26" s="106"/>
      <c r="BK26" s="107"/>
      <c r="BL26" s="107"/>
      <c r="BM26" s="107"/>
      <c r="BN26" s="107"/>
      <c r="BO26" s="107"/>
      <c r="BP26" s="106"/>
      <c r="BQ26" s="107"/>
      <c r="BR26" s="107"/>
      <c r="BS26" s="107"/>
      <c r="BT26" s="107"/>
      <c r="BU26" s="107"/>
      <c r="BV26" s="106"/>
      <c r="BW26" s="107"/>
      <c r="BX26" s="107"/>
      <c r="BY26" s="107"/>
      <c r="BZ26" s="107"/>
      <c r="CA26" s="107"/>
      <c r="CB26" s="106"/>
      <c r="CC26" s="107"/>
      <c r="CD26" s="107"/>
      <c r="CE26" s="107"/>
      <c r="CF26" s="107"/>
      <c r="CG26" s="107"/>
      <c r="CH26" s="106"/>
      <c r="CI26" s="107"/>
      <c r="CJ26" s="107"/>
      <c r="CK26" s="107"/>
      <c r="CL26" s="107"/>
      <c r="CM26" s="107"/>
      <c r="CN26" s="106"/>
      <c r="CO26" s="107"/>
      <c r="CP26" s="107"/>
      <c r="CQ26" s="107"/>
      <c r="CR26" s="107"/>
      <c r="CS26" s="107"/>
      <c r="CT26" s="106"/>
      <c r="CU26" s="107"/>
      <c r="CV26" s="107"/>
      <c r="CW26" s="107"/>
      <c r="CX26" s="107"/>
      <c r="CY26" s="107"/>
      <c r="CZ26" s="106"/>
      <c r="DA26" s="107"/>
      <c r="DB26" s="107"/>
      <c r="DC26" s="107"/>
      <c r="DD26" s="107"/>
      <c r="DE26" s="107"/>
      <c r="DF26" s="106"/>
      <c r="DG26" s="107"/>
      <c r="DH26" s="107"/>
      <c r="DI26" s="107"/>
      <c r="DJ26" s="107"/>
      <c r="DK26" s="107"/>
      <c r="DL26" s="106"/>
      <c r="DM26" s="107"/>
      <c r="DN26" s="107"/>
      <c r="DO26" s="107"/>
      <c r="DP26" s="107"/>
      <c r="DQ26" s="107"/>
      <c r="DR26" s="106"/>
      <c r="DS26" s="107"/>
      <c r="DT26" s="107"/>
      <c r="DU26" s="107"/>
      <c r="DV26" s="107"/>
      <c r="DW26" s="107"/>
      <c r="DX26" s="106"/>
      <c r="DY26" s="107"/>
      <c r="DZ26" s="107"/>
      <c r="EA26" s="107"/>
      <c r="EB26" s="107"/>
      <c r="EC26" s="107"/>
      <c r="ED26" s="106"/>
      <c r="EE26" s="107"/>
      <c r="EF26" s="107"/>
      <c r="EG26" s="107"/>
      <c r="EH26" s="107"/>
      <c r="EI26" s="107"/>
      <c r="EJ26" s="106"/>
      <c r="EK26" s="107"/>
      <c r="EL26" s="107"/>
      <c r="EM26" s="107"/>
      <c r="EN26" s="107"/>
      <c r="EO26" s="107"/>
      <c r="EP26" s="106"/>
      <c r="EQ26" s="107"/>
      <c r="ER26" s="107"/>
      <c r="ES26" s="107"/>
      <c r="ET26" s="107"/>
      <c r="EU26" s="107"/>
      <c r="EV26" s="106"/>
      <c r="EW26" s="107"/>
      <c r="EX26" s="107"/>
      <c r="EY26" s="107"/>
      <c r="EZ26" s="107"/>
      <c r="FA26" s="107"/>
      <c r="FB26" s="106"/>
      <c r="FC26" s="107"/>
      <c r="FD26" s="107"/>
      <c r="FE26" s="107"/>
      <c r="FF26" s="107"/>
      <c r="FG26" s="107"/>
      <c r="FH26" s="106"/>
      <c r="FI26" s="107"/>
      <c r="FJ26" s="107"/>
      <c r="FK26" s="107"/>
      <c r="FL26" s="107"/>
      <c r="FM26" s="107"/>
      <c r="FN26" s="106"/>
      <c r="FO26" s="107"/>
      <c r="FP26" s="107"/>
      <c r="FQ26" s="107"/>
      <c r="FR26" s="107"/>
      <c r="FS26" s="107"/>
      <c r="FT26" s="106"/>
      <c r="FU26" s="107"/>
      <c r="FV26" s="107"/>
      <c r="FW26" s="107"/>
      <c r="FX26" s="107"/>
      <c r="FY26" s="107"/>
      <c r="FZ26" s="106"/>
      <c r="GA26" s="107"/>
      <c r="GB26" s="107"/>
      <c r="GC26" s="107"/>
      <c r="GD26" s="107"/>
      <c r="GE26" s="107"/>
      <c r="GF26" s="106"/>
      <c r="GG26" s="107"/>
      <c r="GH26" s="107"/>
      <c r="GI26" s="107"/>
      <c r="GJ26" s="107"/>
      <c r="GK26" s="107"/>
      <c r="GL26" s="106"/>
      <c r="GM26" s="107"/>
      <c r="GN26" s="107"/>
      <c r="GO26" s="107"/>
      <c r="GP26" s="107"/>
      <c r="GQ26" s="107"/>
      <c r="GR26" s="106"/>
      <c r="GS26" s="107"/>
      <c r="GT26" s="107"/>
      <c r="GU26" s="107"/>
      <c r="GV26" s="107"/>
      <c r="GW26" s="107"/>
      <c r="GX26" s="106"/>
      <c r="GY26" s="107"/>
      <c r="GZ26" s="107"/>
      <c r="HA26" s="107"/>
      <c r="HB26" s="107"/>
      <c r="HC26" s="107"/>
      <c r="HD26" s="106"/>
      <c r="HE26" s="107"/>
      <c r="HF26" s="107"/>
      <c r="HG26" s="107"/>
      <c r="HH26" s="107"/>
      <c r="HI26" s="107"/>
      <c r="HJ26" s="106"/>
      <c r="HK26" s="107"/>
      <c r="HL26" s="107"/>
      <c r="HM26" s="107"/>
      <c r="HN26" s="107"/>
      <c r="HO26" s="107"/>
      <c r="HP26" s="106"/>
      <c r="HQ26" s="107"/>
      <c r="HR26" s="107"/>
      <c r="HS26" s="107"/>
      <c r="HT26" s="107"/>
      <c r="HU26" s="107"/>
      <c r="HV26" s="106"/>
      <c r="HW26" s="107"/>
      <c r="HX26" s="107"/>
      <c r="HY26" s="107"/>
      <c r="HZ26" s="107"/>
      <c r="IA26" s="107"/>
      <c r="IB26" s="106"/>
      <c r="IC26" s="107"/>
      <c r="ID26" s="107"/>
      <c r="IE26" s="107"/>
      <c r="IF26" s="107"/>
      <c r="IG26" s="107"/>
      <c r="IH26" s="106"/>
      <c r="II26" s="107"/>
      <c r="IJ26" s="107"/>
      <c r="IK26" s="107"/>
      <c r="IL26" s="107"/>
      <c r="IM26" s="107"/>
      <c r="IN26" s="106"/>
      <c r="IO26" s="107"/>
      <c r="IP26" s="107"/>
      <c r="IQ26" s="107"/>
      <c r="IR26" s="107"/>
      <c r="IS26" s="107"/>
      <c r="IT26" s="106"/>
      <c r="IU26" s="107"/>
      <c r="IV26" s="107"/>
      <c r="IW26" s="107"/>
    </row>
    <row r="27" spans="1:257" x14ac:dyDescent="0.2">
      <c r="A27" s="114" t="s">
        <v>35</v>
      </c>
      <c r="B27" s="115"/>
      <c r="C27" s="115"/>
      <c r="D27" s="115"/>
      <c r="E27" s="115"/>
      <c r="F27" s="115"/>
      <c r="G27" s="91"/>
      <c r="H27" s="83"/>
      <c r="I27" s="83"/>
      <c r="J27" s="83"/>
      <c r="K27" s="78"/>
      <c r="L27" s="83"/>
      <c r="M27" s="83"/>
      <c r="N27" s="106"/>
      <c r="O27" s="107"/>
      <c r="P27" s="107"/>
      <c r="Q27" s="107"/>
      <c r="R27" s="107"/>
      <c r="S27" s="107"/>
      <c r="T27" s="106"/>
      <c r="U27" s="107"/>
      <c r="V27" s="107"/>
      <c r="W27" s="107"/>
      <c r="X27" s="107"/>
      <c r="Y27" s="107"/>
      <c r="Z27" s="106"/>
      <c r="AA27" s="107"/>
      <c r="AB27" s="107"/>
      <c r="AC27" s="107"/>
      <c r="AD27" s="107"/>
      <c r="AE27" s="107"/>
      <c r="AF27" s="106"/>
      <c r="AG27" s="107"/>
      <c r="AH27" s="107"/>
      <c r="AI27" s="107"/>
      <c r="AJ27" s="107"/>
      <c r="AK27" s="107"/>
      <c r="AL27" s="106"/>
      <c r="AM27" s="107"/>
      <c r="AN27" s="107"/>
      <c r="AO27" s="107"/>
      <c r="AP27" s="107"/>
      <c r="AQ27" s="107"/>
      <c r="AR27" s="106"/>
      <c r="AS27" s="107"/>
      <c r="AT27" s="107"/>
      <c r="AU27" s="107"/>
      <c r="AV27" s="107"/>
      <c r="AW27" s="107"/>
      <c r="AX27" s="106"/>
      <c r="AY27" s="107"/>
      <c r="AZ27" s="107"/>
      <c r="BA27" s="107"/>
      <c r="BB27" s="107"/>
      <c r="BC27" s="107"/>
      <c r="BD27" s="106"/>
      <c r="BE27" s="107"/>
      <c r="BF27" s="107"/>
      <c r="BG27" s="107"/>
      <c r="BH27" s="107"/>
      <c r="BI27" s="107"/>
      <c r="BJ27" s="106"/>
      <c r="BK27" s="107"/>
      <c r="BL27" s="107"/>
      <c r="BM27" s="107"/>
      <c r="BN27" s="107"/>
      <c r="BO27" s="107"/>
      <c r="BP27" s="106"/>
      <c r="BQ27" s="107"/>
      <c r="BR27" s="107"/>
      <c r="BS27" s="107"/>
      <c r="BT27" s="107"/>
      <c r="BU27" s="107"/>
      <c r="BV27" s="106"/>
      <c r="BW27" s="107"/>
      <c r="BX27" s="107"/>
      <c r="BY27" s="107"/>
      <c r="BZ27" s="107"/>
      <c r="CA27" s="107"/>
      <c r="CB27" s="106"/>
      <c r="CC27" s="107"/>
      <c r="CD27" s="107"/>
      <c r="CE27" s="107"/>
      <c r="CF27" s="107"/>
      <c r="CG27" s="107"/>
      <c r="CH27" s="106"/>
      <c r="CI27" s="107"/>
      <c r="CJ27" s="107"/>
      <c r="CK27" s="107"/>
      <c r="CL27" s="107"/>
      <c r="CM27" s="107"/>
      <c r="CN27" s="106"/>
      <c r="CO27" s="107"/>
      <c r="CP27" s="107"/>
      <c r="CQ27" s="107"/>
      <c r="CR27" s="107"/>
      <c r="CS27" s="107"/>
      <c r="CT27" s="106"/>
      <c r="CU27" s="107"/>
      <c r="CV27" s="107"/>
      <c r="CW27" s="107"/>
      <c r="CX27" s="107"/>
      <c r="CY27" s="107"/>
      <c r="CZ27" s="106"/>
      <c r="DA27" s="107"/>
      <c r="DB27" s="107"/>
      <c r="DC27" s="107"/>
      <c r="DD27" s="107"/>
      <c r="DE27" s="107"/>
      <c r="DF27" s="106"/>
      <c r="DG27" s="107"/>
      <c r="DH27" s="107"/>
      <c r="DI27" s="107"/>
      <c r="DJ27" s="107"/>
      <c r="DK27" s="107"/>
      <c r="DL27" s="106"/>
      <c r="DM27" s="107"/>
      <c r="DN27" s="107"/>
      <c r="DO27" s="107"/>
      <c r="DP27" s="107"/>
      <c r="DQ27" s="107"/>
      <c r="DR27" s="106"/>
      <c r="DS27" s="107"/>
      <c r="DT27" s="107"/>
      <c r="DU27" s="107"/>
      <c r="DV27" s="107"/>
      <c r="DW27" s="107"/>
      <c r="DX27" s="106"/>
      <c r="DY27" s="107"/>
      <c r="DZ27" s="107"/>
      <c r="EA27" s="107"/>
      <c r="EB27" s="107"/>
      <c r="EC27" s="107"/>
      <c r="ED27" s="106"/>
      <c r="EE27" s="107"/>
      <c r="EF27" s="107"/>
      <c r="EG27" s="107"/>
      <c r="EH27" s="107"/>
      <c r="EI27" s="107"/>
      <c r="EJ27" s="106"/>
      <c r="EK27" s="107"/>
      <c r="EL27" s="107"/>
      <c r="EM27" s="107"/>
      <c r="EN27" s="107"/>
      <c r="EO27" s="107"/>
      <c r="EP27" s="106"/>
      <c r="EQ27" s="107"/>
      <c r="ER27" s="107"/>
      <c r="ES27" s="107"/>
      <c r="ET27" s="107"/>
      <c r="EU27" s="107"/>
      <c r="EV27" s="106"/>
      <c r="EW27" s="107"/>
      <c r="EX27" s="107"/>
      <c r="EY27" s="107"/>
      <c r="EZ27" s="107"/>
      <c r="FA27" s="107"/>
      <c r="FB27" s="106"/>
      <c r="FC27" s="107"/>
      <c r="FD27" s="107"/>
      <c r="FE27" s="107"/>
      <c r="FF27" s="107"/>
      <c r="FG27" s="107"/>
      <c r="FH27" s="106"/>
      <c r="FI27" s="107"/>
      <c r="FJ27" s="107"/>
      <c r="FK27" s="107"/>
      <c r="FL27" s="107"/>
      <c r="FM27" s="107"/>
      <c r="FN27" s="106"/>
      <c r="FO27" s="107"/>
      <c r="FP27" s="107"/>
      <c r="FQ27" s="107"/>
      <c r="FR27" s="107"/>
      <c r="FS27" s="107"/>
      <c r="FT27" s="106"/>
      <c r="FU27" s="107"/>
      <c r="FV27" s="107"/>
      <c r="FW27" s="107"/>
      <c r="FX27" s="107"/>
      <c r="FY27" s="107"/>
      <c r="FZ27" s="106"/>
      <c r="GA27" s="107"/>
      <c r="GB27" s="107"/>
      <c r="GC27" s="107"/>
      <c r="GD27" s="107"/>
      <c r="GE27" s="107"/>
      <c r="GF27" s="106"/>
      <c r="GG27" s="107"/>
      <c r="GH27" s="107"/>
      <c r="GI27" s="107"/>
      <c r="GJ27" s="107"/>
      <c r="GK27" s="107"/>
      <c r="GL27" s="106"/>
      <c r="GM27" s="107"/>
      <c r="GN27" s="107"/>
      <c r="GO27" s="107"/>
      <c r="GP27" s="107"/>
      <c r="GQ27" s="107"/>
      <c r="GR27" s="106"/>
      <c r="GS27" s="107"/>
      <c r="GT27" s="107"/>
      <c r="GU27" s="107"/>
      <c r="GV27" s="107"/>
      <c r="GW27" s="107"/>
      <c r="GX27" s="106"/>
      <c r="GY27" s="107"/>
      <c r="GZ27" s="107"/>
      <c r="HA27" s="107"/>
      <c r="HB27" s="107"/>
      <c r="HC27" s="107"/>
      <c r="HD27" s="106"/>
      <c r="HE27" s="107"/>
      <c r="HF27" s="107"/>
      <c r="HG27" s="107"/>
      <c r="HH27" s="107"/>
      <c r="HI27" s="107"/>
      <c r="HJ27" s="106"/>
      <c r="HK27" s="107"/>
      <c r="HL27" s="107"/>
      <c r="HM27" s="107"/>
      <c r="HN27" s="107"/>
      <c r="HO27" s="107"/>
      <c r="HP27" s="106"/>
      <c r="HQ27" s="107"/>
      <c r="HR27" s="107"/>
      <c r="HS27" s="107"/>
      <c r="HT27" s="107"/>
      <c r="HU27" s="107"/>
      <c r="HV27" s="106"/>
      <c r="HW27" s="107"/>
      <c r="HX27" s="107"/>
      <c r="HY27" s="107"/>
      <c r="HZ27" s="107"/>
      <c r="IA27" s="107"/>
      <c r="IB27" s="106"/>
      <c r="IC27" s="107"/>
      <c r="ID27" s="107"/>
      <c r="IE27" s="107"/>
      <c r="IF27" s="107"/>
      <c r="IG27" s="107"/>
      <c r="IH27" s="106"/>
      <c r="II27" s="107"/>
      <c r="IJ27" s="107"/>
      <c r="IK27" s="107"/>
      <c r="IL27" s="107"/>
      <c r="IM27" s="107"/>
      <c r="IN27" s="106"/>
      <c r="IO27" s="107"/>
      <c r="IP27" s="107"/>
      <c r="IQ27" s="107"/>
      <c r="IR27" s="107"/>
      <c r="IS27" s="107"/>
      <c r="IT27" s="106"/>
      <c r="IU27" s="107"/>
      <c r="IV27" s="107"/>
      <c r="IW27" s="107"/>
    </row>
    <row r="28" spans="1:257" ht="14.1" customHeight="1" x14ac:dyDescent="0.2">
      <c r="A28" s="116" t="s">
        <v>44</v>
      </c>
      <c r="B28" s="117"/>
      <c r="C28" s="117"/>
      <c r="D28" s="117"/>
      <c r="E28" s="117"/>
      <c r="F28" s="117"/>
      <c r="G28" s="85"/>
      <c r="H28" s="83"/>
      <c r="I28" s="83"/>
      <c r="J28" s="83"/>
      <c r="K28" s="78"/>
      <c r="L28" s="83"/>
      <c r="M28" s="83"/>
      <c r="N28" s="106"/>
      <c r="O28" s="107"/>
      <c r="P28" s="107"/>
      <c r="Q28" s="107"/>
      <c r="R28" s="107"/>
      <c r="S28" s="107"/>
      <c r="T28" s="106"/>
      <c r="U28" s="107"/>
      <c r="V28" s="107"/>
      <c r="W28" s="107"/>
      <c r="X28" s="107"/>
      <c r="Y28" s="107"/>
      <c r="Z28" s="106"/>
      <c r="AA28" s="107"/>
      <c r="AB28" s="107"/>
      <c r="AC28" s="107"/>
      <c r="AD28" s="107"/>
      <c r="AE28" s="107"/>
      <c r="AF28" s="106"/>
      <c r="AG28" s="107"/>
      <c r="AH28" s="107"/>
      <c r="AI28" s="107"/>
      <c r="AJ28" s="107"/>
      <c r="AK28" s="107"/>
      <c r="AL28" s="106"/>
      <c r="AM28" s="107"/>
      <c r="AN28" s="107"/>
      <c r="AO28" s="107"/>
      <c r="AP28" s="107"/>
      <c r="AQ28" s="107"/>
      <c r="AR28" s="106"/>
      <c r="AS28" s="107"/>
      <c r="AT28" s="107"/>
      <c r="AU28" s="107"/>
      <c r="AV28" s="107"/>
      <c r="AW28" s="107"/>
      <c r="AX28" s="106"/>
      <c r="AY28" s="107"/>
      <c r="AZ28" s="107"/>
      <c r="BA28" s="107"/>
      <c r="BB28" s="107"/>
      <c r="BC28" s="107"/>
      <c r="BD28" s="106"/>
      <c r="BE28" s="107"/>
      <c r="BF28" s="107"/>
      <c r="BG28" s="107"/>
      <c r="BH28" s="107"/>
      <c r="BI28" s="107"/>
      <c r="BJ28" s="106"/>
      <c r="BK28" s="107"/>
      <c r="BL28" s="107"/>
      <c r="BM28" s="107"/>
      <c r="BN28" s="107"/>
      <c r="BO28" s="107"/>
      <c r="BP28" s="106"/>
      <c r="BQ28" s="107"/>
      <c r="BR28" s="107"/>
      <c r="BS28" s="107"/>
      <c r="BT28" s="107"/>
      <c r="BU28" s="107"/>
      <c r="BV28" s="106"/>
      <c r="BW28" s="107"/>
      <c r="BX28" s="107"/>
      <c r="BY28" s="107"/>
      <c r="BZ28" s="107"/>
      <c r="CA28" s="107"/>
      <c r="CB28" s="106"/>
      <c r="CC28" s="107"/>
      <c r="CD28" s="107"/>
      <c r="CE28" s="107"/>
      <c r="CF28" s="107"/>
      <c r="CG28" s="107"/>
      <c r="CH28" s="106"/>
      <c r="CI28" s="107"/>
      <c r="CJ28" s="107"/>
      <c r="CK28" s="107"/>
      <c r="CL28" s="107"/>
      <c r="CM28" s="107"/>
      <c r="CN28" s="106"/>
      <c r="CO28" s="107"/>
      <c r="CP28" s="107"/>
      <c r="CQ28" s="107"/>
      <c r="CR28" s="107"/>
      <c r="CS28" s="107"/>
      <c r="CT28" s="106"/>
      <c r="CU28" s="107"/>
      <c r="CV28" s="107"/>
      <c r="CW28" s="107"/>
      <c r="CX28" s="107"/>
      <c r="CY28" s="107"/>
      <c r="CZ28" s="106"/>
      <c r="DA28" s="107"/>
      <c r="DB28" s="107"/>
      <c r="DC28" s="107"/>
      <c r="DD28" s="107"/>
      <c r="DE28" s="107"/>
      <c r="DF28" s="106"/>
      <c r="DG28" s="107"/>
      <c r="DH28" s="107"/>
      <c r="DI28" s="107"/>
      <c r="DJ28" s="107"/>
      <c r="DK28" s="107"/>
      <c r="DL28" s="106"/>
      <c r="DM28" s="107"/>
      <c r="DN28" s="107"/>
      <c r="DO28" s="107"/>
      <c r="DP28" s="107"/>
      <c r="DQ28" s="107"/>
      <c r="DR28" s="106"/>
      <c r="DS28" s="107"/>
      <c r="DT28" s="107"/>
      <c r="DU28" s="107"/>
      <c r="DV28" s="107"/>
      <c r="DW28" s="107"/>
      <c r="DX28" s="106"/>
      <c r="DY28" s="107"/>
      <c r="DZ28" s="107"/>
      <c r="EA28" s="107"/>
      <c r="EB28" s="107"/>
      <c r="EC28" s="107"/>
      <c r="ED28" s="106"/>
      <c r="EE28" s="107"/>
      <c r="EF28" s="107"/>
      <c r="EG28" s="107"/>
      <c r="EH28" s="107"/>
      <c r="EI28" s="107"/>
      <c r="EJ28" s="106"/>
      <c r="EK28" s="107"/>
      <c r="EL28" s="107"/>
      <c r="EM28" s="107"/>
      <c r="EN28" s="107"/>
      <c r="EO28" s="107"/>
      <c r="EP28" s="106"/>
      <c r="EQ28" s="107"/>
      <c r="ER28" s="107"/>
      <c r="ES28" s="107"/>
      <c r="ET28" s="107"/>
      <c r="EU28" s="107"/>
      <c r="EV28" s="106"/>
      <c r="EW28" s="107"/>
      <c r="EX28" s="107"/>
      <c r="EY28" s="107"/>
      <c r="EZ28" s="107"/>
      <c r="FA28" s="107"/>
      <c r="FB28" s="106"/>
      <c r="FC28" s="107"/>
      <c r="FD28" s="107"/>
      <c r="FE28" s="107"/>
      <c r="FF28" s="107"/>
      <c r="FG28" s="107"/>
      <c r="FH28" s="106"/>
      <c r="FI28" s="107"/>
      <c r="FJ28" s="107"/>
      <c r="FK28" s="107"/>
      <c r="FL28" s="107"/>
      <c r="FM28" s="107"/>
      <c r="FN28" s="106"/>
      <c r="FO28" s="107"/>
      <c r="FP28" s="107"/>
      <c r="FQ28" s="107"/>
      <c r="FR28" s="107"/>
      <c r="FS28" s="107"/>
      <c r="FT28" s="106"/>
      <c r="FU28" s="107"/>
      <c r="FV28" s="107"/>
      <c r="FW28" s="107"/>
      <c r="FX28" s="107"/>
      <c r="FY28" s="107"/>
      <c r="FZ28" s="106"/>
      <c r="GA28" s="107"/>
      <c r="GB28" s="107"/>
      <c r="GC28" s="107"/>
      <c r="GD28" s="107"/>
      <c r="GE28" s="107"/>
      <c r="GF28" s="106"/>
      <c r="GG28" s="107"/>
      <c r="GH28" s="107"/>
      <c r="GI28" s="107"/>
      <c r="GJ28" s="107"/>
      <c r="GK28" s="107"/>
      <c r="GL28" s="106"/>
      <c r="GM28" s="107"/>
      <c r="GN28" s="107"/>
      <c r="GO28" s="107"/>
      <c r="GP28" s="107"/>
      <c r="GQ28" s="107"/>
      <c r="GR28" s="106"/>
      <c r="GS28" s="107"/>
      <c r="GT28" s="107"/>
      <c r="GU28" s="107"/>
      <c r="GV28" s="107"/>
      <c r="GW28" s="107"/>
      <c r="GX28" s="106"/>
      <c r="GY28" s="107"/>
      <c r="GZ28" s="107"/>
      <c r="HA28" s="107"/>
      <c r="HB28" s="107"/>
      <c r="HC28" s="107"/>
      <c r="HD28" s="106"/>
      <c r="HE28" s="107"/>
      <c r="HF28" s="107"/>
      <c r="HG28" s="107"/>
      <c r="HH28" s="107"/>
      <c r="HI28" s="107"/>
      <c r="HJ28" s="106"/>
      <c r="HK28" s="107"/>
      <c r="HL28" s="107"/>
      <c r="HM28" s="107"/>
      <c r="HN28" s="107"/>
      <c r="HO28" s="107"/>
      <c r="HP28" s="106"/>
      <c r="HQ28" s="107"/>
      <c r="HR28" s="107"/>
      <c r="HS28" s="107"/>
      <c r="HT28" s="107"/>
      <c r="HU28" s="107"/>
      <c r="HV28" s="106"/>
      <c r="HW28" s="107"/>
      <c r="HX28" s="107"/>
      <c r="HY28" s="107"/>
      <c r="HZ28" s="107"/>
      <c r="IA28" s="107"/>
      <c r="IB28" s="106"/>
      <c r="IC28" s="107"/>
      <c r="ID28" s="107"/>
      <c r="IE28" s="107"/>
      <c r="IF28" s="107"/>
      <c r="IG28" s="107"/>
      <c r="IH28" s="106"/>
      <c r="II28" s="107"/>
      <c r="IJ28" s="107"/>
      <c r="IK28" s="107"/>
      <c r="IL28" s="107"/>
      <c r="IM28" s="107"/>
      <c r="IN28" s="106"/>
      <c r="IO28" s="107"/>
      <c r="IP28" s="107"/>
      <c r="IQ28" s="107"/>
      <c r="IR28" s="107"/>
      <c r="IS28" s="107"/>
      <c r="IT28" s="106"/>
      <c r="IU28" s="107"/>
      <c r="IV28" s="107"/>
      <c r="IW28" s="107"/>
    </row>
    <row r="29" spans="1:257" x14ac:dyDescent="0.2">
      <c r="A29" s="84"/>
      <c r="B29" s="85"/>
      <c r="C29" s="85"/>
      <c r="D29" s="85"/>
      <c r="E29" s="85"/>
      <c r="F29" s="85"/>
      <c r="G29" s="85"/>
      <c r="H29" s="86"/>
      <c r="I29" s="86"/>
      <c r="J29" s="86"/>
      <c r="K29" s="78"/>
      <c r="L29" s="86"/>
      <c r="M29" s="86"/>
      <c r="N29" s="87"/>
      <c r="O29" s="86"/>
      <c r="P29" s="86"/>
      <c r="Q29" s="86"/>
      <c r="R29" s="86"/>
      <c r="S29" s="86"/>
      <c r="T29" s="87"/>
      <c r="U29" s="86"/>
      <c r="V29" s="86"/>
      <c r="W29" s="86"/>
      <c r="X29" s="86"/>
      <c r="Y29" s="86"/>
      <c r="Z29" s="87"/>
      <c r="AA29" s="86"/>
      <c r="AB29" s="86"/>
      <c r="AC29" s="86"/>
      <c r="AD29" s="86"/>
      <c r="AE29" s="86"/>
      <c r="AF29" s="87"/>
      <c r="AG29" s="86"/>
      <c r="AH29" s="86"/>
      <c r="AI29" s="86"/>
      <c r="AJ29" s="86"/>
      <c r="AK29" s="86"/>
      <c r="AL29" s="87"/>
      <c r="AM29" s="86"/>
      <c r="AN29" s="86"/>
      <c r="AO29" s="86"/>
      <c r="AP29" s="86"/>
      <c r="AQ29" s="86"/>
      <c r="AR29" s="87"/>
      <c r="AS29" s="86"/>
      <c r="AT29" s="86"/>
      <c r="AU29" s="86"/>
      <c r="AV29" s="86"/>
      <c r="AW29" s="86"/>
      <c r="AX29" s="87"/>
      <c r="AY29" s="86"/>
      <c r="AZ29" s="86"/>
      <c r="BA29" s="86"/>
      <c r="BB29" s="86"/>
      <c r="BC29" s="86"/>
      <c r="BD29" s="87"/>
      <c r="BE29" s="86"/>
      <c r="BF29" s="86"/>
      <c r="BG29" s="86"/>
      <c r="BH29" s="86"/>
      <c r="BI29" s="86"/>
      <c r="BJ29" s="87"/>
      <c r="BK29" s="86"/>
      <c r="BL29" s="86"/>
      <c r="BM29" s="86"/>
      <c r="BN29" s="86"/>
      <c r="BO29" s="86"/>
      <c r="BP29" s="87"/>
      <c r="BQ29" s="86"/>
      <c r="BR29" s="86"/>
      <c r="BS29" s="86"/>
      <c r="BT29" s="86"/>
      <c r="BU29" s="86"/>
      <c r="BV29" s="87"/>
      <c r="BW29" s="86"/>
      <c r="BX29" s="86"/>
      <c r="BY29" s="86"/>
      <c r="BZ29" s="86"/>
      <c r="CA29" s="86"/>
      <c r="CB29" s="87"/>
      <c r="CC29" s="86"/>
      <c r="CD29" s="86"/>
      <c r="CE29" s="86"/>
      <c r="CF29" s="86"/>
      <c r="CG29" s="86"/>
      <c r="CH29" s="87"/>
      <c r="CI29" s="86"/>
      <c r="CJ29" s="86"/>
      <c r="CK29" s="86"/>
      <c r="CL29" s="86"/>
      <c r="CM29" s="86"/>
      <c r="CN29" s="87"/>
      <c r="CO29" s="86"/>
      <c r="CP29" s="86"/>
      <c r="CQ29" s="86"/>
      <c r="CR29" s="86"/>
      <c r="CS29" s="86"/>
      <c r="CT29" s="87"/>
      <c r="CU29" s="86"/>
      <c r="CV29" s="86"/>
      <c r="CW29" s="86"/>
      <c r="CX29" s="86"/>
      <c r="CY29" s="86"/>
      <c r="CZ29" s="87"/>
      <c r="DA29" s="86"/>
      <c r="DB29" s="86"/>
      <c r="DC29" s="86"/>
      <c r="DD29" s="86"/>
      <c r="DE29" s="86"/>
      <c r="DF29" s="87"/>
      <c r="DG29" s="86"/>
      <c r="DH29" s="86"/>
      <c r="DI29" s="86"/>
      <c r="DJ29" s="86"/>
      <c r="DK29" s="86"/>
      <c r="DL29" s="87"/>
      <c r="DM29" s="86"/>
      <c r="DN29" s="86"/>
      <c r="DO29" s="86"/>
      <c r="DP29" s="86"/>
      <c r="DQ29" s="86"/>
      <c r="DR29" s="87"/>
      <c r="DS29" s="86"/>
      <c r="DT29" s="86"/>
      <c r="DU29" s="86"/>
      <c r="DV29" s="86"/>
      <c r="DW29" s="86"/>
      <c r="DX29" s="87"/>
      <c r="DY29" s="86"/>
      <c r="DZ29" s="86"/>
      <c r="EA29" s="86"/>
      <c r="EB29" s="86"/>
      <c r="EC29" s="86"/>
      <c r="ED29" s="87"/>
      <c r="EE29" s="86"/>
      <c r="EF29" s="86"/>
      <c r="EG29" s="86"/>
      <c r="EH29" s="86"/>
      <c r="EI29" s="86"/>
      <c r="EJ29" s="87"/>
      <c r="EK29" s="86"/>
      <c r="EL29" s="86"/>
      <c r="EM29" s="86"/>
      <c r="EN29" s="86"/>
      <c r="EO29" s="86"/>
      <c r="EP29" s="87"/>
      <c r="EQ29" s="86"/>
      <c r="ER29" s="86"/>
      <c r="ES29" s="86"/>
      <c r="ET29" s="86"/>
      <c r="EU29" s="86"/>
      <c r="EV29" s="87"/>
      <c r="EW29" s="86"/>
      <c r="EX29" s="86"/>
      <c r="EY29" s="86"/>
      <c r="EZ29" s="86"/>
      <c r="FA29" s="86"/>
      <c r="FB29" s="87"/>
      <c r="FC29" s="86"/>
      <c r="FD29" s="86"/>
      <c r="FE29" s="86"/>
      <c r="FF29" s="86"/>
      <c r="FG29" s="86"/>
      <c r="FH29" s="87"/>
      <c r="FI29" s="86"/>
      <c r="FJ29" s="86"/>
      <c r="FK29" s="86"/>
      <c r="FL29" s="86"/>
      <c r="FM29" s="86"/>
      <c r="FN29" s="87"/>
      <c r="FO29" s="86"/>
      <c r="FP29" s="86"/>
      <c r="FQ29" s="86"/>
      <c r="FR29" s="86"/>
      <c r="FS29" s="86"/>
      <c r="FT29" s="87"/>
      <c r="FU29" s="86"/>
      <c r="FV29" s="86"/>
      <c r="FW29" s="86"/>
      <c r="FX29" s="86"/>
      <c r="FY29" s="86"/>
      <c r="FZ29" s="87"/>
      <c r="GA29" s="86"/>
      <c r="GB29" s="86"/>
      <c r="GC29" s="86"/>
      <c r="GD29" s="86"/>
      <c r="GE29" s="86"/>
      <c r="GF29" s="87"/>
      <c r="GG29" s="86"/>
      <c r="GH29" s="86"/>
      <c r="GI29" s="86"/>
      <c r="GJ29" s="86"/>
      <c r="GK29" s="86"/>
      <c r="GL29" s="87"/>
      <c r="GM29" s="86"/>
      <c r="GN29" s="86"/>
      <c r="GO29" s="86"/>
      <c r="GP29" s="86"/>
      <c r="GQ29" s="86"/>
      <c r="GR29" s="87"/>
      <c r="GS29" s="86"/>
      <c r="GT29" s="86"/>
      <c r="GU29" s="86"/>
      <c r="GV29" s="86"/>
      <c r="GW29" s="86"/>
      <c r="GX29" s="87"/>
      <c r="GY29" s="86"/>
      <c r="GZ29" s="86"/>
      <c r="HA29" s="86"/>
      <c r="HB29" s="86"/>
      <c r="HC29" s="86"/>
      <c r="HD29" s="87"/>
      <c r="HE29" s="86"/>
      <c r="HF29" s="86"/>
      <c r="HG29" s="86"/>
      <c r="HH29" s="86"/>
      <c r="HI29" s="86"/>
      <c r="HJ29" s="87"/>
      <c r="HK29" s="86"/>
      <c r="HL29" s="86"/>
      <c r="HM29" s="86"/>
      <c r="HN29" s="86"/>
      <c r="HO29" s="86"/>
      <c r="HP29" s="87"/>
      <c r="HQ29" s="86"/>
      <c r="HR29" s="86"/>
      <c r="HS29" s="86"/>
      <c r="HT29" s="86"/>
      <c r="HU29" s="86"/>
      <c r="HV29" s="87"/>
      <c r="HW29" s="86"/>
      <c r="HX29" s="86"/>
      <c r="HY29" s="86"/>
      <c r="HZ29" s="86"/>
      <c r="IA29" s="86"/>
      <c r="IB29" s="87"/>
      <c r="IC29" s="86"/>
      <c r="ID29" s="86"/>
      <c r="IE29" s="86"/>
      <c r="IF29" s="86"/>
      <c r="IG29" s="86"/>
      <c r="IH29" s="87"/>
      <c r="II29" s="86"/>
      <c r="IJ29" s="86"/>
      <c r="IK29" s="86"/>
      <c r="IL29" s="86"/>
      <c r="IM29" s="86"/>
      <c r="IN29" s="87"/>
      <c r="IO29" s="86"/>
      <c r="IP29" s="86"/>
      <c r="IQ29" s="86"/>
      <c r="IR29" s="86"/>
      <c r="IS29" s="86"/>
      <c r="IT29" s="87"/>
      <c r="IU29" s="86"/>
      <c r="IV29" s="86"/>
      <c r="IW29" s="86"/>
    </row>
    <row r="30" spans="1:257" x14ac:dyDescent="0.2">
      <c r="A30" s="114" t="s">
        <v>36</v>
      </c>
      <c r="B30" s="115"/>
      <c r="C30" s="115"/>
      <c r="D30" s="115"/>
      <c r="E30" s="115"/>
      <c r="F30" s="115"/>
      <c r="G30" s="91"/>
      <c r="H30" s="83"/>
      <c r="I30" s="86"/>
      <c r="J30" s="86"/>
      <c r="K30" s="83"/>
      <c r="L30" s="83"/>
      <c r="M30" s="83"/>
      <c r="N30" s="106"/>
      <c r="O30" s="107"/>
      <c r="P30" s="107"/>
      <c r="Q30" s="107"/>
      <c r="R30" s="107"/>
      <c r="S30" s="107"/>
      <c r="T30" s="106"/>
      <c r="U30" s="107"/>
      <c r="V30" s="107"/>
      <c r="W30" s="107"/>
      <c r="X30" s="107"/>
      <c r="Y30" s="107"/>
      <c r="Z30" s="106"/>
      <c r="AA30" s="107"/>
      <c r="AB30" s="107"/>
      <c r="AC30" s="107"/>
      <c r="AD30" s="107"/>
      <c r="AE30" s="107"/>
      <c r="AF30" s="106"/>
      <c r="AG30" s="107"/>
      <c r="AH30" s="107"/>
      <c r="AI30" s="107"/>
      <c r="AJ30" s="107"/>
      <c r="AK30" s="107"/>
      <c r="AL30" s="106"/>
      <c r="AM30" s="107"/>
      <c r="AN30" s="107"/>
      <c r="AO30" s="107"/>
      <c r="AP30" s="107"/>
      <c r="AQ30" s="107"/>
      <c r="AR30" s="106"/>
      <c r="AS30" s="107"/>
      <c r="AT30" s="107"/>
      <c r="AU30" s="107"/>
      <c r="AV30" s="107"/>
      <c r="AW30" s="107"/>
      <c r="AX30" s="106"/>
      <c r="AY30" s="107"/>
      <c r="AZ30" s="107"/>
      <c r="BA30" s="107"/>
      <c r="BB30" s="107"/>
      <c r="BC30" s="107"/>
      <c r="BD30" s="106"/>
      <c r="BE30" s="107"/>
      <c r="BF30" s="107"/>
      <c r="BG30" s="107"/>
      <c r="BH30" s="107"/>
      <c r="BI30" s="107"/>
      <c r="BJ30" s="106"/>
      <c r="BK30" s="107"/>
      <c r="BL30" s="107"/>
      <c r="BM30" s="107"/>
      <c r="BN30" s="107"/>
      <c r="BO30" s="107"/>
      <c r="BP30" s="106"/>
      <c r="BQ30" s="107"/>
      <c r="BR30" s="107"/>
      <c r="BS30" s="107"/>
      <c r="BT30" s="107"/>
      <c r="BU30" s="107"/>
      <c r="BV30" s="106"/>
      <c r="BW30" s="107"/>
      <c r="BX30" s="107"/>
      <c r="BY30" s="107"/>
      <c r="BZ30" s="107"/>
      <c r="CA30" s="107"/>
      <c r="CB30" s="106"/>
      <c r="CC30" s="107"/>
      <c r="CD30" s="107"/>
      <c r="CE30" s="107"/>
      <c r="CF30" s="107"/>
      <c r="CG30" s="107"/>
      <c r="CH30" s="106"/>
      <c r="CI30" s="107"/>
      <c r="CJ30" s="107"/>
      <c r="CK30" s="107"/>
      <c r="CL30" s="107"/>
      <c r="CM30" s="107"/>
      <c r="CN30" s="106"/>
      <c r="CO30" s="107"/>
      <c r="CP30" s="107"/>
      <c r="CQ30" s="107"/>
      <c r="CR30" s="107"/>
      <c r="CS30" s="107"/>
      <c r="CT30" s="106"/>
      <c r="CU30" s="107"/>
      <c r="CV30" s="107"/>
      <c r="CW30" s="107"/>
      <c r="CX30" s="107"/>
      <c r="CY30" s="107"/>
      <c r="CZ30" s="106"/>
      <c r="DA30" s="107"/>
      <c r="DB30" s="107"/>
      <c r="DC30" s="107"/>
      <c r="DD30" s="107"/>
      <c r="DE30" s="107"/>
      <c r="DF30" s="106"/>
      <c r="DG30" s="107"/>
      <c r="DH30" s="107"/>
      <c r="DI30" s="107"/>
      <c r="DJ30" s="107"/>
      <c r="DK30" s="107"/>
      <c r="DL30" s="106"/>
      <c r="DM30" s="107"/>
      <c r="DN30" s="107"/>
      <c r="DO30" s="107"/>
      <c r="DP30" s="107"/>
      <c r="DQ30" s="107"/>
      <c r="DR30" s="106"/>
      <c r="DS30" s="107"/>
      <c r="DT30" s="107"/>
      <c r="DU30" s="107"/>
      <c r="DV30" s="107"/>
      <c r="DW30" s="107"/>
      <c r="DX30" s="106"/>
      <c r="DY30" s="107"/>
      <c r="DZ30" s="107"/>
      <c r="EA30" s="107"/>
      <c r="EB30" s="107"/>
      <c r="EC30" s="107"/>
      <c r="ED30" s="106"/>
      <c r="EE30" s="107"/>
      <c r="EF30" s="107"/>
      <c r="EG30" s="107"/>
      <c r="EH30" s="107"/>
      <c r="EI30" s="107"/>
      <c r="EJ30" s="106"/>
      <c r="EK30" s="107"/>
      <c r="EL30" s="107"/>
      <c r="EM30" s="107"/>
      <c r="EN30" s="107"/>
      <c r="EO30" s="107"/>
      <c r="EP30" s="106"/>
      <c r="EQ30" s="107"/>
      <c r="ER30" s="107"/>
      <c r="ES30" s="107"/>
      <c r="ET30" s="107"/>
      <c r="EU30" s="107"/>
      <c r="EV30" s="106"/>
      <c r="EW30" s="107"/>
      <c r="EX30" s="107"/>
      <c r="EY30" s="107"/>
      <c r="EZ30" s="107"/>
      <c r="FA30" s="107"/>
      <c r="FB30" s="106"/>
      <c r="FC30" s="107"/>
      <c r="FD30" s="107"/>
      <c r="FE30" s="107"/>
      <c r="FF30" s="107"/>
      <c r="FG30" s="107"/>
      <c r="FH30" s="106"/>
      <c r="FI30" s="107"/>
      <c r="FJ30" s="107"/>
      <c r="FK30" s="107"/>
      <c r="FL30" s="107"/>
      <c r="FM30" s="107"/>
      <c r="FN30" s="106"/>
      <c r="FO30" s="107"/>
      <c r="FP30" s="107"/>
      <c r="FQ30" s="107"/>
      <c r="FR30" s="107"/>
      <c r="FS30" s="107"/>
      <c r="FT30" s="106"/>
      <c r="FU30" s="107"/>
      <c r="FV30" s="107"/>
      <c r="FW30" s="107"/>
      <c r="FX30" s="107"/>
      <c r="FY30" s="107"/>
      <c r="FZ30" s="106"/>
      <c r="GA30" s="107"/>
      <c r="GB30" s="107"/>
      <c r="GC30" s="107"/>
      <c r="GD30" s="107"/>
      <c r="GE30" s="107"/>
      <c r="GF30" s="106"/>
      <c r="GG30" s="107"/>
      <c r="GH30" s="107"/>
      <c r="GI30" s="107"/>
      <c r="GJ30" s="107"/>
      <c r="GK30" s="107"/>
      <c r="GL30" s="106"/>
      <c r="GM30" s="107"/>
      <c r="GN30" s="107"/>
      <c r="GO30" s="107"/>
      <c r="GP30" s="107"/>
      <c r="GQ30" s="107"/>
      <c r="GR30" s="106"/>
      <c r="GS30" s="107"/>
      <c r="GT30" s="107"/>
      <c r="GU30" s="107"/>
      <c r="GV30" s="107"/>
      <c r="GW30" s="107"/>
      <c r="GX30" s="106"/>
      <c r="GY30" s="107"/>
      <c r="GZ30" s="107"/>
      <c r="HA30" s="107"/>
      <c r="HB30" s="107"/>
      <c r="HC30" s="107"/>
      <c r="HD30" s="106"/>
      <c r="HE30" s="107"/>
      <c r="HF30" s="107"/>
      <c r="HG30" s="107"/>
      <c r="HH30" s="107"/>
      <c r="HI30" s="107"/>
      <c r="HJ30" s="106"/>
      <c r="HK30" s="107"/>
      <c r="HL30" s="107"/>
      <c r="HM30" s="107"/>
      <c r="HN30" s="107"/>
      <c r="HO30" s="107"/>
      <c r="HP30" s="106"/>
      <c r="HQ30" s="107"/>
      <c r="HR30" s="107"/>
      <c r="HS30" s="107"/>
      <c r="HT30" s="107"/>
      <c r="HU30" s="107"/>
      <c r="HV30" s="106"/>
      <c r="HW30" s="107"/>
      <c r="HX30" s="107"/>
      <c r="HY30" s="107"/>
      <c r="HZ30" s="107"/>
      <c r="IA30" s="107"/>
      <c r="IB30" s="106"/>
      <c r="IC30" s="107"/>
      <c r="ID30" s="107"/>
      <c r="IE30" s="107"/>
      <c r="IF30" s="107"/>
      <c r="IG30" s="107"/>
      <c r="IH30" s="106"/>
      <c r="II30" s="107"/>
      <c r="IJ30" s="107"/>
      <c r="IK30" s="107"/>
      <c r="IL30" s="107"/>
      <c r="IM30" s="107"/>
      <c r="IN30" s="106"/>
      <c r="IO30" s="107"/>
      <c r="IP30" s="107"/>
      <c r="IQ30" s="107"/>
      <c r="IR30" s="107"/>
      <c r="IS30" s="107"/>
      <c r="IT30" s="106"/>
      <c r="IU30" s="107"/>
      <c r="IV30" s="107"/>
      <c r="IW30" s="107"/>
    </row>
    <row r="31" spans="1:257" ht="14.1" customHeight="1" x14ac:dyDescent="0.2">
      <c r="A31" s="116" t="s">
        <v>50</v>
      </c>
      <c r="B31" s="117"/>
      <c r="C31" s="117"/>
      <c r="D31" s="117"/>
      <c r="E31" s="117"/>
      <c r="F31" s="117"/>
      <c r="G31" s="85"/>
      <c r="H31" s="83"/>
      <c r="I31" s="86"/>
      <c r="J31" s="86"/>
      <c r="K31" s="83"/>
      <c r="L31" s="83"/>
      <c r="M31" s="83"/>
      <c r="N31" s="106"/>
      <c r="O31" s="107"/>
      <c r="P31" s="107"/>
      <c r="Q31" s="107"/>
      <c r="R31" s="107"/>
      <c r="S31" s="107"/>
      <c r="T31" s="106"/>
      <c r="U31" s="107"/>
      <c r="V31" s="107"/>
      <c r="W31" s="107"/>
      <c r="X31" s="107"/>
      <c r="Y31" s="107"/>
      <c r="Z31" s="106"/>
      <c r="AA31" s="107"/>
      <c r="AB31" s="107"/>
      <c r="AC31" s="107"/>
      <c r="AD31" s="107"/>
      <c r="AE31" s="107"/>
      <c r="AF31" s="106"/>
      <c r="AG31" s="107"/>
      <c r="AH31" s="107"/>
      <c r="AI31" s="107"/>
      <c r="AJ31" s="107"/>
      <c r="AK31" s="107"/>
      <c r="AL31" s="106"/>
      <c r="AM31" s="107"/>
      <c r="AN31" s="107"/>
      <c r="AO31" s="107"/>
      <c r="AP31" s="107"/>
      <c r="AQ31" s="107"/>
      <c r="AR31" s="106"/>
      <c r="AS31" s="107"/>
      <c r="AT31" s="107"/>
      <c r="AU31" s="107"/>
      <c r="AV31" s="107"/>
      <c r="AW31" s="107"/>
      <c r="AX31" s="106"/>
      <c r="AY31" s="107"/>
      <c r="AZ31" s="107"/>
      <c r="BA31" s="107"/>
      <c r="BB31" s="107"/>
      <c r="BC31" s="107"/>
      <c r="BD31" s="106"/>
      <c r="BE31" s="107"/>
      <c r="BF31" s="107"/>
      <c r="BG31" s="107"/>
      <c r="BH31" s="107"/>
      <c r="BI31" s="107"/>
      <c r="BJ31" s="106"/>
      <c r="BK31" s="107"/>
      <c r="BL31" s="107"/>
      <c r="BM31" s="107"/>
      <c r="BN31" s="107"/>
      <c r="BO31" s="107"/>
      <c r="BP31" s="106"/>
      <c r="BQ31" s="107"/>
      <c r="BR31" s="107"/>
      <c r="BS31" s="107"/>
      <c r="BT31" s="107"/>
      <c r="BU31" s="107"/>
      <c r="BV31" s="106"/>
      <c r="BW31" s="107"/>
      <c r="BX31" s="107"/>
      <c r="BY31" s="107"/>
      <c r="BZ31" s="107"/>
      <c r="CA31" s="107"/>
      <c r="CB31" s="106"/>
      <c r="CC31" s="107"/>
      <c r="CD31" s="107"/>
      <c r="CE31" s="107"/>
      <c r="CF31" s="107"/>
      <c r="CG31" s="107"/>
      <c r="CH31" s="106"/>
      <c r="CI31" s="107"/>
      <c r="CJ31" s="107"/>
      <c r="CK31" s="107"/>
      <c r="CL31" s="107"/>
      <c r="CM31" s="107"/>
      <c r="CN31" s="106"/>
      <c r="CO31" s="107"/>
      <c r="CP31" s="107"/>
      <c r="CQ31" s="107"/>
      <c r="CR31" s="107"/>
      <c r="CS31" s="107"/>
      <c r="CT31" s="106"/>
      <c r="CU31" s="107"/>
      <c r="CV31" s="107"/>
      <c r="CW31" s="107"/>
      <c r="CX31" s="107"/>
      <c r="CY31" s="107"/>
      <c r="CZ31" s="106"/>
      <c r="DA31" s="107"/>
      <c r="DB31" s="107"/>
      <c r="DC31" s="107"/>
      <c r="DD31" s="107"/>
      <c r="DE31" s="107"/>
      <c r="DF31" s="106"/>
      <c r="DG31" s="107"/>
      <c r="DH31" s="107"/>
      <c r="DI31" s="107"/>
      <c r="DJ31" s="107"/>
      <c r="DK31" s="107"/>
      <c r="DL31" s="106"/>
      <c r="DM31" s="107"/>
      <c r="DN31" s="107"/>
      <c r="DO31" s="107"/>
      <c r="DP31" s="107"/>
      <c r="DQ31" s="107"/>
      <c r="DR31" s="106"/>
      <c r="DS31" s="107"/>
      <c r="DT31" s="107"/>
      <c r="DU31" s="107"/>
      <c r="DV31" s="107"/>
      <c r="DW31" s="107"/>
      <c r="DX31" s="106"/>
      <c r="DY31" s="107"/>
      <c r="DZ31" s="107"/>
      <c r="EA31" s="107"/>
      <c r="EB31" s="107"/>
      <c r="EC31" s="107"/>
      <c r="ED31" s="106"/>
      <c r="EE31" s="107"/>
      <c r="EF31" s="107"/>
      <c r="EG31" s="107"/>
      <c r="EH31" s="107"/>
      <c r="EI31" s="107"/>
      <c r="EJ31" s="106"/>
      <c r="EK31" s="107"/>
      <c r="EL31" s="107"/>
      <c r="EM31" s="107"/>
      <c r="EN31" s="107"/>
      <c r="EO31" s="107"/>
      <c r="EP31" s="106"/>
      <c r="EQ31" s="107"/>
      <c r="ER31" s="107"/>
      <c r="ES31" s="107"/>
      <c r="ET31" s="107"/>
      <c r="EU31" s="107"/>
      <c r="EV31" s="106"/>
      <c r="EW31" s="107"/>
      <c r="EX31" s="107"/>
      <c r="EY31" s="107"/>
      <c r="EZ31" s="107"/>
      <c r="FA31" s="107"/>
      <c r="FB31" s="106"/>
      <c r="FC31" s="107"/>
      <c r="FD31" s="107"/>
      <c r="FE31" s="107"/>
      <c r="FF31" s="107"/>
      <c r="FG31" s="107"/>
      <c r="FH31" s="106"/>
      <c r="FI31" s="107"/>
      <c r="FJ31" s="107"/>
      <c r="FK31" s="107"/>
      <c r="FL31" s="107"/>
      <c r="FM31" s="107"/>
      <c r="FN31" s="106"/>
      <c r="FO31" s="107"/>
      <c r="FP31" s="107"/>
      <c r="FQ31" s="107"/>
      <c r="FR31" s="107"/>
      <c r="FS31" s="107"/>
      <c r="FT31" s="106"/>
      <c r="FU31" s="107"/>
      <c r="FV31" s="107"/>
      <c r="FW31" s="107"/>
      <c r="FX31" s="107"/>
      <c r="FY31" s="107"/>
      <c r="FZ31" s="106"/>
      <c r="GA31" s="107"/>
      <c r="GB31" s="107"/>
      <c r="GC31" s="107"/>
      <c r="GD31" s="107"/>
      <c r="GE31" s="107"/>
      <c r="GF31" s="106"/>
      <c r="GG31" s="107"/>
      <c r="GH31" s="107"/>
      <c r="GI31" s="107"/>
      <c r="GJ31" s="107"/>
      <c r="GK31" s="107"/>
      <c r="GL31" s="106"/>
      <c r="GM31" s="107"/>
      <c r="GN31" s="107"/>
      <c r="GO31" s="107"/>
      <c r="GP31" s="107"/>
      <c r="GQ31" s="107"/>
      <c r="GR31" s="106"/>
      <c r="GS31" s="107"/>
      <c r="GT31" s="107"/>
      <c r="GU31" s="107"/>
      <c r="GV31" s="107"/>
      <c r="GW31" s="107"/>
      <c r="GX31" s="106"/>
      <c r="GY31" s="107"/>
      <c r="GZ31" s="107"/>
      <c r="HA31" s="107"/>
      <c r="HB31" s="107"/>
      <c r="HC31" s="107"/>
      <c r="HD31" s="106"/>
      <c r="HE31" s="107"/>
      <c r="HF31" s="107"/>
      <c r="HG31" s="107"/>
      <c r="HH31" s="107"/>
      <c r="HI31" s="107"/>
      <c r="HJ31" s="106"/>
      <c r="HK31" s="107"/>
      <c r="HL31" s="107"/>
      <c r="HM31" s="107"/>
      <c r="HN31" s="107"/>
      <c r="HO31" s="107"/>
      <c r="HP31" s="106"/>
      <c r="HQ31" s="107"/>
      <c r="HR31" s="107"/>
      <c r="HS31" s="107"/>
      <c r="HT31" s="107"/>
      <c r="HU31" s="107"/>
      <c r="HV31" s="106"/>
      <c r="HW31" s="107"/>
      <c r="HX31" s="107"/>
      <c r="HY31" s="107"/>
      <c r="HZ31" s="107"/>
      <c r="IA31" s="107"/>
      <c r="IB31" s="106"/>
      <c r="IC31" s="107"/>
      <c r="ID31" s="107"/>
      <c r="IE31" s="107"/>
      <c r="IF31" s="107"/>
      <c r="IG31" s="107"/>
      <c r="IH31" s="106"/>
      <c r="II31" s="107"/>
      <c r="IJ31" s="107"/>
      <c r="IK31" s="107"/>
      <c r="IL31" s="107"/>
      <c r="IM31" s="107"/>
      <c r="IN31" s="106"/>
      <c r="IO31" s="107"/>
      <c r="IP31" s="107"/>
      <c r="IQ31" s="107"/>
      <c r="IR31" s="107"/>
      <c r="IS31" s="107"/>
      <c r="IT31" s="106"/>
      <c r="IU31" s="107"/>
      <c r="IV31" s="107"/>
      <c r="IW31" s="107"/>
    </row>
    <row r="32" spans="1:257" ht="14.1" customHeight="1" x14ac:dyDescent="0.2">
      <c r="A32" s="116" t="s">
        <v>37</v>
      </c>
      <c r="B32" s="117"/>
      <c r="C32" s="117"/>
      <c r="D32" s="117"/>
      <c r="E32" s="117"/>
      <c r="F32" s="117"/>
      <c r="G32" s="85"/>
      <c r="H32" s="86"/>
      <c r="I32" s="86"/>
      <c r="J32" s="86"/>
      <c r="K32" s="86"/>
      <c r="L32" s="86"/>
      <c r="M32" s="86"/>
      <c r="N32" s="87"/>
      <c r="O32" s="86"/>
      <c r="P32" s="86"/>
      <c r="Q32" s="86"/>
      <c r="R32" s="86"/>
      <c r="S32" s="86"/>
      <c r="T32" s="87"/>
      <c r="U32" s="86"/>
      <c r="V32" s="86"/>
      <c r="W32" s="86"/>
      <c r="X32" s="86"/>
      <c r="Y32" s="86"/>
      <c r="Z32" s="87"/>
      <c r="AA32" s="86"/>
      <c r="AB32" s="86"/>
      <c r="AC32" s="86"/>
      <c r="AD32" s="86"/>
      <c r="AE32" s="86"/>
      <c r="AF32" s="87"/>
      <c r="AG32" s="86"/>
      <c r="AH32" s="86"/>
      <c r="AI32" s="86"/>
      <c r="AJ32" s="86"/>
      <c r="AK32" s="86"/>
      <c r="AL32" s="87"/>
      <c r="AM32" s="86"/>
      <c r="AN32" s="86"/>
      <c r="AO32" s="86"/>
      <c r="AP32" s="86"/>
      <c r="AQ32" s="86"/>
      <c r="AR32" s="87"/>
      <c r="AS32" s="86"/>
      <c r="AT32" s="86"/>
      <c r="AU32" s="86"/>
      <c r="AV32" s="86"/>
      <c r="AW32" s="86"/>
      <c r="AX32" s="87"/>
      <c r="AY32" s="86"/>
      <c r="AZ32" s="86"/>
      <c r="BA32" s="86"/>
      <c r="BB32" s="86"/>
      <c r="BC32" s="86"/>
      <c r="BD32" s="87"/>
      <c r="BE32" s="86"/>
      <c r="BF32" s="86"/>
      <c r="BG32" s="86"/>
      <c r="BH32" s="86"/>
      <c r="BI32" s="86"/>
      <c r="BJ32" s="87"/>
      <c r="BK32" s="86"/>
      <c r="BL32" s="86"/>
      <c r="BM32" s="86"/>
      <c r="BN32" s="86"/>
      <c r="BO32" s="86"/>
      <c r="BP32" s="87"/>
      <c r="BQ32" s="86"/>
      <c r="BR32" s="86"/>
      <c r="BS32" s="86"/>
      <c r="BT32" s="86"/>
      <c r="BU32" s="86"/>
      <c r="BV32" s="87"/>
      <c r="BW32" s="86"/>
      <c r="BX32" s="86"/>
      <c r="BY32" s="86"/>
      <c r="BZ32" s="86"/>
      <c r="CA32" s="86"/>
      <c r="CB32" s="87"/>
      <c r="CC32" s="86"/>
      <c r="CD32" s="86"/>
      <c r="CE32" s="86"/>
      <c r="CF32" s="86"/>
      <c r="CG32" s="86"/>
      <c r="CH32" s="87"/>
      <c r="CI32" s="86"/>
      <c r="CJ32" s="86"/>
      <c r="CK32" s="86"/>
      <c r="CL32" s="86"/>
      <c r="CM32" s="86"/>
      <c r="CN32" s="87"/>
      <c r="CO32" s="86"/>
      <c r="CP32" s="86"/>
      <c r="CQ32" s="86"/>
      <c r="CR32" s="86"/>
      <c r="CS32" s="86"/>
      <c r="CT32" s="87"/>
      <c r="CU32" s="86"/>
      <c r="CV32" s="86"/>
      <c r="CW32" s="86"/>
      <c r="CX32" s="86"/>
      <c r="CY32" s="86"/>
      <c r="CZ32" s="87"/>
      <c r="DA32" s="86"/>
      <c r="DB32" s="86"/>
      <c r="DC32" s="86"/>
      <c r="DD32" s="86"/>
      <c r="DE32" s="86"/>
      <c r="DF32" s="87"/>
      <c r="DG32" s="86"/>
      <c r="DH32" s="86"/>
      <c r="DI32" s="86"/>
      <c r="DJ32" s="86"/>
      <c r="DK32" s="86"/>
      <c r="DL32" s="87"/>
      <c r="DM32" s="86"/>
      <c r="DN32" s="86"/>
      <c r="DO32" s="86"/>
      <c r="DP32" s="86"/>
      <c r="DQ32" s="86"/>
      <c r="DR32" s="87"/>
      <c r="DS32" s="86"/>
      <c r="DT32" s="86"/>
      <c r="DU32" s="86"/>
      <c r="DV32" s="86"/>
      <c r="DW32" s="86"/>
      <c r="DX32" s="87"/>
      <c r="DY32" s="86"/>
      <c r="DZ32" s="86"/>
      <c r="EA32" s="86"/>
      <c r="EB32" s="86"/>
      <c r="EC32" s="86"/>
      <c r="ED32" s="87"/>
      <c r="EE32" s="86"/>
      <c r="EF32" s="86"/>
      <c r="EG32" s="86"/>
      <c r="EH32" s="86"/>
      <c r="EI32" s="86"/>
      <c r="EJ32" s="87"/>
      <c r="EK32" s="86"/>
      <c r="EL32" s="86"/>
      <c r="EM32" s="86"/>
      <c r="EN32" s="86"/>
      <c r="EO32" s="86"/>
      <c r="EP32" s="87"/>
      <c r="EQ32" s="86"/>
      <c r="ER32" s="86"/>
      <c r="ES32" s="86"/>
      <c r="ET32" s="86"/>
      <c r="EU32" s="86"/>
      <c r="EV32" s="87"/>
      <c r="EW32" s="86"/>
      <c r="EX32" s="86"/>
      <c r="EY32" s="86"/>
      <c r="EZ32" s="86"/>
      <c r="FA32" s="86"/>
      <c r="FB32" s="87"/>
      <c r="FC32" s="86"/>
      <c r="FD32" s="86"/>
      <c r="FE32" s="86"/>
      <c r="FF32" s="86"/>
      <c r="FG32" s="86"/>
      <c r="FH32" s="87"/>
      <c r="FI32" s="86"/>
      <c r="FJ32" s="86"/>
      <c r="FK32" s="86"/>
      <c r="FL32" s="86"/>
      <c r="FM32" s="86"/>
      <c r="FN32" s="87"/>
      <c r="FO32" s="86"/>
      <c r="FP32" s="86"/>
      <c r="FQ32" s="86"/>
      <c r="FR32" s="86"/>
      <c r="FS32" s="86"/>
      <c r="FT32" s="87"/>
      <c r="FU32" s="86"/>
      <c r="FV32" s="86"/>
      <c r="FW32" s="86"/>
      <c r="FX32" s="86"/>
      <c r="FY32" s="86"/>
      <c r="FZ32" s="87"/>
      <c r="GA32" s="86"/>
      <c r="GB32" s="86"/>
      <c r="GC32" s="86"/>
      <c r="GD32" s="86"/>
      <c r="GE32" s="86"/>
      <c r="GF32" s="87"/>
      <c r="GG32" s="86"/>
      <c r="GH32" s="86"/>
      <c r="GI32" s="86"/>
      <c r="GJ32" s="86"/>
      <c r="GK32" s="86"/>
      <c r="GL32" s="87"/>
      <c r="GM32" s="86"/>
      <c r="GN32" s="86"/>
      <c r="GO32" s="86"/>
      <c r="GP32" s="86"/>
      <c r="GQ32" s="86"/>
      <c r="GR32" s="87"/>
      <c r="GS32" s="86"/>
      <c r="GT32" s="86"/>
      <c r="GU32" s="86"/>
      <c r="GV32" s="86"/>
      <c r="GW32" s="86"/>
      <c r="GX32" s="87"/>
      <c r="GY32" s="86"/>
      <c r="GZ32" s="86"/>
      <c r="HA32" s="86"/>
      <c r="HB32" s="86"/>
      <c r="HC32" s="86"/>
      <c r="HD32" s="87"/>
      <c r="HE32" s="86"/>
      <c r="HF32" s="86"/>
      <c r="HG32" s="86"/>
      <c r="HH32" s="86"/>
      <c r="HI32" s="86"/>
      <c r="HJ32" s="87"/>
      <c r="HK32" s="86"/>
      <c r="HL32" s="86"/>
      <c r="HM32" s="86"/>
      <c r="HN32" s="86"/>
      <c r="HO32" s="86"/>
      <c r="HP32" s="87"/>
      <c r="HQ32" s="86"/>
      <c r="HR32" s="86"/>
      <c r="HS32" s="86"/>
      <c r="HT32" s="86"/>
      <c r="HU32" s="86"/>
      <c r="HV32" s="87"/>
      <c r="HW32" s="86"/>
      <c r="HX32" s="86"/>
      <c r="HY32" s="86"/>
      <c r="HZ32" s="86"/>
      <c r="IA32" s="86"/>
      <c r="IB32" s="87"/>
      <c r="IC32" s="86"/>
      <c r="ID32" s="86"/>
      <c r="IE32" s="86"/>
      <c r="IF32" s="86"/>
      <c r="IG32" s="86"/>
      <c r="IH32" s="87"/>
      <c r="II32" s="86"/>
      <c r="IJ32" s="86"/>
      <c r="IK32" s="86"/>
      <c r="IL32" s="86"/>
      <c r="IM32" s="86"/>
      <c r="IN32" s="87"/>
      <c r="IO32" s="86"/>
      <c r="IP32" s="86"/>
      <c r="IQ32" s="86"/>
      <c r="IR32" s="86"/>
      <c r="IS32" s="86"/>
      <c r="IT32" s="87"/>
      <c r="IU32" s="86"/>
      <c r="IV32" s="86"/>
      <c r="IW32" s="86"/>
    </row>
    <row r="33" spans="1:257" x14ac:dyDescent="0.2">
      <c r="A33" s="116"/>
      <c r="B33" s="117"/>
      <c r="C33" s="117"/>
      <c r="D33" s="117"/>
      <c r="E33" s="117"/>
      <c r="F33" s="117"/>
      <c r="G33" s="85"/>
      <c r="H33" s="83"/>
      <c r="I33" s="83"/>
      <c r="J33" s="83"/>
      <c r="K33" s="83"/>
      <c r="L33" s="83"/>
      <c r="M33" s="83"/>
      <c r="N33" s="106"/>
      <c r="O33" s="107"/>
      <c r="P33" s="107"/>
      <c r="Q33" s="107"/>
      <c r="R33" s="107"/>
      <c r="S33" s="107"/>
      <c r="T33" s="106"/>
      <c r="U33" s="107"/>
      <c r="V33" s="107"/>
      <c r="W33" s="107"/>
      <c r="X33" s="107"/>
      <c r="Y33" s="107"/>
      <c r="Z33" s="106"/>
      <c r="AA33" s="107"/>
      <c r="AB33" s="107"/>
      <c r="AC33" s="107"/>
      <c r="AD33" s="107"/>
      <c r="AE33" s="107"/>
      <c r="AF33" s="106"/>
      <c r="AG33" s="107"/>
      <c r="AH33" s="107"/>
      <c r="AI33" s="107"/>
      <c r="AJ33" s="107"/>
      <c r="AK33" s="107"/>
      <c r="AL33" s="106"/>
      <c r="AM33" s="107"/>
      <c r="AN33" s="107"/>
      <c r="AO33" s="107"/>
      <c r="AP33" s="107"/>
      <c r="AQ33" s="107"/>
      <c r="AR33" s="106"/>
      <c r="AS33" s="107"/>
      <c r="AT33" s="107"/>
      <c r="AU33" s="107"/>
      <c r="AV33" s="107"/>
      <c r="AW33" s="107"/>
      <c r="AX33" s="106"/>
      <c r="AY33" s="107"/>
      <c r="AZ33" s="107"/>
      <c r="BA33" s="107"/>
      <c r="BB33" s="107"/>
      <c r="BC33" s="107"/>
      <c r="BD33" s="106"/>
      <c r="BE33" s="107"/>
      <c r="BF33" s="107"/>
      <c r="BG33" s="107"/>
      <c r="BH33" s="107"/>
      <c r="BI33" s="107"/>
      <c r="BJ33" s="106"/>
      <c r="BK33" s="107"/>
      <c r="BL33" s="107"/>
      <c r="BM33" s="107"/>
      <c r="BN33" s="107"/>
      <c r="BO33" s="107"/>
      <c r="BP33" s="106"/>
      <c r="BQ33" s="107"/>
      <c r="BR33" s="107"/>
      <c r="BS33" s="107"/>
      <c r="BT33" s="107"/>
      <c r="BU33" s="107"/>
      <c r="BV33" s="106"/>
      <c r="BW33" s="107"/>
      <c r="BX33" s="107"/>
      <c r="BY33" s="107"/>
      <c r="BZ33" s="107"/>
      <c r="CA33" s="107"/>
      <c r="CB33" s="106"/>
      <c r="CC33" s="107"/>
      <c r="CD33" s="107"/>
      <c r="CE33" s="107"/>
      <c r="CF33" s="107"/>
      <c r="CG33" s="107"/>
      <c r="CH33" s="106"/>
      <c r="CI33" s="107"/>
      <c r="CJ33" s="107"/>
      <c r="CK33" s="107"/>
      <c r="CL33" s="107"/>
      <c r="CM33" s="107"/>
      <c r="CN33" s="106"/>
      <c r="CO33" s="107"/>
      <c r="CP33" s="107"/>
      <c r="CQ33" s="107"/>
      <c r="CR33" s="107"/>
      <c r="CS33" s="107"/>
      <c r="CT33" s="106"/>
      <c r="CU33" s="107"/>
      <c r="CV33" s="107"/>
      <c r="CW33" s="107"/>
      <c r="CX33" s="107"/>
      <c r="CY33" s="107"/>
      <c r="CZ33" s="106"/>
      <c r="DA33" s="107"/>
      <c r="DB33" s="107"/>
      <c r="DC33" s="107"/>
      <c r="DD33" s="107"/>
      <c r="DE33" s="107"/>
      <c r="DF33" s="106"/>
      <c r="DG33" s="107"/>
      <c r="DH33" s="107"/>
      <c r="DI33" s="107"/>
      <c r="DJ33" s="107"/>
      <c r="DK33" s="107"/>
      <c r="DL33" s="106"/>
      <c r="DM33" s="107"/>
      <c r="DN33" s="107"/>
      <c r="DO33" s="107"/>
      <c r="DP33" s="107"/>
      <c r="DQ33" s="107"/>
      <c r="DR33" s="106"/>
      <c r="DS33" s="107"/>
      <c r="DT33" s="107"/>
      <c r="DU33" s="107"/>
      <c r="DV33" s="107"/>
      <c r="DW33" s="107"/>
      <c r="DX33" s="106"/>
      <c r="DY33" s="107"/>
      <c r="DZ33" s="107"/>
      <c r="EA33" s="107"/>
      <c r="EB33" s="107"/>
      <c r="EC33" s="107"/>
      <c r="ED33" s="106"/>
      <c r="EE33" s="107"/>
      <c r="EF33" s="107"/>
      <c r="EG33" s="107"/>
      <c r="EH33" s="107"/>
      <c r="EI33" s="107"/>
      <c r="EJ33" s="106"/>
      <c r="EK33" s="107"/>
      <c r="EL33" s="107"/>
      <c r="EM33" s="107"/>
      <c r="EN33" s="107"/>
      <c r="EO33" s="107"/>
      <c r="EP33" s="106"/>
      <c r="EQ33" s="107"/>
      <c r="ER33" s="107"/>
      <c r="ES33" s="107"/>
      <c r="ET33" s="107"/>
      <c r="EU33" s="107"/>
      <c r="EV33" s="106"/>
      <c r="EW33" s="107"/>
      <c r="EX33" s="107"/>
      <c r="EY33" s="107"/>
      <c r="EZ33" s="107"/>
      <c r="FA33" s="107"/>
      <c r="FB33" s="106"/>
      <c r="FC33" s="107"/>
      <c r="FD33" s="107"/>
      <c r="FE33" s="107"/>
      <c r="FF33" s="107"/>
      <c r="FG33" s="107"/>
      <c r="FH33" s="106"/>
      <c r="FI33" s="107"/>
      <c r="FJ33" s="107"/>
      <c r="FK33" s="107"/>
      <c r="FL33" s="107"/>
      <c r="FM33" s="107"/>
      <c r="FN33" s="106"/>
      <c r="FO33" s="107"/>
      <c r="FP33" s="107"/>
      <c r="FQ33" s="107"/>
      <c r="FR33" s="107"/>
      <c r="FS33" s="107"/>
      <c r="FT33" s="106"/>
      <c r="FU33" s="107"/>
      <c r="FV33" s="107"/>
      <c r="FW33" s="107"/>
      <c r="FX33" s="107"/>
      <c r="FY33" s="107"/>
      <c r="FZ33" s="106"/>
      <c r="GA33" s="107"/>
      <c r="GB33" s="107"/>
      <c r="GC33" s="107"/>
      <c r="GD33" s="107"/>
      <c r="GE33" s="107"/>
      <c r="GF33" s="106"/>
      <c r="GG33" s="107"/>
      <c r="GH33" s="107"/>
      <c r="GI33" s="107"/>
      <c r="GJ33" s="107"/>
      <c r="GK33" s="107"/>
      <c r="GL33" s="106"/>
      <c r="GM33" s="107"/>
      <c r="GN33" s="107"/>
      <c r="GO33" s="107"/>
      <c r="GP33" s="107"/>
      <c r="GQ33" s="107"/>
      <c r="GR33" s="106"/>
      <c r="GS33" s="107"/>
      <c r="GT33" s="107"/>
      <c r="GU33" s="107"/>
      <c r="GV33" s="107"/>
      <c r="GW33" s="107"/>
      <c r="GX33" s="106"/>
      <c r="GY33" s="107"/>
      <c r="GZ33" s="107"/>
      <c r="HA33" s="107"/>
      <c r="HB33" s="107"/>
      <c r="HC33" s="107"/>
      <c r="HD33" s="106"/>
      <c r="HE33" s="107"/>
      <c r="HF33" s="107"/>
      <c r="HG33" s="107"/>
      <c r="HH33" s="107"/>
      <c r="HI33" s="107"/>
      <c r="HJ33" s="106"/>
      <c r="HK33" s="107"/>
      <c r="HL33" s="107"/>
      <c r="HM33" s="107"/>
      <c r="HN33" s="107"/>
      <c r="HO33" s="107"/>
      <c r="HP33" s="106"/>
      <c r="HQ33" s="107"/>
      <c r="HR33" s="107"/>
      <c r="HS33" s="107"/>
      <c r="HT33" s="107"/>
      <c r="HU33" s="107"/>
      <c r="HV33" s="106"/>
      <c r="HW33" s="107"/>
      <c r="HX33" s="107"/>
      <c r="HY33" s="107"/>
      <c r="HZ33" s="107"/>
      <c r="IA33" s="107"/>
      <c r="IB33" s="106"/>
      <c r="IC33" s="107"/>
      <c r="ID33" s="107"/>
      <c r="IE33" s="107"/>
      <c r="IF33" s="107"/>
      <c r="IG33" s="107"/>
      <c r="IH33" s="106"/>
      <c r="II33" s="107"/>
      <c r="IJ33" s="107"/>
      <c r="IK33" s="107"/>
      <c r="IL33" s="107"/>
      <c r="IM33" s="107"/>
      <c r="IN33" s="106"/>
      <c r="IO33" s="107"/>
      <c r="IP33" s="107"/>
      <c r="IQ33" s="107"/>
      <c r="IR33" s="107"/>
      <c r="IS33" s="107"/>
      <c r="IT33" s="106"/>
      <c r="IU33" s="107"/>
      <c r="IV33" s="107"/>
      <c r="IW33" s="107"/>
    </row>
    <row r="34" spans="1:257" x14ac:dyDescent="0.2">
      <c r="A34" s="114" t="s">
        <v>38</v>
      </c>
      <c r="B34" s="115"/>
      <c r="C34" s="115"/>
      <c r="D34" s="115"/>
      <c r="E34" s="115"/>
      <c r="F34" s="115"/>
      <c r="G34" s="91"/>
      <c r="H34" s="86"/>
      <c r="I34" s="86"/>
      <c r="J34" s="86"/>
      <c r="K34" s="86"/>
      <c r="L34" s="86"/>
      <c r="M34" s="86"/>
      <c r="N34" s="87"/>
      <c r="O34" s="86"/>
      <c r="P34" s="86"/>
      <c r="Q34" s="86"/>
      <c r="R34" s="86"/>
      <c r="S34" s="86"/>
      <c r="T34" s="87"/>
      <c r="U34" s="86"/>
      <c r="V34" s="86"/>
      <c r="W34" s="86"/>
      <c r="X34" s="86"/>
      <c r="Y34" s="86"/>
      <c r="Z34" s="87"/>
      <c r="AA34" s="86"/>
      <c r="AB34" s="86"/>
      <c r="AC34" s="86"/>
      <c r="AD34" s="86"/>
      <c r="AE34" s="86"/>
      <c r="AF34" s="87"/>
      <c r="AG34" s="86"/>
      <c r="AH34" s="86"/>
      <c r="AI34" s="86"/>
      <c r="AJ34" s="86"/>
      <c r="AK34" s="86"/>
      <c r="AL34" s="87"/>
      <c r="AM34" s="86"/>
      <c r="AN34" s="86"/>
      <c r="AO34" s="86"/>
      <c r="AP34" s="86"/>
      <c r="AQ34" s="86"/>
      <c r="AR34" s="87"/>
      <c r="AS34" s="86"/>
      <c r="AT34" s="86"/>
      <c r="AU34" s="86"/>
      <c r="AV34" s="86"/>
      <c r="AW34" s="86"/>
      <c r="AX34" s="87"/>
      <c r="AY34" s="86"/>
      <c r="AZ34" s="86"/>
      <c r="BA34" s="86"/>
      <c r="BB34" s="86"/>
      <c r="BC34" s="86"/>
      <c r="BD34" s="87"/>
      <c r="BE34" s="86"/>
      <c r="BF34" s="86"/>
      <c r="BG34" s="86"/>
      <c r="BH34" s="86"/>
      <c r="BI34" s="86"/>
      <c r="BJ34" s="87"/>
      <c r="BK34" s="86"/>
      <c r="BL34" s="86"/>
      <c r="BM34" s="86"/>
      <c r="BN34" s="86"/>
      <c r="BO34" s="86"/>
      <c r="BP34" s="87"/>
      <c r="BQ34" s="86"/>
      <c r="BR34" s="86"/>
      <c r="BS34" s="86"/>
      <c r="BT34" s="86"/>
      <c r="BU34" s="86"/>
      <c r="BV34" s="87"/>
      <c r="BW34" s="86"/>
      <c r="BX34" s="86"/>
      <c r="BY34" s="86"/>
      <c r="BZ34" s="86"/>
      <c r="CA34" s="86"/>
      <c r="CB34" s="87"/>
      <c r="CC34" s="86"/>
      <c r="CD34" s="86"/>
      <c r="CE34" s="86"/>
      <c r="CF34" s="86"/>
      <c r="CG34" s="86"/>
      <c r="CH34" s="87"/>
      <c r="CI34" s="86"/>
      <c r="CJ34" s="86"/>
      <c r="CK34" s="86"/>
      <c r="CL34" s="86"/>
      <c r="CM34" s="86"/>
      <c r="CN34" s="87"/>
      <c r="CO34" s="86"/>
      <c r="CP34" s="86"/>
      <c r="CQ34" s="86"/>
      <c r="CR34" s="86"/>
      <c r="CS34" s="86"/>
      <c r="CT34" s="87"/>
      <c r="CU34" s="86"/>
      <c r="CV34" s="86"/>
      <c r="CW34" s="86"/>
      <c r="CX34" s="86"/>
      <c r="CY34" s="86"/>
      <c r="CZ34" s="87"/>
      <c r="DA34" s="86"/>
      <c r="DB34" s="86"/>
      <c r="DC34" s="86"/>
      <c r="DD34" s="86"/>
      <c r="DE34" s="86"/>
      <c r="DF34" s="87"/>
      <c r="DG34" s="86"/>
      <c r="DH34" s="86"/>
      <c r="DI34" s="86"/>
      <c r="DJ34" s="86"/>
      <c r="DK34" s="86"/>
      <c r="DL34" s="87"/>
      <c r="DM34" s="86"/>
      <c r="DN34" s="86"/>
      <c r="DO34" s="86"/>
      <c r="DP34" s="86"/>
      <c r="DQ34" s="86"/>
      <c r="DR34" s="87"/>
      <c r="DS34" s="86"/>
      <c r="DT34" s="86"/>
      <c r="DU34" s="86"/>
      <c r="DV34" s="86"/>
      <c r="DW34" s="86"/>
      <c r="DX34" s="87"/>
      <c r="DY34" s="86"/>
      <c r="DZ34" s="86"/>
      <c r="EA34" s="86"/>
      <c r="EB34" s="86"/>
      <c r="EC34" s="86"/>
      <c r="ED34" s="87"/>
      <c r="EE34" s="86"/>
      <c r="EF34" s="86"/>
      <c r="EG34" s="86"/>
      <c r="EH34" s="86"/>
      <c r="EI34" s="86"/>
      <c r="EJ34" s="87"/>
      <c r="EK34" s="86"/>
      <c r="EL34" s="86"/>
      <c r="EM34" s="86"/>
      <c r="EN34" s="86"/>
      <c r="EO34" s="86"/>
      <c r="EP34" s="87"/>
      <c r="EQ34" s="86"/>
      <c r="ER34" s="86"/>
      <c r="ES34" s="86"/>
      <c r="ET34" s="86"/>
      <c r="EU34" s="86"/>
      <c r="EV34" s="87"/>
      <c r="EW34" s="86"/>
      <c r="EX34" s="86"/>
      <c r="EY34" s="86"/>
      <c r="EZ34" s="86"/>
      <c r="FA34" s="86"/>
      <c r="FB34" s="87"/>
      <c r="FC34" s="86"/>
      <c r="FD34" s="86"/>
      <c r="FE34" s="86"/>
      <c r="FF34" s="86"/>
      <c r="FG34" s="86"/>
      <c r="FH34" s="87"/>
      <c r="FI34" s="86"/>
      <c r="FJ34" s="86"/>
      <c r="FK34" s="86"/>
      <c r="FL34" s="86"/>
      <c r="FM34" s="86"/>
      <c r="FN34" s="87"/>
      <c r="FO34" s="86"/>
      <c r="FP34" s="86"/>
      <c r="FQ34" s="86"/>
      <c r="FR34" s="86"/>
      <c r="FS34" s="86"/>
      <c r="FT34" s="87"/>
      <c r="FU34" s="86"/>
      <c r="FV34" s="86"/>
      <c r="FW34" s="86"/>
      <c r="FX34" s="86"/>
      <c r="FY34" s="86"/>
      <c r="FZ34" s="87"/>
      <c r="GA34" s="86"/>
      <c r="GB34" s="86"/>
      <c r="GC34" s="86"/>
      <c r="GD34" s="86"/>
      <c r="GE34" s="86"/>
      <c r="GF34" s="87"/>
      <c r="GG34" s="86"/>
      <c r="GH34" s="86"/>
      <c r="GI34" s="86"/>
      <c r="GJ34" s="86"/>
      <c r="GK34" s="86"/>
      <c r="GL34" s="87"/>
      <c r="GM34" s="86"/>
      <c r="GN34" s="86"/>
      <c r="GO34" s="86"/>
      <c r="GP34" s="86"/>
      <c r="GQ34" s="86"/>
      <c r="GR34" s="87"/>
      <c r="GS34" s="86"/>
      <c r="GT34" s="86"/>
      <c r="GU34" s="86"/>
      <c r="GV34" s="86"/>
      <c r="GW34" s="86"/>
      <c r="GX34" s="87"/>
      <c r="GY34" s="86"/>
      <c r="GZ34" s="86"/>
      <c r="HA34" s="86"/>
      <c r="HB34" s="86"/>
      <c r="HC34" s="86"/>
      <c r="HD34" s="87"/>
      <c r="HE34" s="86"/>
      <c r="HF34" s="86"/>
      <c r="HG34" s="86"/>
      <c r="HH34" s="86"/>
      <c r="HI34" s="86"/>
      <c r="HJ34" s="87"/>
      <c r="HK34" s="86"/>
      <c r="HL34" s="86"/>
      <c r="HM34" s="86"/>
      <c r="HN34" s="86"/>
      <c r="HO34" s="86"/>
      <c r="HP34" s="87"/>
      <c r="HQ34" s="86"/>
      <c r="HR34" s="86"/>
      <c r="HS34" s="86"/>
      <c r="HT34" s="86"/>
      <c r="HU34" s="86"/>
      <c r="HV34" s="87"/>
      <c r="HW34" s="86"/>
      <c r="HX34" s="86"/>
      <c r="HY34" s="86"/>
      <c r="HZ34" s="86"/>
      <c r="IA34" s="86"/>
      <c r="IB34" s="87"/>
      <c r="IC34" s="86"/>
      <c r="ID34" s="86"/>
      <c r="IE34" s="86"/>
      <c r="IF34" s="86"/>
      <c r="IG34" s="86"/>
      <c r="IH34" s="87"/>
      <c r="II34" s="86"/>
      <c r="IJ34" s="86"/>
      <c r="IK34" s="86"/>
      <c r="IL34" s="86"/>
      <c r="IM34" s="86"/>
      <c r="IN34" s="87"/>
      <c r="IO34" s="86"/>
      <c r="IP34" s="86"/>
      <c r="IQ34" s="86"/>
      <c r="IR34" s="86"/>
      <c r="IS34" s="86"/>
      <c r="IT34" s="87"/>
      <c r="IU34" s="86"/>
      <c r="IV34" s="86"/>
      <c r="IW34" s="86"/>
    </row>
    <row r="35" spans="1:257" ht="14.1" customHeight="1" x14ac:dyDescent="0.2">
      <c r="A35" s="116" t="s">
        <v>52</v>
      </c>
      <c r="B35" s="117"/>
      <c r="C35" s="117"/>
      <c r="D35" s="117"/>
      <c r="E35" s="117"/>
      <c r="F35" s="117"/>
      <c r="G35" s="117"/>
      <c r="H35" s="117"/>
      <c r="I35" s="83"/>
      <c r="J35" s="83"/>
      <c r="K35" s="83"/>
      <c r="L35" s="83"/>
      <c r="M35" s="83"/>
      <c r="N35" s="116"/>
      <c r="O35" s="117"/>
      <c r="P35" s="117"/>
      <c r="Q35" s="117"/>
      <c r="R35" s="117"/>
      <c r="S35" s="117"/>
      <c r="T35" s="116"/>
      <c r="U35" s="117"/>
      <c r="V35" s="117"/>
      <c r="W35" s="117"/>
      <c r="X35" s="117"/>
      <c r="Y35" s="117"/>
      <c r="Z35" s="116"/>
      <c r="AA35" s="117"/>
      <c r="AB35" s="117"/>
      <c r="AC35" s="117"/>
      <c r="AD35" s="117"/>
      <c r="AE35" s="117"/>
      <c r="AF35" s="116"/>
      <c r="AG35" s="117"/>
      <c r="AH35" s="117"/>
      <c r="AI35" s="117"/>
      <c r="AJ35" s="117"/>
      <c r="AK35" s="117"/>
      <c r="AL35" s="116"/>
      <c r="AM35" s="117"/>
      <c r="AN35" s="117"/>
      <c r="AO35" s="117"/>
      <c r="AP35" s="117"/>
      <c r="AQ35" s="117"/>
      <c r="AR35" s="116"/>
      <c r="AS35" s="117"/>
      <c r="AT35" s="117"/>
      <c r="AU35" s="117"/>
      <c r="AV35" s="117"/>
      <c r="AW35" s="117"/>
      <c r="AX35" s="116"/>
      <c r="AY35" s="117"/>
      <c r="AZ35" s="117"/>
      <c r="BA35" s="117"/>
      <c r="BB35" s="117"/>
      <c r="BC35" s="117"/>
      <c r="BD35" s="116"/>
      <c r="BE35" s="117"/>
      <c r="BF35" s="117"/>
      <c r="BG35" s="117"/>
      <c r="BH35" s="117"/>
      <c r="BI35" s="117"/>
      <c r="BJ35" s="116"/>
      <c r="BK35" s="117"/>
      <c r="BL35" s="117"/>
      <c r="BM35" s="117"/>
      <c r="BN35" s="117"/>
      <c r="BO35" s="117"/>
      <c r="BP35" s="116"/>
      <c r="BQ35" s="117"/>
      <c r="BR35" s="117"/>
      <c r="BS35" s="117"/>
      <c r="BT35" s="117"/>
      <c r="BU35" s="117"/>
      <c r="BV35" s="116"/>
      <c r="BW35" s="117"/>
      <c r="BX35" s="117"/>
      <c r="BY35" s="117"/>
      <c r="BZ35" s="117"/>
      <c r="CA35" s="117"/>
      <c r="CB35" s="116"/>
      <c r="CC35" s="117"/>
      <c r="CD35" s="117"/>
      <c r="CE35" s="117"/>
      <c r="CF35" s="117"/>
      <c r="CG35" s="117"/>
      <c r="CH35" s="116"/>
      <c r="CI35" s="117"/>
      <c r="CJ35" s="117"/>
      <c r="CK35" s="117"/>
      <c r="CL35" s="117"/>
      <c r="CM35" s="117"/>
      <c r="CN35" s="116"/>
      <c r="CO35" s="117"/>
      <c r="CP35" s="117"/>
      <c r="CQ35" s="117"/>
      <c r="CR35" s="117"/>
      <c r="CS35" s="117"/>
      <c r="CT35" s="116"/>
      <c r="CU35" s="117"/>
      <c r="CV35" s="117"/>
      <c r="CW35" s="117"/>
      <c r="CX35" s="117"/>
      <c r="CY35" s="117"/>
      <c r="CZ35" s="116"/>
      <c r="DA35" s="117"/>
      <c r="DB35" s="117"/>
      <c r="DC35" s="117"/>
      <c r="DD35" s="117"/>
      <c r="DE35" s="117"/>
      <c r="DF35" s="116"/>
      <c r="DG35" s="117"/>
      <c r="DH35" s="117"/>
      <c r="DI35" s="117"/>
      <c r="DJ35" s="117"/>
      <c r="DK35" s="117"/>
      <c r="DL35" s="116"/>
      <c r="DM35" s="117"/>
      <c r="DN35" s="117"/>
      <c r="DO35" s="117"/>
      <c r="DP35" s="117"/>
      <c r="DQ35" s="117"/>
      <c r="DR35" s="116"/>
      <c r="DS35" s="117"/>
      <c r="DT35" s="117"/>
      <c r="DU35" s="117"/>
      <c r="DV35" s="117"/>
      <c r="DW35" s="117"/>
      <c r="DX35" s="116"/>
      <c r="DY35" s="117"/>
      <c r="DZ35" s="117"/>
      <c r="EA35" s="117"/>
      <c r="EB35" s="117"/>
      <c r="EC35" s="117"/>
      <c r="ED35" s="116"/>
      <c r="EE35" s="117"/>
      <c r="EF35" s="117"/>
      <c r="EG35" s="117"/>
      <c r="EH35" s="117"/>
      <c r="EI35" s="117"/>
      <c r="EJ35" s="116"/>
      <c r="EK35" s="117"/>
      <c r="EL35" s="117"/>
      <c r="EM35" s="117"/>
      <c r="EN35" s="117"/>
      <c r="EO35" s="117"/>
      <c r="EP35" s="116"/>
      <c r="EQ35" s="117"/>
      <c r="ER35" s="117"/>
      <c r="ES35" s="117"/>
      <c r="ET35" s="117"/>
      <c r="EU35" s="117"/>
      <c r="EV35" s="116"/>
      <c r="EW35" s="117"/>
      <c r="EX35" s="117"/>
      <c r="EY35" s="117"/>
      <c r="EZ35" s="117"/>
      <c r="FA35" s="117"/>
      <c r="FB35" s="116"/>
      <c r="FC35" s="117"/>
      <c r="FD35" s="117"/>
      <c r="FE35" s="117"/>
      <c r="FF35" s="117"/>
      <c r="FG35" s="117"/>
      <c r="FH35" s="116"/>
      <c r="FI35" s="117"/>
      <c r="FJ35" s="117"/>
      <c r="FK35" s="117"/>
      <c r="FL35" s="117"/>
      <c r="FM35" s="117"/>
      <c r="FN35" s="116"/>
      <c r="FO35" s="117"/>
      <c r="FP35" s="117"/>
      <c r="FQ35" s="117"/>
      <c r="FR35" s="117"/>
      <c r="FS35" s="117"/>
      <c r="FT35" s="116"/>
      <c r="FU35" s="117"/>
      <c r="FV35" s="117"/>
      <c r="FW35" s="117"/>
      <c r="FX35" s="117"/>
      <c r="FY35" s="117"/>
      <c r="FZ35" s="116"/>
      <c r="GA35" s="117"/>
      <c r="GB35" s="117"/>
      <c r="GC35" s="117"/>
      <c r="GD35" s="117"/>
      <c r="GE35" s="117"/>
      <c r="GF35" s="116"/>
      <c r="GG35" s="117"/>
      <c r="GH35" s="117"/>
      <c r="GI35" s="117"/>
      <c r="GJ35" s="117"/>
      <c r="GK35" s="117"/>
      <c r="GL35" s="116"/>
      <c r="GM35" s="117"/>
      <c r="GN35" s="117"/>
      <c r="GO35" s="117"/>
      <c r="GP35" s="117"/>
      <c r="GQ35" s="117"/>
      <c r="GR35" s="116"/>
      <c r="GS35" s="117"/>
      <c r="GT35" s="117"/>
      <c r="GU35" s="117"/>
      <c r="GV35" s="117"/>
      <c r="GW35" s="117"/>
      <c r="GX35" s="116"/>
      <c r="GY35" s="117"/>
      <c r="GZ35" s="117"/>
      <c r="HA35" s="117"/>
      <c r="HB35" s="117"/>
      <c r="HC35" s="117"/>
      <c r="HD35" s="116"/>
      <c r="HE35" s="117"/>
      <c r="HF35" s="117"/>
      <c r="HG35" s="117"/>
      <c r="HH35" s="117"/>
      <c r="HI35" s="117"/>
      <c r="HJ35" s="116"/>
      <c r="HK35" s="117"/>
      <c r="HL35" s="117"/>
      <c r="HM35" s="117"/>
      <c r="HN35" s="117"/>
      <c r="HO35" s="117"/>
      <c r="HP35" s="116"/>
      <c r="HQ35" s="117"/>
      <c r="HR35" s="117"/>
      <c r="HS35" s="117"/>
      <c r="HT35" s="117"/>
      <c r="HU35" s="117"/>
      <c r="HV35" s="116"/>
      <c r="HW35" s="117"/>
      <c r="HX35" s="117"/>
      <c r="HY35" s="117"/>
      <c r="HZ35" s="117"/>
      <c r="IA35" s="117"/>
      <c r="IB35" s="116"/>
      <c r="IC35" s="117"/>
      <c r="ID35" s="117"/>
      <c r="IE35" s="117"/>
      <c r="IF35" s="117"/>
      <c r="IG35" s="117"/>
      <c r="IH35" s="116"/>
      <c r="II35" s="117"/>
      <c r="IJ35" s="117"/>
      <c r="IK35" s="117"/>
      <c r="IL35" s="117"/>
      <c r="IM35" s="117"/>
      <c r="IN35" s="116"/>
      <c r="IO35" s="117"/>
      <c r="IP35" s="117"/>
      <c r="IQ35" s="117"/>
      <c r="IR35" s="117"/>
      <c r="IS35" s="117"/>
      <c r="IT35" s="116"/>
      <c r="IU35" s="117"/>
      <c r="IV35" s="117"/>
      <c r="IW35" s="117"/>
    </row>
    <row r="36" spans="1:257" x14ac:dyDescent="0.2">
      <c r="A36" s="84"/>
      <c r="B36" s="85"/>
      <c r="C36" s="85"/>
      <c r="D36" s="85"/>
      <c r="E36" s="85"/>
      <c r="F36" s="85"/>
      <c r="G36" s="85"/>
      <c r="H36" s="87"/>
      <c r="I36" s="86"/>
      <c r="J36" s="86"/>
      <c r="K36" s="86"/>
      <c r="L36" s="86"/>
      <c r="M36" s="86"/>
      <c r="N36" s="87"/>
      <c r="O36" s="86"/>
      <c r="P36" s="86"/>
      <c r="Q36" s="86"/>
      <c r="R36" s="86"/>
      <c r="S36" s="86"/>
      <c r="T36" s="87"/>
      <c r="U36" s="86"/>
      <c r="V36" s="86"/>
      <c r="W36" s="86"/>
      <c r="X36" s="86"/>
      <c r="Y36" s="86"/>
      <c r="Z36" s="87"/>
      <c r="AA36" s="86"/>
      <c r="AB36" s="86"/>
      <c r="AC36" s="86"/>
      <c r="AD36" s="86"/>
      <c r="AE36" s="86"/>
      <c r="AF36" s="87"/>
      <c r="AG36" s="86"/>
      <c r="AH36" s="86"/>
      <c r="AI36" s="86"/>
      <c r="AJ36" s="86"/>
      <c r="AK36" s="86"/>
      <c r="AL36" s="87"/>
      <c r="AM36" s="86"/>
      <c r="AN36" s="86"/>
      <c r="AO36" s="86"/>
      <c r="AP36" s="86"/>
      <c r="AQ36" s="86"/>
      <c r="AR36" s="87"/>
      <c r="AS36" s="86"/>
      <c r="AT36" s="86"/>
      <c r="AU36" s="86"/>
      <c r="AV36" s="86"/>
      <c r="AW36" s="86"/>
      <c r="AX36" s="87"/>
      <c r="AY36" s="86"/>
      <c r="AZ36" s="86"/>
      <c r="BA36" s="86"/>
      <c r="BB36" s="86"/>
      <c r="BC36" s="86"/>
      <c r="BD36" s="87"/>
      <c r="BE36" s="86"/>
      <c r="BF36" s="86"/>
      <c r="BG36" s="86"/>
      <c r="BH36" s="86"/>
      <c r="BI36" s="86"/>
      <c r="BJ36" s="87"/>
      <c r="BK36" s="86"/>
      <c r="BL36" s="86"/>
      <c r="BM36" s="86"/>
      <c r="BN36" s="86"/>
      <c r="BO36" s="86"/>
      <c r="BP36" s="87"/>
      <c r="BQ36" s="86"/>
      <c r="BR36" s="86"/>
      <c r="BS36" s="86"/>
      <c r="BT36" s="86"/>
      <c r="BU36" s="86"/>
      <c r="BV36" s="87"/>
      <c r="BW36" s="86"/>
      <c r="BX36" s="86"/>
      <c r="BY36" s="86"/>
      <c r="BZ36" s="86"/>
      <c r="CA36" s="86"/>
      <c r="CB36" s="87"/>
      <c r="CC36" s="86"/>
      <c r="CD36" s="86"/>
      <c r="CE36" s="86"/>
      <c r="CF36" s="86"/>
      <c r="CG36" s="86"/>
      <c r="CH36" s="87"/>
      <c r="CI36" s="86"/>
      <c r="CJ36" s="86"/>
      <c r="CK36" s="86"/>
      <c r="CL36" s="86"/>
      <c r="CM36" s="86"/>
      <c r="CN36" s="87"/>
      <c r="CO36" s="86"/>
      <c r="CP36" s="86"/>
      <c r="CQ36" s="86"/>
      <c r="CR36" s="86"/>
      <c r="CS36" s="86"/>
      <c r="CT36" s="87"/>
      <c r="CU36" s="86"/>
      <c r="CV36" s="86"/>
      <c r="CW36" s="86"/>
      <c r="CX36" s="86"/>
      <c r="CY36" s="86"/>
      <c r="CZ36" s="87"/>
      <c r="DA36" s="86"/>
      <c r="DB36" s="86"/>
      <c r="DC36" s="86"/>
      <c r="DD36" s="86"/>
      <c r="DE36" s="86"/>
      <c r="DF36" s="87"/>
      <c r="DG36" s="86"/>
      <c r="DH36" s="86"/>
      <c r="DI36" s="86"/>
      <c r="DJ36" s="86"/>
      <c r="DK36" s="86"/>
      <c r="DL36" s="87"/>
      <c r="DM36" s="86"/>
      <c r="DN36" s="86"/>
      <c r="DO36" s="86"/>
      <c r="DP36" s="86"/>
      <c r="DQ36" s="86"/>
      <c r="DR36" s="87"/>
      <c r="DS36" s="86"/>
      <c r="DT36" s="86"/>
      <c r="DU36" s="86"/>
      <c r="DV36" s="86"/>
      <c r="DW36" s="86"/>
      <c r="DX36" s="87"/>
      <c r="DY36" s="86"/>
      <c r="DZ36" s="86"/>
      <c r="EA36" s="86"/>
      <c r="EB36" s="86"/>
      <c r="EC36" s="86"/>
      <c r="ED36" s="87"/>
      <c r="EE36" s="86"/>
      <c r="EF36" s="86"/>
      <c r="EG36" s="86"/>
      <c r="EH36" s="86"/>
      <c r="EI36" s="86"/>
      <c r="EJ36" s="87"/>
      <c r="EK36" s="86"/>
      <c r="EL36" s="86"/>
      <c r="EM36" s="86"/>
      <c r="EN36" s="86"/>
      <c r="EO36" s="86"/>
      <c r="EP36" s="87"/>
      <c r="EQ36" s="86"/>
      <c r="ER36" s="86"/>
      <c r="ES36" s="86"/>
      <c r="ET36" s="86"/>
      <c r="EU36" s="86"/>
      <c r="EV36" s="87"/>
      <c r="EW36" s="86"/>
      <c r="EX36" s="86"/>
      <c r="EY36" s="86"/>
      <c r="EZ36" s="86"/>
      <c r="FA36" s="86"/>
      <c r="FB36" s="87"/>
      <c r="FC36" s="86"/>
      <c r="FD36" s="86"/>
      <c r="FE36" s="86"/>
      <c r="FF36" s="86"/>
      <c r="FG36" s="86"/>
      <c r="FH36" s="87"/>
      <c r="FI36" s="86"/>
      <c r="FJ36" s="86"/>
      <c r="FK36" s="86"/>
      <c r="FL36" s="86"/>
      <c r="FM36" s="86"/>
      <c r="FN36" s="87"/>
      <c r="FO36" s="86"/>
      <c r="FP36" s="86"/>
      <c r="FQ36" s="86"/>
      <c r="FR36" s="86"/>
      <c r="FS36" s="86"/>
      <c r="FT36" s="87"/>
      <c r="FU36" s="86"/>
      <c r="FV36" s="86"/>
      <c r="FW36" s="86"/>
      <c r="FX36" s="86"/>
      <c r="FY36" s="86"/>
      <c r="FZ36" s="87"/>
      <c r="GA36" s="86"/>
      <c r="GB36" s="86"/>
      <c r="GC36" s="86"/>
      <c r="GD36" s="86"/>
      <c r="GE36" s="86"/>
      <c r="GF36" s="87"/>
      <c r="GG36" s="86"/>
      <c r="GH36" s="86"/>
      <c r="GI36" s="86"/>
      <c r="GJ36" s="86"/>
      <c r="GK36" s="86"/>
      <c r="GL36" s="87"/>
      <c r="GM36" s="86"/>
      <c r="GN36" s="86"/>
      <c r="GO36" s="86"/>
      <c r="GP36" s="86"/>
      <c r="GQ36" s="86"/>
      <c r="GR36" s="87"/>
      <c r="GS36" s="86"/>
      <c r="GT36" s="86"/>
      <c r="GU36" s="86"/>
      <c r="GV36" s="86"/>
      <c r="GW36" s="86"/>
      <c r="GX36" s="87"/>
      <c r="GY36" s="86"/>
      <c r="GZ36" s="86"/>
      <c r="HA36" s="86"/>
      <c r="HB36" s="86"/>
      <c r="HC36" s="86"/>
      <c r="HD36" s="87"/>
      <c r="HE36" s="86"/>
      <c r="HF36" s="86"/>
      <c r="HG36" s="86"/>
      <c r="HH36" s="86"/>
      <c r="HI36" s="86"/>
      <c r="HJ36" s="87"/>
      <c r="HK36" s="86"/>
      <c r="HL36" s="86"/>
      <c r="HM36" s="86"/>
      <c r="HN36" s="86"/>
      <c r="HO36" s="86"/>
      <c r="HP36" s="87"/>
      <c r="HQ36" s="86"/>
      <c r="HR36" s="86"/>
      <c r="HS36" s="86"/>
      <c r="HT36" s="86"/>
      <c r="HU36" s="86"/>
      <c r="HV36" s="87"/>
      <c r="HW36" s="86"/>
      <c r="HX36" s="86"/>
      <c r="HY36" s="86"/>
      <c r="HZ36" s="86"/>
      <c r="IA36" s="86"/>
      <c r="IB36" s="87"/>
      <c r="IC36" s="86"/>
      <c r="ID36" s="86"/>
      <c r="IE36" s="86"/>
      <c r="IF36" s="86"/>
      <c r="IG36" s="86"/>
      <c r="IH36" s="87"/>
      <c r="II36" s="86"/>
      <c r="IJ36" s="86"/>
      <c r="IK36" s="86"/>
      <c r="IL36" s="86"/>
      <c r="IM36" s="86"/>
      <c r="IN36" s="87"/>
      <c r="IO36" s="86"/>
      <c r="IP36" s="86"/>
      <c r="IQ36" s="86"/>
      <c r="IR36" s="86"/>
      <c r="IS36" s="86"/>
      <c r="IT36" s="87"/>
      <c r="IU36" s="86"/>
      <c r="IV36" s="86"/>
      <c r="IW36" s="86"/>
    </row>
    <row r="37" spans="1:257" x14ac:dyDescent="0.2">
      <c r="A37" s="114" t="s">
        <v>39</v>
      </c>
      <c r="B37" s="115"/>
      <c r="C37" s="115"/>
      <c r="D37" s="115"/>
      <c r="E37" s="115"/>
      <c r="F37" s="115"/>
      <c r="G37" s="91"/>
      <c r="H37" s="83"/>
      <c r="I37" s="83"/>
      <c r="J37" s="83"/>
      <c r="K37" s="83"/>
      <c r="L37" s="83"/>
      <c r="M37" s="83"/>
      <c r="N37" s="106"/>
      <c r="O37" s="107"/>
      <c r="P37" s="107"/>
      <c r="Q37" s="107"/>
      <c r="R37" s="107"/>
      <c r="S37" s="107"/>
      <c r="T37" s="106"/>
      <c r="U37" s="107"/>
      <c r="V37" s="107"/>
      <c r="W37" s="107"/>
      <c r="X37" s="107"/>
      <c r="Y37" s="107"/>
      <c r="Z37" s="106"/>
      <c r="AA37" s="107"/>
      <c r="AB37" s="107"/>
      <c r="AC37" s="107"/>
      <c r="AD37" s="107"/>
      <c r="AE37" s="107"/>
      <c r="AF37" s="106"/>
      <c r="AG37" s="107"/>
      <c r="AH37" s="107"/>
      <c r="AI37" s="107"/>
      <c r="AJ37" s="107"/>
      <c r="AK37" s="107"/>
      <c r="AL37" s="106"/>
      <c r="AM37" s="107"/>
      <c r="AN37" s="107"/>
      <c r="AO37" s="107"/>
      <c r="AP37" s="107"/>
      <c r="AQ37" s="107"/>
      <c r="AR37" s="106"/>
      <c r="AS37" s="107"/>
      <c r="AT37" s="107"/>
      <c r="AU37" s="107"/>
      <c r="AV37" s="107"/>
      <c r="AW37" s="107"/>
      <c r="AX37" s="106"/>
      <c r="AY37" s="107"/>
      <c r="AZ37" s="107"/>
      <c r="BA37" s="107"/>
      <c r="BB37" s="107"/>
      <c r="BC37" s="107"/>
      <c r="BD37" s="106"/>
      <c r="BE37" s="107"/>
      <c r="BF37" s="107"/>
      <c r="BG37" s="107"/>
      <c r="BH37" s="107"/>
      <c r="BI37" s="107"/>
      <c r="BJ37" s="106"/>
      <c r="BK37" s="107"/>
      <c r="BL37" s="107"/>
      <c r="BM37" s="107"/>
      <c r="BN37" s="107"/>
      <c r="BO37" s="107"/>
      <c r="BP37" s="106"/>
      <c r="BQ37" s="107"/>
      <c r="BR37" s="107"/>
      <c r="BS37" s="107"/>
      <c r="BT37" s="107"/>
      <c r="BU37" s="107"/>
      <c r="BV37" s="106"/>
      <c r="BW37" s="107"/>
      <c r="BX37" s="107"/>
      <c r="BY37" s="107"/>
      <c r="BZ37" s="107"/>
      <c r="CA37" s="107"/>
      <c r="CB37" s="106"/>
      <c r="CC37" s="107"/>
      <c r="CD37" s="107"/>
      <c r="CE37" s="107"/>
      <c r="CF37" s="107"/>
      <c r="CG37" s="107"/>
      <c r="CH37" s="106"/>
      <c r="CI37" s="107"/>
      <c r="CJ37" s="107"/>
      <c r="CK37" s="107"/>
      <c r="CL37" s="107"/>
      <c r="CM37" s="107"/>
      <c r="CN37" s="106"/>
      <c r="CO37" s="107"/>
      <c r="CP37" s="107"/>
      <c r="CQ37" s="107"/>
      <c r="CR37" s="107"/>
      <c r="CS37" s="107"/>
      <c r="CT37" s="106"/>
      <c r="CU37" s="107"/>
      <c r="CV37" s="107"/>
      <c r="CW37" s="107"/>
      <c r="CX37" s="107"/>
      <c r="CY37" s="107"/>
      <c r="CZ37" s="106"/>
      <c r="DA37" s="107"/>
      <c r="DB37" s="107"/>
      <c r="DC37" s="107"/>
      <c r="DD37" s="107"/>
      <c r="DE37" s="107"/>
      <c r="DF37" s="106"/>
      <c r="DG37" s="107"/>
      <c r="DH37" s="107"/>
      <c r="DI37" s="107"/>
      <c r="DJ37" s="107"/>
      <c r="DK37" s="107"/>
      <c r="DL37" s="106"/>
      <c r="DM37" s="107"/>
      <c r="DN37" s="107"/>
      <c r="DO37" s="107"/>
      <c r="DP37" s="107"/>
      <c r="DQ37" s="107"/>
      <c r="DR37" s="106"/>
      <c r="DS37" s="107"/>
      <c r="DT37" s="107"/>
      <c r="DU37" s="107"/>
      <c r="DV37" s="107"/>
      <c r="DW37" s="107"/>
      <c r="DX37" s="106"/>
      <c r="DY37" s="107"/>
      <c r="DZ37" s="107"/>
      <c r="EA37" s="107"/>
      <c r="EB37" s="107"/>
      <c r="EC37" s="107"/>
      <c r="ED37" s="106"/>
      <c r="EE37" s="107"/>
      <c r="EF37" s="107"/>
      <c r="EG37" s="107"/>
      <c r="EH37" s="107"/>
      <c r="EI37" s="107"/>
      <c r="EJ37" s="106"/>
      <c r="EK37" s="107"/>
      <c r="EL37" s="107"/>
      <c r="EM37" s="107"/>
      <c r="EN37" s="107"/>
      <c r="EO37" s="107"/>
      <c r="EP37" s="106"/>
      <c r="EQ37" s="107"/>
      <c r="ER37" s="107"/>
      <c r="ES37" s="107"/>
      <c r="ET37" s="107"/>
      <c r="EU37" s="107"/>
      <c r="EV37" s="106"/>
      <c r="EW37" s="107"/>
      <c r="EX37" s="107"/>
      <c r="EY37" s="107"/>
      <c r="EZ37" s="107"/>
      <c r="FA37" s="107"/>
      <c r="FB37" s="106"/>
      <c r="FC37" s="107"/>
      <c r="FD37" s="107"/>
      <c r="FE37" s="107"/>
      <c r="FF37" s="107"/>
      <c r="FG37" s="107"/>
      <c r="FH37" s="106"/>
      <c r="FI37" s="107"/>
      <c r="FJ37" s="107"/>
      <c r="FK37" s="107"/>
      <c r="FL37" s="107"/>
      <c r="FM37" s="107"/>
      <c r="FN37" s="106"/>
      <c r="FO37" s="107"/>
      <c r="FP37" s="107"/>
      <c r="FQ37" s="107"/>
      <c r="FR37" s="107"/>
      <c r="FS37" s="107"/>
      <c r="FT37" s="106"/>
      <c r="FU37" s="107"/>
      <c r="FV37" s="107"/>
      <c r="FW37" s="107"/>
      <c r="FX37" s="107"/>
      <c r="FY37" s="107"/>
      <c r="FZ37" s="106"/>
      <c r="GA37" s="107"/>
      <c r="GB37" s="107"/>
      <c r="GC37" s="107"/>
      <c r="GD37" s="107"/>
      <c r="GE37" s="107"/>
      <c r="GF37" s="106"/>
      <c r="GG37" s="107"/>
      <c r="GH37" s="107"/>
      <c r="GI37" s="107"/>
      <c r="GJ37" s="107"/>
      <c r="GK37" s="107"/>
      <c r="GL37" s="106"/>
      <c r="GM37" s="107"/>
      <c r="GN37" s="107"/>
      <c r="GO37" s="107"/>
      <c r="GP37" s="107"/>
      <c r="GQ37" s="107"/>
      <c r="GR37" s="106"/>
      <c r="GS37" s="107"/>
      <c r="GT37" s="107"/>
      <c r="GU37" s="107"/>
      <c r="GV37" s="107"/>
      <c r="GW37" s="107"/>
      <c r="GX37" s="106"/>
      <c r="GY37" s="107"/>
      <c r="GZ37" s="107"/>
      <c r="HA37" s="107"/>
      <c r="HB37" s="107"/>
      <c r="HC37" s="107"/>
      <c r="HD37" s="106"/>
      <c r="HE37" s="107"/>
      <c r="HF37" s="107"/>
      <c r="HG37" s="107"/>
      <c r="HH37" s="107"/>
      <c r="HI37" s="107"/>
      <c r="HJ37" s="106"/>
      <c r="HK37" s="107"/>
      <c r="HL37" s="107"/>
      <c r="HM37" s="107"/>
      <c r="HN37" s="107"/>
      <c r="HO37" s="107"/>
      <c r="HP37" s="106"/>
      <c r="HQ37" s="107"/>
      <c r="HR37" s="107"/>
      <c r="HS37" s="107"/>
      <c r="HT37" s="107"/>
      <c r="HU37" s="107"/>
      <c r="HV37" s="106"/>
      <c r="HW37" s="107"/>
      <c r="HX37" s="107"/>
      <c r="HY37" s="107"/>
      <c r="HZ37" s="107"/>
      <c r="IA37" s="107"/>
      <c r="IB37" s="106"/>
      <c r="IC37" s="107"/>
      <c r="ID37" s="107"/>
      <c r="IE37" s="107"/>
      <c r="IF37" s="107"/>
      <c r="IG37" s="107"/>
      <c r="IH37" s="106"/>
      <c r="II37" s="107"/>
      <c r="IJ37" s="107"/>
      <c r="IK37" s="107"/>
      <c r="IL37" s="107"/>
      <c r="IM37" s="107"/>
      <c r="IN37" s="106"/>
      <c r="IO37" s="107"/>
      <c r="IP37" s="107"/>
      <c r="IQ37" s="107"/>
      <c r="IR37" s="107"/>
      <c r="IS37" s="107"/>
      <c r="IT37" s="106"/>
      <c r="IU37" s="107"/>
      <c r="IV37" s="107"/>
      <c r="IW37" s="107"/>
    </row>
    <row r="38" spans="1:257" ht="12.75" customHeight="1" x14ac:dyDescent="0.2">
      <c r="A38" s="116" t="s">
        <v>40</v>
      </c>
      <c r="B38" s="117"/>
      <c r="C38" s="117"/>
      <c r="D38" s="117"/>
      <c r="E38" s="117"/>
      <c r="F38" s="117"/>
      <c r="G38" s="117"/>
      <c r="H38" s="117"/>
      <c r="I38" s="83"/>
      <c r="J38" s="83"/>
      <c r="K38" s="83"/>
      <c r="L38" s="83"/>
      <c r="M38" s="83"/>
      <c r="N38" s="106"/>
      <c r="O38" s="107"/>
      <c r="P38" s="107"/>
      <c r="Q38" s="107"/>
      <c r="R38" s="107"/>
      <c r="S38" s="107"/>
      <c r="T38" s="106"/>
      <c r="U38" s="107"/>
      <c r="V38" s="107"/>
      <c r="W38" s="107"/>
      <c r="X38" s="107"/>
      <c r="Y38" s="107"/>
      <c r="Z38" s="106"/>
      <c r="AA38" s="107"/>
      <c r="AB38" s="107"/>
      <c r="AC38" s="107"/>
      <c r="AD38" s="107"/>
      <c r="AE38" s="107"/>
      <c r="AF38" s="106"/>
      <c r="AG38" s="107"/>
      <c r="AH38" s="107"/>
      <c r="AI38" s="107"/>
      <c r="AJ38" s="107"/>
      <c r="AK38" s="107"/>
      <c r="AL38" s="106"/>
      <c r="AM38" s="107"/>
      <c r="AN38" s="107"/>
      <c r="AO38" s="107"/>
      <c r="AP38" s="107"/>
      <c r="AQ38" s="107"/>
      <c r="AR38" s="106"/>
      <c r="AS38" s="107"/>
      <c r="AT38" s="107"/>
      <c r="AU38" s="107"/>
      <c r="AV38" s="107"/>
      <c r="AW38" s="107"/>
      <c r="AX38" s="106"/>
      <c r="AY38" s="107"/>
      <c r="AZ38" s="107"/>
      <c r="BA38" s="107"/>
      <c r="BB38" s="107"/>
      <c r="BC38" s="107"/>
      <c r="BD38" s="106"/>
      <c r="BE38" s="107"/>
      <c r="BF38" s="107"/>
      <c r="BG38" s="107"/>
      <c r="BH38" s="107"/>
      <c r="BI38" s="107"/>
      <c r="BJ38" s="106"/>
      <c r="BK38" s="107"/>
      <c r="BL38" s="107"/>
      <c r="BM38" s="107"/>
      <c r="BN38" s="107"/>
      <c r="BO38" s="107"/>
      <c r="BP38" s="106"/>
      <c r="BQ38" s="107"/>
      <c r="BR38" s="107"/>
      <c r="BS38" s="107"/>
      <c r="BT38" s="107"/>
      <c r="BU38" s="107"/>
      <c r="BV38" s="106"/>
      <c r="BW38" s="107"/>
      <c r="BX38" s="107"/>
      <c r="BY38" s="107"/>
      <c r="BZ38" s="107"/>
      <c r="CA38" s="107"/>
      <c r="CB38" s="106"/>
      <c r="CC38" s="107"/>
      <c r="CD38" s="107"/>
      <c r="CE38" s="107"/>
      <c r="CF38" s="107"/>
      <c r="CG38" s="107"/>
      <c r="CH38" s="106"/>
      <c r="CI38" s="107"/>
      <c r="CJ38" s="107"/>
      <c r="CK38" s="107"/>
      <c r="CL38" s="107"/>
      <c r="CM38" s="107"/>
      <c r="CN38" s="106"/>
      <c r="CO38" s="107"/>
      <c r="CP38" s="107"/>
      <c r="CQ38" s="107"/>
      <c r="CR38" s="107"/>
      <c r="CS38" s="107"/>
      <c r="CT38" s="106"/>
      <c r="CU38" s="107"/>
      <c r="CV38" s="107"/>
      <c r="CW38" s="107"/>
      <c r="CX38" s="107"/>
      <c r="CY38" s="107"/>
      <c r="CZ38" s="106"/>
      <c r="DA38" s="107"/>
      <c r="DB38" s="107"/>
      <c r="DC38" s="107"/>
      <c r="DD38" s="107"/>
      <c r="DE38" s="107"/>
      <c r="DF38" s="106"/>
      <c r="DG38" s="107"/>
      <c r="DH38" s="107"/>
      <c r="DI38" s="107"/>
      <c r="DJ38" s="107"/>
      <c r="DK38" s="107"/>
      <c r="DL38" s="106"/>
      <c r="DM38" s="107"/>
      <c r="DN38" s="107"/>
      <c r="DO38" s="107"/>
      <c r="DP38" s="107"/>
      <c r="DQ38" s="107"/>
      <c r="DR38" s="106"/>
      <c r="DS38" s="107"/>
      <c r="DT38" s="107"/>
      <c r="DU38" s="107"/>
      <c r="DV38" s="107"/>
      <c r="DW38" s="107"/>
      <c r="DX38" s="106"/>
      <c r="DY38" s="107"/>
      <c r="DZ38" s="107"/>
      <c r="EA38" s="107"/>
      <c r="EB38" s="107"/>
      <c r="EC38" s="107"/>
      <c r="ED38" s="106"/>
      <c r="EE38" s="107"/>
      <c r="EF38" s="107"/>
      <c r="EG38" s="107"/>
      <c r="EH38" s="107"/>
      <c r="EI38" s="107"/>
      <c r="EJ38" s="106"/>
      <c r="EK38" s="107"/>
      <c r="EL38" s="107"/>
      <c r="EM38" s="107"/>
      <c r="EN38" s="107"/>
      <c r="EO38" s="107"/>
      <c r="EP38" s="106"/>
      <c r="EQ38" s="107"/>
      <c r="ER38" s="107"/>
      <c r="ES38" s="107"/>
      <c r="ET38" s="107"/>
      <c r="EU38" s="107"/>
      <c r="EV38" s="106"/>
      <c r="EW38" s="107"/>
      <c r="EX38" s="107"/>
      <c r="EY38" s="107"/>
      <c r="EZ38" s="107"/>
      <c r="FA38" s="107"/>
      <c r="FB38" s="106"/>
      <c r="FC38" s="107"/>
      <c r="FD38" s="107"/>
      <c r="FE38" s="107"/>
      <c r="FF38" s="107"/>
      <c r="FG38" s="107"/>
      <c r="FH38" s="106"/>
      <c r="FI38" s="107"/>
      <c r="FJ38" s="107"/>
      <c r="FK38" s="107"/>
      <c r="FL38" s="107"/>
      <c r="FM38" s="107"/>
      <c r="FN38" s="106"/>
      <c r="FO38" s="107"/>
      <c r="FP38" s="107"/>
      <c r="FQ38" s="107"/>
      <c r="FR38" s="107"/>
      <c r="FS38" s="107"/>
      <c r="FT38" s="106"/>
      <c r="FU38" s="107"/>
      <c r="FV38" s="107"/>
      <c r="FW38" s="107"/>
      <c r="FX38" s="107"/>
      <c r="FY38" s="107"/>
      <c r="FZ38" s="106"/>
      <c r="GA38" s="107"/>
      <c r="GB38" s="107"/>
      <c r="GC38" s="107"/>
      <c r="GD38" s="107"/>
      <c r="GE38" s="107"/>
      <c r="GF38" s="106"/>
      <c r="GG38" s="107"/>
      <c r="GH38" s="107"/>
      <c r="GI38" s="107"/>
      <c r="GJ38" s="107"/>
      <c r="GK38" s="107"/>
      <c r="GL38" s="106"/>
      <c r="GM38" s="107"/>
      <c r="GN38" s="107"/>
      <c r="GO38" s="107"/>
      <c r="GP38" s="107"/>
      <c r="GQ38" s="107"/>
      <c r="GR38" s="106"/>
      <c r="GS38" s="107"/>
      <c r="GT38" s="107"/>
      <c r="GU38" s="107"/>
      <c r="GV38" s="107"/>
      <c r="GW38" s="107"/>
      <c r="GX38" s="106"/>
      <c r="GY38" s="107"/>
      <c r="GZ38" s="107"/>
      <c r="HA38" s="107"/>
      <c r="HB38" s="107"/>
      <c r="HC38" s="107"/>
      <c r="HD38" s="106"/>
      <c r="HE38" s="107"/>
      <c r="HF38" s="107"/>
      <c r="HG38" s="107"/>
      <c r="HH38" s="107"/>
      <c r="HI38" s="107"/>
      <c r="HJ38" s="106"/>
      <c r="HK38" s="107"/>
      <c r="HL38" s="107"/>
      <c r="HM38" s="107"/>
      <c r="HN38" s="107"/>
      <c r="HO38" s="107"/>
      <c r="HP38" s="106"/>
      <c r="HQ38" s="107"/>
      <c r="HR38" s="107"/>
      <c r="HS38" s="107"/>
      <c r="HT38" s="107"/>
      <c r="HU38" s="107"/>
      <c r="HV38" s="106"/>
      <c r="HW38" s="107"/>
      <c r="HX38" s="107"/>
      <c r="HY38" s="107"/>
      <c r="HZ38" s="107"/>
      <c r="IA38" s="107"/>
      <c r="IB38" s="106"/>
      <c r="IC38" s="107"/>
      <c r="ID38" s="107"/>
      <c r="IE38" s="107"/>
      <c r="IF38" s="107"/>
      <c r="IG38" s="107"/>
      <c r="IH38" s="106"/>
      <c r="II38" s="107"/>
      <c r="IJ38" s="107"/>
      <c r="IK38" s="107"/>
      <c r="IL38" s="107"/>
      <c r="IM38" s="107"/>
      <c r="IN38" s="106"/>
      <c r="IO38" s="107"/>
      <c r="IP38" s="107"/>
      <c r="IQ38" s="107"/>
      <c r="IR38" s="107"/>
      <c r="IS38" s="107"/>
      <c r="IT38" s="106"/>
      <c r="IU38" s="107"/>
      <c r="IV38" s="107"/>
      <c r="IW38" s="107"/>
    </row>
    <row r="39" spans="1:257" ht="12.75" customHeight="1" x14ac:dyDescent="0.2">
      <c r="A39" s="84"/>
      <c r="B39" s="85"/>
      <c r="C39" s="85"/>
      <c r="D39" s="85"/>
      <c r="E39" s="85"/>
      <c r="F39" s="85"/>
      <c r="G39" s="85"/>
      <c r="H39" s="87"/>
      <c r="I39" s="86"/>
      <c r="J39" s="86"/>
      <c r="K39" s="86"/>
      <c r="L39" s="86"/>
      <c r="M39" s="86"/>
      <c r="N39" s="87"/>
      <c r="O39" s="86"/>
      <c r="P39" s="86"/>
      <c r="Q39" s="86"/>
      <c r="R39" s="86"/>
      <c r="S39" s="86"/>
      <c r="T39" s="87"/>
      <c r="U39" s="86"/>
      <c r="V39" s="86"/>
      <c r="W39" s="86"/>
      <c r="X39" s="86"/>
      <c r="Y39" s="86"/>
      <c r="Z39" s="87"/>
      <c r="AA39" s="86"/>
      <c r="AB39" s="86"/>
      <c r="AC39" s="86"/>
      <c r="AD39" s="86"/>
      <c r="AE39" s="86"/>
      <c r="AF39" s="87"/>
      <c r="AG39" s="86"/>
      <c r="AH39" s="86"/>
      <c r="AI39" s="86"/>
      <c r="AJ39" s="86"/>
      <c r="AK39" s="86"/>
      <c r="AL39" s="87"/>
      <c r="AM39" s="86"/>
      <c r="AN39" s="86"/>
      <c r="AO39" s="86"/>
      <c r="AP39" s="86"/>
      <c r="AQ39" s="86"/>
      <c r="AR39" s="87"/>
      <c r="AS39" s="86"/>
      <c r="AT39" s="86"/>
      <c r="AU39" s="86"/>
      <c r="AV39" s="86"/>
      <c r="AW39" s="86"/>
      <c r="AX39" s="87"/>
      <c r="AY39" s="86"/>
      <c r="AZ39" s="86"/>
      <c r="BA39" s="86"/>
      <c r="BB39" s="86"/>
      <c r="BC39" s="86"/>
      <c r="BD39" s="87"/>
      <c r="BE39" s="86"/>
      <c r="BF39" s="86"/>
      <c r="BG39" s="86"/>
      <c r="BH39" s="86"/>
      <c r="BI39" s="86"/>
      <c r="BJ39" s="87"/>
      <c r="BK39" s="86"/>
      <c r="BL39" s="86"/>
      <c r="BM39" s="86"/>
      <c r="BN39" s="86"/>
      <c r="BO39" s="86"/>
      <c r="BP39" s="87"/>
      <c r="BQ39" s="86"/>
      <c r="BR39" s="86"/>
      <c r="BS39" s="86"/>
      <c r="BT39" s="86"/>
      <c r="BU39" s="86"/>
      <c r="BV39" s="87"/>
      <c r="BW39" s="86"/>
      <c r="BX39" s="86"/>
      <c r="BY39" s="86"/>
      <c r="BZ39" s="86"/>
      <c r="CA39" s="86"/>
      <c r="CB39" s="87"/>
      <c r="CC39" s="86"/>
      <c r="CD39" s="86"/>
      <c r="CE39" s="86"/>
      <c r="CF39" s="86"/>
      <c r="CG39" s="86"/>
      <c r="CH39" s="87"/>
      <c r="CI39" s="86"/>
      <c r="CJ39" s="86"/>
      <c r="CK39" s="86"/>
      <c r="CL39" s="86"/>
      <c r="CM39" s="86"/>
      <c r="CN39" s="87"/>
      <c r="CO39" s="86"/>
      <c r="CP39" s="86"/>
      <c r="CQ39" s="86"/>
      <c r="CR39" s="86"/>
      <c r="CS39" s="86"/>
      <c r="CT39" s="87"/>
      <c r="CU39" s="86"/>
      <c r="CV39" s="86"/>
      <c r="CW39" s="86"/>
      <c r="CX39" s="86"/>
      <c r="CY39" s="86"/>
      <c r="CZ39" s="87"/>
      <c r="DA39" s="86"/>
      <c r="DB39" s="86"/>
      <c r="DC39" s="86"/>
      <c r="DD39" s="86"/>
      <c r="DE39" s="86"/>
      <c r="DF39" s="87"/>
      <c r="DG39" s="86"/>
      <c r="DH39" s="86"/>
      <c r="DI39" s="86"/>
      <c r="DJ39" s="86"/>
      <c r="DK39" s="86"/>
      <c r="DL39" s="87"/>
      <c r="DM39" s="86"/>
      <c r="DN39" s="86"/>
      <c r="DO39" s="86"/>
      <c r="DP39" s="86"/>
      <c r="DQ39" s="86"/>
      <c r="DR39" s="87"/>
      <c r="DS39" s="86"/>
      <c r="DT39" s="86"/>
      <c r="DU39" s="86"/>
      <c r="DV39" s="86"/>
      <c r="DW39" s="86"/>
      <c r="DX39" s="87"/>
      <c r="DY39" s="86"/>
      <c r="DZ39" s="86"/>
      <c r="EA39" s="86"/>
      <c r="EB39" s="86"/>
      <c r="EC39" s="86"/>
      <c r="ED39" s="87"/>
      <c r="EE39" s="86"/>
      <c r="EF39" s="86"/>
      <c r="EG39" s="86"/>
      <c r="EH39" s="86"/>
      <c r="EI39" s="86"/>
      <c r="EJ39" s="87"/>
      <c r="EK39" s="86"/>
      <c r="EL39" s="86"/>
      <c r="EM39" s="86"/>
      <c r="EN39" s="86"/>
      <c r="EO39" s="86"/>
      <c r="EP39" s="87"/>
      <c r="EQ39" s="86"/>
      <c r="ER39" s="86"/>
      <c r="ES39" s="86"/>
      <c r="ET39" s="86"/>
      <c r="EU39" s="86"/>
      <c r="EV39" s="87"/>
      <c r="EW39" s="86"/>
      <c r="EX39" s="86"/>
      <c r="EY39" s="86"/>
      <c r="EZ39" s="86"/>
      <c r="FA39" s="86"/>
      <c r="FB39" s="87"/>
      <c r="FC39" s="86"/>
      <c r="FD39" s="86"/>
      <c r="FE39" s="86"/>
      <c r="FF39" s="86"/>
      <c r="FG39" s="86"/>
      <c r="FH39" s="87"/>
      <c r="FI39" s="86"/>
      <c r="FJ39" s="86"/>
      <c r="FK39" s="86"/>
      <c r="FL39" s="86"/>
      <c r="FM39" s="86"/>
      <c r="FN39" s="87"/>
      <c r="FO39" s="86"/>
      <c r="FP39" s="86"/>
      <c r="FQ39" s="86"/>
      <c r="FR39" s="86"/>
      <c r="FS39" s="86"/>
      <c r="FT39" s="87"/>
      <c r="FU39" s="86"/>
      <c r="FV39" s="86"/>
      <c r="FW39" s="86"/>
      <c r="FX39" s="86"/>
      <c r="FY39" s="86"/>
      <c r="FZ39" s="87"/>
      <c r="GA39" s="86"/>
      <c r="GB39" s="86"/>
      <c r="GC39" s="86"/>
      <c r="GD39" s="86"/>
      <c r="GE39" s="86"/>
      <c r="GF39" s="87"/>
      <c r="GG39" s="86"/>
      <c r="GH39" s="86"/>
      <c r="GI39" s="86"/>
      <c r="GJ39" s="86"/>
      <c r="GK39" s="86"/>
      <c r="GL39" s="87"/>
      <c r="GM39" s="86"/>
      <c r="GN39" s="86"/>
      <c r="GO39" s="86"/>
      <c r="GP39" s="86"/>
      <c r="GQ39" s="86"/>
      <c r="GR39" s="87"/>
      <c r="GS39" s="86"/>
      <c r="GT39" s="86"/>
      <c r="GU39" s="86"/>
      <c r="GV39" s="86"/>
      <c r="GW39" s="86"/>
      <c r="GX39" s="87"/>
      <c r="GY39" s="86"/>
      <c r="GZ39" s="86"/>
      <c r="HA39" s="86"/>
      <c r="HB39" s="86"/>
      <c r="HC39" s="86"/>
      <c r="HD39" s="87"/>
      <c r="HE39" s="86"/>
      <c r="HF39" s="86"/>
      <c r="HG39" s="86"/>
      <c r="HH39" s="86"/>
      <c r="HI39" s="86"/>
      <c r="HJ39" s="87"/>
      <c r="HK39" s="86"/>
      <c r="HL39" s="86"/>
      <c r="HM39" s="86"/>
      <c r="HN39" s="86"/>
      <c r="HO39" s="86"/>
      <c r="HP39" s="87"/>
      <c r="HQ39" s="86"/>
      <c r="HR39" s="86"/>
      <c r="HS39" s="86"/>
      <c r="HT39" s="86"/>
      <c r="HU39" s="86"/>
      <c r="HV39" s="87"/>
      <c r="HW39" s="86"/>
      <c r="HX39" s="86"/>
      <c r="HY39" s="86"/>
      <c r="HZ39" s="86"/>
      <c r="IA39" s="86"/>
      <c r="IB39" s="87"/>
      <c r="IC39" s="86"/>
      <c r="ID39" s="86"/>
      <c r="IE39" s="86"/>
      <c r="IF39" s="86"/>
      <c r="IG39" s="86"/>
      <c r="IH39" s="87"/>
      <c r="II39" s="86"/>
      <c r="IJ39" s="86"/>
      <c r="IK39" s="86"/>
      <c r="IL39" s="86"/>
      <c r="IM39" s="86"/>
      <c r="IN39" s="87"/>
      <c r="IO39" s="86"/>
      <c r="IP39" s="86"/>
      <c r="IQ39" s="86"/>
      <c r="IR39" s="86"/>
      <c r="IS39" s="86"/>
      <c r="IT39" s="87"/>
      <c r="IU39" s="86"/>
      <c r="IV39" s="86"/>
      <c r="IW39" s="86"/>
    </row>
    <row r="40" spans="1:257" x14ac:dyDescent="0.2">
      <c r="A40" s="114" t="s">
        <v>45</v>
      </c>
      <c r="B40" s="115"/>
      <c r="C40" s="115"/>
      <c r="D40" s="115"/>
      <c r="E40" s="115"/>
      <c r="F40" s="115"/>
      <c r="G40" s="91"/>
      <c r="H40" s="88"/>
      <c r="I40" s="83"/>
      <c r="J40" s="83"/>
      <c r="K40" s="83"/>
      <c r="L40" s="83"/>
      <c r="M40" s="83"/>
      <c r="N40" s="106"/>
      <c r="O40" s="107"/>
      <c r="P40" s="107"/>
      <c r="Q40" s="107"/>
      <c r="R40" s="107"/>
      <c r="S40" s="107"/>
      <c r="T40" s="106"/>
      <c r="U40" s="107"/>
      <c r="V40" s="107"/>
      <c r="W40" s="107"/>
      <c r="X40" s="107"/>
      <c r="Y40" s="107"/>
      <c r="Z40" s="106"/>
      <c r="AA40" s="107"/>
      <c r="AB40" s="107"/>
      <c r="AC40" s="107"/>
      <c r="AD40" s="107"/>
      <c r="AE40" s="107"/>
      <c r="AF40" s="106"/>
      <c r="AG40" s="107"/>
      <c r="AH40" s="107"/>
      <c r="AI40" s="107"/>
      <c r="AJ40" s="107"/>
      <c r="AK40" s="107"/>
      <c r="AL40" s="106"/>
      <c r="AM40" s="107"/>
      <c r="AN40" s="107"/>
      <c r="AO40" s="107"/>
      <c r="AP40" s="107"/>
      <c r="AQ40" s="107"/>
      <c r="AR40" s="106"/>
      <c r="AS40" s="107"/>
      <c r="AT40" s="107"/>
      <c r="AU40" s="107"/>
      <c r="AV40" s="107"/>
      <c r="AW40" s="107"/>
      <c r="AX40" s="106"/>
      <c r="AY40" s="107"/>
      <c r="AZ40" s="107"/>
      <c r="BA40" s="107"/>
      <c r="BB40" s="107"/>
      <c r="BC40" s="107"/>
      <c r="BD40" s="106"/>
      <c r="BE40" s="107"/>
      <c r="BF40" s="107"/>
      <c r="BG40" s="107"/>
      <c r="BH40" s="107"/>
      <c r="BI40" s="107"/>
      <c r="BJ40" s="106"/>
      <c r="BK40" s="107"/>
      <c r="BL40" s="107"/>
      <c r="BM40" s="107"/>
      <c r="BN40" s="107"/>
      <c r="BO40" s="107"/>
      <c r="BP40" s="106"/>
      <c r="BQ40" s="107"/>
      <c r="BR40" s="107"/>
      <c r="BS40" s="107"/>
      <c r="BT40" s="107"/>
      <c r="BU40" s="107"/>
      <c r="BV40" s="106"/>
      <c r="BW40" s="107"/>
      <c r="BX40" s="107"/>
      <c r="BY40" s="107"/>
      <c r="BZ40" s="107"/>
      <c r="CA40" s="107"/>
      <c r="CB40" s="106"/>
      <c r="CC40" s="107"/>
      <c r="CD40" s="107"/>
      <c r="CE40" s="107"/>
      <c r="CF40" s="107"/>
      <c r="CG40" s="107"/>
      <c r="CH40" s="106"/>
      <c r="CI40" s="107"/>
      <c r="CJ40" s="107"/>
      <c r="CK40" s="107"/>
      <c r="CL40" s="107"/>
      <c r="CM40" s="107"/>
      <c r="CN40" s="106"/>
      <c r="CO40" s="107"/>
      <c r="CP40" s="107"/>
      <c r="CQ40" s="107"/>
      <c r="CR40" s="107"/>
      <c r="CS40" s="107"/>
      <c r="CT40" s="106"/>
      <c r="CU40" s="107"/>
      <c r="CV40" s="107"/>
      <c r="CW40" s="107"/>
      <c r="CX40" s="107"/>
      <c r="CY40" s="107"/>
      <c r="CZ40" s="106"/>
      <c r="DA40" s="107"/>
      <c r="DB40" s="107"/>
      <c r="DC40" s="107"/>
      <c r="DD40" s="107"/>
      <c r="DE40" s="107"/>
      <c r="DF40" s="106"/>
      <c r="DG40" s="107"/>
      <c r="DH40" s="107"/>
      <c r="DI40" s="107"/>
      <c r="DJ40" s="107"/>
      <c r="DK40" s="107"/>
      <c r="DL40" s="106"/>
      <c r="DM40" s="107"/>
      <c r="DN40" s="107"/>
      <c r="DO40" s="107"/>
      <c r="DP40" s="107"/>
      <c r="DQ40" s="107"/>
      <c r="DR40" s="106"/>
      <c r="DS40" s="107"/>
      <c r="DT40" s="107"/>
      <c r="DU40" s="107"/>
      <c r="DV40" s="107"/>
      <c r="DW40" s="107"/>
      <c r="DX40" s="106"/>
      <c r="DY40" s="107"/>
      <c r="DZ40" s="107"/>
      <c r="EA40" s="107"/>
      <c r="EB40" s="107"/>
      <c r="EC40" s="107"/>
      <c r="ED40" s="106"/>
      <c r="EE40" s="107"/>
      <c r="EF40" s="107"/>
      <c r="EG40" s="107"/>
      <c r="EH40" s="107"/>
      <c r="EI40" s="107"/>
      <c r="EJ40" s="106"/>
      <c r="EK40" s="107"/>
      <c r="EL40" s="107"/>
      <c r="EM40" s="107"/>
      <c r="EN40" s="107"/>
      <c r="EO40" s="107"/>
      <c r="EP40" s="106"/>
      <c r="EQ40" s="107"/>
      <c r="ER40" s="107"/>
      <c r="ES40" s="107"/>
      <c r="ET40" s="107"/>
      <c r="EU40" s="107"/>
      <c r="EV40" s="106"/>
      <c r="EW40" s="107"/>
      <c r="EX40" s="107"/>
      <c r="EY40" s="107"/>
      <c r="EZ40" s="107"/>
      <c r="FA40" s="107"/>
      <c r="FB40" s="106"/>
      <c r="FC40" s="107"/>
      <c r="FD40" s="107"/>
      <c r="FE40" s="107"/>
      <c r="FF40" s="107"/>
      <c r="FG40" s="107"/>
      <c r="FH40" s="106"/>
      <c r="FI40" s="107"/>
      <c r="FJ40" s="107"/>
      <c r="FK40" s="107"/>
      <c r="FL40" s="107"/>
      <c r="FM40" s="107"/>
      <c r="FN40" s="106"/>
      <c r="FO40" s="107"/>
      <c r="FP40" s="107"/>
      <c r="FQ40" s="107"/>
      <c r="FR40" s="107"/>
      <c r="FS40" s="107"/>
      <c r="FT40" s="106"/>
      <c r="FU40" s="107"/>
      <c r="FV40" s="107"/>
      <c r="FW40" s="107"/>
      <c r="FX40" s="107"/>
      <c r="FY40" s="107"/>
      <c r="FZ40" s="106"/>
      <c r="GA40" s="107"/>
      <c r="GB40" s="107"/>
      <c r="GC40" s="107"/>
      <c r="GD40" s="107"/>
      <c r="GE40" s="107"/>
      <c r="GF40" s="106"/>
      <c r="GG40" s="107"/>
      <c r="GH40" s="107"/>
      <c r="GI40" s="107"/>
      <c r="GJ40" s="107"/>
      <c r="GK40" s="107"/>
      <c r="GL40" s="106"/>
      <c r="GM40" s="107"/>
      <c r="GN40" s="107"/>
      <c r="GO40" s="107"/>
      <c r="GP40" s="107"/>
      <c r="GQ40" s="107"/>
      <c r="GR40" s="106"/>
      <c r="GS40" s="107"/>
      <c r="GT40" s="107"/>
      <c r="GU40" s="107"/>
      <c r="GV40" s="107"/>
      <c r="GW40" s="107"/>
      <c r="GX40" s="106"/>
      <c r="GY40" s="107"/>
      <c r="GZ40" s="107"/>
      <c r="HA40" s="107"/>
      <c r="HB40" s="107"/>
      <c r="HC40" s="107"/>
      <c r="HD40" s="106"/>
      <c r="HE40" s="107"/>
      <c r="HF40" s="107"/>
      <c r="HG40" s="107"/>
      <c r="HH40" s="107"/>
      <c r="HI40" s="107"/>
      <c r="HJ40" s="106"/>
      <c r="HK40" s="107"/>
      <c r="HL40" s="107"/>
      <c r="HM40" s="107"/>
      <c r="HN40" s="107"/>
      <c r="HO40" s="107"/>
      <c r="HP40" s="106"/>
      <c r="HQ40" s="107"/>
      <c r="HR40" s="107"/>
      <c r="HS40" s="107"/>
      <c r="HT40" s="107"/>
      <c r="HU40" s="107"/>
      <c r="HV40" s="106"/>
      <c r="HW40" s="107"/>
      <c r="HX40" s="107"/>
      <c r="HY40" s="107"/>
      <c r="HZ40" s="107"/>
      <c r="IA40" s="107"/>
      <c r="IB40" s="106"/>
      <c r="IC40" s="107"/>
      <c r="ID40" s="107"/>
      <c r="IE40" s="107"/>
      <c r="IF40" s="107"/>
      <c r="IG40" s="107"/>
      <c r="IH40" s="106"/>
      <c r="II40" s="107"/>
      <c r="IJ40" s="107"/>
      <c r="IK40" s="107"/>
      <c r="IL40" s="107"/>
      <c r="IM40" s="107"/>
      <c r="IN40" s="106"/>
      <c r="IO40" s="107"/>
      <c r="IP40" s="107"/>
      <c r="IQ40" s="107"/>
      <c r="IR40" s="107"/>
      <c r="IS40" s="107"/>
      <c r="IT40" s="106"/>
      <c r="IU40" s="107"/>
      <c r="IV40" s="107"/>
      <c r="IW40" s="107"/>
    </row>
    <row r="41" spans="1:257" ht="27" customHeight="1" x14ac:dyDescent="0.2">
      <c r="A41" s="116" t="s">
        <v>41</v>
      </c>
      <c r="B41" s="117"/>
      <c r="C41" s="117"/>
      <c r="D41" s="117"/>
      <c r="E41" s="117"/>
      <c r="F41" s="117"/>
      <c r="G41" s="117"/>
      <c r="H41" s="117"/>
      <c r="I41" s="83"/>
      <c r="J41" s="83"/>
      <c r="K41" s="83"/>
      <c r="L41" s="83"/>
      <c r="M41" s="83"/>
      <c r="N41" s="116"/>
      <c r="O41" s="117"/>
      <c r="P41" s="117"/>
      <c r="Q41" s="117"/>
      <c r="R41" s="117"/>
      <c r="S41" s="117"/>
      <c r="T41" s="116"/>
      <c r="U41" s="117"/>
      <c r="V41" s="117"/>
      <c r="W41" s="117"/>
      <c r="X41" s="117"/>
      <c r="Y41" s="117"/>
      <c r="Z41" s="116"/>
      <c r="AA41" s="117"/>
      <c r="AB41" s="117"/>
      <c r="AC41" s="117"/>
      <c r="AD41" s="117"/>
      <c r="AE41" s="117"/>
      <c r="AF41" s="116"/>
      <c r="AG41" s="117"/>
      <c r="AH41" s="117"/>
      <c r="AI41" s="117"/>
      <c r="AJ41" s="117"/>
      <c r="AK41" s="117"/>
      <c r="AL41" s="116"/>
      <c r="AM41" s="117"/>
      <c r="AN41" s="117"/>
      <c r="AO41" s="117"/>
      <c r="AP41" s="117"/>
      <c r="AQ41" s="117"/>
      <c r="AR41" s="116"/>
      <c r="AS41" s="117"/>
      <c r="AT41" s="117"/>
      <c r="AU41" s="117"/>
      <c r="AV41" s="117"/>
      <c r="AW41" s="117"/>
      <c r="AX41" s="116"/>
      <c r="AY41" s="117"/>
      <c r="AZ41" s="117"/>
      <c r="BA41" s="117"/>
      <c r="BB41" s="117"/>
      <c r="BC41" s="117"/>
      <c r="BD41" s="116"/>
      <c r="BE41" s="117"/>
      <c r="BF41" s="117"/>
      <c r="BG41" s="117"/>
      <c r="BH41" s="117"/>
      <c r="BI41" s="117"/>
      <c r="BJ41" s="116"/>
      <c r="BK41" s="117"/>
      <c r="BL41" s="117"/>
      <c r="BM41" s="117"/>
      <c r="BN41" s="117"/>
      <c r="BO41" s="117"/>
      <c r="BP41" s="116"/>
      <c r="BQ41" s="117"/>
      <c r="BR41" s="117"/>
      <c r="BS41" s="117"/>
      <c r="BT41" s="117"/>
      <c r="BU41" s="117"/>
      <c r="BV41" s="116"/>
      <c r="BW41" s="117"/>
      <c r="BX41" s="117"/>
      <c r="BY41" s="117"/>
      <c r="BZ41" s="117"/>
      <c r="CA41" s="117"/>
      <c r="CB41" s="116"/>
      <c r="CC41" s="117"/>
      <c r="CD41" s="117"/>
      <c r="CE41" s="117"/>
      <c r="CF41" s="117"/>
      <c r="CG41" s="117"/>
      <c r="CH41" s="116"/>
      <c r="CI41" s="117"/>
      <c r="CJ41" s="117"/>
      <c r="CK41" s="117"/>
      <c r="CL41" s="117"/>
      <c r="CM41" s="117"/>
      <c r="CN41" s="116"/>
      <c r="CO41" s="117"/>
      <c r="CP41" s="117"/>
      <c r="CQ41" s="117"/>
      <c r="CR41" s="117"/>
      <c r="CS41" s="117"/>
      <c r="CT41" s="116"/>
      <c r="CU41" s="117"/>
      <c r="CV41" s="117"/>
      <c r="CW41" s="117"/>
      <c r="CX41" s="117"/>
      <c r="CY41" s="117"/>
      <c r="CZ41" s="116"/>
      <c r="DA41" s="117"/>
      <c r="DB41" s="117"/>
      <c r="DC41" s="117"/>
      <c r="DD41" s="117"/>
      <c r="DE41" s="117"/>
      <c r="DF41" s="116"/>
      <c r="DG41" s="117"/>
      <c r="DH41" s="117"/>
      <c r="DI41" s="117"/>
      <c r="DJ41" s="117"/>
      <c r="DK41" s="117"/>
      <c r="DL41" s="116"/>
      <c r="DM41" s="117"/>
      <c r="DN41" s="117"/>
      <c r="DO41" s="117"/>
      <c r="DP41" s="117"/>
      <c r="DQ41" s="117"/>
      <c r="DR41" s="116"/>
      <c r="DS41" s="117"/>
      <c r="DT41" s="117"/>
      <c r="DU41" s="117"/>
      <c r="DV41" s="117"/>
      <c r="DW41" s="117"/>
      <c r="DX41" s="116"/>
      <c r="DY41" s="117"/>
      <c r="DZ41" s="117"/>
      <c r="EA41" s="117"/>
      <c r="EB41" s="117"/>
      <c r="EC41" s="117"/>
      <c r="ED41" s="116"/>
      <c r="EE41" s="117"/>
      <c r="EF41" s="117"/>
      <c r="EG41" s="117"/>
      <c r="EH41" s="117"/>
      <c r="EI41" s="117"/>
      <c r="EJ41" s="116"/>
      <c r="EK41" s="117"/>
      <c r="EL41" s="117"/>
      <c r="EM41" s="117"/>
      <c r="EN41" s="117"/>
      <c r="EO41" s="117"/>
      <c r="EP41" s="116"/>
      <c r="EQ41" s="117"/>
      <c r="ER41" s="117"/>
      <c r="ES41" s="117"/>
      <c r="ET41" s="117"/>
      <c r="EU41" s="117"/>
      <c r="EV41" s="116"/>
      <c r="EW41" s="117"/>
      <c r="EX41" s="117"/>
      <c r="EY41" s="117"/>
      <c r="EZ41" s="117"/>
      <c r="FA41" s="117"/>
      <c r="FB41" s="116"/>
      <c r="FC41" s="117"/>
      <c r="FD41" s="117"/>
      <c r="FE41" s="117"/>
      <c r="FF41" s="117"/>
      <c r="FG41" s="117"/>
      <c r="FH41" s="116"/>
      <c r="FI41" s="117"/>
      <c r="FJ41" s="117"/>
      <c r="FK41" s="117"/>
      <c r="FL41" s="117"/>
      <c r="FM41" s="117"/>
      <c r="FN41" s="116"/>
      <c r="FO41" s="117"/>
      <c r="FP41" s="117"/>
      <c r="FQ41" s="117"/>
      <c r="FR41" s="117"/>
      <c r="FS41" s="117"/>
      <c r="FT41" s="116"/>
      <c r="FU41" s="117"/>
      <c r="FV41" s="117"/>
      <c r="FW41" s="117"/>
      <c r="FX41" s="117"/>
      <c r="FY41" s="117"/>
      <c r="FZ41" s="116"/>
      <c r="GA41" s="117"/>
      <c r="GB41" s="117"/>
      <c r="GC41" s="117"/>
      <c r="GD41" s="117"/>
      <c r="GE41" s="117"/>
      <c r="GF41" s="116"/>
      <c r="GG41" s="117"/>
      <c r="GH41" s="117"/>
      <c r="GI41" s="117"/>
      <c r="GJ41" s="117"/>
      <c r="GK41" s="117"/>
      <c r="GL41" s="116"/>
      <c r="GM41" s="117"/>
      <c r="GN41" s="117"/>
      <c r="GO41" s="117"/>
      <c r="GP41" s="117"/>
      <c r="GQ41" s="117"/>
      <c r="GR41" s="116"/>
      <c r="GS41" s="117"/>
      <c r="GT41" s="117"/>
      <c r="GU41" s="117"/>
      <c r="GV41" s="117"/>
      <c r="GW41" s="117"/>
      <c r="GX41" s="116"/>
      <c r="GY41" s="117"/>
      <c r="GZ41" s="117"/>
      <c r="HA41" s="117"/>
      <c r="HB41" s="117"/>
      <c r="HC41" s="117"/>
      <c r="HD41" s="116"/>
      <c r="HE41" s="117"/>
      <c r="HF41" s="117"/>
      <c r="HG41" s="117"/>
      <c r="HH41" s="117"/>
      <c r="HI41" s="117"/>
      <c r="HJ41" s="116"/>
      <c r="HK41" s="117"/>
      <c r="HL41" s="117"/>
      <c r="HM41" s="117"/>
      <c r="HN41" s="117"/>
      <c r="HO41" s="117"/>
      <c r="HP41" s="116"/>
      <c r="HQ41" s="117"/>
      <c r="HR41" s="117"/>
      <c r="HS41" s="117"/>
      <c r="HT41" s="117"/>
      <c r="HU41" s="117"/>
      <c r="HV41" s="116"/>
      <c r="HW41" s="117"/>
      <c r="HX41" s="117"/>
      <c r="HY41" s="117"/>
      <c r="HZ41" s="117"/>
      <c r="IA41" s="117"/>
      <c r="IB41" s="116"/>
      <c r="IC41" s="117"/>
      <c r="ID41" s="117"/>
      <c r="IE41" s="117"/>
      <c r="IF41" s="117"/>
      <c r="IG41" s="117"/>
      <c r="IH41" s="116"/>
      <c r="II41" s="117"/>
      <c r="IJ41" s="117"/>
      <c r="IK41" s="117"/>
      <c r="IL41" s="117"/>
      <c r="IM41" s="117"/>
      <c r="IN41" s="116"/>
      <c r="IO41" s="117"/>
      <c r="IP41" s="117"/>
      <c r="IQ41" s="117"/>
      <c r="IR41" s="117"/>
      <c r="IS41" s="117"/>
      <c r="IT41" s="116"/>
      <c r="IU41" s="117"/>
      <c r="IV41" s="117"/>
      <c r="IW41" s="117"/>
    </row>
    <row r="42" spans="1:257" x14ac:dyDescent="0.2">
      <c r="A42" s="106"/>
      <c r="B42" s="107"/>
      <c r="C42" s="107"/>
      <c r="D42" s="107"/>
      <c r="E42" s="107"/>
      <c r="F42" s="107"/>
      <c r="G42" s="86"/>
      <c r="H42" s="88"/>
      <c r="I42" s="83"/>
      <c r="J42" s="83"/>
      <c r="K42" s="83"/>
      <c r="L42" s="83"/>
      <c r="M42" s="83"/>
      <c r="N42" s="106"/>
      <c r="O42" s="107"/>
      <c r="P42" s="107"/>
      <c r="Q42" s="107"/>
      <c r="R42" s="107"/>
      <c r="S42" s="107"/>
      <c r="T42" s="106"/>
      <c r="U42" s="107"/>
      <c r="V42" s="107"/>
      <c r="W42" s="107"/>
      <c r="X42" s="107"/>
      <c r="Y42" s="107"/>
      <c r="Z42" s="106"/>
      <c r="AA42" s="107"/>
      <c r="AB42" s="107"/>
      <c r="AC42" s="107"/>
      <c r="AD42" s="107"/>
      <c r="AE42" s="107"/>
      <c r="AF42" s="106"/>
      <c r="AG42" s="107"/>
      <c r="AH42" s="107"/>
      <c r="AI42" s="107"/>
      <c r="AJ42" s="107"/>
      <c r="AK42" s="107"/>
      <c r="AL42" s="106"/>
      <c r="AM42" s="107"/>
      <c r="AN42" s="107"/>
      <c r="AO42" s="107"/>
      <c r="AP42" s="107"/>
      <c r="AQ42" s="107"/>
      <c r="AR42" s="106"/>
      <c r="AS42" s="107"/>
      <c r="AT42" s="107"/>
      <c r="AU42" s="107"/>
      <c r="AV42" s="107"/>
      <c r="AW42" s="107"/>
      <c r="AX42" s="106"/>
      <c r="AY42" s="107"/>
      <c r="AZ42" s="107"/>
      <c r="BA42" s="107"/>
      <c r="BB42" s="107"/>
      <c r="BC42" s="107"/>
      <c r="BD42" s="106"/>
      <c r="BE42" s="107"/>
      <c r="BF42" s="107"/>
      <c r="BG42" s="107"/>
      <c r="BH42" s="107"/>
      <c r="BI42" s="107"/>
      <c r="BJ42" s="106"/>
      <c r="BK42" s="107"/>
      <c r="BL42" s="107"/>
      <c r="BM42" s="107"/>
      <c r="BN42" s="107"/>
      <c r="BO42" s="107"/>
      <c r="BP42" s="106"/>
      <c r="BQ42" s="107"/>
      <c r="BR42" s="107"/>
      <c r="BS42" s="107"/>
      <c r="BT42" s="107"/>
      <c r="BU42" s="107"/>
      <c r="BV42" s="106"/>
      <c r="BW42" s="107"/>
      <c r="BX42" s="107"/>
      <c r="BY42" s="107"/>
      <c r="BZ42" s="107"/>
      <c r="CA42" s="107"/>
      <c r="CB42" s="106"/>
      <c r="CC42" s="107"/>
      <c r="CD42" s="107"/>
      <c r="CE42" s="107"/>
      <c r="CF42" s="107"/>
      <c r="CG42" s="107"/>
      <c r="CH42" s="106"/>
      <c r="CI42" s="107"/>
      <c r="CJ42" s="107"/>
      <c r="CK42" s="107"/>
      <c r="CL42" s="107"/>
      <c r="CM42" s="107"/>
      <c r="CN42" s="106"/>
      <c r="CO42" s="107"/>
      <c r="CP42" s="107"/>
      <c r="CQ42" s="107"/>
      <c r="CR42" s="107"/>
      <c r="CS42" s="107"/>
      <c r="CT42" s="106"/>
      <c r="CU42" s="107"/>
      <c r="CV42" s="107"/>
      <c r="CW42" s="107"/>
      <c r="CX42" s="107"/>
      <c r="CY42" s="107"/>
      <c r="CZ42" s="106"/>
      <c r="DA42" s="107"/>
      <c r="DB42" s="107"/>
      <c r="DC42" s="107"/>
      <c r="DD42" s="107"/>
      <c r="DE42" s="107"/>
      <c r="DF42" s="106"/>
      <c r="DG42" s="107"/>
      <c r="DH42" s="107"/>
      <c r="DI42" s="107"/>
      <c r="DJ42" s="107"/>
      <c r="DK42" s="107"/>
      <c r="DL42" s="106"/>
      <c r="DM42" s="107"/>
      <c r="DN42" s="107"/>
      <c r="DO42" s="107"/>
      <c r="DP42" s="107"/>
      <c r="DQ42" s="107"/>
      <c r="DR42" s="106"/>
      <c r="DS42" s="107"/>
      <c r="DT42" s="107"/>
      <c r="DU42" s="107"/>
      <c r="DV42" s="107"/>
      <c r="DW42" s="107"/>
      <c r="DX42" s="106"/>
      <c r="DY42" s="107"/>
      <c r="DZ42" s="107"/>
      <c r="EA42" s="107"/>
      <c r="EB42" s="107"/>
      <c r="EC42" s="107"/>
      <c r="ED42" s="106"/>
      <c r="EE42" s="107"/>
      <c r="EF42" s="107"/>
      <c r="EG42" s="107"/>
      <c r="EH42" s="107"/>
      <c r="EI42" s="107"/>
      <c r="EJ42" s="106"/>
      <c r="EK42" s="107"/>
      <c r="EL42" s="107"/>
      <c r="EM42" s="107"/>
      <c r="EN42" s="107"/>
      <c r="EO42" s="107"/>
      <c r="EP42" s="106"/>
      <c r="EQ42" s="107"/>
      <c r="ER42" s="107"/>
      <c r="ES42" s="107"/>
      <c r="ET42" s="107"/>
      <c r="EU42" s="107"/>
      <c r="EV42" s="106"/>
      <c r="EW42" s="107"/>
      <c r="EX42" s="107"/>
      <c r="EY42" s="107"/>
      <c r="EZ42" s="107"/>
      <c r="FA42" s="107"/>
      <c r="FB42" s="106"/>
      <c r="FC42" s="107"/>
      <c r="FD42" s="107"/>
      <c r="FE42" s="107"/>
      <c r="FF42" s="107"/>
      <c r="FG42" s="107"/>
      <c r="FH42" s="106"/>
      <c r="FI42" s="107"/>
      <c r="FJ42" s="107"/>
      <c r="FK42" s="107"/>
      <c r="FL42" s="107"/>
      <c r="FM42" s="107"/>
      <c r="FN42" s="106"/>
      <c r="FO42" s="107"/>
      <c r="FP42" s="107"/>
      <c r="FQ42" s="107"/>
      <c r="FR42" s="107"/>
      <c r="FS42" s="107"/>
      <c r="FT42" s="106"/>
      <c r="FU42" s="107"/>
      <c r="FV42" s="107"/>
      <c r="FW42" s="107"/>
      <c r="FX42" s="107"/>
      <c r="FY42" s="107"/>
      <c r="FZ42" s="106"/>
      <c r="GA42" s="107"/>
      <c r="GB42" s="107"/>
      <c r="GC42" s="107"/>
      <c r="GD42" s="107"/>
      <c r="GE42" s="107"/>
      <c r="GF42" s="106"/>
      <c r="GG42" s="107"/>
      <c r="GH42" s="107"/>
      <c r="GI42" s="107"/>
      <c r="GJ42" s="107"/>
      <c r="GK42" s="107"/>
      <c r="GL42" s="106"/>
      <c r="GM42" s="107"/>
      <c r="GN42" s="107"/>
      <c r="GO42" s="107"/>
      <c r="GP42" s="107"/>
      <c r="GQ42" s="107"/>
      <c r="GR42" s="106"/>
      <c r="GS42" s="107"/>
      <c r="GT42" s="107"/>
      <c r="GU42" s="107"/>
      <c r="GV42" s="107"/>
      <c r="GW42" s="107"/>
      <c r="GX42" s="106"/>
      <c r="GY42" s="107"/>
      <c r="GZ42" s="107"/>
      <c r="HA42" s="107"/>
      <c r="HB42" s="107"/>
      <c r="HC42" s="107"/>
      <c r="HD42" s="106"/>
      <c r="HE42" s="107"/>
      <c r="HF42" s="107"/>
      <c r="HG42" s="107"/>
      <c r="HH42" s="107"/>
      <c r="HI42" s="107"/>
      <c r="HJ42" s="106"/>
      <c r="HK42" s="107"/>
      <c r="HL42" s="107"/>
      <c r="HM42" s="107"/>
      <c r="HN42" s="107"/>
      <c r="HO42" s="107"/>
      <c r="HP42" s="106"/>
      <c r="HQ42" s="107"/>
      <c r="HR42" s="107"/>
      <c r="HS42" s="107"/>
      <c r="HT42" s="107"/>
      <c r="HU42" s="107"/>
      <c r="HV42" s="106"/>
      <c r="HW42" s="107"/>
      <c r="HX42" s="107"/>
      <c r="HY42" s="107"/>
      <c r="HZ42" s="107"/>
      <c r="IA42" s="107"/>
      <c r="IB42" s="106"/>
      <c r="IC42" s="107"/>
      <c r="ID42" s="107"/>
      <c r="IE42" s="107"/>
      <c r="IF42" s="107"/>
      <c r="IG42" s="107"/>
      <c r="IH42" s="106"/>
      <c r="II42" s="107"/>
      <c r="IJ42" s="107"/>
      <c r="IK42" s="107"/>
      <c r="IL42" s="107"/>
      <c r="IM42" s="107"/>
      <c r="IN42" s="106"/>
      <c r="IO42" s="107"/>
      <c r="IP42" s="107"/>
      <c r="IQ42" s="107"/>
      <c r="IR42" s="107"/>
      <c r="IS42" s="107"/>
      <c r="IT42" s="106"/>
      <c r="IU42" s="107"/>
      <c r="IV42" s="107"/>
      <c r="IW42" s="107"/>
    </row>
    <row r="43" spans="1:257" ht="24.95" customHeight="1" x14ac:dyDescent="0.2">
      <c r="A43" s="106" t="s">
        <v>42</v>
      </c>
      <c r="B43" s="106"/>
      <c r="C43" s="106"/>
      <c r="D43" s="106"/>
      <c r="E43" s="106"/>
      <c r="F43" s="106"/>
      <c r="G43" s="106"/>
      <c r="H43" s="118"/>
      <c r="I43" s="83"/>
      <c r="J43" s="83"/>
      <c r="K43" s="83"/>
      <c r="L43" s="83"/>
      <c r="M43" s="83"/>
      <c r="N43" s="106"/>
      <c r="O43" s="107"/>
      <c r="P43" s="107"/>
      <c r="Q43" s="107"/>
      <c r="R43" s="107"/>
      <c r="S43" s="107"/>
      <c r="T43" s="106"/>
      <c r="U43" s="107"/>
      <c r="V43" s="107"/>
      <c r="W43" s="107"/>
      <c r="X43" s="107"/>
      <c r="Y43" s="107"/>
      <c r="Z43" s="106"/>
      <c r="AA43" s="107"/>
      <c r="AB43" s="107"/>
      <c r="AC43" s="107"/>
      <c r="AD43" s="107"/>
      <c r="AE43" s="107"/>
      <c r="AF43" s="106"/>
      <c r="AG43" s="107"/>
      <c r="AH43" s="107"/>
      <c r="AI43" s="107"/>
      <c r="AJ43" s="107"/>
      <c r="AK43" s="107"/>
      <c r="AL43" s="106"/>
      <c r="AM43" s="107"/>
      <c r="AN43" s="107"/>
      <c r="AO43" s="107"/>
      <c r="AP43" s="107"/>
      <c r="AQ43" s="107"/>
      <c r="AR43" s="106"/>
      <c r="AS43" s="107"/>
      <c r="AT43" s="107"/>
      <c r="AU43" s="107"/>
      <c r="AV43" s="107"/>
      <c r="AW43" s="107"/>
      <c r="AX43" s="106"/>
      <c r="AY43" s="107"/>
      <c r="AZ43" s="107"/>
      <c r="BA43" s="107"/>
      <c r="BB43" s="107"/>
      <c r="BC43" s="107"/>
      <c r="BD43" s="106"/>
      <c r="BE43" s="107"/>
      <c r="BF43" s="107"/>
      <c r="BG43" s="107"/>
      <c r="BH43" s="107"/>
      <c r="BI43" s="107"/>
      <c r="BJ43" s="106"/>
      <c r="BK43" s="107"/>
      <c r="BL43" s="107"/>
      <c r="BM43" s="107"/>
      <c r="BN43" s="107"/>
      <c r="BO43" s="107"/>
      <c r="BP43" s="106"/>
      <c r="BQ43" s="107"/>
      <c r="BR43" s="107"/>
      <c r="BS43" s="107"/>
      <c r="BT43" s="107"/>
      <c r="BU43" s="107"/>
      <c r="BV43" s="106"/>
      <c r="BW43" s="107"/>
      <c r="BX43" s="107"/>
      <c r="BY43" s="107"/>
      <c r="BZ43" s="107"/>
      <c r="CA43" s="107"/>
      <c r="CB43" s="106"/>
      <c r="CC43" s="107"/>
      <c r="CD43" s="107"/>
      <c r="CE43" s="107"/>
      <c r="CF43" s="107"/>
      <c r="CG43" s="107"/>
      <c r="CH43" s="106"/>
      <c r="CI43" s="107"/>
      <c r="CJ43" s="107"/>
      <c r="CK43" s="107"/>
      <c r="CL43" s="107"/>
      <c r="CM43" s="107"/>
      <c r="CN43" s="106"/>
      <c r="CO43" s="107"/>
      <c r="CP43" s="107"/>
      <c r="CQ43" s="107"/>
      <c r="CR43" s="107"/>
      <c r="CS43" s="107"/>
      <c r="CT43" s="106"/>
      <c r="CU43" s="107"/>
      <c r="CV43" s="107"/>
      <c r="CW43" s="107"/>
      <c r="CX43" s="107"/>
      <c r="CY43" s="107"/>
      <c r="CZ43" s="106"/>
      <c r="DA43" s="107"/>
      <c r="DB43" s="107"/>
      <c r="DC43" s="107"/>
      <c r="DD43" s="107"/>
      <c r="DE43" s="107"/>
      <c r="DF43" s="106"/>
      <c r="DG43" s="107"/>
      <c r="DH43" s="107"/>
      <c r="DI43" s="107"/>
      <c r="DJ43" s="107"/>
      <c r="DK43" s="107"/>
      <c r="DL43" s="106"/>
      <c r="DM43" s="107"/>
      <c r="DN43" s="107"/>
      <c r="DO43" s="107"/>
      <c r="DP43" s="107"/>
      <c r="DQ43" s="107"/>
      <c r="DR43" s="106"/>
      <c r="DS43" s="107"/>
      <c r="DT43" s="107"/>
      <c r="DU43" s="107"/>
      <c r="DV43" s="107"/>
      <c r="DW43" s="107"/>
      <c r="DX43" s="106"/>
      <c r="DY43" s="107"/>
      <c r="DZ43" s="107"/>
      <c r="EA43" s="107"/>
      <c r="EB43" s="107"/>
      <c r="EC43" s="107"/>
      <c r="ED43" s="106"/>
      <c r="EE43" s="107"/>
      <c r="EF43" s="107"/>
      <c r="EG43" s="107"/>
      <c r="EH43" s="107"/>
      <c r="EI43" s="107"/>
      <c r="EJ43" s="106"/>
      <c r="EK43" s="107"/>
      <c r="EL43" s="107"/>
      <c r="EM43" s="107"/>
      <c r="EN43" s="107"/>
      <c r="EO43" s="107"/>
      <c r="EP43" s="106"/>
      <c r="EQ43" s="107"/>
      <c r="ER43" s="107"/>
      <c r="ES43" s="107"/>
      <c r="ET43" s="107"/>
      <c r="EU43" s="107"/>
      <c r="EV43" s="106"/>
      <c r="EW43" s="107"/>
      <c r="EX43" s="107"/>
      <c r="EY43" s="107"/>
      <c r="EZ43" s="107"/>
      <c r="FA43" s="107"/>
      <c r="FB43" s="106"/>
      <c r="FC43" s="107"/>
      <c r="FD43" s="107"/>
      <c r="FE43" s="107"/>
      <c r="FF43" s="107"/>
      <c r="FG43" s="107"/>
      <c r="FH43" s="106"/>
      <c r="FI43" s="107"/>
      <c r="FJ43" s="107"/>
      <c r="FK43" s="107"/>
      <c r="FL43" s="107"/>
      <c r="FM43" s="107"/>
      <c r="FN43" s="106"/>
      <c r="FO43" s="107"/>
      <c r="FP43" s="107"/>
      <c r="FQ43" s="107"/>
      <c r="FR43" s="107"/>
      <c r="FS43" s="107"/>
      <c r="FT43" s="106"/>
      <c r="FU43" s="107"/>
      <c r="FV43" s="107"/>
      <c r="FW43" s="107"/>
      <c r="FX43" s="107"/>
      <c r="FY43" s="107"/>
      <c r="FZ43" s="106"/>
      <c r="GA43" s="107"/>
      <c r="GB43" s="107"/>
      <c r="GC43" s="107"/>
      <c r="GD43" s="107"/>
      <c r="GE43" s="107"/>
      <c r="GF43" s="106"/>
      <c r="GG43" s="107"/>
      <c r="GH43" s="107"/>
      <c r="GI43" s="107"/>
      <c r="GJ43" s="107"/>
      <c r="GK43" s="107"/>
      <c r="GL43" s="106"/>
      <c r="GM43" s="107"/>
      <c r="GN43" s="107"/>
      <c r="GO43" s="107"/>
      <c r="GP43" s="107"/>
      <c r="GQ43" s="107"/>
      <c r="GR43" s="106"/>
      <c r="GS43" s="107"/>
      <c r="GT43" s="107"/>
      <c r="GU43" s="107"/>
      <c r="GV43" s="107"/>
      <c r="GW43" s="107"/>
      <c r="GX43" s="106"/>
      <c r="GY43" s="107"/>
      <c r="GZ43" s="107"/>
      <c r="HA43" s="107"/>
      <c r="HB43" s="107"/>
      <c r="HC43" s="107"/>
      <c r="HD43" s="106"/>
      <c r="HE43" s="107"/>
      <c r="HF43" s="107"/>
      <c r="HG43" s="107"/>
      <c r="HH43" s="107"/>
      <c r="HI43" s="107"/>
      <c r="HJ43" s="106"/>
      <c r="HK43" s="107"/>
      <c r="HL43" s="107"/>
      <c r="HM43" s="107"/>
      <c r="HN43" s="107"/>
      <c r="HO43" s="107"/>
      <c r="HP43" s="106"/>
      <c r="HQ43" s="107"/>
      <c r="HR43" s="107"/>
      <c r="HS43" s="107"/>
      <c r="HT43" s="107"/>
      <c r="HU43" s="107"/>
      <c r="HV43" s="106"/>
      <c r="HW43" s="107"/>
      <c r="HX43" s="107"/>
      <c r="HY43" s="107"/>
      <c r="HZ43" s="107"/>
      <c r="IA43" s="107"/>
      <c r="IB43" s="106"/>
      <c r="IC43" s="107"/>
      <c r="ID43" s="107"/>
      <c r="IE43" s="107"/>
      <c r="IF43" s="107"/>
      <c r="IG43" s="107"/>
      <c r="IH43" s="106"/>
      <c r="II43" s="107"/>
      <c r="IJ43" s="107"/>
      <c r="IK43" s="107"/>
      <c r="IL43" s="107"/>
      <c r="IM43" s="107"/>
      <c r="IN43" s="106"/>
      <c r="IO43" s="107"/>
      <c r="IP43" s="107"/>
      <c r="IQ43" s="107"/>
      <c r="IR43" s="107"/>
      <c r="IS43" s="107"/>
      <c r="IT43" s="106"/>
      <c r="IU43" s="107"/>
      <c r="IV43" s="107"/>
      <c r="IW43" s="107"/>
    </row>
    <row r="44" spans="1:257" x14ac:dyDescent="0.2">
      <c r="I44" s="89"/>
    </row>
    <row r="45" spans="1:257" ht="14.1" customHeight="1" x14ac:dyDescent="0.2">
      <c r="A45" s="90"/>
      <c r="I45" s="89"/>
    </row>
  </sheetData>
  <mergeCells count="596">
    <mergeCell ref="HP43:HU43"/>
    <mergeCell ref="HV43:IA43"/>
    <mergeCell ref="IB43:IG43"/>
    <mergeCell ref="IH43:IM43"/>
    <mergeCell ref="IN43:IS43"/>
    <mergeCell ref="IT43:IW43"/>
    <mergeCell ref="GF43:GK43"/>
    <mergeCell ref="GL43:GQ43"/>
    <mergeCell ref="GR43:GW43"/>
    <mergeCell ref="GX43:HC43"/>
    <mergeCell ref="HD43:HI43"/>
    <mergeCell ref="HJ43:HO43"/>
    <mergeCell ref="EV43:FA43"/>
    <mergeCell ref="FB43:FG43"/>
    <mergeCell ref="FH43:FM43"/>
    <mergeCell ref="FN43:FS43"/>
    <mergeCell ref="FT43:FY43"/>
    <mergeCell ref="FZ43:GE43"/>
    <mergeCell ref="DL43:DQ43"/>
    <mergeCell ref="DR43:DW43"/>
    <mergeCell ref="DX43:EC43"/>
    <mergeCell ref="ED43:EI43"/>
    <mergeCell ref="EJ43:EO43"/>
    <mergeCell ref="EP43:EU43"/>
    <mergeCell ref="CB43:CG43"/>
    <mergeCell ref="CH43:CM43"/>
    <mergeCell ref="CN43:CS43"/>
    <mergeCell ref="CT43:CY43"/>
    <mergeCell ref="CZ43:DE43"/>
    <mergeCell ref="DF43:DK43"/>
    <mergeCell ref="AR43:AW43"/>
    <mergeCell ref="AX43:BC43"/>
    <mergeCell ref="BD43:BI43"/>
    <mergeCell ref="BJ43:BO43"/>
    <mergeCell ref="BP43:BU43"/>
    <mergeCell ref="BV43:CA43"/>
    <mergeCell ref="N43:S43"/>
    <mergeCell ref="T43:Y43"/>
    <mergeCell ref="Z43:AE43"/>
    <mergeCell ref="AF43:AK43"/>
    <mergeCell ref="AL43:AQ43"/>
    <mergeCell ref="A43:H43"/>
    <mergeCell ref="HP42:HU42"/>
    <mergeCell ref="HV42:IA42"/>
    <mergeCell ref="IB42:IG42"/>
    <mergeCell ref="EV42:FA42"/>
    <mergeCell ref="FB42:FG42"/>
    <mergeCell ref="FH42:FM42"/>
    <mergeCell ref="FN42:FS42"/>
    <mergeCell ref="FT42:FY42"/>
    <mergeCell ref="FZ42:GE42"/>
    <mergeCell ref="DL42:DQ42"/>
    <mergeCell ref="DR42:DW42"/>
    <mergeCell ref="DX42:EC42"/>
    <mergeCell ref="ED42:EI42"/>
    <mergeCell ref="EJ42:EO42"/>
    <mergeCell ref="EP42:EU42"/>
    <mergeCell ref="CB42:CG42"/>
    <mergeCell ref="CH42:CM42"/>
    <mergeCell ref="CN42:CS42"/>
    <mergeCell ref="IH42:IM42"/>
    <mergeCell ref="IN42:IS42"/>
    <mergeCell ref="IT42:IW42"/>
    <mergeCell ref="GF42:GK42"/>
    <mergeCell ref="GL42:GQ42"/>
    <mergeCell ref="GR42:GW42"/>
    <mergeCell ref="GX42:HC42"/>
    <mergeCell ref="HD42:HI42"/>
    <mergeCell ref="HJ42:HO42"/>
    <mergeCell ref="CT42:CY42"/>
    <mergeCell ref="CZ42:DE42"/>
    <mergeCell ref="DF42:DK42"/>
    <mergeCell ref="AR42:AW42"/>
    <mergeCell ref="AX42:BC42"/>
    <mergeCell ref="BD42:BI42"/>
    <mergeCell ref="BJ42:BO42"/>
    <mergeCell ref="BP42:BU42"/>
    <mergeCell ref="BV42:CA42"/>
    <mergeCell ref="A42:F42"/>
    <mergeCell ref="N42:S42"/>
    <mergeCell ref="T42:Y42"/>
    <mergeCell ref="Z42:AE42"/>
    <mergeCell ref="AF42:AK42"/>
    <mergeCell ref="AL42:AQ42"/>
    <mergeCell ref="HP41:HU41"/>
    <mergeCell ref="HV41:IA41"/>
    <mergeCell ref="IB41:IG41"/>
    <mergeCell ref="EV41:FA41"/>
    <mergeCell ref="FB41:FG41"/>
    <mergeCell ref="FH41:FM41"/>
    <mergeCell ref="FN41:FS41"/>
    <mergeCell ref="FT41:FY41"/>
    <mergeCell ref="FZ41:GE41"/>
    <mergeCell ref="DL41:DQ41"/>
    <mergeCell ref="DR41:DW41"/>
    <mergeCell ref="DX41:EC41"/>
    <mergeCell ref="ED41:EI41"/>
    <mergeCell ref="EJ41:EO41"/>
    <mergeCell ref="EP41:EU41"/>
    <mergeCell ref="CB41:CG41"/>
    <mergeCell ref="CH41:CM41"/>
    <mergeCell ref="CN41:CS41"/>
    <mergeCell ref="IH41:IM41"/>
    <mergeCell ref="IN41:IS41"/>
    <mergeCell ref="IT41:IW41"/>
    <mergeCell ref="GF41:GK41"/>
    <mergeCell ref="GL41:GQ41"/>
    <mergeCell ref="GR41:GW41"/>
    <mergeCell ref="GX41:HC41"/>
    <mergeCell ref="HD41:HI41"/>
    <mergeCell ref="HJ41:HO41"/>
    <mergeCell ref="CT41:CY41"/>
    <mergeCell ref="CZ41:DE41"/>
    <mergeCell ref="DF41:DK41"/>
    <mergeCell ref="AR41:AW41"/>
    <mergeCell ref="AX41:BC41"/>
    <mergeCell ref="BD41:BI41"/>
    <mergeCell ref="BJ41:BO41"/>
    <mergeCell ref="BP41:BU41"/>
    <mergeCell ref="BV41:CA41"/>
    <mergeCell ref="A41:H41"/>
    <mergeCell ref="N41:S41"/>
    <mergeCell ref="T41:Y41"/>
    <mergeCell ref="Z41:AE41"/>
    <mergeCell ref="AF41:AK41"/>
    <mergeCell ref="AL41:AQ41"/>
    <mergeCell ref="HP40:HU40"/>
    <mergeCell ref="HV40:IA40"/>
    <mergeCell ref="IB40:IG40"/>
    <mergeCell ref="EV40:FA40"/>
    <mergeCell ref="FB40:FG40"/>
    <mergeCell ref="FH40:FM40"/>
    <mergeCell ref="FN40:FS40"/>
    <mergeCell ref="FT40:FY40"/>
    <mergeCell ref="FZ40:GE40"/>
    <mergeCell ref="DL40:DQ40"/>
    <mergeCell ref="DR40:DW40"/>
    <mergeCell ref="DX40:EC40"/>
    <mergeCell ref="ED40:EI40"/>
    <mergeCell ref="EJ40:EO40"/>
    <mergeCell ref="EP40:EU40"/>
    <mergeCell ref="CB40:CG40"/>
    <mergeCell ref="CH40:CM40"/>
    <mergeCell ref="CN40:CS40"/>
    <mergeCell ref="IH40:IM40"/>
    <mergeCell ref="IN40:IS40"/>
    <mergeCell ref="IT40:IW40"/>
    <mergeCell ref="GF40:GK40"/>
    <mergeCell ref="GL40:GQ40"/>
    <mergeCell ref="GR40:GW40"/>
    <mergeCell ref="GX40:HC40"/>
    <mergeCell ref="HD40:HI40"/>
    <mergeCell ref="HJ40:HO40"/>
    <mergeCell ref="CT40:CY40"/>
    <mergeCell ref="CZ40:DE40"/>
    <mergeCell ref="DF40:DK40"/>
    <mergeCell ref="AR40:AW40"/>
    <mergeCell ref="AX40:BC40"/>
    <mergeCell ref="BD40:BI40"/>
    <mergeCell ref="BJ40:BO40"/>
    <mergeCell ref="BP40:BU40"/>
    <mergeCell ref="BV40:CA40"/>
    <mergeCell ref="A40:F40"/>
    <mergeCell ref="N40:S40"/>
    <mergeCell ref="T40:Y40"/>
    <mergeCell ref="Z40:AE40"/>
    <mergeCell ref="AF40:AK40"/>
    <mergeCell ref="AL40:AQ40"/>
    <mergeCell ref="HP38:HU38"/>
    <mergeCell ref="HV38:IA38"/>
    <mergeCell ref="IB38:IG38"/>
    <mergeCell ref="EV38:FA38"/>
    <mergeCell ref="FB38:FG38"/>
    <mergeCell ref="FH38:FM38"/>
    <mergeCell ref="FN38:FS38"/>
    <mergeCell ref="FT38:FY38"/>
    <mergeCell ref="FZ38:GE38"/>
    <mergeCell ref="DL38:DQ38"/>
    <mergeCell ref="DR38:DW38"/>
    <mergeCell ref="DX38:EC38"/>
    <mergeCell ref="ED38:EI38"/>
    <mergeCell ref="EJ38:EO38"/>
    <mergeCell ref="EP38:EU38"/>
    <mergeCell ref="CB38:CG38"/>
    <mergeCell ref="CH38:CM38"/>
    <mergeCell ref="CN38:CS38"/>
    <mergeCell ref="IH38:IM38"/>
    <mergeCell ref="IN38:IS38"/>
    <mergeCell ref="IT38:IW38"/>
    <mergeCell ref="GF38:GK38"/>
    <mergeCell ref="GL38:GQ38"/>
    <mergeCell ref="GR38:GW38"/>
    <mergeCell ref="GX38:HC38"/>
    <mergeCell ref="HD38:HI38"/>
    <mergeCell ref="HJ38:HO38"/>
    <mergeCell ref="CT38:CY38"/>
    <mergeCell ref="CZ38:DE38"/>
    <mergeCell ref="DF38:DK38"/>
    <mergeCell ref="AR38:AW38"/>
    <mergeCell ref="AX38:BC38"/>
    <mergeCell ref="BD38:BI38"/>
    <mergeCell ref="BJ38:BO38"/>
    <mergeCell ref="BP38:BU38"/>
    <mergeCell ref="BV38:CA38"/>
    <mergeCell ref="A38:H38"/>
    <mergeCell ref="N38:S38"/>
    <mergeCell ref="T38:Y38"/>
    <mergeCell ref="Z38:AE38"/>
    <mergeCell ref="AF38:AK38"/>
    <mergeCell ref="AL38:AQ38"/>
    <mergeCell ref="HP37:HU37"/>
    <mergeCell ref="HV37:IA37"/>
    <mergeCell ref="IB37:IG37"/>
    <mergeCell ref="EV37:FA37"/>
    <mergeCell ref="FB37:FG37"/>
    <mergeCell ref="FH37:FM37"/>
    <mergeCell ref="FN37:FS37"/>
    <mergeCell ref="FT37:FY37"/>
    <mergeCell ref="FZ37:GE37"/>
    <mergeCell ref="DL37:DQ37"/>
    <mergeCell ref="DR37:DW37"/>
    <mergeCell ref="DX37:EC37"/>
    <mergeCell ref="ED37:EI37"/>
    <mergeCell ref="EJ37:EO37"/>
    <mergeCell ref="EP37:EU37"/>
    <mergeCell ref="CB37:CG37"/>
    <mergeCell ref="CH37:CM37"/>
    <mergeCell ref="CN37:CS37"/>
    <mergeCell ref="IH37:IM37"/>
    <mergeCell ref="IN37:IS37"/>
    <mergeCell ref="IT37:IW37"/>
    <mergeCell ref="GF37:GK37"/>
    <mergeCell ref="GL37:GQ37"/>
    <mergeCell ref="GR37:GW37"/>
    <mergeCell ref="GX37:HC37"/>
    <mergeCell ref="HD37:HI37"/>
    <mergeCell ref="HJ37:HO37"/>
    <mergeCell ref="CT37:CY37"/>
    <mergeCell ref="CZ37:DE37"/>
    <mergeCell ref="DF37:DK37"/>
    <mergeCell ref="AR37:AW37"/>
    <mergeCell ref="AX37:BC37"/>
    <mergeCell ref="BD37:BI37"/>
    <mergeCell ref="BJ37:BO37"/>
    <mergeCell ref="BP37:BU37"/>
    <mergeCell ref="BV37:CA37"/>
    <mergeCell ref="IB35:IG35"/>
    <mergeCell ref="IH35:IM35"/>
    <mergeCell ref="IN35:IS35"/>
    <mergeCell ref="IT35:IW35"/>
    <mergeCell ref="A37:F37"/>
    <mergeCell ref="N37:S37"/>
    <mergeCell ref="T37:Y37"/>
    <mergeCell ref="Z37:AE37"/>
    <mergeCell ref="AF37:AK37"/>
    <mergeCell ref="AL37:AQ37"/>
    <mergeCell ref="GR35:GW35"/>
    <mergeCell ref="GX35:HC35"/>
    <mergeCell ref="HD35:HI35"/>
    <mergeCell ref="HJ35:HO35"/>
    <mergeCell ref="HP35:HU35"/>
    <mergeCell ref="HV35:IA35"/>
    <mergeCell ref="FH35:FM35"/>
    <mergeCell ref="FN35:FS35"/>
    <mergeCell ref="FT35:FY35"/>
    <mergeCell ref="FZ35:GE35"/>
    <mergeCell ref="GF35:GK35"/>
    <mergeCell ref="GL35:GQ35"/>
    <mergeCell ref="DX35:EC35"/>
    <mergeCell ref="ED35:EI35"/>
    <mergeCell ref="EJ35:EO35"/>
    <mergeCell ref="EP35:EU35"/>
    <mergeCell ref="EV35:FA35"/>
    <mergeCell ref="FB35:FG35"/>
    <mergeCell ref="CN35:CS35"/>
    <mergeCell ref="CT35:CY35"/>
    <mergeCell ref="CZ35:DE35"/>
    <mergeCell ref="DF35:DK35"/>
    <mergeCell ref="DL35:DQ35"/>
    <mergeCell ref="DR35:DW35"/>
    <mergeCell ref="BD35:BI35"/>
    <mergeCell ref="BJ35:BO35"/>
    <mergeCell ref="BP35:BU35"/>
    <mergeCell ref="BV35:CA35"/>
    <mergeCell ref="CB35:CG35"/>
    <mergeCell ref="CH35:CM35"/>
    <mergeCell ref="IT33:IW33"/>
    <mergeCell ref="A34:F34"/>
    <mergeCell ref="A35:H35"/>
    <mergeCell ref="N35:S35"/>
    <mergeCell ref="T35:Y35"/>
    <mergeCell ref="Z35:AE35"/>
    <mergeCell ref="AF35:AK35"/>
    <mergeCell ref="AL35:AQ35"/>
    <mergeCell ref="AR35:AW35"/>
    <mergeCell ref="AX35:BC35"/>
    <mergeCell ref="HJ33:HO33"/>
    <mergeCell ref="HP33:HU33"/>
    <mergeCell ref="HV33:IA33"/>
    <mergeCell ref="IB33:IG33"/>
    <mergeCell ref="IH33:IM33"/>
    <mergeCell ref="IN33:IS33"/>
    <mergeCell ref="FZ33:GE33"/>
    <mergeCell ref="GF33:GK33"/>
    <mergeCell ref="GL33:GQ33"/>
    <mergeCell ref="GR33:GW33"/>
    <mergeCell ref="GX33:HC33"/>
    <mergeCell ref="HD33:HI33"/>
    <mergeCell ref="EP33:EU33"/>
    <mergeCell ref="EV33:FA33"/>
    <mergeCell ref="FB33:FG33"/>
    <mergeCell ref="FH33:FM33"/>
    <mergeCell ref="FN33:FS33"/>
    <mergeCell ref="FT33:FY33"/>
    <mergeCell ref="DF33:DK33"/>
    <mergeCell ref="DL33:DQ33"/>
    <mergeCell ref="DR33:DW33"/>
    <mergeCell ref="DX33:EC33"/>
    <mergeCell ref="ED33:EI33"/>
    <mergeCell ref="EJ33:EO33"/>
    <mergeCell ref="BV33:CA33"/>
    <mergeCell ref="CB33:CG33"/>
    <mergeCell ref="CH33:CM33"/>
    <mergeCell ref="CN33:CS33"/>
    <mergeCell ref="CT33:CY33"/>
    <mergeCell ref="CZ33:DE33"/>
    <mergeCell ref="AL33:AQ33"/>
    <mergeCell ref="AR33:AW33"/>
    <mergeCell ref="AX33:BC33"/>
    <mergeCell ref="BD33:BI33"/>
    <mergeCell ref="BJ33:BO33"/>
    <mergeCell ref="BP33:BU33"/>
    <mergeCell ref="A32:F32"/>
    <mergeCell ref="A33:F33"/>
    <mergeCell ref="N33:S33"/>
    <mergeCell ref="T33:Y33"/>
    <mergeCell ref="Z33:AE33"/>
    <mergeCell ref="AF33:AK33"/>
    <mergeCell ref="HP31:HU31"/>
    <mergeCell ref="HV31:IA31"/>
    <mergeCell ref="IB31:IG31"/>
    <mergeCell ref="IH31:IM31"/>
    <mergeCell ref="IN31:IS31"/>
    <mergeCell ref="IT31:IW31"/>
    <mergeCell ref="GF31:GK31"/>
    <mergeCell ref="GL31:GQ31"/>
    <mergeCell ref="GR31:GW31"/>
    <mergeCell ref="GX31:HC31"/>
    <mergeCell ref="HD31:HI31"/>
    <mergeCell ref="HJ31:HO31"/>
    <mergeCell ref="EV31:FA31"/>
    <mergeCell ref="FB31:FG31"/>
    <mergeCell ref="FH31:FM31"/>
    <mergeCell ref="FN31:FS31"/>
    <mergeCell ref="FT31:FY31"/>
    <mergeCell ref="FZ31:GE31"/>
    <mergeCell ref="DL31:DQ31"/>
    <mergeCell ref="DR31:DW31"/>
    <mergeCell ref="DX31:EC31"/>
    <mergeCell ref="ED31:EI31"/>
    <mergeCell ref="EJ31:EO31"/>
    <mergeCell ref="EP31:EU31"/>
    <mergeCell ref="CB31:CG31"/>
    <mergeCell ref="CH31:CM31"/>
    <mergeCell ref="CN31:CS31"/>
    <mergeCell ref="CT31:CY31"/>
    <mergeCell ref="CZ31:DE31"/>
    <mergeCell ref="DF31:DK31"/>
    <mergeCell ref="AR31:AW31"/>
    <mergeCell ref="AX31:BC31"/>
    <mergeCell ref="BD31:BI31"/>
    <mergeCell ref="BJ31:BO31"/>
    <mergeCell ref="BP31:BU31"/>
    <mergeCell ref="BV31:CA31"/>
    <mergeCell ref="A31:F31"/>
    <mergeCell ref="N31:S31"/>
    <mergeCell ref="T31:Y31"/>
    <mergeCell ref="Z31:AE31"/>
    <mergeCell ref="AF31:AK31"/>
    <mergeCell ref="AL31:AQ31"/>
    <mergeCell ref="HP30:HU30"/>
    <mergeCell ref="HV30:IA30"/>
    <mergeCell ref="IB30:IG30"/>
    <mergeCell ref="EV30:FA30"/>
    <mergeCell ref="FB30:FG30"/>
    <mergeCell ref="FH30:FM30"/>
    <mergeCell ref="FN30:FS30"/>
    <mergeCell ref="FT30:FY30"/>
    <mergeCell ref="FZ30:GE30"/>
    <mergeCell ref="DL30:DQ30"/>
    <mergeCell ref="DR30:DW30"/>
    <mergeCell ref="DX30:EC30"/>
    <mergeCell ref="ED30:EI30"/>
    <mergeCell ref="EJ30:EO30"/>
    <mergeCell ref="EP30:EU30"/>
    <mergeCell ref="CB30:CG30"/>
    <mergeCell ref="CH30:CM30"/>
    <mergeCell ref="CN30:CS30"/>
    <mergeCell ref="IH30:IM30"/>
    <mergeCell ref="IN30:IS30"/>
    <mergeCell ref="IT30:IW30"/>
    <mergeCell ref="GF30:GK30"/>
    <mergeCell ref="GL30:GQ30"/>
    <mergeCell ref="GR30:GW30"/>
    <mergeCell ref="GX30:HC30"/>
    <mergeCell ref="HD30:HI30"/>
    <mergeCell ref="HJ30:HO30"/>
    <mergeCell ref="CT30:CY30"/>
    <mergeCell ref="CZ30:DE30"/>
    <mergeCell ref="DF30:DK30"/>
    <mergeCell ref="AR30:AW30"/>
    <mergeCell ref="AX30:BC30"/>
    <mergeCell ref="BD30:BI30"/>
    <mergeCell ref="BJ30:BO30"/>
    <mergeCell ref="BP30:BU30"/>
    <mergeCell ref="BV30:CA30"/>
    <mergeCell ref="A30:F30"/>
    <mergeCell ref="N30:S30"/>
    <mergeCell ref="T30:Y30"/>
    <mergeCell ref="Z30:AE30"/>
    <mergeCell ref="AF30:AK30"/>
    <mergeCell ref="AL30:AQ30"/>
    <mergeCell ref="HP28:HU28"/>
    <mergeCell ref="HV28:IA28"/>
    <mergeCell ref="IB28:IG28"/>
    <mergeCell ref="EV28:FA28"/>
    <mergeCell ref="FB28:FG28"/>
    <mergeCell ref="FH28:FM28"/>
    <mergeCell ref="FN28:FS28"/>
    <mergeCell ref="FT28:FY28"/>
    <mergeCell ref="FZ28:GE28"/>
    <mergeCell ref="DL28:DQ28"/>
    <mergeCell ref="DR28:DW28"/>
    <mergeCell ref="DX28:EC28"/>
    <mergeCell ref="ED28:EI28"/>
    <mergeCell ref="EJ28:EO28"/>
    <mergeCell ref="EP28:EU28"/>
    <mergeCell ref="CB28:CG28"/>
    <mergeCell ref="CH28:CM28"/>
    <mergeCell ref="CN28:CS28"/>
    <mergeCell ref="IH28:IM28"/>
    <mergeCell ref="IN28:IS28"/>
    <mergeCell ref="IT28:IW28"/>
    <mergeCell ref="GF28:GK28"/>
    <mergeCell ref="GL28:GQ28"/>
    <mergeCell ref="GR28:GW28"/>
    <mergeCell ref="GX28:HC28"/>
    <mergeCell ref="HD28:HI28"/>
    <mergeCell ref="HJ28:HO28"/>
    <mergeCell ref="CT28:CY28"/>
    <mergeCell ref="CZ28:DE28"/>
    <mergeCell ref="DF28:DK28"/>
    <mergeCell ref="AR28:AW28"/>
    <mergeCell ref="AX28:BC28"/>
    <mergeCell ref="BD28:BI28"/>
    <mergeCell ref="BJ28:BO28"/>
    <mergeCell ref="BP28:BU28"/>
    <mergeCell ref="BV28:CA28"/>
    <mergeCell ref="A28:F28"/>
    <mergeCell ref="N28:S28"/>
    <mergeCell ref="T28:Y28"/>
    <mergeCell ref="Z28:AE28"/>
    <mergeCell ref="AF28:AK28"/>
    <mergeCell ref="AL28:AQ28"/>
    <mergeCell ref="HP27:HU27"/>
    <mergeCell ref="HV27:IA27"/>
    <mergeCell ref="IB27:IG27"/>
    <mergeCell ref="EV27:FA27"/>
    <mergeCell ref="FB27:FG27"/>
    <mergeCell ref="FH27:FM27"/>
    <mergeCell ref="FN27:FS27"/>
    <mergeCell ref="FT27:FY27"/>
    <mergeCell ref="FZ27:GE27"/>
    <mergeCell ref="DL27:DQ27"/>
    <mergeCell ref="DR27:DW27"/>
    <mergeCell ref="DX27:EC27"/>
    <mergeCell ref="ED27:EI27"/>
    <mergeCell ref="EJ27:EO27"/>
    <mergeCell ref="EP27:EU27"/>
    <mergeCell ref="CB27:CG27"/>
    <mergeCell ref="CH27:CM27"/>
    <mergeCell ref="CN27:CS27"/>
    <mergeCell ref="IH27:IM27"/>
    <mergeCell ref="IN27:IS27"/>
    <mergeCell ref="IT27:IW27"/>
    <mergeCell ref="GF27:GK27"/>
    <mergeCell ref="GL27:GQ27"/>
    <mergeCell ref="GR27:GW27"/>
    <mergeCell ref="GX27:HC27"/>
    <mergeCell ref="HD27:HI27"/>
    <mergeCell ref="HJ27:HO27"/>
    <mergeCell ref="CT27:CY27"/>
    <mergeCell ref="CZ27:DE27"/>
    <mergeCell ref="DF27:DK27"/>
    <mergeCell ref="AR27:AW27"/>
    <mergeCell ref="AX27:BC27"/>
    <mergeCell ref="BD27:BI27"/>
    <mergeCell ref="BJ27:BO27"/>
    <mergeCell ref="BP27:BU27"/>
    <mergeCell ref="BV27:CA27"/>
    <mergeCell ref="A27:F27"/>
    <mergeCell ref="N27:S27"/>
    <mergeCell ref="T27:Y27"/>
    <mergeCell ref="Z27:AE27"/>
    <mergeCell ref="AF27:AK27"/>
    <mergeCell ref="AL27:AQ27"/>
    <mergeCell ref="HP26:HU26"/>
    <mergeCell ref="HV26:IA26"/>
    <mergeCell ref="IB26:IG26"/>
    <mergeCell ref="EV26:FA26"/>
    <mergeCell ref="FB26:FG26"/>
    <mergeCell ref="FH26:FM26"/>
    <mergeCell ref="FN26:FS26"/>
    <mergeCell ref="FT26:FY26"/>
    <mergeCell ref="FZ26:GE26"/>
    <mergeCell ref="DL26:DQ26"/>
    <mergeCell ref="DR26:DW26"/>
    <mergeCell ref="DX26:EC26"/>
    <mergeCell ref="ED26:EI26"/>
    <mergeCell ref="EJ26:EO26"/>
    <mergeCell ref="EP26:EU26"/>
    <mergeCell ref="CB26:CG26"/>
    <mergeCell ref="CH26:CM26"/>
    <mergeCell ref="CN26:CS26"/>
    <mergeCell ref="IH26:IM26"/>
    <mergeCell ref="IN26:IS26"/>
    <mergeCell ref="IT26:IW26"/>
    <mergeCell ref="GF26:GK26"/>
    <mergeCell ref="GL26:GQ26"/>
    <mergeCell ref="GR26:GW26"/>
    <mergeCell ref="GX26:HC26"/>
    <mergeCell ref="HD26:HI26"/>
    <mergeCell ref="HJ26:HO26"/>
    <mergeCell ref="CT26:CY26"/>
    <mergeCell ref="CZ26:DE26"/>
    <mergeCell ref="DF26:DK26"/>
    <mergeCell ref="AR26:AW26"/>
    <mergeCell ref="AX26:BC26"/>
    <mergeCell ref="BD26:BI26"/>
    <mergeCell ref="BJ26:BO26"/>
    <mergeCell ref="BP26:BU26"/>
    <mergeCell ref="BV26:CA26"/>
    <mergeCell ref="IB25:IG25"/>
    <mergeCell ref="IH25:IM25"/>
    <mergeCell ref="IN25:IS25"/>
    <mergeCell ref="IT25:IW25"/>
    <mergeCell ref="A26:F26"/>
    <mergeCell ref="N26:S26"/>
    <mergeCell ref="T26:Y26"/>
    <mergeCell ref="Z26:AE26"/>
    <mergeCell ref="AF26:AK26"/>
    <mergeCell ref="AL26:AQ26"/>
    <mergeCell ref="GR25:GW25"/>
    <mergeCell ref="GX25:HC25"/>
    <mergeCell ref="HD25:HI25"/>
    <mergeCell ref="HJ25:HO25"/>
    <mergeCell ref="HP25:HU25"/>
    <mergeCell ref="HV25:IA25"/>
    <mergeCell ref="FH25:FM25"/>
    <mergeCell ref="FN25:FS25"/>
    <mergeCell ref="FT25:FY25"/>
    <mergeCell ref="FZ25:GE25"/>
    <mergeCell ref="GF25:GK25"/>
    <mergeCell ref="GL25:GQ25"/>
    <mergeCell ref="DX25:EC25"/>
    <mergeCell ref="ED25:EI25"/>
    <mergeCell ref="EJ25:EO25"/>
    <mergeCell ref="EP25:EU25"/>
    <mergeCell ref="EV25:FA25"/>
    <mergeCell ref="FB25:FG25"/>
    <mergeCell ref="CN25:CS25"/>
    <mergeCell ref="CT25:CY25"/>
    <mergeCell ref="CZ25:DE25"/>
    <mergeCell ref="DF25:DK25"/>
    <mergeCell ref="DL25:DQ25"/>
    <mergeCell ref="DR25:DW25"/>
    <mergeCell ref="BP25:BU25"/>
    <mergeCell ref="BV25:CA25"/>
    <mergeCell ref="CB25:CG25"/>
    <mergeCell ref="CH25:CM25"/>
    <mergeCell ref="T25:Y25"/>
    <mergeCell ref="Z25:AE25"/>
    <mergeCell ref="AF25:AK25"/>
    <mergeCell ref="AL25:AQ25"/>
    <mergeCell ref="AR25:AW25"/>
    <mergeCell ref="AX25:BC25"/>
    <mergeCell ref="A22:D22"/>
    <mergeCell ref="A25:F25"/>
    <mergeCell ref="N25:S25"/>
    <mergeCell ref="A18:H18"/>
    <mergeCell ref="B19:D19"/>
    <mergeCell ref="BD25:BI25"/>
    <mergeCell ref="F22:G22"/>
    <mergeCell ref="BJ25:BO25"/>
    <mergeCell ref="B20:D20"/>
    <mergeCell ref="B21:D21"/>
  </mergeCells>
  <hyperlinks>
    <hyperlink ref="E10" r:id="rId1" display="mailto:eMail:%20Kiran@Symphony.Co.Ke" xr:uid="{00000000-0004-0000-0100-000000000000}"/>
  </hyperlinks>
  <printOptions horizontalCentered="1"/>
  <pageMargins left="0.5" right="0.5" top="0.5" bottom="0.5" header="0.5" footer="0.5"/>
  <pageSetup paperSize="9" scale="98"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Costing</vt:lpstr>
      <vt:lpstr>quote</vt:lpstr>
      <vt:lpstr>Costing!Print_Area</vt:lpstr>
      <vt:lpstr>quote!Print_Area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Kumar</dc:creator>
  <cp:lastModifiedBy>Joe Asewe</cp:lastModifiedBy>
  <cp:lastPrinted>2023-05-08T06:50:21Z</cp:lastPrinted>
  <dcterms:created xsi:type="dcterms:W3CDTF">2020-03-26T13:15:21Z</dcterms:created>
  <dcterms:modified xsi:type="dcterms:W3CDTF">2023-05-08T06:55:12Z</dcterms:modified>
</cp:coreProperties>
</file>