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S4001 Assignment\"/>
    </mc:Choice>
  </mc:AlternateContent>
  <bookViews>
    <workbookView xWindow="0" yWindow="0" windowWidth="15144" windowHeight="841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5" i="1" l="1"/>
  <c r="BJ5" i="1" s="1"/>
  <c r="BK5" i="1" s="1"/>
  <c r="BJ4" i="1"/>
  <c r="BK4" i="1" s="1"/>
  <c r="BI4" i="1"/>
  <c r="BI14" i="1"/>
  <c r="BI18" i="1"/>
  <c r="BI31" i="1"/>
  <c r="BI40" i="1"/>
  <c r="BI41" i="1"/>
  <c r="C15" i="1"/>
  <c r="E11" i="1"/>
  <c r="G11" i="1" s="1"/>
  <c r="E12" i="1"/>
  <c r="E16" i="1"/>
  <c r="A7" i="1"/>
  <c r="H16" i="1" s="1"/>
  <c r="E20" i="1"/>
  <c r="E22" i="1"/>
  <c r="E24" i="1"/>
  <c r="E26" i="1"/>
  <c r="E28" i="1"/>
  <c r="C29" i="1" s="1"/>
  <c r="K4" i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E13" i="1"/>
  <c r="L14" i="1"/>
  <c r="E15" i="1"/>
  <c r="P18" i="1"/>
  <c r="E19" i="1"/>
  <c r="S31" i="1"/>
  <c r="Y40" i="1"/>
  <c r="E7" i="1"/>
  <c r="AJ14" i="1"/>
  <c r="AS18" i="1"/>
  <c r="N31" i="1"/>
  <c r="AD31" i="1"/>
  <c r="AK31" i="1"/>
  <c r="AY31" i="1"/>
  <c r="BF31" i="1"/>
  <c r="L5" i="1"/>
  <c r="BI11" i="1" l="1"/>
  <c r="BI15" i="1"/>
  <c r="BI19" i="1"/>
  <c r="BI23" i="1"/>
  <c r="BI27" i="1"/>
  <c r="BI35" i="1"/>
  <c r="BI39" i="1"/>
  <c r="BI22" i="1"/>
  <c r="BI38" i="1"/>
  <c r="BI7" i="1"/>
  <c r="BI12" i="1"/>
  <c r="BI16" i="1"/>
  <c r="BI20" i="1"/>
  <c r="BI24" i="1"/>
  <c r="BI28" i="1"/>
  <c r="BI32" i="1"/>
  <c r="BI36" i="1"/>
  <c r="BI9" i="1"/>
  <c r="BI30" i="1"/>
  <c r="BI8" i="1"/>
  <c r="BI13" i="1"/>
  <c r="BI17" i="1"/>
  <c r="BI21" i="1"/>
  <c r="BI25" i="1"/>
  <c r="BI29" i="1"/>
  <c r="BI33" i="1"/>
  <c r="BI37" i="1"/>
  <c r="BI26" i="1"/>
  <c r="BI34" i="1"/>
  <c r="I15" i="1"/>
  <c r="AW4" i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AU31" i="1"/>
  <c r="Z31" i="1"/>
  <c r="BG14" i="1"/>
  <c r="P14" i="1"/>
  <c r="AI14" i="1"/>
  <c r="BK31" i="1"/>
  <c r="AO31" i="1"/>
  <c r="BD14" i="1"/>
  <c r="K16" i="1"/>
  <c r="K12" i="1"/>
  <c r="C32" i="1"/>
  <c r="C33" i="1" s="1"/>
  <c r="M31" i="1"/>
  <c r="P31" i="1"/>
  <c r="V31" i="1"/>
  <c r="AA31" i="1"/>
  <c r="AG31" i="1"/>
  <c r="AL31" i="1"/>
  <c r="AQ31" i="1"/>
  <c r="AW31" i="1"/>
  <c r="BB31" i="1"/>
  <c r="BG31" i="1"/>
  <c r="K31" i="1"/>
  <c r="AC31" i="1"/>
  <c r="AS31" i="1"/>
  <c r="BC31" i="1"/>
  <c r="R31" i="1"/>
  <c r="W31" i="1"/>
  <c r="AH31" i="1"/>
  <c r="AM31" i="1"/>
  <c r="AX31" i="1"/>
  <c r="BJ31" i="1"/>
  <c r="M14" i="1"/>
  <c r="S14" i="1"/>
  <c r="AB14" i="1"/>
  <c r="AN14" i="1"/>
  <c r="AY14" i="1"/>
  <c r="BH14" i="1"/>
  <c r="T14" i="1"/>
  <c r="AF14" i="1"/>
  <c r="AQ14" i="1"/>
  <c r="AZ14" i="1"/>
  <c r="BE31" i="1"/>
  <c r="AT31" i="1"/>
  <c r="AI31" i="1"/>
  <c r="Y31" i="1"/>
  <c r="L31" i="1"/>
  <c r="AV14" i="1"/>
  <c r="AA14" i="1"/>
  <c r="C8" i="1"/>
  <c r="C17" i="1"/>
  <c r="K14" i="1"/>
  <c r="BA31" i="1"/>
  <c r="AP31" i="1"/>
  <c r="AE31" i="1"/>
  <c r="U31" i="1"/>
  <c r="AR14" i="1"/>
  <c r="X14" i="1"/>
  <c r="C25" i="1"/>
  <c r="E25" i="1" s="1"/>
  <c r="K25" i="1" s="1"/>
  <c r="K20" i="1"/>
  <c r="C27" i="1"/>
  <c r="E27" i="1" s="1"/>
  <c r="BL27" i="1" s="1"/>
  <c r="BL20" i="1"/>
  <c r="BL19" i="1"/>
  <c r="C21" i="1"/>
  <c r="E21" i="1" s="1"/>
  <c r="C23" i="1"/>
  <c r="E23" i="1" s="1"/>
  <c r="K28" i="1"/>
  <c r="BL28" i="1"/>
  <c r="E29" i="1"/>
  <c r="BL26" i="1"/>
  <c r="K26" i="1"/>
  <c r="BL25" i="1"/>
  <c r="BL24" i="1"/>
  <c r="K24" i="1"/>
  <c r="K22" i="1"/>
  <c r="BL22" i="1"/>
  <c r="K21" i="1"/>
  <c r="BL21" i="1"/>
  <c r="AO40" i="1"/>
  <c r="U40" i="1"/>
  <c r="BH31" i="1"/>
  <c r="BD31" i="1"/>
  <c r="AZ31" i="1"/>
  <c r="AV31" i="1"/>
  <c r="AR31" i="1"/>
  <c r="AN31" i="1"/>
  <c r="AJ31" i="1"/>
  <c r="AF31" i="1"/>
  <c r="AB31" i="1"/>
  <c r="X31" i="1"/>
  <c r="T31" i="1"/>
  <c r="O31" i="1"/>
  <c r="M18" i="1"/>
  <c r="BC14" i="1"/>
  <c r="AU14" i="1"/>
  <c r="AM14" i="1"/>
  <c r="AE14" i="1"/>
  <c r="W14" i="1"/>
  <c r="O14" i="1"/>
  <c r="BE40" i="1"/>
  <c r="AK40" i="1"/>
  <c r="Q40" i="1"/>
  <c r="AK18" i="1"/>
  <c r="BJ18" i="1"/>
  <c r="AC18" i="1"/>
  <c r="BA40" i="1"/>
  <c r="AG40" i="1"/>
  <c r="AW40" i="1"/>
  <c r="BA18" i="1"/>
  <c r="U18" i="1"/>
  <c r="Q31" i="1"/>
  <c r="M5" i="1"/>
  <c r="L7" i="1" s="1"/>
  <c r="K41" i="1"/>
  <c r="K19" i="1"/>
  <c r="N40" i="1"/>
  <c r="M40" i="1"/>
  <c r="AC40" i="1"/>
  <c r="AS40" i="1"/>
  <c r="BJ40" i="1"/>
  <c r="K40" i="1"/>
  <c r="BH40" i="1"/>
  <c r="BD40" i="1"/>
  <c r="AZ40" i="1"/>
  <c r="AV40" i="1"/>
  <c r="AR40" i="1"/>
  <c r="AN40" i="1"/>
  <c r="AJ40" i="1"/>
  <c r="AF40" i="1"/>
  <c r="AB40" i="1"/>
  <c r="X40" i="1"/>
  <c r="T40" i="1"/>
  <c r="P40" i="1"/>
  <c r="L40" i="1"/>
  <c r="BH18" i="1"/>
  <c r="AZ18" i="1"/>
  <c r="AR18" i="1"/>
  <c r="AJ18" i="1"/>
  <c r="AB18" i="1"/>
  <c r="T18" i="1"/>
  <c r="L18" i="1"/>
  <c r="BG40" i="1"/>
  <c r="BC40" i="1"/>
  <c r="AY40" i="1"/>
  <c r="AU40" i="1"/>
  <c r="AQ40" i="1"/>
  <c r="AM40" i="1"/>
  <c r="AI40" i="1"/>
  <c r="AE40" i="1"/>
  <c r="AA40" i="1"/>
  <c r="W40" i="1"/>
  <c r="S40" i="1"/>
  <c r="O40" i="1"/>
  <c r="BE18" i="1"/>
  <c r="AW18" i="1"/>
  <c r="AO18" i="1"/>
  <c r="AG18" i="1"/>
  <c r="Y18" i="1"/>
  <c r="Q18" i="1"/>
  <c r="K18" i="1"/>
  <c r="BK40" i="1"/>
  <c r="BF40" i="1"/>
  <c r="BB40" i="1"/>
  <c r="AX40" i="1"/>
  <c r="AT40" i="1"/>
  <c r="AP40" i="1"/>
  <c r="AL40" i="1"/>
  <c r="AH40" i="1"/>
  <c r="AD40" i="1"/>
  <c r="Z40" i="1"/>
  <c r="V40" i="1"/>
  <c r="R40" i="1"/>
  <c r="BD18" i="1"/>
  <c r="AV18" i="1"/>
  <c r="AN18" i="1"/>
  <c r="AF18" i="1"/>
  <c r="X18" i="1"/>
  <c r="L15" i="1"/>
  <c r="K15" i="1"/>
  <c r="N18" i="1"/>
  <c r="R18" i="1"/>
  <c r="V18" i="1"/>
  <c r="Z18" i="1"/>
  <c r="AD18" i="1"/>
  <c r="AH18" i="1"/>
  <c r="AL18" i="1"/>
  <c r="AP18" i="1"/>
  <c r="AT18" i="1"/>
  <c r="AX18" i="1"/>
  <c r="BB18" i="1"/>
  <c r="BF18" i="1"/>
  <c r="BK18" i="1"/>
  <c r="O18" i="1"/>
  <c r="S18" i="1"/>
  <c r="W18" i="1"/>
  <c r="AA18" i="1"/>
  <c r="AE18" i="1"/>
  <c r="AI18" i="1"/>
  <c r="AM18" i="1"/>
  <c r="AQ18" i="1"/>
  <c r="AU18" i="1"/>
  <c r="AY18" i="1"/>
  <c r="BC18" i="1"/>
  <c r="BG18" i="1"/>
  <c r="BK14" i="1"/>
  <c r="BF14" i="1"/>
  <c r="BB14" i="1"/>
  <c r="AX14" i="1"/>
  <c r="AT14" i="1"/>
  <c r="AP14" i="1"/>
  <c r="AL14" i="1"/>
  <c r="AH14" i="1"/>
  <c r="AD14" i="1"/>
  <c r="Z14" i="1"/>
  <c r="V14" i="1"/>
  <c r="R14" i="1"/>
  <c r="N14" i="1"/>
  <c r="BJ14" i="1"/>
  <c r="BE14" i="1"/>
  <c r="BA14" i="1"/>
  <c r="AW14" i="1"/>
  <c r="AS14" i="1"/>
  <c r="AO14" i="1"/>
  <c r="AK14" i="1"/>
  <c r="AG14" i="1"/>
  <c r="AC14" i="1"/>
  <c r="Y14" i="1"/>
  <c r="U14" i="1"/>
  <c r="Q14" i="1"/>
  <c r="K13" i="1"/>
  <c r="K27" i="1" l="1"/>
  <c r="L24" i="1"/>
  <c r="L28" i="1"/>
  <c r="L19" i="1"/>
  <c r="L12" i="1"/>
  <c r="L16" i="1"/>
  <c r="L20" i="1"/>
  <c r="L25" i="1"/>
  <c r="L13" i="1"/>
  <c r="L21" i="1"/>
  <c r="L22" i="1"/>
  <c r="L26" i="1"/>
  <c r="L27" i="1"/>
  <c r="E33" i="1"/>
  <c r="L23" i="1"/>
  <c r="K23" i="1"/>
  <c r="C30" i="1"/>
  <c r="E30" i="1" s="1"/>
  <c r="BL23" i="1"/>
  <c r="BL29" i="1"/>
  <c r="K29" i="1"/>
  <c r="L29" i="1"/>
  <c r="N5" i="1"/>
  <c r="M23" i="1" s="1"/>
  <c r="H19" i="1"/>
  <c r="M29" i="1" l="1"/>
  <c r="M24" i="1"/>
  <c r="M7" i="1"/>
  <c r="M16" i="1"/>
  <c r="M27" i="1"/>
  <c r="M26" i="1"/>
  <c r="M28" i="1"/>
  <c r="M19" i="1"/>
  <c r="M12" i="1"/>
  <c r="M20" i="1"/>
  <c r="M21" i="1"/>
  <c r="M22" i="1"/>
  <c r="M25" i="1"/>
  <c r="M33" i="1"/>
  <c r="L33" i="1"/>
  <c r="K33" i="1"/>
  <c r="BL30" i="1"/>
  <c r="K30" i="1"/>
  <c r="L30" i="1"/>
  <c r="M30" i="1"/>
  <c r="O5" i="1"/>
  <c r="M41" i="1"/>
  <c r="M13" i="1"/>
  <c r="M15" i="1"/>
  <c r="N7" i="1" l="1"/>
  <c r="N19" i="1"/>
  <c r="N20" i="1"/>
  <c r="N26" i="1"/>
  <c r="N28" i="1"/>
  <c r="N27" i="1"/>
  <c r="N24" i="1"/>
  <c r="N16" i="1"/>
  <c r="N25" i="1"/>
  <c r="N22" i="1"/>
  <c r="N12" i="1"/>
  <c r="N21" i="1"/>
  <c r="N23" i="1"/>
  <c r="N29" i="1"/>
  <c r="N33" i="1"/>
  <c r="N30" i="1"/>
  <c r="P5" i="1"/>
  <c r="N41" i="1"/>
  <c r="N13" i="1"/>
  <c r="N15" i="1"/>
  <c r="E17" i="1"/>
  <c r="O22" i="1" l="1"/>
  <c r="O12" i="1"/>
  <c r="O16" i="1"/>
  <c r="O7" i="1"/>
  <c r="O27" i="1"/>
  <c r="O20" i="1"/>
  <c r="O24" i="1"/>
  <c r="O28" i="1"/>
  <c r="O25" i="1"/>
  <c r="O19" i="1"/>
  <c r="O26" i="1"/>
  <c r="O23" i="1"/>
  <c r="O29" i="1"/>
  <c r="O21" i="1"/>
  <c r="O33" i="1"/>
  <c r="O30" i="1"/>
  <c r="Q5" i="1"/>
  <c r="O41" i="1"/>
  <c r="O13" i="1"/>
  <c r="O15" i="1"/>
  <c r="N17" i="1"/>
  <c r="K17" i="1"/>
  <c r="C9" i="1"/>
  <c r="P12" i="1" l="1"/>
  <c r="P20" i="1"/>
  <c r="P27" i="1"/>
  <c r="P26" i="1"/>
  <c r="P16" i="1"/>
  <c r="P7" i="1"/>
  <c r="P28" i="1"/>
  <c r="P25" i="1"/>
  <c r="P24" i="1"/>
  <c r="P19" i="1"/>
  <c r="P21" i="1"/>
  <c r="P22" i="1"/>
  <c r="P23" i="1"/>
  <c r="P29" i="1"/>
  <c r="P33" i="1"/>
  <c r="P30" i="1"/>
  <c r="E8" i="1"/>
  <c r="A8" i="1"/>
  <c r="A9" i="1" s="1"/>
  <c r="A10" i="1" s="1"/>
  <c r="E9" i="1"/>
  <c r="M9" i="1" s="1"/>
  <c r="R5" i="1"/>
  <c r="P41" i="1"/>
  <c r="P15" i="1"/>
  <c r="P13" i="1"/>
  <c r="L17" i="1"/>
  <c r="O17" i="1"/>
  <c r="M17" i="1"/>
  <c r="P17" i="1"/>
  <c r="K7" i="1"/>
  <c r="Q12" i="1" l="1"/>
  <c r="Q19" i="1"/>
  <c r="Q7" i="1"/>
  <c r="Q16" i="1"/>
  <c r="Q28" i="1"/>
  <c r="Q26" i="1"/>
  <c r="Q24" i="1"/>
  <c r="Q22" i="1"/>
  <c r="Q20" i="1"/>
  <c r="Q25" i="1"/>
  <c r="Q21" i="1"/>
  <c r="Q27" i="1"/>
  <c r="Q29" i="1"/>
  <c r="Q23" i="1"/>
  <c r="Q30" i="1"/>
  <c r="Q33" i="1"/>
  <c r="N9" i="1"/>
  <c r="P9" i="1"/>
  <c r="K9" i="1"/>
  <c r="Q9" i="1"/>
  <c r="L9" i="1"/>
  <c r="Q8" i="1"/>
  <c r="N8" i="1"/>
  <c r="O8" i="1"/>
  <c r="K8" i="1"/>
  <c r="L8" i="1"/>
  <c r="P8" i="1"/>
  <c r="M8" i="1"/>
  <c r="O9" i="1"/>
  <c r="E32" i="1"/>
  <c r="S5" i="1"/>
  <c r="R8" i="1" s="1"/>
  <c r="Q41" i="1"/>
  <c r="Q13" i="1"/>
  <c r="Q15" i="1"/>
  <c r="Q17" i="1"/>
  <c r="R9" i="1" l="1"/>
  <c r="R16" i="1"/>
  <c r="R7" i="1"/>
  <c r="R26" i="1"/>
  <c r="R12" i="1"/>
  <c r="R27" i="1"/>
  <c r="R20" i="1"/>
  <c r="R25" i="1"/>
  <c r="R21" i="1"/>
  <c r="R19" i="1"/>
  <c r="R28" i="1"/>
  <c r="R24" i="1"/>
  <c r="R22" i="1"/>
  <c r="R23" i="1"/>
  <c r="R29" i="1"/>
  <c r="R30" i="1"/>
  <c r="R33" i="1"/>
  <c r="Q32" i="1"/>
  <c r="C34" i="1"/>
  <c r="C39" i="1" s="1"/>
  <c r="R32" i="1"/>
  <c r="N32" i="1"/>
  <c r="M32" i="1"/>
  <c r="O32" i="1"/>
  <c r="K32" i="1"/>
  <c r="P32" i="1"/>
  <c r="L32" i="1"/>
  <c r="T5" i="1"/>
  <c r="R41" i="1"/>
  <c r="R13" i="1"/>
  <c r="R15" i="1"/>
  <c r="R17" i="1"/>
  <c r="S32" i="1" l="1"/>
  <c r="S12" i="1"/>
  <c r="S20" i="1"/>
  <c r="S27" i="1"/>
  <c r="S16" i="1"/>
  <c r="S19" i="1"/>
  <c r="S7" i="1"/>
  <c r="S28" i="1"/>
  <c r="S25" i="1"/>
  <c r="S22" i="1"/>
  <c r="S21" i="1"/>
  <c r="S24" i="1"/>
  <c r="S26" i="1"/>
  <c r="S23" i="1"/>
  <c r="S29" i="1"/>
  <c r="S30" i="1"/>
  <c r="S33" i="1"/>
  <c r="S9" i="1"/>
  <c r="S8" i="1"/>
  <c r="C35" i="1"/>
  <c r="E34" i="1"/>
  <c r="S34" i="1" s="1"/>
  <c r="U5" i="1"/>
  <c r="S41" i="1"/>
  <c r="S15" i="1"/>
  <c r="S13" i="1"/>
  <c r="S17" i="1"/>
  <c r="T16" i="1" l="1"/>
  <c r="T7" i="1"/>
  <c r="T20" i="1"/>
  <c r="T12" i="1"/>
  <c r="T28" i="1"/>
  <c r="T26" i="1"/>
  <c r="T19" i="1"/>
  <c r="T21" i="1"/>
  <c r="T27" i="1"/>
  <c r="T24" i="1"/>
  <c r="T22" i="1"/>
  <c r="T25" i="1"/>
  <c r="T23" i="1"/>
  <c r="T29" i="1"/>
  <c r="T33" i="1"/>
  <c r="T30" i="1"/>
  <c r="T9" i="1"/>
  <c r="T8" i="1"/>
  <c r="C36" i="1"/>
  <c r="E35" i="1"/>
  <c r="M35" i="1" s="1"/>
  <c r="Q34" i="1"/>
  <c r="N34" i="1"/>
  <c r="E39" i="1"/>
  <c r="K34" i="1"/>
  <c r="P34" i="1"/>
  <c r="R34" i="1"/>
  <c r="T34" i="1"/>
  <c r="M34" i="1"/>
  <c r="V5" i="1"/>
  <c r="T15" i="1"/>
  <c r="T13" i="1"/>
  <c r="T17" i="1"/>
  <c r="T32" i="1"/>
  <c r="O34" i="1"/>
  <c r="L34" i="1"/>
  <c r="R35" i="1" l="1"/>
  <c r="S35" i="1"/>
  <c r="Q35" i="1"/>
  <c r="T35" i="1"/>
  <c r="L35" i="1"/>
  <c r="N35" i="1"/>
  <c r="C37" i="1"/>
  <c r="C38" i="1" s="1"/>
  <c r="E36" i="1"/>
  <c r="K36" i="1" s="1"/>
  <c r="K35" i="1"/>
  <c r="U12" i="1"/>
  <c r="U7" i="1"/>
  <c r="U20" i="1"/>
  <c r="U19" i="1"/>
  <c r="U16" i="1"/>
  <c r="U28" i="1"/>
  <c r="U26" i="1"/>
  <c r="U25" i="1"/>
  <c r="U24" i="1"/>
  <c r="U22" i="1"/>
  <c r="U21" i="1"/>
  <c r="U27" i="1"/>
  <c r="U29" i="1"/>
  <c r="U33" i="1"/>
  <c r="U23" i="1"/>
  <c r="U30" i="1"/>
  <c r="U9" i="1"/>
  <c r="U8" i="1"/>
  <c r="O35" i="1"/>
  <c r="U35" i="1"/>
  <c r="P35" i="1"/>
  <c r="S39" i="1"/>
  <c r="L39" i="1"/>
  <c r="M39" i="1"/>
  <c r="K39" i="1"/>
  <c r="N39" i="1"/>
  <c r="T39" i="1"/>
  <c r="Q39" i="1"/>
  <c r="W5" i="1"/>
  <c r="U13" i="1"/>
  <c r="U15" i="1"/>
  <c r="U17" i="1"/>
  <c r="U32" i="1"/>
  <c r="U34" i="1"/>
  <c r="O39" i="1"/>
  <c r="P39" i="1"/>
  <c r="R39" i="1"/>
  <c r="U39" i="1"/>
  <c r="N36" i="1" l="1"/>
  <c r="M36" i="1"/>
  <c r="S36" i="1"/>
  <c r="Q36" i="1"/>
  <c r="R36" i="1"/>
  <c r="P36" i="1"/>
  <c r="U36" i="1"/>
  <c r="V20" i="1"/>
  <c r="V12" i="1"/>
  <c r="V27" i="1"/>
  <c r="V19" i="1"/>
  <c r="V24" i="1"/>
  <c r="V25" i="1"/>
  <c r="V7" i="1"/>
  <c r="V16" i="1"/>
  <c r="V22" i="1"/>
  <c r="V28" i="1"/>
  <c r="V26" i="1"/>
  <c r="V21" i="1"/>
  <c r="V23" i="1"/>
  <c r="V29" i="1"/>
  <c r="V33" i="1"/>
  <c r="V30" i="1"/>
  <c r="V9" i="1"/>
  <c r="V8" i="1"/>
  <c r="T36" i="1"/>
  <c r="O36" i="1"/>
  <c r="L36" i="1"/>
  <c r="V35" i="1"/>
  <c r="V36" i="1"/>
  <c r="E37" i="1"/>
  <c r="K37" i="1" s="1"/>
  <c r="R37" i="1"/>
  <c r="X5" i="1"/>
  <c r="V41" i="1"/>
  <c r="V15" i="1"/>
  <c r="V13" i="1"/>
  <c r="V17" i="1"/>
  <c r="V32" i="1"/>
  <c r="V39" i="1"/>
  <c r="V34" i="1"/>
  <c r="U37" i="1" l="1"/>
  <c r="N37" i="1"/>
  <c r="W37" i="1"/>
  <c r="O37" i="1"/>
  <c r="V37" i="1"/>
  <c r="T37" i="1"/>
  <c r="E38" i="1"/>
  <c r="S38" i="1" s="1"/>
  <c r="Q37" i="1"/>
  <c r="S37" i="1"/>
  <c r="P37" i="1"/>
  <c r="M37" i="1"/>
  <c r="W20" i="1"/>
  <c r="W16" i="1"/>
  <c r="W7" i="1"/>
  <c r="W19" i="1"/>
  <c r="W28" i="1"/>
  <c r="W26" i="1"/>
  <c r="W27" i="1"/>
  <c r="W24" i="1"/>
  <c r="W12" i="1"/>
  <c r="W25" i="1"/>
  <c r="W21" i="1"/>
  <c r="W22" i="1"/>
  <c r="W23" i="1"/>
  <c r="W29" i="1"/>
  <c r="W33" i="1"/>
  <c r="W30" i="1"/>
  <c r="W8" i="1"/>
  <c r="W9" i="1"/>
  <c r="W36" i="1"/>
  <c r="W35" i="1"/>
  <c r="L37" i="1"/>
  <c r="Y5" i="1"/>
  <c r="W41" i="1"/>
  <c r="W15" i="1"/>
  <c r="W13" i="1"/>
  <c r="W17" i="1"/>
  <c r="W32" i="1"/>
  <c r="W34" i="1"/>
  <c r="W39" i="1"/>
  <c r="Q38" i="1" l="1"/>
  <c r="U38" i="1"/>
  <c r="O38" i="1"/>
  <c r="M38" i="1"/>
  <c r="R38" i="1"/>
  <c r="K38" i="1"/>
  <c r="P38" i="1"/>
  <c r="V38" i="1"/>
  <c r="X7" i="1"/>
  <c r="X20" i="1"/>
  <c r="X16" i="1"/>
  <c r="X19" i="1"/>
  <c r="X12" i="1"/>
  <c r="X27" i="1"/>
  <c r="X24" i="1"/>
  <c r="X28" i="1"/>
  <c r="X26" i="1"/>
  <c r="X25" i="1"/>
  <c r="X22" i="1"/>
  <c r="X21" i="1"/>
  <c r="X23" i="1"/>
  <c r="X29" i="1"/>
  <c r="X33" i="1"/>
  <c r="X30" i="1"/>
  <c r="X8" i="1"/>
  <c r="X9" i="1"/>
  <c r="X35" i="1"/>
  <c r="X36" i="1"/>
  <c r="X38" i="1"/>
  <c r="N38" i="1"/>
  <c r="W38" i="1"/>
  <c r="X37" i="1"/>
  <c r="T38" i="1"/>
  <c r="L38" i="1"/>
  <c r="Z5" i="1"/>
  <c r="X41" i="1"/>
  <c r="X15" i="1"/>
  <c r="X13" i="1"/>
  <c r="X17" i="1"/>
  <c r="X32" i="1"/>
  <c r="X34" i="1"/>
  <c r="X39" i="1"/>
  <c r="Y12" i="1" l="1"/>
  <c r="Y7" i="1"/>
  <c r="Y16" i="1"/>
  <c r="Y20" i="1"/>
  <c r="Y19" i="1"/>
  <c r="Y27" i="1"/>
  <c r="Y26" i="1"/>
  <c r="Y25" i="1"/>
  <c r="Y24" i="1"/>
  <c r="Y22" i="1"/>
  <c r="Y21" i="1"/>
  <c r="Y28" i="1"/>
  <c r="Y23" i="1"/>
  <c r="Y29" i="1"/>
  <c r="Y33" i="1"/>
  <c r="Y30" i="1"/>
  <c r="Y9" i="1"/>
  <c r="Y8" i="1"/>
  <c r="Y36" i="1"/>
  <c r="Y35" i="1"/>
  <c r="Y37" i="1"/>
  <c r="Y38" i="1"/>
  <c r="AA5" i="1"/>
  <c r="Y41" i="1"/>
  <c r="Y15" i="1"/>
  <c r="Y13" i="1"/>
  <c r="Y17" i="1"/>
  <c r="Y32" i="1"/>
  <c r="Y34" i="1"/>
  <c r="Y39" i="1"/>
  <c r="Z12" i="1" l="1"/>
  <c r="Z16" i="1"/>
  <c r="Z19" i="1"/>
  <c r="Z28" i="1"/>
  <c r="Z7" i="1"/>
  <c r="Z25" i="1"/>
  <c r="Z24" i="1"/>
  <c r="Z21" i="1"/>
  <c r="Z26" i="1"/>
  <c r="Z20" i="1"/>
  <c r="Z27" i="1"/>
  <c r="Z22" i="1"/>
  <c r="Z29" i="1"/>
  <c r="Z23" i="1"/>
  <c r="Z30" i="1"/>
  <c r="Z33" i="1"/>
  <c r="Z8" i="1"/>
  <c r="Z9" i="1"/>
  <c r="Z35" i="1"/>
  <c r="Z36" i="1"/>
  <c r="Z37" i="1"/>
  <c r="Z38" i="1"/>
  <c r="AB5" i="1"/>
  <c r="Z41" i="1"/>
  <c r="Z15" i="1"/>
  <c r="Z13" i="1"/>
  <c r="Z17" i="1"/>
  <c r="Z32" i="1"/>
  <c r="Z34" i="1"/>
  <c r="Z39" i="1"/>
  <c r="AA16" i="1" l="1"/>
  <c r="AA7" i="1"/>
  <c r="AA19" i="1"/>
  <c r="AA28" i="1"/>
  <c r="AA26" i="1"/>
  <c r="AA12" i="1"/>
  <c r="AA27" i="1"/>
  <c r="AA24" i="1"/>
  <c r="AA20" i="1"/>
  <c r="AA22" i="1"/>
  <c r="AA25" i="1"/>
  <c r="AA21" i="1"/>
  <c r="AA29" i="1"/>
  <c r="AA23" i="1"/>
  <c r="AA33" i="1"/>
  <c r="AA30" i="1"/>
  <c r="AA9" i="1"/>
  <c r="AA8" i="1"/>
  <c r="AA35" i="1"/>
  <c r="AA36" i="1"/>
  <c r="AA37" i="1"/>
  <c r="AA38" i="1"/>
  <c r="AC5" i="1"/>
  <c r="AA41" i="1"/>
  <c r="AA15" i="1"/>
  <c r="AA13" i="1"/>
  <c r="AA17" i="1"/>
  <c r="AA32" i="1"/>
  <c r="AA34" i="1"/>
  <c r="AA39" i="1"/>
  <c r="AB19" i="1" l="1"/>
  <c r="AB12" i="1"/>
  <c r="AB7" i="1"/>
  <c r="AB26" i="1"/>
  <c r="AB27" i="1"/>
  <c r="AB28" i="1"/>
  <c r="AB22" i="1"/>
  <c r="AB21" i="1"/>
  <c r="AB20" i="1"/>
  <c r="AB24" i="1"/>
  <c r="AB16" i="1"/>
  <c r="AB25" i="1"/>
  <c r="AB29" i="1"/>
  <c r="AB23" i="1"/>
  <c r="AB30" i="1"/>
  <c r="AB33" i="1"/>
  <c r="AB9" i="1"/>
  <c r="AB8" i="1"/>
  <c r="AB35" i="1"/>
  <c r="AB36" i="1"/>
  <c r="AB37" i="1"/>
  <c r="AB38" i="1"/>
  <c r="AD5" i="1"/>
  <c r="AB41" i="1"/>
  <c r="AB15" i="1"/>
  <c r="AB13" i="1"/>
  <c r="AB17" i="1"/>
  <c r="AB32" i="1"/>
  <c r="AB39" i="1"/>
  <c r="AB34" i="1"/>
  <c r="AC16" i="1" l="1"/>
  <c r="AC7" i="1"/>
  <c r="AC27" i="1"/>
  <c r="AC20" i="1"/>
  <c r="AC28" i="1"/>
  <c r="AC12" i="1"/>
  <c r="AC22" i="1"/>
  <c r="AC19" i="1"/>
  <c r="AC25" i="1"/>
  <c r="AC26" i="1"/>
  <c r="AC24" i="1"/>
  <c r="AC21" i="1"/>
  <c r="AC29" i="1"/>
  <c r="AC23" i="1"/>
  <c r="AC33" i="1"/>
  <c r="AC30" i="1"/>
  <c r="AC9" i="1"/>
  <c r="AC8" i="1"/>
  <c r="AC36" i="1"/>
  <c r="AC35" i="1"/>
  <c r="AC38" i="1"/>
  <c r="AC37" i="1"/>
  <c r="AE5" i="1"/>
  <c r="AC41" i="1"/>
  <c r="AC15" i="1"/>
  <c r="AC13" i="1"/>
  <c r="AC17" i="1"/>
  <c r="AC32" i="1"/>
  <c r="AC34" i="1"/>
  <c r="AC39" i="1"/>
  <c r="AD16" i="1" l="1"/>
  <c r="AD12" i="1"/>
  <c r="AD7" i="1"/>
  <c r="AD20" i="1"/>
  <c r="AD26" i="1"/>
  <c r="AD19" i="1"/>
  <c r="AD24" i="1"/>
  <c r="AD21" i="1"/>
  <c r="AD28" i="1"/>
  <c r="AD25" i="1"/>
  <c r="AD27" i="1"/>
  <c r="AD22" i="1"/>
  <c r="AD23" i="1"/>
  <c r="AD29" i="1"/>
  <c r="AD33" i="1"/>
  <c r="AD30" i="1"/>
  <c r="AD9" i="1"/>
  <c r="AD8" i="1"/>
  <c r="AD35" i="1"/>
  <c r="AD36" i="1"/>
  <c r="AD37" i="1"/>
  <c r="AD38" i="1"/>
  <c r="AF5" i="1"/>
  <c r="AD41" i="1"/>
  <c r="AD15" i="1"/>
  <c r="AD13" i="1"/>
  <c r="AD17" i="1"/>
  <c r="AD32" i="1"/>
  <c r="AD34" i="1"/>
  <c r="AD39" i="1"/>
  <c r="AE12" i="1" l="1"/>
  <c r="AE16" i="1"/>
  <c r="AE19" i="1"/>
  <c r="AE20" i="1"/>
  <c r="AE27" i="1"/>
  <c r="AE26" i="1"/>
  <c r="AE25" i="1"/>
  <c r="AE22" i="1"/>
  <c r="AE21" i="1"/>
  <c r="AE7" i="1"/>
  <c r="AE28" i="1"/>
  <c r="AE24" i="1"/>
  <c r="AE29" i="1"/>
  <c r="AE23" i="1"/>
  <c r="AE33" i="1"/>
  <c r="AE30" i="1"/>
  <c r="AE9" i="1"/>
  <c r="AE8" i="1"/>
  <c r="AE35" i="1"/>
  <c r="AE36" i="1"/>
  <c r="AE37" i="1"/>
  <c r="AE38" i="1"/>
  <c r="AG5" i="1"/>
  <c r="AE41" i="1"/>
  <c r="AE15" i="1"/>
  <c r="AE13" i="1"/>
  <c r="AE17" i="1"/>
  <c r="AE32" i="1"/>
  <c r="AE39" i="1"/>
  <c r="AE34" i="1"/>
  <c r="AF12" i="1" l="1"/>
  <c r="AF27" i="1"/>
  <c r="AF25" i="1"/>
  <c r="AF19" i="1"/>
  <c r="AF28" i="1"/>
  <c r="AF7" i="1"/>
  <c r="AF24" i="1"/>
  <c r="AF20" i="1"/>
  <c r="AF26" i="1"/>
  <c r="AF16" i="1"/>
  <c r="AF22" i="1"/>
  <c r="AF21" i="1"/>
  <c r="AF29" i="1"/>
  <c r="AF23" i="1"/>
  <c r="AF30" i="1"/>
  <c r="AF33" i="1"/>
  <c r="AF9" i="1"/>
  <c r="AF8" i="1"/>
  <c r="AF35" i="1"/>
  <c r="AF36" i="1"/>
  <c r="AF37" i="1"/>
  <c r="AF38" i="1"/>
  <c r="AH5" i="1"/>
  <c r="AF41" i="1"/>
  <c r="AF15" i="1"/>
  <c r="AF13" i="1"/>
  <c r="AF17" i="1"/>
  <c r="AF32" i="1"/>
  <c r="AF34" i="1"/>
  <c r="AF39" i="1"/>
  <c r="AG19" i="1" l="1"/>
  <c r="AG28" i="1"/>
  <c r="AG26" i="1"/>
  <c r="AG22" i="1"/>
  <c r="AG16" i="1"/>
  <c r="AG25" i="1"/>
  <c r="AG21" i="1"/>
  <c r="AG20" i="1"/>
  <c r="AG27" i="1"/>
  <c r="AG24" i="1"/>
  <c r="AG12" i="1"/>
  <c r="AG7" i="1"/>
  <c r="AG23" i="1"/>
  <c r="AG29" i="1"/>
  <c r="AG30" i="1"/>
  <c r="AG33" i="1"/>
  <c r="AG9" i="1"/>
  <c r="AG8" i="1"/>
  <c r="AG35" i="1"/>
  <c r="AG36" i="1"/>
  <c r="AG37" i="1"/>
  <c r="AG38" i="1"/>
  <c r="AI5" i="1"/>
  <c r="AG41" i="1"/>
  <c r="AG15" i="1"/>
  <c r="AG13" i="1"/>
  <c r="AG17" i="1"/>
  <c r="AG32" i="1"/>
  <c r="AG39" i="1"/>
  <c r="AG34" i="1"/>
  <c r="AH16" i="1" l="1"/>
  <c r="AH7" i="1"/>
  <c r="AH20" i="1"/>
  <c r="AH26" i="1"/>
  <c r="AH28" i="1"/>
  <c r="AH27" i="1"/>
  <c r="AH25" i="1"/>
  <c r="AH22" i="1"/>
  <c r="AH19" i="1"/>
  <c r="AH24" i="1"/>
  <c r="AH21" i="1"/>
  <c r="AH12" i="1"/>
  <c r="AH23" i="1"/>
  <c r="AH29" i="1"/>
  <c r="AH33" i="1"/>
  <c r="AH30" i="1"/>
  <c r="AH8" i="1"/>
  <c r="AH9" i="1"/>
  <c r="AH35" i="1"/>
  <c r="AH36" i="1"/>
  <c r="AH38" i="1"/>
  <c r="AH37" i="1"/>
  <c r="AJ5" i="1"/>
  <c r="AH13" i="1"/>
  <c r="AH15" i="1"/>
  <c r="AH17" i="1"/>
  <c r="AH32" i="1"/>
  <c r="AH34" i="1"/>
  <c r="AH39" i="1"/>
  <c r="AI12" i="1" l="1"/>
  <c r="AI20" i="1"/>
  <c r="AI27" i="1"/>
  <c r="AI7" i="1"/>
  <c r="AI16" i="1"/>
  <c r="AI26" i="1"/>
  <c r="AI25" i="1"/>
  <c r="AI22" i="1"/>
  <c r="AI21" i="1"/>
  <c r="AI19" i="1"/>
  <c r="AI28" i="1"/>
  <c r="AI24" i="1"/>
  <c r="AI23" i="1"/>
  <c r="AI29" i="1"/>
  <c r="AI33" i="1"/>
  <c r="AI30" i="1"/>
  <c r="AI9" i="1"/>
  <c r="AI8" i="1"/>
  <c r="AI35" i="1"/>
  <c r="AI36" i="1"/>
  <c r="AI37" i="1"/>
  <c r="AI38" i="1"/>
  <c r="AK5" i="1"/>
  <c r="AI15" i="1"/>
  <c r="AI13" i="1"/>
  <c r="AI17" i="1"/>
  <c r="AI32" i="1"/>
  <c r="AI34" i="1"/>
  <c r="AI39" i="1"/>
  <c r="AJ16" i="1" l="1"/>
  <c r="AJ7" i="1"/>
  <c r="AJ20" i="1"/>
  <c r="AJ19" i="1"/>
  <c r="AJ28" i="1"/>
  <c r="AJ26" i="1"/>
  <c r="AJ24" i="1"/>
  <c r="AJ22" i="1"/>
  <c r="AJ27" i="1"/>
  <c r="AJ25" i="1"/>
  <c r="AJ21" i="1"/>
  <c r="AJ12" i="1"/>
  <c r="AJ23" i="1"/>
  <c r="AJ29" i="1"/>
  <c r="AJ33" i="1"/>
  <c r="AJ30" i="1"/>
  <c r="AJ8" i="1"/>
  <c r="AJ9" i="1"/>
  <c r="AJ35" i="1"/>
  <c r="AJ36" i="1"/>
  <c r="AJ37" i="1"/>
  <c r="AJ38" i="1"/>
  <c r="AL5" i="1"/>
  <c r="AJ41" i="1"/>
  <c r="AJ13" i="1"/>
  <c r="AJ15" i="1"/>
  <c r="AJ17" i="1"/>
  <c r="AJ32" i="1"/>
  <c r="AJ34" i="1"/>
  <c r="AJ39" i="1"/>
  <c r="AK20" i="1" l="1"/>
  <c r="AK19" i="1"/>
  <c r="AK7" i="1"/>
  <c r="AK27" i="1"/>
  <c r="AK26" i="1"/>
  <c r="AK16" i="1"/>
  <c r="AK12" i="1"/>
  <c r="AK28" i="1"/>
  <c r="AK25" i="1"/>
  <c r="AK24" i="1"/>
  <c r="AK21" i="1"/>
  <c r="AK22" i="1"/>
  <c r="AK23" i="1"/>
  <c r="AK29" i="1"/>
  <c r="AK33" i="1"/>
  <c r="AK30" i="1"/>
  <c r="AK8" i="1"/>
  <c r="AK9" i="1"/>
  <c r="AK35" i="1"/>
  <c r="AK36" i="1"/>
  <c r="AK37" i="1"/>
  <c r="AK38" i="1"/>
  <c r="AM5" i="1"/>
  <c r="AK41" i="1"/>
  <c r="AK15" i="1"/>
  <c r="AK13" i="1"/>
  <c r="AK17" i="1"/>
  <c r="AK32" i="1"/>
  <c r="AK34" i="1"/>
  <c r="AK39" i="1"/>
  <c r="AL16" i="1" l="1"/>
  <c r="AL20" i="1"/>
  <c r="AL12" i="1"/>
  <c r="AL7" i="1"/>
  <c r="AL27" i="1"/>
  <c r="AL19" i="1"/>
  <c r="AL28" i="1"/>
  <c r="AL26" i="1"/>
  <c r="AL22" i="1"/>
  <c r="AL24" i="1"/>
  <c r="AL21" i="1"/>
  <c r="AL25" i="1"/>
  <c r="AL29" i="1"/>
  <c r="AL23" i="1"/>
  <c r="AL30" i="1"/>
  <c r="AL33" i="1"/>
  <c r="AL8" i="1"/>
  <c r="AL9" i="1"/>
  <c r="AL35" i="1"/>
  <c r="AL36" i="1"/>
  <c r="AL37" i="1"/>
  <c r="AL38" i="1"/>
  <c r="AN5" i="1"/>
  <c r="AL41" i="1"/>
  <c r="AL15" i="1"/>
  <c r="AL13" i="1"/>
  <c r="AL17" i="1"/>
  <c r="AL32" i="1"/>
  <c r="AL34" i="1"/>
  <c r="AL39" i="1"/>
  <c r="AM20" i="1" l="1"/>
  <c r="AM7" i="1"/>
  <c r="AM19" i="1"/>
  <c r="AM12" i="1"/>
  <c r="AM16" i="1"/>
  <c r="AM28" i="1"/>
  <c r="AM26" i="1"/>
  <c r="AM25" i="1"/>
  <c r="AM24" i="1"/>
  <c r="AM27" i="1"/>
  <c r="AM22" i="1"/>
  <c r="AM21" i="1"/>
  <c r="AM29" i="1"/>
  <c r="AM23" i="1"/>
  <c r="AM33" i="1"/>
  <c r="AM30" i="1"/>
  <c r="AM8" i="1"/>
  <c r="AM9" i="1"/>
  <c r="AM36" i="1"/>
  <c r="AM35" i="1"/>
  <c r="AM37" i="1"/>
  <c r="AM38" i="1"/>
  <c r="AO5" i="1"/>
  <c r="AM41" i="1"/>
  <c r="AM13" i="1"/>
  <c r="AM15" i="1"/>
  <c r="AM17" i="1"/>
  <c r="AM32" i="1"/>
  <c r="AM34" i="1"/>
  <c r="AM39" i="1"/>
  <c r="AN7" i="1" l="1"/>
  <c r="AN20" i="1"/>
  <c r="AN16" i="1"/>
  <c r="AN19" i="1"/>
  <c r="AN12" i="1"/>
  <c r="AN25" i="1"/>
  <c r="AN27" i="1"/>
  <c r="AN24" i="1"/>
  <c r="AN22" i="1"/>
  <c r="AN21" i="1"/>
  <c r="AN28" i="1"/>
  <c r="AN26" i="1"/>
  <c r="AN29" i="1"/>
  <c r="AN23" i="1"/>
  <c r="AN33" i="1"/>
  <c r="AN30" i="1"/>
  <c r="AN8" i="1"/>
  <c r="AN9" i="1"/>
  <c r="AN35" i="1"/>
  <c r="AN36" i="1"/>
  <c r="AN37" i="1"/>
  <c r="AN38" i="1"/>
  <c r="AP5" i="1"/>
  <c r="AN41" i="1"/>
  <c r="AN15" i="1"/>
  <c r="AN13" i="1"/>
  <c r="AN17" i="1"/>
  <c r="AN32" i="1"/>
  <c r="AN34" i="1"/>
  <c r="AN39" i="1"/>
  <c r="AO16" i="1" l="1"/>
  <c r="AO12" i="1"/>
  <c r="AO20" i="1"/>
  <c r="AO19" i="1"/>
  <c r="AO7" i="1"/>
  <c r="AO27" i="1"/>
  <c r="AO28" i="1"/>
  <c r="AO25" i="1"/>
  <c r="AO24" i="1"/>
  <c r="AO21" i="1"/>
  <c r="AO26" i="1"/>
  <c r="AO22" i="1"/>
  <c r="AO23" i="1"/>
  <c r="AO29" i="1"/>
  <c r="AO30" i="1"/>
  <c r="AO33" i="1"/>
  <c r="AO9" i="1"/>
  <c r="AO8" i="1"/>
  <c r="AO35" i="1"/>
  <c r="AO36" i="1"/>
  <c r="AO37" i="1"/>
  <c r="AO38" i="1"/>
  <c r="AQ5" i="1"/>
  <c r="AO41" i="1"/>
  <c r="AO13" i="1"/>
  <c r="AO15" i="1"/>
  <c r="AO17" i="1"/>
  <c r="AO32" i="1"/>
  <c r="AO34" i="1"/>
  <c r="AO39" i="1"/>
  <c r="AP12" i="1" l="1"/>
  <c r="AP7" i="1"/>
  <c r="AP19" i="1"/>
  <c r="AP26" i="1"/>
  <c r="AP21" i="1"/>
  <c r="AP20" i="1"/>
  <c r="AP16" i="1"/>
  <c r="AP27" i="1"/>
  <c r="AP24" i="1"/>
  <c r="AP22" i="1"/>
  <c r="AP28" i="1"/>
  <c r="AP25" i="1"/>
  <c r="AP23" i="1"/>
  <c r="AP29" i="1"/>
  <c r="AP33" i="1"/>
  <c r="AP30" i="1"/>
  <c r="AP9" i="1"/>
  <c r="AP8" i="1"/>
  <c r="AP35" i="1"/>
  <c r="AP36" i="1"/>
  <c r="AP37" i="1"/>
  <c r="AP38" i="1"/>
  <c r="AR5" i="1"/>
  <c r="AP41" i="1"/>
  <c r="AP13" i="1"/>
  <c r="AP15" i="1"/>
  <c r="AP17" i="1"/>
  <c r="AP32" i="1"/>
  <c r="AP34" i="1"/>
  <c r="AP39" i="1"/>
  <c r="AQ7" i="1" l="1"/>
  <c r="AQ19" i="1"/>
  <c r="AQ20" i="1"/>
  <c r="AQ28" i="1"/>
  <c r="AQ26" i="1"/>
  <c r="AQ25" i="1"/>
  <c r="AQ16" i="1"/>
  <c r="AQ24" i="1"/>
  <c r="AQ21" i="1"/>
  <c r="AQ12" i="1"/>
  <c r="AQ27" i="1"/>
  <c r="AQ22" i="1"/>
  <c r="AQ23" i="1"/>
  <c r="AQ29" i="1"/>
  <c r="AQ33" i="1"/>
  <c r="AQ30" i="1"/>
  <c r="AQ8" i="1"/>
  <c r="AQ9" i="1"/>
  <c r="AQ36" i="1"/>
  <c r="AQ35" i="1"/>
  <c r="AQ37" i="1"/>
  <c r="AQ38" i="1"/>
  <c r="AQ41" i="1"/>
  <c r="AQ15" i="1"/>
  <c r="AQ13" i="1"/>
  <c r="AS5" i="1"/>
  <c r="AQ17" i="1"/>
  <c r="AQ32" i="1"/>
  <c r="AQ34" i="1"/>
  <c r="AQ39" i="1"/>
  <c r="AR19" i="1" l="1"/>
  <c r="AR12" i="1"/>
  <c r="AR16" i="1"/>
  <c r="AR20" i="1"/>
  <c r="AR27" i="1"/>
  <c r="AR26" i="1"/>
  <c r="AR25" i="1"/>
  <c r="AR22" i="1"/>
  <c r="AR21" i="1"/>
  <c r="AR28" i="1"/>
  <c r="AR7" i="1"/>
  <c r="AR24" i="1"/>
  <c r="AR23" i="1"/>
  <c r="AR29" i="1"/>
  <c r="AR33" i="1"/>
  <c r="AR30" i="1"/>
  <c r="AR9" i="1"/>
  <c r="AR8" i="1"/>
  <c r="AR35" i="1"/>
  <c r="AR36" i="1"/>
  <c r="AR37" i="1"/>
  <c r="AR38" i="1"/>
  <c r="AT5" i="1"/>
  <c r="AR41" i="1"/>
  <c r="AR13" i="1"/>
  <c r="AR15" i="1"/>
  <c r="AR17" i="1"/>
  <c r="AR32" i="1"/>
  <c r="AR34" i="1"/>
  <c r="AR39" i="1"/>
  <c r="AS12" i="1" l="1"/>
  <c r="AS7" i="1"/>
  <c r="AS16" i="1"/>
  <c r="AS27" i="1"/>
  <c r="AS20" i="1"/>
  <c r="AS19" i="1"/>
  <c r="AS28" i="1"/>
  <c r="AS26" i="1"/>
  <c r="AS22" i="1"/>
  <c r="AS25" i="1"/>
  <c r="AS21" i="1"/>
  <c r="AS24" i="1"/>
  <c r="AS23" i="1"/>
  <c r="AS29" i="1"/>
  <c r="AS33" i="1"/>
  <c r="AS30" i="1"/>
  <c r="AS8" i="1"/>
  <c r="AS9" i="1"/>
  <c r="AS35" i="1"/>
  <c r="AS36" i="1"/>
  <c r="AS37" i="1"/>
  <c r="AS38" i="1"/>
  <c r="AU5" i="1"/>
  <c r="AS15" i="1"/>
  <c r="AS13" i="1"/>
  <c r="AS17" i="1"/>
  <c r="AS32" i="1"/>
  <c r="AS34" i="1"/>
  <c r="AS39" i="1"/>
  <c r="AT7" i="1" l="1"/>
  <c r="AT16" i="1"/>
  <c r="AT28" i="1"/>
  <c r="AT26" i="1"/>
  <c r="AT27" i="1"/>
  <c r="AT24" i="1"/>
  <c r="AT22" i="1"/>
  <c r="AT12" i="1"/>
  <c r="AT20" i="1"/>
  <c r="AT25" i="1"/>
  <c r="AT21" i="1"/>
  <c r="AT19" i="1"/>
  <c r="AT23" i="1"/>
  <c r="AT29" i="1"/>
  <c r="AT33" i="1"/>
  <c r="AT30" i="1"/>
  <c r="AT9" i="1"/>
  <c r="AT8" i="1"/>
  <c r="AT35" i="1"/>
  <c r="AT36" i="1"/>
  <c r="AT37" i="1"/>
  <c r="AT38" i="1"/>
  <c r="AT41" i="1"/>
  <c r="AT15" i="1"/>
  <c r="AT13" i="1"/>
  <c r="AV5" i="1"/>
  <c r="AT17" i="1"/>
  <c r="AT32" i="1"/>
  <c r="AT39" i="1"/>
  <c r="AT34" i="1"/>
  <c r="AU12" i="1" l="1"/>
  <c r="AU16" i="1"/>
  <c r="AU7" i="1"/>
  <c r="AU27" i="1"/>
  <c r="AU25" i="1"/>
  <c r="AU26" i="1"/>
  <c r="AU24" i="1"/>
  <c r="AU20" i="1"/>
  <c r="AU19" i="1"/>
  <c r="AU28" i="1"/>
  <c r="AU22" i="1"/>
  <c r="AU21" i="1"/>
  <c r="AU29" i="1"/>
  <c r="AU23" i="1"/>
  <c r="AU30" i="1"/>
  <c r="AU33" i="1"/>
  <c r="AU8" i="1"/>
  <c r="AU9" i="1"/>
  <c r="AU35" i="1"/>
  <c r="AU36" i="1"/>
  <c r="AU37" i="1"/>
  <c r="AU38" i="1"/>
  <c r="AW5" i="1"/>
  <c r="AU41" i="1"/>
  <c r="AU13" i="1"/>
  <c r="AU15" i="1"/>
  <c r="AU17" i="1"/>
  <c r="AU32" i="1"/>
  <c r="AU34" i="1"/>
  <c r="AU39" i="1"/>
  <c r="AV12" i="1" l="1"/>
  <c r="AV20" i="1"/>
  <c r="AV27" i="1"/>
  <c r="AV16" i="1"/>
  <c r="AV7" i="1"/>
  <c r="AV28" i="1"/>
  <c r="AV24" i="1"/>
  <c r="AV25" i="1"/>
  <c r="AV19" i="1"/>
  <c r="AV26" i="1"/>
  <c r="AV21" i="1"/>
  <c r="AV22" i="1"/>
  <c r="AV29" i="1"/>
  <c r="AV23" i="1"/>
  <c r="AV30" i="1"/>
  <c r="AV33" i="1"/>
  <c r="AV8" i="1"/>
  <c r="AV9" i="1"/>
  <c r="AV35" i="1"/>
  <c r="AV36" i="1"/>
  <c r="AV37" i="1"/>
  <c r="AV38" i="1"/>
  <c r="AX5" i="1"/>
  <c r="AV41" i="1"/>
  <c r="AV15" i="1"/>
  <c r="AV13" i="1"/>
  <c r="AV17" i="1"/>
  <c r="AV32" i="1"/>
  <c r="AV34" i="1"/>
  <c r="AV39" i="1"/>
  <c r="AW7" i="1" l="1"/>
  <c r="AW12" i="1"/>
  <c r="AW16" i="1"/>
  <c r="AW19" i="1"/>
  <c r="AW28" i="1"/>
  <c r="AW26" i="1"/>
  <c r="AW25" i="1"/>
  <c r="AW22" i="1"/>
  <c r="AW21" i="1"/>
  <c r="AW27" i="1"/>
  <c r="AW20" i="1"/>
  <c r="AW24" i="1"/>
  <c r="AW23" i="1"/>
  <c r="AW29" i="1"/>
  <c r="AW33" i="1"/>
  <c r="AW30" i="1"/>
  <c r="AW8" i="1"/>
  <c r="AW9" i="1"/>
  <c r="AW35" i="1"/>
  <c r="AW36" i="1"/>
  <c r="AW37" i="1"/>
  <c r="AW38" i="1"/>
  <c r="AY5" i="1"/>
  <c r="AW41" i="1"/>
  <c r="AW15" i="1"/>
  <c r="AW13" i="1"/>
  <c r="AW17" i="1"/>
  <c r="AW32" i="1"/>
  <c r="AW39" i="1"/>
  <c r="AW34" i="1"/>
  <c r="AX28" i="1" l="1"/>
  <c r="AX26" i="1"/>
  <c r="AX12" i="1"/>
  <c r="AX16" i="1"/>
  <c r="AX20" i="1"/>
  <c r="AX27" i="1"/>
  <c r="AX25" i="1"/>
  <c r="AX22" i="1"/>
  <c r="AX21" i="1"/>
  <c r="AX7" i="1"/>
  <c r="AX19" i="1"/>
  <c r="AX24" i="1"/>
  <c r="AX23" i="1"/>
  <c r="AX29" i="1"/>
  <c r="AX33" i="1"/>
  <c r="AX30" i="1"/>
  <c r="AX9" i="1"/>
  <c r="AX8" i="1"/>
  <c r="AX36" i="1"/>
  <c r="AX35" i="1"/>
  <c r="AX37" i="1"/>
  <c r="AX38" i="1"/>
  <c r="AZ5" i="1"/>
  <c r="AX41" i="1"/>
  <c r="AX13" i="1"/>
  <c r="AX15" i="1"/>
  <c r="AX17" i="1"/>
  <c r="AX32" i="1"/>
  <c r="AX34" i="1"/>
  <c r="AX39" i="1"/>
  <c r="AY12" i="1" l="1"/>
  <c r="AY16" i="1"/>
  <c r="AY20" i="1"/>
  <c r="AY27" i="1"/>
  <c r="AY19" i="1"/>
  <c r="AY28" i="1"/>
  <c r="AY22" i="1"/>
  <c r="AY21" i="1"/>
  <c r="AY7" i="1"/>
  <c r="AY26" i="1"/>
  <c r="AY24" i="1"/>
  <c r="AY25" i="1"/>
  <c r="AY29" i="1"/>
  <c r="AY23" i="1"/>
  <c r="AY33" i="1"/>
  <c r="AY30" i="1"/>
  <c r="AY9" i="1"/>
  <c r="AY8" i="1"/>
  <c r="AY35" i="1"/>
  <c r="AY36" i="1"/>
  <c r="AY37" i="1"/>
  <c r="AY38" i="1"/>
  <c r="BA5" i="1"/>
  <c r="AY41" i="1"/>
  <c r="AY15" i="1"/>
  <c r="AY13" i="1"/>
  <c r="AY17" i="1"/>
  <c r="AY32" i="1"/>
  <c r="AY34" i="1"/>
  <c r="AY39" i="1"/>
  <c r="AZ16" i="1" l="1"/>
  <c r="AZ7" i="1"/>
  <c r="AZ20" i="1"/>
  <c r="AZ12" i="1"/>
  <c r="AZ28" i="1"/>
  <c r="AZ19" i="1"/>
  <c r="AZ26" i="1"/>
  <c r="AZ21" i="1"/>
  <c r="AZ25" i="1"/>
  <c r="AZ27" i="1"/>
  <c r="AZ24" i="1"/>
  <c r="AZ22" i="1"/>
  <c r="AZ23" i="1"/>
  <c r="AZ29" i="1"/>
  <c r="AZ33" i="1"/>
  <c r="AZ30" i="1"/>
  <c r="AZ8" i="1"/>
  <c r="AZ9" i="1"/>
  <c r="AZ36" i="1"/>
  <c r="AZ35" i="1"/>
  <c r="AZ38" i="1"/>
  <c r="AZ37" i="1"/>
  <c r="BB5" i="1"/>
  <c r="AZ15" i="1"/>
  <c r="AZ13" i="1"/>
  <c r="AZ17" i="1"/>
  <c r="AZ32" i="1"/>
  <c r="AZ34" i="1"/>
  <c r="AZ39" i="1"/>
  <c r="BA7" i="1" l="1"/>
  <c r="BA20" i="1"/>
  <c r="BA19" i="1"/>
  <c r="BA12" i="1"/>
  <c r="BA16" i="1"/>
  <c r="BA26" i="1"/>
  <c r="BA27" i="1"/>
  <c r="BA25" i="1"/>
  <c r="BA24" i="1"/>
  <c r="BA22" i="1"/>
  <c r="BA21" i="1"/>
  <c r="BA28" i="1"/>
  <c r="BA29" i="1"/>
  <c r="BA23" i="1"/>
  <c r="BA33" i="1"/>
  <c r="BA30" i="1"/>
  <c r="BA9" i="1"/>
  <c r="BA8" i="1"/>
  <c r="BA35" i="1"/>
  <c r="BA36" i="1"/>
  <c r="BA37" i="1"/>
  <c r="BA38" i="1"/>
  <c r="BC5" i="1"/>
  <c r="BA41" i="1"/>
  <c r="BA15" i="1"/>
  <c r="BA13" i="1"/>
  <c r="BA17" i="1"/>
  <c r="BA32" i="1"/>
  <c r="BA34" i="1"/>
  <c r="BA39" i="1"/>
  <c r="BB20" i="1" l="1"/>
  <c r="BB19" i="1"/>
  <c r="BB12" i="1"/>
  <c r="BB7" i="1"/>
  <c r="BB28" i="1"/>
  <c r="BB27" i="1"/>
  <c r="BB16" i="1"/>
  <c r="BB24" i="1"/>
  <c r="BB26" i="1"/>
  <c r="BB25" i="1"/>
  <c r="BB21" i="1"/>
  <c r="BB22" i="1"/>
  <c r="BB29" i="1"/>
  <c r="BB23" i="1"/>
  <c r="BB33" i="1"/>
  <c r="BB30" i="1"/>
  <c r="BB9" i="1"/>
  <c r="BB8" i="1"/>
  <c r="BB35" i="1"/>
  <c r="BB36" i="1"/>
  <c r="BB37" i="1"/>
  <c r="BB38" i="1"/>
  <c r="BD5" i="1"/>
  <c r="BB41" i="1"/>
  <c r="BB15" i="1"/>
  <c r="BB13" i="1"/>
  <c r="BB17" i="1"/>
  <c r="BB32" i="1"/>
  <c r="BB34" i="1"/>
  <c r="BB39" i="1"/>
  <c r="BC20" i="1" l="1"/>
  <c r="BC16" i="1"/>
  <c r="BC7" i="1"/>
  <c r="BC19" i="1"/>
  <c r="BC28" i="1"/>
  <c r="BC26" i="1"/>
  <c r="BC25" i="1"/>
  <c r="BC12" i="1"/>
  <c r="BC27" i="1"/>
  <c r="BC24" i="1"/>
  <c r="BC23" i="1"/>
  <c r="BC22" i="1"/>
  <c r="BC21" i="1"/>
  <c r="BC29" i="1"/>
  <c r="BC33" i="1"/>
  <c r="BC30" i="1"/>
  <c r="BC9" i="1"/>
  <c r="BC8" i="1"/>
  <c r="BC35" i="1"/>
  <c r="BC36" i="1"/>
  <c r="BC37" i="1"/>
  <c r="BC38" i="1"/>
  <c r="BE5" i="1"/>
  <c r="BC41" i="1"/>
  <c r="BC15" i="1"/>
  <c r="BC13" i="1"/>
  <c r="BC17" i="1"/>
  <c r="BC32" i="1"/>
  <c r="BC34" i="1"/>
  <c r="BC39" i="1"/>
  <c r="BD7" i="1" l="1"/>
  <c r="BD20" i="1"/>
  <c r="BD16" i="1"/>
  <c r="BD19" i="1"/>
  <c r="BD26" i="1"/>
  <c r="BD27" i="1"/>
  <c r="BD25" i="1"/>
  <c r="BD28" i="1"/>
  <c r="BD22" i="1"/>
  <c r="BD21" i="1"/>
  <c r="BD12" i="1"/>
  <c r="BD24" i="1"/>
  <c r="BD29" i="1"/>
  <c r="BD23" i="1"/>
  <c r="BD33" i="1"/>
  <c r="BD30" i="1"/>
  <c r="BD9" i="1"/>
  <c r="BD8" i="1"/>
  <c r="BD36" i="1"/>
  <c r="BD35" i="1"/>
  <c r="BD37" i="1"/>
  <c r="BD38" i="1"/>
  <c r="BF5" i="1"/>
  <c r="BD41" i="1"/>
  <c r="BD15" i="1"/>
  <c r="BD13" i="1"/>
  <c r="BD17" i="1"/>
  <c r="BD32" i="1"/>
  <c r="BD34" i="1"/>
  <c r="BD39" i="1"/>
  <c r="BE12" i="1" l="1"/>
  <c r="BE7" i="1"/>
  <c r="BE16" i="1"/>
  <c r="BE19" i="1"/>
  <c r="BE20" i="1"/>
  <c r="BE27" i="1"/>
  <c r="BE25" i="1"/>
  <c r="BE24" i="1"/>
  <c r="BE21" i="1"/>
  <c r="BE28" i="1"/>
  <c r="BE26" i="1"/>
  <c r="BE22" i="1"/>
  <c r="BE23" i="1"/>
  <c r="BE29" i="1"/>
  <c r="BE33" i="1"/>
  <c r="BE30" i="1"/>
  <c r="BE8" i="1"/>
  <c r="BE9" i="1"/>
  <c r="BE35" i="1"/>
  <c r="BE36" i="1"/>
  <c r="BE37" i="1"/>
  <c r="BE38" i="1"/>
  <c r="BG5" i="1"/>
  <c r="BE41" i="1"/>
  <c r="BE13" i="1"/>
  <c r="BE15" i="1"/>
  <c r="BE17" i="1"/>
  <c r="BE32" i="1"/>
  <c r="BE34" i="1"/>
  <c r="BE39" i="1"/>
  <c r="BF12" i="1" l="1"/>
  <c r="BF16" i="1"/>
  <c r="BF20" i="1"/>
  <c r="BF7" i="1"/>
  <c r="BF19" i="1"/>
  <c r="BF26" i="1"/>
  <c r="BF25" i="1"/>
  <c r="BF27" i="1"/>
  <c r="BF24" i="1"/>
  <c r="BF28" i="1"/>
  <c r="BF22" i="1"/>
  <c r="BF21" i="1"/>
  <c r="BF23" i="1"/>
  <c r="BF29" i="1"/>
  <c r="BF33" i="1"/>
  <c r="BF30" i="1"/>
  <c r="BF8" i="1"/>
  <c r="BF9" i="1"/>
  <c r="BF35" i="1"/>
  <c r="BF36" i="1"/>
  <c r="BF37" i="1"/>
  <c r="BF38" i="1"/>
  <c r="BH5" i="1"/>
  <c r="BF41" i="1"/>
  <c r="BF15" i="1"/>
  <c r="BF13" i="1"/>
  <c r="BF17" i="1"/>
  <c r="BF32" i="1"/>
  <c r="BF34" i="1"/>
  <c r="BF39" i="1"/>
  <c r="BG16" i="1" l="1"/>
  <c r="BG7" i="1"/>
  <c r="BG19" i="1"/>
  <c r="BG28" i="1"/>
  <c r="BG26" i="1"/>
  <c r="BG25" i="1"/>
  <c r="BG12" i="1"/>
  <c r="BG20" i="1"/>
  <c r="BG27" i="1"/>
  <c r="BG24" i="1"/>
  <c r="BG22" i="1"/>
  <c r="BG21" i="1"/>
  <c r="BG29" i="1"/>
  <c r="BG23" i="1"/>
  <c r="BG33" i="1"/>
  <c r="BG30" i="1"/>
  <c r="BG9" i="1"/>
  <c r="BG8" i="1"/>
  <c r="BG35" i="1"/>
  <c r="BG36" i="1"/>
  <c r="BG37" i="1"/>
  <c r="BG38" i="1"/>
  <c r="BG41" i="1"/>
  <c r="BG15" i="1"/>
  <c r="BG13" i="1"/>
  <c r="BG17" i="1"/>
  <c r="BG32" i="1"/>
  <c r="BG34" i="1"/>
  <c r="BG39" i="1"/>
  <c r="BH19" i="1" l="1"/>
  <c r="BH12" i="1"/>
  <c r="BH7" i="1"/>
  <c r="BH27" i="1"/>
  <c r="BH26" i="1"/>
  <c r="BH16" i="1"/>
  <c r="BH28" i="1"/>
  <c r="BH22" i="1"/>
  <c r="BH21" i="1"/>
  <c r="BH20" i="1"/>
  <c r="BH24" i="1"/>
  <c r="BH25" i="1"/>
  <c r="BH23" i="1"/>
  <c r="BH29" i="1"/>
  <c r="BH30" i="1"/>
  <c r="BH33" i="1"/>
  <c r="BH8" i="1"/>
  <c r="BH9" i="1"/>
  <c r="BH36" i="1"/>
  <c r="BH35" i="1"/>
  <c r="BH37" i="1"/>
  <c r="BH38" i="1"/>
  <c r="BH41" i="1"/>
  <c r="BH15" i="1"/>
  <c r="BH13" i="1"/>
  <c r="BH17" i="1"/>
  <c r="BH32" i="1"/>
  <c r="BH34" i="1"/>
  <c r="BH39" i="1"/>
  <c r="BJ12" i="1" l="1"/>
  <c r="BJ16" i="1"/>
  <c r="BJ20" i="1"/>
  <c r="BJ27" i="1"/>
  <c r="BJ28" i="1"/>
  <c r="BJ26" i="1"/>
  <c r="BJ22" i="1"/>
  <c r="BJ19" i="1"/>
  <c r="BJ7" i="1"/>
  <c r="BJ25" i="1"/>
  <c r="BJ24" i="1"/>
  <c r="BJ21" i="1"/>
  <c r="BJ23" i="1"/>
  <c r="BJ29" i="1"/>
  <c r="BJ33" i="1"/>
  <c r="BJ30" i="1"/>
  <c r="BJ9" i="1"/>
  <c r="BJ8" i="1"/>
  <c r="BJ35" i="1"/>
  <c r="BJ36" i="1"/>
  <c r="BJ37" i="1"/>
  <c r="BJ38" i="1"/>
  <c r="BJ41" i="1"/>
  <c r="BL5" i="1"/>
  <c r="BJ15" i="1"/>
  <c r="BJ13" i="1"/>
  <c r="BJ17" i="1"/>
  <c r="BJ32" i="1"/>
  <c r="BJ34" i="1"/>
  <c r="BJ39" i="1"/>
  <c r="BK12" i="1" l="1"/>
  <c r="BK16" i="1"/>
  <c r="BK19" i="1"/>
  <c r="BK28" i="1"/>
  <c r="BK26" i="1"/>
  <c r="BK7" i="1"/>
  <c r="BK20" i="1"/>
  <c r="BK24" i="1"/>
  <c r="BK21" i="1"/>
  <c r="BK27" i="1"/>
  <c r="BK22" i="1"/>
  <c r="BK25" i="1"/>
  <c r="BK23" i="1"/>
  <c r="BK29" i="1"/>
  <c r="BK33" i="1"/>
  <c r="BK30" i="1"/>
  <c r="BK9" i="1"/>
  <c r="BK8" i="1"/>
  <c r="BK35" i="1"/>
  <c r="BK36" i="1"/>
  <c r="BK37" i="1"/>
  <c r="BK38" i="1"/>
  <c r="BK41" i="1"/>
  <c r="BK15" i="1"/>
  <c r="BK13" i="1"/>
  <c r="BK17" i="1"/>
  <c r="BK32" i="1"/>
  <c r="BK39" i="1"/>
  <c r="BK34" i="1"/>
  <c r="L11" i="1"/>
  <c r="O11" i="1"/>
  <c r="S11" i="1"/>
  <c r="W11" i="1"/>
  <c r="AA11" i="1"/>
  <c r="AE11" i="1"/>
  <c r="AI11" i="1"/>
  <c r="AM11" i="1"/>
  <c r="AQ11" i="1"/>
  <c r="AU11" i="1"/>
  <c r="AY11" i="1"/>
  <c r="BC11" i="1"/>
  <c r="BG11" i="1"/>
  <c r="N11" i="1"/>
  <c r="V11" i="1"/>
  <c r="AD11" i="1"/>
  <c r="AL11" i="1"/>
  <c r="AT11" i="1"/>
  <c r="BB11" i="1"/>
  <c r="BK11" i="1"/>
  <c r="M11" i="1"/>
  <c r="P11" i="1"/>
  <c r="T11" i="1"/>
  <c r="X11" i="1"/>
  <c r="AB11" i="1"/>
  <c r="AF11" i="1"/>
  <c r="AJ11" i="1"/>
  <c r="AN11" i="1"/>
  <c r="AR11" i="1"/>
  <c r="AV11" i="1"/>
  <c r="AZ11" i="1"/>
  <c r="BD11" i="1"/>
  <c r="BH11" i="1"/>
  <c r="R11" i="1"/>
  <c r="AH11" i="1"/>
  <c r="AP11" i="1"/>
  <c r="BF11" i="1"/>
  <c r="K11" i="1"/>
  <c r="Q11" i="1"/>
  <c r="U11" i="1"/>
  <c r="Y11" i="1"/>
  <c r="AC11" i="1"/>
  <c r="AG11" i="1"/>
  <c r="AK11" i="1"/>
  <c r="AO11" i="1"/>
  <c r="AS11" i="1"/>
  <c r="AW11" i="1"/>
  <c r="BA11" i="1"/>
  <c r="BE11" i="1"/>
  <c r="BJ11" i="1"/>
  <c r="Z11" i="1"/>
  <c r="AX11" i="1"/>
  <c r="A11" i="1"/>
  <c r="A12" i="1" l="1"/>
  <c r="A13" i="1" s="1"/>
  <c r="A14" i="1" s="1"/>
  <c r="A15" i="1" s="1"/>
  <c r="A16" i="1" s="1"/>
  <c r="A17" i="1" l="1"/>
  <c r="H17" i="1"/>
  <c r="H32" i="1"/>
  <c r="A18" i="1"/>
  <c r="A19" i="1" s="1"/>
  <c r="H22" i="1" l="1"/>
  <c r="H24" i="1"/>
  <c r="A20" i="1"/>
  <c r="H20" i="1"/>
  <c r="H28" i="1"/>
  <c r="H26" i="1"/>
  <c r="H21" i="1" l="1"/>
  <c r="A21" i="1"/>
  <c r="A22" i="1" s="1"/>
  <c r="H23" i="1" l="1"/>
  <c r="A23" i="1"/>
  <c r="A24" i="1" s="1"/>
  <c r="H25" i="1" l="1"/>
  <c r="A25" i="1"/>
  <c r="A26" i="1" s="1"/>
  <c r="H27" i="1" l="1"/>
  <c r="A27" i="1"/>
  <c r="A28" i="1" s="1"/>
  <c r="H29" i="1" l="1"/>
  <c r="A29" i="1"/>
  <c r="H30" i="1" l="1"/>
  <c r="A30" i="1"/>
  <c r="A31" i="1" s="1"/>
  <c r="A32" i="1" s="1"/>
  <c r="H36" i="1" l="1"/>
  <c r="H37" i="1"/>
  <c r="H35" i="1"/>
  <c r="A33" i="1"/>
  <c r="A35" i="1" s="1"/>
  <c r="A37" i="1" s="1"/>
  <c r="H34" i="1"/>
  <c r="A34" i="1"/>
  <c r="A36" i="1" s="1"/>
  <c r="A38" i="1" s="1"/>
  <c r="A40" i="1" s="1"/>
  <c r="H33" i="1"/>
  <c r="A39" i="1" l="1"/>
  <c r="A41" i="1" s="1"/>
  <c r="H38" i="1"/>
  <c r="H39" i="1"/>
</calcChain>
</file>

<file path=xl/comments1.xml><?xml version="1.0" encoding="utf-8"?>
<comments xmlns="http://schemas.openxmlformats.org/spreadsheetml/2006/main">
  <authors>
    <author>Vertex42</author>
    <author>Vertex42.com Templates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Task Start Date</t>
        </r>
        <r>
          <rPr>
            <sz val="9"/>
            <color indexed="81"/>
            <rFont val="Tahoma"/>
            <family val="2"/>
          </rPr>
          <t xml:space="preserve">
You can manually enter the Start Date for each task or use a formula to create a dependency on a Predecessor. For example, you could enter </t>
        </r>
        <r>
          <rPr>
            <b/>
            <sz val="9"/>
            <color indexed="81"/>
            <rFont val="Tahoma"/>
            <family val="2"/>
          </rPr>
          <t>=</t>
        </r>
        <r>
          <rPr>
            <b/>
            <i/>
            <sz val="9"/>
            <color indexed="81"/>
            <rFont val="Tahoma"/>
            <family val="2"/>
          </rPr>
          <t>enddate</t>
        </r>
        <r>
          <rPr>
            <b/>
            <sz val="9"/>
            <color indexed="81"/>
            <rFont val="Tahoma"/>
            <family val="2"/>
          </rPr>
          <t>+1</t>
        </r>
        <r>
          <rPr>
            <sz val="9"/>
            <color indexed="81"/>
            <rFont val="Tahoma"/>
            <family val="2"/>
          </rPr>
          <t xml:space="preserve"> to set the Start date to the next calendar day, or </t>
        </r>
        <r>
          <rPr>
            <b/>
            <sz val="9"/>
            <color indexed="81"/>
            <rFont val="Tahoma"/>
            <family val="2"/>
          </rPr>
          <t>=WORKDAY(</t>
        </r>
        <r>
          <rPr>
            <b/>
            <i/>
            <sz val="9"/>
            <color indexed="81"/>
            <rFont val="Tahoma"/>
            <family val="2"/>
          </rPr>
          <t>enddate</t>
        </r>
        <r>
          <rPr>
            <b/>
            <sz val="9"/>
            <color indexed="81"/>
            <rFont val="Tahoma"/>
            <family val="2"/>
          </rPr>
          <t>,1)</t>
        </r>
        <r>
          <rPr>
            <sz val="9"/>
            <color indexed="81"/>
            <rFont val="Tahoma"/>
            <family val="2"/>
          </rPr>
          <t xml:space="preserve"> to set the Start date to the next work day (excluding weekends), where </t>
        </r>
        <r>
          <rPr>
            <i/>
            <sz val="9"/>
            <color indexed="81"/>
            <rFont val="Tahoma"/>
            <family val="2"/>
          </rPr>
          <t>enddate</t>
        </r>
        <r>
          <rPr>
            <sz val="9"/>
            <color indexed="81"/>
            <rFont val="Tahoma"/>
            <family val="2"/>
          </rPr>
          <t xml:space="preserve"> is the cell reference for the End date of the Predecessor task.</t>
        </r>
      </text>
    </comment>
    <comment ref="E5" authorId="1" shapeId="0">
      <text>
        <r>
          <rPr>
            <b/>
            <sz val="9"/>
            <color indexed="81"/>
            <rFont val="Tahoma"/>
            <family val="2"/>
          </rPr>
          <t>End Date:</t>
        </r>
        <r>
          <rPr>
            <sz val="9"/>
            <color indexed="81"/>
            <rFont val="Tahoma"/>
            <family val="2"/>
          </rPr>
          <t xml:space="preserve">
The End Date is calculated based on the Start Date and the Calendar Days columns.</t>
        </r>
      </text>
    </comment>
  </commentList>
</comments>
</file>

<file path=xl/sharedStrings.xml><?xml version="1.0" encoding="utf-8"?>
<sst xmlns="http://schemas.openxmlformats.org/spreadsheetml/2006/main" count="61" uniqueCount="54">
  <si>
    <t>IS4001 Assignment Submission</t>
  </si>
  <si>
    <t>Qualifying Report Submission</t>
  </si>
  <si>
    <t>FT-Progression Point</t>
  </si>
  <si>
    <t>Year 1</t>
  </si>
  <si>
    <t>Year 2</t>
  </si>
  <si>
    <t>TASK</t>
  </si>
  <si>
    <t>WBS</t>
  </si>
  <si>
    <t>Background Research</t>
  </si>
  <si>
    <t>Background Reading</t>
  </si>
  <si>
    <t>Dataset Sourcing</t>
  </si>
  <si>
    <t>Model Development</t>
  </si>
  <si>
    <t>Consultation with the local SMEs</t>
  </si>
  <si>
    <t>University Requirements</t>
  </si>
  <si>
    <t>Key Project Milestones</t>
  </si>
  <si>
    <t>Literature Review Substantially Complete</t>
  </si>
  <si>
    <t>Data available for Testing</t>
  </si>
  <si>
    <t>Aston University</t>
  </si>
  <si>
    <t>% Completion</t>
  </si>
  <si>
    <t>Duration in WKs</t>
  </si>
  <si>
    <t>END
DATE</t>
  </si>
  <si>
    <t>START
DATE</t>
  </si>
  <si>
    <t>Predecessors</t>
  </si>
  <si>
    <t>ACTUAL
START</t>
  </si>
  <si>
    <t>ACTUAL
END</t>
  </si>
  <si>
    <t xml:space="preserve">The Characteristics of Big Data and how they can be used to Quantify its Value  
</t>
  </si>
  <si>
    <t>Post IS4001 Literature Review</t>
  </si>
  <si>
    <t>Y</t>
  </si>
  <si>
    <t>Review SME1 dataset</t>
  </si>
  <si>
    <t>Feedback to SME1</t>
  </si>
  <si>
    <t>Feedback to SME2</t>
  </si>
  <si>
    <t>Feedback to SME3</t>
  </si>
  <si>
    <t>Feedback to SME4</t>
  </si>
  <si>
    <t>Review SME2 dataset</t>
  </si>
  <si>
    <t>Review SME3 dataset</t>
  </si>
  <si>
    <t>Review SME4 dataset</t>
  </si>
  <si>
    <t>Review SME5 dataset</t>
  </si>
  <si>
    <t>Feedback to SME5</t>
  </si>
  <si>
    <t>Review of all data from SMEs</t>
  </si>
  <si>
    <t>Further Literature Reviews</t>
  </si>
  <si>
    <t>Initial framework proposal developed</t>
  </si>
  <si>
    <t>Qualifying Report Production</t>
  </si>
  <si>
    <t>Project Start:</t>
  </si>
  <si>
    <t>Quantifying Velocity development</t>
  </si>
  <si>
    <t>Quantifying Variety development</t>
  </si>
  <si>
    <t>Quantifying Veracity development</t>
  </si>
  <si>
    <t>Quantifying Volume development</t>
  </si>
  <si>
    <t>Synthesis of quantifying characteristics</t>
  </si>
  <si>
    <t>Initial testing with sample data</t>
  </si>
  <si>
    <t>Verification testing with sample data</t>
  </si>
  <si>
    <t>w/c</t>
  </si>
  <si>
    <t>wk no.</t>
  </si>
  <si>
    <t>Year</t>
  </si>
  <si>
    <t>=wk 1</t>
  </si>
  <si>
    <t>Leave, Uni Closed Days &amp; BHs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</si>
</sst>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dd/mm/yy"/>
  </numFmts>
  <fonts count="19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i/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6"/>
      <color theme="4" tint="-0.249977111117893"/>
      <name val="Calibri Light"/>
      <family val="1"/>
      <scheme val="major"/>
    </font>
    <font>
      <sz val="11"/>
      <name val="Calibri Light"/>
      <family val="1"/>
      <scheme val="major"/>
    </font>
    <font>
      <sz val="9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rgb="FFD6F4D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rgb="FFD6F4D9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52">
    <xf numFmtId="0" fontId="0" fillId="0" borderId="0" xfId="0"/>
    <xf numFmtId="0" fontId="5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left" vertical="top"/>
    </xf>
    <xf numFmtId="0" fontId="8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7" fillId="0" borderId="0" xfId="0" applyFont="1" applyFill="1"/>
    <xf numFmtId="17" fontId="8" fillId="0" borderId="0" xfId="0" applyNumberFormat="1" applyFont="1" applyFill="1" applyAlignment="1">
      <alignment horizontal="center" vertical="center" textRotation="90" wrapText="1"/>
    </xf>
    <xf numFmtId="17" fontId="7" fillId="0" borderId="0" xfId="0" applyNumberFormat="1" applyFont="1" applyFill="1" applyAlignment="1">
      <alignment textRotation="90"/>
    </xf>
    <xf numFmtId="0" fontId="10" fillId="3" borderId="1" xfId="0" applyFont="1" applyFill="1" applyBorder="1" applyAlignment="1">
      <alignment horizontal="left" vertical="center" wrapText="1" indent="1"/>
    </xf>
    <xf numFmtId="164" fontId="11" fillId="7" borderId="1" xfId="0" applyNumberFormat="1" applyFont="1" applyFill="1" applyBorder="1" applyAlignment="1" applyProtection="1">
      <alignment horizontal="center" vertical="center"/>
    </xf>
    <xf numFmtId="1" fontId="11" fillId="3" borderId="1" xfId="0" applyNumberFormat="1" applyFont="1" applyFill="1" applyBorder="1" applyAlignment="1" applyProtection="1">
      <alignment horizontal="center" vertical="center"/>
    </xf>
    <xf numFmtId="0" fontId="7" fillId="3" borderId="1" xfId="0" applyFont="1" applyFill="1" applyBorder="1"/>
    <xf numFmtId="0" fontId="12" fillId="3" borderId="1" xfId="0" applyFont="1" applyFill="1" applyBorder="1" applyAlignment="1">
      <alignment vertical="center" wrapText="1"/>
    </xf>
    <xf numFmtId="0" fontId="7" fillId="2" borderId="1" xfId="0" applyFont="1" applyFill="1" applyBorder="1"/>
    <xf numFmtId="0" fontId="13" fillId="0" borderId="1" xfId="0" applyFont="1" applyFill="1" applyBorder="1" applyAlignment="1">
      <alignment horizontal="left" vertical="center" wrapText="1" indent="1"/>
    </xf>
    <xf numFmtId="164" fontId="11" fillId="5" borderId="1" xfId="0" applyNumberFormat="1" applyFont="1" applyFill="1" applyBorder="1" applyAlignment="1" applyProtection="1">
      <alignment horizontal="center" vertical="center"/>
    </xf>
    <xf numFmtId="164" fontId="11" fillId="0" borderId="1" xfId="0" applyNumberFormat="1" applyFont="1" applyBorder="1" applyAlignment="1" applyProtection="1">
      <alignment horizontal="center" vertical="center"/>
    </xf>
    <xf numFmtId="1" fontId="11" fillId="6" borderId="1" xfId="0" applyNumberFormat="1" applyFont="1" applyFill="1" applyBorder="1" applyAlignment="1" applyProtection="1">
      <alignment horizontal="center" vertical="center"/>
    </xf>
    <xf numFmtId="0" fontId="7" fillId="0" borderId="1" xfId="0" applyFont="1" applyFill="1" applyBorder="1"/>
    <xf numFmtId="0" fontId="10" fillId="3" borderId="3" xfId="0" applyFont="1" applyFill="1" applyBorder="1" applyAlignment="1">
      <alignment horizontal="left" vertical="center" wrapText="1" indent="1"/>
    </xf>
    <xf numFmtId="164" fontId="11" fillId="7" borderId="3" xfId="0" applyNumberFormat="1" applyFont="1" applyFill="1" applyBorder="1" applyAlignment="1" applyProtection="1">
      <alignment horizontal="center" vertical="center"/>
    </xf>
    <xf numFmtId="164" fontId="11" fillId="3" borderId="3" xfId="0" applyNumberFormat="1" applyFont="1" applyFill="1" applyBorder="1" applyAlignment="1" applyProtection="1">
      <alignment horizontal="center" vertical="center"/>
    </xf>
    <xf numFmtId="1" fontId="11" fillId="3" borderId="3" xfId="0" applyNumberFormat="1" applyFont="1" applyFill="1" applyBorder="1" applyAlignment="1" applyProtection="1">
      <alignment horizontal="center" vertical="center"/>
    </xf>
    <xf numFmtId="164" fontId="9" fillId="0" borderId="1" xfId="0" applyNumberFormat="1" applyFont="1" applyFill="1" applyBorder="1" applyAlignment="1" applyProtection="1">
      <alignment horizontal="center" vertical="center"/>
    </xf>
    <xf numFmtId="0" fontId="15" fillId="0" borderId="0" xfId="0" applyNumberFormat="1" applyFont="1" applyFill="1" applyBorder="1" applyAlignment="1" applyProtection="1">
      <alignment vertical="center"/>
      <protection locked="0"/>
    </xf>
    <xf numFmtId="0" fontId="16" fillId="0" borderId="0" xfId="0" applyNumberFormat="1" applyFont="1" applyAlignment="1" applyProtection="1">
      <alignment vertical="center"/>
      <protection locked="0"/>
    </xf>
    <xf numFmtId="9" fontId="11" fillId="6" borderId="1" xfId="1" applyFont="1" applyFill="1" applyBorder="1" applyAlignment="1" applyProtection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9" fontId="11" fillId="3" borderId="1" xfId="1" applyFont="1" applyFill="1" applyBorder="1" applyAlignment="1" applyProtection="1">
      <alignment horizontal="center" vertical="center"/>
    </xf>
    <xf numFmtId="164" fontId="9" fillId="0" borderId="4" xfId="0" applyNumberFormat="1" applyFont="1" applyFill="1" applyBorder="1" applyAlignment="1" applyProtection="1">
      <alignment horizontal="center" vertical="center" wrapText="1"/>
    </xf>
    <xf numFmtId="164" fontId="9" fillId="0" borderId="1" xfId="0" applyNumberFormat="1" applyFont="1" applyFill="1" applyBorder="1" applyAlignment="1" applyProtection="1">
      <alignment horizontal="center" vertical="center" wrapText="1"/>
    </xf>
    <xf numFmtId="15" fontId="8" fillId="0" borderId="5" xfId="0" applyNumberFormat="1" applyFont="1" applyFill="1" applyBorder="1" applyAlignment="1">
      <alignment horizontal="center" vertical="center" textRotation="90" wrapText="1"/>
    </xf>
    <xf numFmtId="14" fontId="0" fillId="0" borderId="0" xfId="0" applyNumberFormat="1"/>
    <xf numFmtId="2" fontId="11" fillId="6" borderId="1" xfId="0" applyNumberFormat="1" applyFont="1" applyFill="1" applyBorder="1" applyAlignment="1" applyProtection="1">
      <alignment horizontal="center" vertical="center"/>
    </xf>
    <xf numFmtId="15" fontId="18" fillId="0" borderId="0" xfId="0" applyNumberFormat="1" applyFont="1" applyFill="1" applyAlignment="1">
      <alignment horizontal="center" vertical="center"/>
    </xf>
    <xf numFmtId="0" fontId="18" fillId="0" borderId="0" xfId="0" applyFont="1" applyFill="1" applyAlignment="1">
      <alignment horizontal="right" vertical="center"/>
    </xf>
    <xf numFmtId="0" fontId="17" fillId="8" borderId="3" xfId="0" applyNumberFormat="1" applyFont="1" applyFill="1" applyBorder="1" applyAlignment="1" applyProtection="1">
      <alignment horizontal="left" vertical="center" indent="1"/>
    </xf>
    <xf numFmtId="0" fontId="17" fillId="8" borderId="1" xfId="0" applyNumberFormat="1" applyFont="1" applyFill="1" applyBorder="1" applyAlignment="1" applyProtection="1">
      <alignment horizontal="left" vertical="center" indent="1"/>
    </xf>
    <xf numFmtId="2" fontId="17" fillId="8" borderId="1" xfId="0" applyNumberFormat="1" applyFont="1" applyFill="1" applyBorder="1" applyAlignment="1" applyProtection="1">
      <alignment horizontal="left" vertical="center" indent="1"/>
    </xf>
    <xf numFmtId="1" fontId="11" fillId="9" borderId="3" xfId="0" applyNumberFormat="1" applyFont="1" applyFill="1" applyBorder="1" applyAlignment="1" applyProtection="1">
      <alignment horizontal="center" vertical="center"/>
    </xf>
    <xf numFmtId="9" fontId="11" fillId="9" borderId="1" xfId="1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center" vertical="center" wrapText="1"/>
    </xf>
    <xf numFmtId="0" fontId="18" fillId="0" borderId="0" xfId="0" applyFont="1" applyFill="1" applyAlignment="1">
      <alignment horizontal="left" vertical="center"/>
    </xf>
    <xf numFmtId="0" fontId="9" fillId="0" borderId="6" xfId="0" applyFont="1" applyFill="1" applyBorder="1" applyAlignment="1" applyProtection="1">
      <alignment horizontal="center" vertical="center" textRotation="90" wrapText="1"/>
    </xf>
    <xf numFmtId="0" fontId="9" fillId="0" borderId="7" xfId="0" applyFont="1" applyFill="1" applyBorder="1" applyAlignment="1" applyProtection="1">
      <alignment horizontal="center" vertical="center" textRotation="90" wrapText="1"/>
    </xf>
    <xf numFmtId="0" fontId="9" fillId="0" borderId="3" xfId="0" applyFont="1" applyFill="1" applyBorder="1" applyAlignment="1" applyProtection="1">
      <alignment horizontal="center" vertical="center" textRotation="90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ont>
        <strike val="0"/>
        <color rgb="FF0070C0"/>
      </font>
      <fill>
        <patternFill>
          <bgColor rgb="FF0070C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rgb="FFFF6969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ont>
        <color rgb="FFFF000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Z41"/>
  <sheetViews>
    <sheetView tabSelected="1" zoomScale="90" zoomScaleNormal="90"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B44" sqref="B44"/>
    </sheetView>
  </sheetViews>
  <sheetFormatPr defaultRowHeight="13.8" x14ac:dyDescent="0.25"/>
  <cols>
    <col min="1" max="1" width="7.44140625" style="3" customWidth="1"/>
    <col min="2" max="2" width="31.6640625" style="4" customWidth="1"/>
    <col min="3" max="3" width="12.5546875" style="4" customWidth="1"/>
    <col min="4" max="4" width="12.5546875" style="4" hidden="1" customWidth="1"/>
    <col min="5" max="5" width="12.5546875" style="4" customWidth="1"/>
    <col min="6" max="6" width="12.5546875" style="4" hidden="1" customWidth="1"/>
    <col min="7" max="7" width="5.6640625" style="4" customWidth="1"/>
    <col min="8" max="8" width="7" style="4" customWidth="1"/>
    <col min="9" max="9" width="5.6640625" style="4" customWidth="1"/>
    <col min="10" max="10" width="6.88671875" style="4" customWidth="1"/>
    <col min="11" max="63" width="4.33203125" style="8" customWidth="1"/>
    <col min="64" max="64" width="4.33203125" style="8" hidden="1" customWidth="1"/>
    <col min="65" max="16384" width="8.88671875" style="8"/>
  </cols>
  <sheetData>
    <row r="1" spans="1:78" ht="21" x14ac:dyDescent="0.25">
      <c r="A1" s="27" t="s">
        <v>24</v>
      </c>
    </row>
    <row r="2" spans="1:78" ht="14.4" x14ac:dyDescent="0.25">
      <c r="A2" s="28" t="s">
        <v>16</v>
      </c>
    </row>
    <row r="3" spans="1:78" s="1" customFormat="1" ht="17.399999999999999" customHeight="1" x14ac:dyDescent="0.3">
      <c r="B3" s="38" t="s">
        <v>41</v>
      </c>
      <c r="C3" s="37">
        <v>43194</v>
      </c>
      <c r="E3" s="45" t="s">
        <v>52</v>
      </c>
      <c r="G3" s="46" t="s">
        <v>18</v>
      </c>
      <c r="H3" s="46" t="s">
        <v>21</v>
      </c>
      <c r="I3" s="46" t="s">
        <v>17</v>
      </c>
      <c r="J3" s="44" t="s">
        <v>51</v>
      </c>
      <c r="K3" s="49" t="s">
        <v>3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1" t="s">
        <v>4</v>
      </c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2"/>
    </row>
    <row r="4" spans="1:78" x14ac:dyDescent="0.25">
      <c r="G4" s="47"/>
      <c r="H4" s="47"/>
      <c r="I4" s="47"/>
      <c r="J4" s="44" t="s">
        <v>50</v>
      </c>
      <c r="K4" s="30">
        <f>TRUNC((K5-Sheet2!A9)/7)+1</f>
        <v>15</v>
      </c>
      <c r="L4" s="5">
        <f>K4+1</f>
        <v>16</v>
      </c>
      <c r="M4" s="5">
        <f t="shared" ref="M4:BH4" si="0">L4+1</f>
        <v>17</v>
      </c>
      <c r="N4" s="5">
        <f t="shared" si="0"/>
        <v>18</v>
      </c>
      <c r="O4" s="5">
        <f t="shared" si="0"/>
        <v>19</v>
      </c>
      <c r="P4" s="5">
        <f t="shared" si="0"/>
        <v>20</v>
      </c>
      <c r="Q4" s="5">
        <f t="shared" si="0"/>
        <v>21</v>
      </c>
      <c r="R4" s="5">
        <f t="shared" si="0"/>
        <v>22</v>
      </c>
      <c r="S4" s="5">
        <f t="shared" si="0"/>
        <v>23</v>
      </c>
      <c r="T4" s="5">
        <f t="shared" si="0"/>
        <v>24</v>
      </c>
      <c r="U4" s="5">
        <f t="shared" si="0"/>
        <v>25</v>
      </c>
      <c r="V4" s="5">
        <f t="shared" si="0"/>
        <v>26</v>
      </c>
      <c r="W4" s="5">
        <f t="shared" si="0"/>
        <v>27</v>
      </c>
      <c r="X4" s="5">
        <f t="shared" si="0"/>
        <v>28</v>
      </c>
      <c r="Y4" s="5">
        <f t="shared" si="0"/>
        <v>29</v>
      </c>
      <c r="Z4" s="5">
        <f t="shared" si="0"/>
        <v>30</v>
      </c>
      <c r="AA4" s="5">
        <f t="shared" si="0"/>
        <v>31</v>
      </c>
      <c r="AB4" s="5">
        <f t="shared" si="0"/>
        <v>32</v>
      </c>
      <c r="AC4" s="5">
        <f t="shared" si="0"/>
        <v>33</v>
      </c>
      <c r="AD4" s="5">
        <f t="shared" si="0"/>
        <v>34</v>
      </c>
      <c r="AE4" s="5">
        <f t="shared" si="0"/>
        <v>35</v>
      </c>
      <c r="AF4" s="5">
        <f t="shared" si="0"/>
        <v>36</v>
      </c>
      <c r="AG4" s="5">
        <f t="shared" si="0"/>
        <v>37</v>
      </c>
      <c r="AH4" s="5">
        <f t="shared" si="0"/>
        <v>38</v>
      </c>
      <c r="AI4" s="5">
        <f t="shared" si="0"/>
        <v>39</v>
      </c>
      <c r="AJ4" s="5">
        <f t="shared" si="0"/>
        <v>40</v>
      </c>
      <c r="AK4" s="5">
        <f t="shared" si="0"/>
        <v>41</v>
      </c>
      <c r="AL4" s="5">
        <f t="shared" si="0"/>
        <v>42</v>
      </c>
      <c r="AM4" s="5">
        <f t="shared" si="0"/>
        <v>43</v>
      </c>
      <c r="AN4" s="5">
        <f t="shared" si="0"/>
        <v>44</v>
      </c>
      <c r="AO4" s="5">
        <f t="shared" si="0"/>
        <v>45</v>
      </c>
      <c r="AP4" s="5">
        <f t="shared" si="0"/>
        <v>46</v>
      </c>
      <c r="AQ4" s="5">
        <f t="shared" si="0"/>
        <v>47</v>
      </c>
      <c r="AR4" s="5">
        <f t="shared" si="0"/>
        <v>48</v>
      </c>
      <c r="AS4" s="5">
        <f t="shared" si="0"/>
        <v>49</v>
      </c>
      <c r="AT4" s="5">
        <f t="shared" si="0"/>
        <v>50</v>
      </c>
      <c r="AU4" s="5">
        <f t="shared" si="0"/>
        <v>51</v>
      </c>
      <c r="AV4" s="5">
        <f t="shared" ref="AV4:AZ4" si="1">AU4+1</f>
        <v>52</v>
      </c>
      <c r="AW4" s="5">
        <f t="shared" si="1"/>
        <v>53</v>
      </c>
      <c r="AX4" s="5">
        <f t="shared" si="1"/>
        <v>54</v>
      </c>
      <c r="AY4" s="5">
        <f t="shared" si="1"/>
        <v>55</v>
      </c>
      <c r="AZ4" s="5">
        <f t="shared" si="1"/>
        <v>56</v>
      </c>
      <c r="BA4" s="5">
        <f t="shared" si="0"/>
        <v>57</v>
      </c>
      <c r="BB4" s="5">
        <f t="shared" si="0"/>
        <v>58</v>
      </c>
      <c r="BC4" s="5">
        <f t="shared" si="0"/>
        <v>59</v>
      </c>
      <c r="BD4" s="5">
        <f t="shared" si="0"/>
        <v>60</v>
      </c>
      <c r="BE4" s="5">
        <f t="shared" si="0"/>
        <v>61</v>
      </c>
      <c r="BF4" s="5">
        <f t="shared" si="0"/>
        <v>62</v>
      </c>
      <c r="BG4" s="5">
        <f t="shared" si="0"/>
        <v>63</v>
      </c>
      <c r="BH4" s="5">
        <f t="shared" si="0"/>
        <v>64</v>
      </c>
      <c r="BI4" s="5">
        <f t="shared" ref="BI4:BK4" si="2">BH4+1</f>
        <v>65</v>
      </c>
      <c r="BJ4" s="5">
        <f t="shared" si="2"/>
        <v>66</v>
      </c>
      <c r="BK4" s="5">
        <f t="shared" si="2"/>
        <v>67</v>
      </c>
      <c r="BL4" s="6">
        <v>37</v>
      </c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</row>
    <row r="5" spans="1:78" s="10" customFormat="1" ht="54" customHeight="1" x14ac:dyDescent="0.3">
      <c r="A5" s="26" t="s">
        <v>6</v>
      </c>
      <c r="B5" s="26" t="s">
        <v>5</v>
      </c>
      <c r="C5" s="33" t="s">
        <v>20</v>
      </c>
      <c r="D5" s="32" t="s">
        <v>22</v>
      </c>
      <c r="E5" s="32" t="s">
        <v>19</v>
      </c>
      <c r="F5" s="32" t="s">
        <v>23</v>
      </c>
      <c r="G5" s="48"/>
      <c r="H5" s="48"/>
      <c r="I5" s="48"/>
      <c r="J5" s="44" t="s">
        <v>49</v>
      </c>
      <c r="K5" s="34">
        <v>43290</v>
      </c>
      <c r="L5" s="34">
        <f>K5+7</f>
        <v>43297</v>
      </c>
      <c r="M5" s="34">
        <f t="shared" ref="M5:BL5" si="3">L5+7</f>
        <v>43304</v>
      </c>
      <c r="N5" s="34">
        <f t="shared" si="3"/>
        <v>43311</v>
      </c>
      <c r="O5" s="34">
        <f t="shared" si="3"/>
        <v>43318</v>
      </c>
      <c r="P5" s="34">
        <f t="shared" si="3"/>
        <v>43325</v>
      </c>
      <c r="Q5" s="34">
        <f t="shared" si="3"/>
        <v>43332</v>
      </c>
      <c r="R5" s="34">
        <f t="shared" si="3"/>
        <v>43339</v>
      </c>
      <c r="S5" s="34">
        <f t="shared" si="3"/>
        <v>43346</v>
      </c>
      <c r="T5" s="34">
        <f t="shared" si="3"/>
        <v>43353</v>
      </c>
      <c r="U5" s="34">
        <f t="shared" si="3"/>
        <v>43360</v>
      </c>
      <c r="V5" s="34">
        <f t="shared" si="3"/>
        <v>43367</v>
      </c>
      <c r="W5" s="34">
        <f t="shared" si="3"/>
        <v>43374</v>
      </c>
      <c r="X5" s="34">
        <f t="shared" si="3"/>
        <v>43381</v>
      </c>
      <c r="Y5" s="34">
        <f t="shared" si="3"/>
        <v>43388</v>
      </c>
      <c r="Z5" s="34">
        <f t="shared" si="3"/>
        <v>43395</v>
      </c>
      <c r="AA5" s="34">
        <f t="shared" si="3"/>
        <v>43402</v>
      </c>
      <c r="AB5" s="34">
        <f t="shared" si="3"/>
        <v>43409</v>
      </c>
      <c r="AC5" s="34">
        <f t="shared" si="3"/>
        <v>43416</v>
      </c>
      <c r="AD5" s="34">
        <f t="shared" si="3"/>
        <v>43423</v>
      </c>
      <c r="AE5" s="34">
        <f t="shared" si="3"/>
        <v>43430</v>
      </c>
      <c r="AF5" s="34">
        <f t="shared" si="3"/>
        <v>43437</v>
      </c>
      <c r="AG5" s="34">
        <f t="shared" si="3"/>
        <v>43444</v>
      </c>
      <c r="AH5" s="34">
        <f t="shared" si="3"/>
        <v>43451</v>
      </c>
      <c r="AI5" s="34">
        <f t="shared" si="3"/>
        <v>43458</v>
      </c>
      <c r="AJ5" s="34">
        <f t="shared" si="3"/>
        <v>43465</v>
      </c>
      <c r="AK5" s="34">
        <f t="shared" si="3"/>
        <v>43472</v>
      </c>
      <c r="AL5" s="34">
        <f t="shared" si="3"/>
        <v>43479</v>
      </c>
      <c r="AM5" s="34">
        <f t="shared" si="3"/>
        <v>43486</v>
      </c>
      <c r="AN5" s="34">
        <f t="shared" si="3"/>
        <v>43493</v>
      </c>
      <c r="AO5" s="34">
        <f t="shared" si="3"/>
        <v>43500</v>
      </c>
      <c r="AP5" s="34">
        <f t="shared" si="3"/>
        <v>43507</v>
      </c>
      <c r="AQ5" s="34">
        <f t="shared" si="3"/>
        <v>43514</v>
      </c>
      <c r="AR5" s="34">
        <f t="shared" si="3"/>
        <v>43521</v>
      </c>
      <c r="AS5" s="34">
        <f t="shared" si="3"/>
        <v>43528</v>
      </c>
      <c r="AT5" s="34">
        <f t="shared" si="3"/>
        <v>43535</v>
      </c>
      <c r="AU5" s="34">
        <f t="shared" si="3"/>
        <v>43542</v>
      </c>
      <c r="AV5" s="34">
        <f t="shared" ref="AV5:AZ5" si="4">AU5+7</f>
        <v>43549</v>
      </c>
      <c r="AW5" s="34">
        <f t="shared" si="4"/>
        <v>43556</v>
      </c>
      <c r="AX5" s="34">
        <f t="shared" si="4"/>
        <v>43563</v>
      </c>
      <c r="AY5" s="34">
        <f t="shared" si="4"/>
        <v>43570</v>
      </c>
      <c r="AZ5" s="34">
        <f t="shared" si="4"/>
        <v>43577</v>
      </c>
      <c r="BA5" s="34">
        <f t="shared" si="3"/>
        <v>43584</v>
      </c>
      <c r="BB5" s="34">
        <f t="shared" si="3"/>
        <v>43591</v>
      </c>
      <c r="BC5" s="34">
        <f t="shared" si="3"/>
        <v>43598</v>
      </c>
      <c r="BD5" s="34">
        <f t="shared" si="3"/>
        <v>43605</v>
      </c>
      <c r="BE5" s="34">
        <f t="shared" si="3"/>
        <v>43612</v>
      </c>
      <c r="BF5" s="34">
        <f t="shared" si="3"/>
        <v>43619</v>
      </c>
      <c r="BG5" s="34">
        <f t="shared" si="3"/>
        <v>43626</v>
      </c>
      <c r="BH5" s="34">
        <f t="shared" si="3"/>
        <v>43633</v>
      </c>
      <c r="BI5" s="34">
        <f t="shared" si="3"/>
        <v>43640</v>
      </c>
      <c r="BJ5" s="34">
        <f t="shared" si="3"/>
        <v>43647</v>
      </c>
      <c r="BK5" s="34">
        <f t="shared" si="3"/>
        <v>43654</v>
      </c>
      <c r="BL5" s="34">
        <f t="shared" si="3"/>
        <v>43661</v>
      </c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</row>
    <row r="6" spans="1:78" ht="19.8" customHeight="1" x14ac:dyDescent="0.25">
      <c r="A6" s="39">
        <v>1</v>
      </c>
      <c r="B6" s="22" t="s">
        <v>13</v>
      </c>
      <c r="C6" s="23"/>
      <c r="D6" s="23"/>
      <c r="E6" s="24"/>
      <c r="F6" s="23"/>
      <c r="G6" s="25"/>
      <c r="H6" s="25"/>
      <c r="I6" s="25"/>
      <c r="J6" s="42"/>
      <c r="K6" s="14"/>
      <c r="L6" s="14"/>
      <c r="M6" s="15"/>
      <c r="N6" s="15"/>
      <c r="O6" s="15"/>
      <c r="P6" s="15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6"/>
    </row>
    <row r="7" spans="1:78" ht="19.8" customHeight="1" x14ac:dyDescent="0.25">
      <c r="A7" s="40">
        <f>IF(ISBLANK(C7),TRUNC(A6)+1,A6+0.01)</f>
        <v>1.01</v>
      </c>
      <c r="B7" s="17" t="s">
        <v>0</v>
      </c>
      <c r="C7" s="18">
        <v>43294</v>
      </c>
      <c r="D7" s="18">
        <v>43199</v>
      </c>
      <c r="E7" s="19">
        <f>IF(AND(NOT(ISBLANK(C7)),NOT(ISBLANK(G7))),C7+(7*G7)+VLOOKUP(WEEKDAY(C7+(7*G7),2),Sheet2!$A$1:$B$7,2,FALSE),"-")</f>
        <v>43294</v>
      </c>
      <c r="F7" s="18">
        <v>43203</v>
      </c>
      <c r="G7" s="20">
        <v>0</v>
      </c>
      <c r="H7" s="20"/>
      <c r="I7" s="29">
        <v>1</v>
      </c>
      <c r="J7" s="43"/>
      <c r="K7" s="21" t="str">
        <f t="shared" ref="K7" si="5">IF(AND(NOT(ISBLANK($C7)),NOT(ISBLANK($E7))),IF(AND($C7&lt;L$5),IF($E7&gt;=K$5,"Y",""),""),"")</f>
        <v>Y</v>
      </c>
      <c r="L7" s="21" t="str">
        <f t="shared" ref="L7:BK7" si="6">IF(AND(NOT(ISBLANK($C7)),NOT(ISBLANK($E7))),IF(AND($C7&lt;M$5),IF($E7&gt;=L$5,"Y",""),""),"")</f>
        <v/>
      </c>
      <c r="M7" s="21" t="str">
        <f t="shared" si="6"/>
        <v/>
      </c>
      <c r="N7" s="21" t="str">
        <f t="shared" si="6"/>
        <v/>
      </c>
      <c r="O7" s="21" t="str">
        <f t="shared" si="6"/>
        <v/>
      </c>
      <c r="P7" s="21" t="str">
        <f t="shared" si="6"/>
        <v/>
      </c>
      <c r="Q7" s="21" t="str">
        <f t="shared" si="6"/>
        <v/>
      </c>
      <c r="R7" s="21" t="str">
        <f t="shared" si="6"/>
        <v/>
      </c>
      <c r="S7" s="21" t="str">
        <f t="shared" si="6"/>
        <v/>
      </c>
      <c r="T7" s="21" t="str">
        <f t="shared" si="6"/>
        <v/>
      </c>
      <c r="U7" s="21" t="str">
        <f t="shared" si="6"/>
        <v/>
      </c>
      <c r="V7" s="21" t="str">
        <f t="shared" si="6"/>
        <v/>
      </c>
      <c r="W7" s="21" t="str">
        <f t="shared" si="6"/>
        <v/>
      </c>
      <c r="X7" s="21" t="str">
        <f t="shared" si="6"/>
        <v/>
      </c>
      <c r="Y7" s="21" t="str">
        <f t="shared" si="6"/>
        <v/>
      </c>
      <c r="Z7" s="21" t="str">
        <f t="shared" si="6"/>
        <v/>
      </c>
      <c r="AA7" s="21" t="str">
        <f t="shared" si="6"/>
        <v/>
      </c>
      <c r="AB7" s="21" t="str">
        <f t="shared" si="6"/>
        <v/>
      </c>
      <c r="AC7" s="21" t="str">
        <f t="shared" si="6"/>
        <v/>
      </c>
      <c r="AD7" s="21" t="str">
        <f t="shared" si="6"/>
        <v/>
      </c>
      <c r="AE7" s="21" t="str">
        <f t="shared" si="6"/>
        <v/>
      </c>
      <c r="AF7" s="21" t="str">
        <f t="shared" si="6"/>
        <v/>
      </c>
      <c r="AG7" s="21" t="str">
        <f t="shared" si="6"/>
        <v/>
      </c>
      <c r="AH7" s="21" t="str">
        <f t="shared" si="6"/>
        <v/>
      </c>
      <c r="AI7" s="21" t="str">
        <f t="shared" si="6"/>
        <v/>
      </c>
      <c r="AJ7" s="21" t="str">
        <f t="shared" si="6"/>
        <v/>
      </c>
      <c r="AK7" s="21" t="str">
        <f t="shared" si="6"/>
        <v/>
      </c>
      <c r="AL7" s="21" t="str">
        <f t="shared" si="6"/>
        <v/>
      </c>
      <c r="AM7" s="21" t="str">
        <f t="shared" si="6"/>
        <v/>
      </c>
      <c r="AN7" s="21" t="str">
        <f t="shared" si="6"/>
        <v/>
      </c>
      <c r="AO7" s="21" t="str">
        <f t="shared" si="6"/>
        <v/>
      </c>
      <c r="AP7" s="21" t="str">
        <f t="shared" si="6"/>
        <v/>
      </c>
      <c r="AQ7" s="21" t="str">
        <f t="shared" si="6"/>
        <v/>
      </c>
      <c r="AR7" s="21" t="str">
        <f t="shared" si="6"/>
        <v/>
      </c>
      <c r="AS7" s="21" t="str">
        <f t="shared" si="6"/>
        <v/>
      </c>
      <c r="AT7" s="21" t="str">
        <f t="shared" si="6"/>
        <v/>
      </c>
      <c r="AU7" s="21" t="str">
        <f t="shared" si="6"/>
        <v/>
      </c>
      <c r="AV7" s="21" t="str">
        <f t="shared" si="6"/>
        <v/>
      </c>
      <c r="AW7" s="21" t="str">
        <f t="shared" si="6"/>
        <v/>
      </c>
      <c r="AX7" s="21" t="str">
        <f t="shared" si="6"/>
        <v/>
      </c>
      <c r="AY7" s="21" t="str">
        <f t="shared" si="6"/>
        <v/>
      </c>
      <c r="AZ7" s="21" t="str">
        <f t="shared" si="6"/>
        <v/>
      </c>
      <c r="BA7" s="21" t="str">
        <f t="shared" si="6"/>
        <v/>
      </c>
      <c r="BB7" s="21" t="str">
        <f t="shared" si="6"/>
        <v/>
      </c>
      <c r="BC7" s="21" t="str">
        <f t="shared" si="6"/>
        <v/>
      </c>
      <c r="BD7" s="21" t="str">
        <f t="shared" si="6"/>
        <v/>
      </c>
      <c r="BE7" s="21" t="str">
        <f t="shared" si="6"/>
        <v/>
      </c>
      <c r="BF7" s="21" t="str">
        <f t="shared" si="6"/>
        <v/>
      </c>
      <c r="BG7" s="21" t="str">
        <f t="shared" si="6"/>
        <v/>
      </c>
      <c r="BH7" s="21" t="str">
        <f t="shared" ref="BH7:BI9" si="7">IF(AND(NOT(ISBLANK($C7)),NOT(ISBLANK($E7))),IF(AND($C7&lt;BJ$5),IF($E7&gt;=BH$5,"Y",""),""),"")</f>
        <v/>
      </c>
      <c r="BI7" s="21" t="str">
        <f t="shared" si="7"/>
        <v/>
      </c>
      <c r="BJ7" s="21" t="str">
        <f t="shared" si="6"/>
        <v/>
      </c>
      <c r="BK7" s="21" t="str">
        <f t="shared" si="6"/>
        <v/>
      </c>
      <c r="BL7" s="16"/>
    </row>
    <row r="8" spans="1:78" ht="19.8" customHeight="1" x14ac:dyDescent="0.25">
      <c r="A8" s="40">
        <f t="shared" ref="A8:A33" si="8">IF(ISBLANK(C8),TRUNC(A7)+1,A7+0.01)</f>
        <v>1.02</v>
      </c>
      <c r="B8" s="17" t="s">
        <v>14</v>
      </c>
      <c r="C8" s="18">
        <f>E16</f>
        <v>43385</v>
      </c>
      <c r="D8" s="18"/>
      <c r="E8" s="19">
        <f>IF(AND(NOT(ISBLANK(C8)),NOT(ISBLANK(G8))),C8+(7*G8)+VLOOKUP(WEEKDAY(C8+(7*G8),2),Sheet2!$A$1:$B$7,2,FALSE),"-")</f>
        <v>43385</v>
      </c>
      <c r="F8" s="18"/>
      <c r="G8" s="20">
        <v>0</v>
      </c>
      <c r="H8" s="20"/>
      <c r="I8" s="29">
        <v>0</v>
      </c>
      <c r="J8" s="43"/>
      <c r="K8" s="21" t="str">
        <f t="shared" ref="K8:BK8" si="9">IF(AND(NOT(ISBLANK($C8)),NOT(ISBLANK($E8))),IF(AND($C8&lt;L$5),IF($E8&gt;=K$5,"Y",""),""),"")</f>
        <v/>
      </c>
      <c r="L8" s="21" t="str">
        <f t="shared" si="9"/>
        <v/>
      </c>
      <c r="M8" s="21" t="str">
        <f t="shared" si="9"/>
        <v/>
      </c>
      <c r="N8" s="21" t="str">
        <f t="shared" si="9"/>
        <v/>
      </c>
      <c r="O8" s="21" t="str">
        <f t="shared" si="9"/>
        <v/>
      </c>
      <c r="P8" s="21" t="str">
        <f t="shared" si="9"/>
        <v/>
      </c>
      <c r="Q8" s="21" t="str">
        <f t="shared" si="9"/>
        <v/>
      </c>
      <c r="R8" s="21" t="str">
        <f t="shared" si="9"/>
        <v/>
      </c>
      <c r="S8" s="21" t="str">
        <f t="shared" si="9"/>
        <v/>
      </c>
      <c r="T8" s="21" t="str">
        <f t="shared" si="9"/>
        <v/>
      </c>
      <c r="U8" s="21" t="str">
        <f t="shared" si="9"/>
        <v/>
      </c>
      <c r="V8" s="21" t="str">
        <f t="shared" si="9"/>
        <v/>
      </c>
      <c r="W8" s="21" t="str">
        <f t="shared" si="9"/>
        <v/>
      </c>
      <c r="X8" s="21" t="str">
        <f t="shared" si="9"/>
        <v>Y</v>
      </c>
      <c r="Y8" s="21" t="str">
        <f t="shared" si="9"/>
        <v/>
      </c>
      <c r="Z8" s="21" t="str">
        <f t="shared" si="9"/>
        <v/>
      </c>
      <c r="AA8" s="21" t="str">
        <f t="shared" si="9"/>
        <v/>
      </c>
      <c r="AB8" s="21" t="str">
        <f t="shared" si="9"/>
        <v/>
      </c>
      <c r="AC8" s="21" t="str">
        <f t="shared" si="9"/>
        <v/>
      </c>
      <c r="AD8" s="21" t="str">
        <f t="shared" si="9"/>
        <v/>
      </c>
      <c r="AE8" s="21" t="str">
        <f t="shared" si="9"/>
        <v/>
      </c>
      <c r="AF8" s="21" t="str">
        <f t="shared" si="9"/>
        <v/>
      </c>
      <c r="AG8" s="21" t="str">
        <f t="shared" si="9"/>
        <v/>
      </c>
      <c r="AH8" s="21" t="str">
        <f t="shared" si="9"/>
        <v/>
      </c>
      <c r="AI8" s="21" t="str">
        <f t="shared" si="9"/>
        <v/>
      </c>
      <c r="AJ8" s="21" t="str">
        <f t="shared" si="9"/>
        <v/>
      </c>
      <c r="AK8" s="21" t="str">
        <f t="shared" si="9"/>
        <v/>
      </c>
      <c r="AL8" s="21" t="str">
        <f t="shared" si="9"/>
        <v/>
      </c>
      <c r="AM8" s="21" t="str">
        <f t="shared" si="9"/>
        <v/>
      </c>
      <c r="AN8" s="21" t="str">
        <f t="shared" si="9"/>
        <v/>
      </c>
      <c r="AO8" s="21" t="str">
        <f t="shared" si="9"/>
        <v/>
      </c>
      <c r="AP8" s="21" t="str">
        <f t="shared" si="9"/>
        <v/>
      </c>
      <c r="AQ8" s="21" t="str">
        <f t="shared" si="9"/>
        <v/>
      </c>
      <c r="AR8" s="21" t="str">
        <f t="shared" si="9"/>
        <v/>
      </c>
      <c r="AS8" s="21" t="str">
        <f t="shared" si="9"/>
        <v/>
      </c>
      <c r="AT8" s="21" t="str">
        <f t="shared" si="9"/>
        <v/>
      </c>
      <c r="AU8" s="21" t="str">
        <f t="shared" si="9"/>
        <v/>
      </c>
      <c r="AV8" s="21" t="str">
        <f t="shared" si="9"/>
        <v/>
      </c>
      <c r="AW8" s="21" t="str">
        <f t="shared" si="9"/>
        <v/>
      </c>
      <c r="AX8" s="21" t="str">
        <f t="shared" si="9"/>
        <v/>
      </c>
      <c r="AY8" s="21" t="str">
        <f t="shared" si="9"/>
        <v/>
      </c>
      <c r="AZ8" s="21" t="str">
        <f t="shared" si="9"/>
        <v/>
      </c>
      <c r="BA8" s="21" t="str">
        <f t="shared" si="9"/>
        <v/>
      </c>
      <c r="BB8" s="21" t="str">
        <f t="shared" si="9"/>
        <v/>
      </c>
      <c r="BC8" s="21" t="str">
        <f t="shared" si="9"/>
        <v/>
      </c>
      <c r="BD8" s="21" t="str">
        <f t="shared" si="9"/>
        <v/>
      </c>
      <c r="BE8" s="21" t="str">
        <f t="shared" si="9"/>
        <v/>
      </c>
      <c r="BF8" s="21" t="str">
        <f t="shared" si="9"/>
        <v/>
      </c>
      <c r="BG8" s="21" t="str">
        <f t="shared" si="9"/>
        <v/>
      </c>
      <c r="BH8" s="21" t="str">
        <f t="shared" si="7"/>
        <v/>
      </c>
      <c r="BI8" s="21" t="str">
        <f t="shared" si="7"/>
        <v/>
      </c>
      <c r="BJ8" s="21" t="str">
        <f t="shared" si="9"/>
        <v/>
      </c>
      <c r="BK8" s="21" t="str">
        <f t="shared" si="9"/>
        <v/>
      </c>
      <c r="BL8" s="16"/>
    </row>
    <row r="9" spans="1:78" ht="19.8" customHeight="1" x14ac:dyDescent="0.25">
      <c r="A9" s="40">
        <f t="shared" si="8"/>
        <v>1.03</v>
      </c>
      <c r="B9" s="17" t="s">
        <v>15</v>
      </c>
      <c r="C9" s="18">
        <f>E30</f>
        <v>43567</v>
      </c>
      <c r="D9" s="18"/>
      <c r="E9" s="19">
        <f>IF(AND(NOT(ISBLANK(C9)),NOT(ISBLANK(G9))),C9+(7*G9)+VLOOKUP(WEEKDAY(C9+(7*G9),2),Sheet2!$A$1:$B$7,2,FALSE),"-")</f>
        <v>43567</v>
      </c>
      <c r="F9" s="18"/>
      <c r="G9" s="20">
        <v>0</v>
      </c>
      <c r="H9" s="20"/>
      <c r="I9" s="29">
        <v>0</v>
      </c>
      <c r="J9" s="43"/>
      <c r="K9" s="21" t="str">
        <f t="shared" ref="K9:BK9" si="10">IF(AND(NOT(ISBLANK($C9)),NOT(ISBLANK($E9))),IF(AND($C9&lt;L$5),IF($E9&gt;=K$5,"Y",""),""),"")</f>
        <v/>
      </c>
      <c r="L9" s="21" t="str">
        <f t="shared" si="10"/>
        <v/>
      </c>
      <c r="M9" s="21" t="str">
        <f t="shared" si="10"/>
        <v/>
      </c>
      <c r="N9" s="21" t="str">
        <f t="shared" si="10"/>
        <v/>
      </c>
      <c r="O9" s="21" t="str">
        <f t="shared" si="10"/>
        <v/>
      </c>
      <c r="P9" s="21" t="str">
        <f t="shared" si="10"/>
        <v/>
      </c>
      <c r="Q9" s="21" t="str">
        <f t="shared" si="10"/>
        <v/>
      </c>
      <c r="R9" s="21" t="str">
        <f t="shared" si="10"/>
        <v/>
      </c>
      <c r="S9" s="21" t="str">
        <f t="shared" si="10"/>
        <v/>
      </c>
      <c r="T9" s="21" t="str">
        <f t="shared" si="10"/>
        <v/>
      </c>
      <c r="U9" s="21" t="str">
        <f t="shared" si="10"/>
        <v/>
      </c>
      <c r="V9" s="21" t="str">
        <f t="shared" si="10"/>
        <v/>
      </c>
      <c r="W9" s="21" t="str">
        <f t="shared" si="10"/>
        <v/>
      </c>
      <c r="X9" s="21" t="str">
        <f t="shared" si="10"/>
        <v/>
      </c>
      <c r="Y9" s="21" t="str">
        <f t="shared" si="10"/>
        <v/>
      </c>
      <c r="Z9" s="21" t="str">
        <f t="shared" si="10"/>
        <v/>
      </c>
      <c r="AA9" s="21" t="str">
        <f t="shared" si="10"/>
        <v/>
      </c>
      <c r="AB9" s="21" t="str">
        <f t="shared" si="10"/>
        <v/>
      </c>
      <c r="AC9" s="21" t="str">
        <f t="shared" si="10"/>
        <v/>
      </c>
      <c r="AD9" s="21" t="str">
        <f t="shared" si="10"/>
        <v/>
      </c>
      <c r="AE9" s="21" t="str">
        <f t="shared" si="10"/>
        <v/>
      </c>
      <c r="AF9" s="21" t="str">
        <f t="shared" si="10"/>
        <v/>
      </c>
      <c r="AG9" s="21" t="str">
        <f t="shared" si="10"/>
        <v/>
      </c>
      <c r="AH9" s="21" t="str">
        <f t="shared" si="10"/>
        <v/>
      </c>
      <c r="AI9" s="21" t="str">
        <f t="shared" si="10"/>
        <v/>
      </c>
      <c r="AJ9" s="21" t="str">
        <f t="shared" si="10"/>
        <v/>
      </c>
      <c r="AK9" s="21" t="str">
        <f t="shared" si="10"/>
        <v/>
      </c>
      <c r="AL9" s="21" t="str">
        <f t="shared" si="10"/>
        <v/>
      </c>
      <c r="AM9" s="21" t="str">
        <f t="shared" si="10"/>
        <v/>
      </c>
      <c r="AN9" s="21" t="str">
        <f t="shared" si="10"/>
        <v/>
      </c>
      <c r="AO9" s="21" t="str">
        <f t="shared" si="10"/>
        <v/>
      </c>
      <c r="AP9" s="21" t="str">
        <f t="shared" si="10"/>
        <v/>
      </c>
      <c r="AQ9" s="21" t="str">
        <f t="shared" si="10"/>
        <v/>
      </c>
      <c r="AR9" s="21" t="str">
        <f t="shared" si="10"/>
        <v/>
      </c>
      <c r="AS9" s="21" t="str">
        <f t="shared" si="10"/>
        <v/>
      </c>
      <c r="AT9" s="21" t="str">
        <f t="shared" si="10"/>
        <v/>
      </c>
      <c r="AU9" s="21" t="str">
        <f t="shared" si="10"/>
        <v/>
      </c>
      <c r="AV9" s="21" t="str">
        <f t="shared" si="10"/>
        <v/>
      </c>
      <c r="AW9" s="21" t="str">
        <f t="shared" si="10"/>
        <v/>
      </c>
      <c r="AX9" s="21" t="str">
        <f t="shared" si="10"/>
        <v>Y</v>
      </c>
      <c r="AY9" s="21" t="str">
        <f t="shared" si="10"/>
        <v/>
      </c>
      <c r="AZ9" s="21" t="str">
        <f t="shared" si="10"/>
        <v/>
      </c>
      <c r="BA9" s="21" t="str">
        <f t="shared" si="10"/>
        <v/>
      </c>
      <c r="BB9" s="21" t="str">
        <f t="shared" si="10"/>
        <v/>
      </c>
      <c r="BC9" s="21" t="str">
        <f t="shared" si="10"/>
        <v/>
      </c>
      <c r="BD9" s="21" t="str">
        <f t="shared" si="10"/>
        <v/>
      </c>
      <c r="BE9" s="21" t="str">
        <f t="shared" si="10"/>
        <v/>
      </c>
      <c r="BF9" s="21" t="str">
        <f t="shared" si="10"/>
        <v/>
      </c>
      <c r="BG9" s="21" t="str">
        <f t="shared" si="10"/>
        <v/>
      </c>
      <c r="BH9" s="21" t="str">
        <f t="shared" si="7"/>
        <v/>
      </c>
      <c r="BI9" s="21" t="str">
        <f t="shared" si="7"/>
        <v/>
      </c>
      <c r="BJ9" s="21" t="str">
        <f t="shared" si="10"/>
        <v/>
      </c>
      <c r="BK9" s="21" t="str">
        <f t="shared" si="10"/>
        <v/>
      </c>
      <c r="BL9" s="16"/>
    </row>
    <row r="10" spans="1:78" ht="19.8" customHeight="1" x14ac:dyDescent="0.25">
      <c r="A10" s="40">
        <f t="shared" si="8"/>
        <v>2</v>
      </c>
      <c r="B10" s="22" t="s">
        <v>12</v>
      </c>
      <c r="C10" s="12"/>
      <c r="D10" s="23"/>
      <c r="E10" s="12"/>
      <c r="F10" s="23"/>
      <c r="G10" s="13"/>
      <c r="H10" s="13"/>
      <c r="I10" s="31"/>
      <c r="J10" s="43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16"/>
    </row>
    <row r="11" spans="1:78" ht="19.8" customHeight="1" x14ac:dyDescent="0.25">
      <c r="A11" s="40">
        <f t="shared" si="8"/>
        <v>2.0099999999999998</v>
      </c>
      <c r="B11" s="17" t="s">
        <v>40</v>
      </c>
      <c r="C11" s="18">
        <v>43437</v>
      </c>
      <c r="D11" s="18"/>
      <c r="E11" s="19">
        <f>C12</f>
        <v>43496</v>
      </c>
      <c r="F11" s="18"/>
      <c r="G11" s="20">
        <f>ROUNDUP((E11-C11)/7,0)</f>
        <v>9</v>
      </c>
      <c r="H11" s="20"/>
      <c r="I11" s="29">
        <v>0</v>
      </c>
      <c r="J11" s="43"/>
      <c r="K11" s="21" t="str">
        <f t="shared" ref="K11:K12" si="11">IF(AND(NOT(ISBLANK($C11)),NOT(ISBLANK($E11))),IF(AND($C11&lt;L$5),IF($E11&gt;=K$5,"Y",""),""),"")</f>
        <v/>
      </c>
      <c r="L11" s="21" t="str">
        <f t="shared" ref="L11:BK12" si="12">IF(AND(NOT(ISBLANK($C11)),NOT(ISBLANK($E11))),IF(AND($C11&lt;M$5),IF($E11&gt;=L$5,"Y",""),""),"")</f>
        <v/>
      </c>
      <c r="M11" s="21" t="str">
        <f t="shared" si="12"/>
        <v/>
      </c>
      <c r="N11" s="21" t="str">
        <f t="shared" si="12"/>
        <v/>
      </c>
      <c r="O11" s="21" t="str">
        <f t="shared" si="12"/>
        <v/>
      </c>
      <c r="P11" s="21" t="str">
        <f t="shared" si="12"/>
        <v/>
      </c>
      <c r="Q11" s="21" t="str">
        <f t="shared" si="12"/>
        <v/>
      </c>
      <c r="R11" s="21" t="str">
        <f t="shared" si="12"/>
        <v/>
      </c>
      <c r="S11" s="21" t="str">
        <f t="shared" si="12"/>
        <v/>
      </c>
      <c r="T11" s="21" t="str">
        <f t="shared" si="12"/>
        <v/>
      </c>
      <c r="U11" s="21" t="str">
        <f t="shared" si="12"/>
        <v/>
      </c>
      <c r="V11" s="21" t="str">
        <f t="shared" si="12"/>
        <v/>
      </c>
      <c r="W11" s="21" t="str">
        <f t="shared" si="12"/>
        <v/>
      </c>
      <c r="X11" s="21" t="str">
        <f t="shared" si="12"/>
        <v/>
      </c>
      <c r="Y11" s="21" t="str">
        <f t="shared" si="12"/>
        <v/>
      </c>
      <c r="Z11" s="21" t="str">
        <f t="shared" si="12"/>
        <v/>
      </c>
      <c r="AA11" s="21" t="str">
        <f t="shared" si="12"/>
        <v/>
      </c>
      <c r="AB11" s="21" t="str">
        <f t="shared" si="12"/>
        <v/>
      </c>
      <c r="AC11" s="21" t="str">
        <f t="shared" si="12"/>
        <v/>
      </c>
      <c r="AD11" s="21" t="str">
        <f t="shared" si="12"/>
        <v/>
      </c>
      <c r="AE11" s="21" t="str">
        <f t="shared" si="12"/>
        <v/>
      </c>
      <c r="AF11" s="21" t="str">
        <f t="shared" si="12"/>
        <v>Y</v>
      </c>
      <c r="AG11" s="21" t="str">
        <f t="shared" si="12"/>
        <v>Y</v>
      </c>
      <c r="AH11" s="21" t="str">
        <f t="shared" si="12"/>
        <v>Y</v>
      </c>
      <c r="AI11" s="21" t="str">
        <f t="shared" si="12"/>
        <v>Y</v>
      </c>
      <c r="AJ11" s="21" t="str">
        <f t="shared" si="12"/>
        <v>Y</v>
      </c>
      <c r="AK11" s="21" t="str">
        <f t="shared" si="12"/>
        <v>Y</v>
      </c>
      <c r="AL11" s="21" t="str">
        <f t="shared" si="12"/>
        <v>Y</v>
      </c>
      <c r="AM11" s="21" t="str">
        <f t="shared" si="12"/>
        <v>Y</v>
      </c>
      <c r="AN11" s="21" t="str">
        <f t="shared" si="12"/>
        <v>Y</v>
      </c>
      <c r="AO11" s="21" t="str">
        <f t="shared" si="12"/>
        <v/>
      </c>
      <c r="AP11" s="21" t="str">
        <f t="shared" si="12"/>
        <v/>
      </c>
      <c r="AQ11" s="21" t="str">
        <f t="shared" si="12"/>
        <v/>
      </c>
      <c r="AR11" s="21" t="str">
        <f t="shared" si="12"/>
        <v/>
      </c>
      <c r="AS11" s="21" t="str">
        <f t="shared" si="12"/>
        <v/>
      </c>
      <c r="AT11" s="21" t="str">
        <f t="shared" si="12"/>
        <v/>
      </c>
      <c r="AU11" s="21" t="str">
        <f t="shared" si="12"/>
        <v/>
      </c>
      <c r="AV11" s="21" t="str">
        <f t="shared" si="12"/>
        <v/>
      </c>
      <c r="AW11" s="21" t="str">
        <f t="shared" si="12"/>
        <v/>
      </c>
      <c r="AX11" s="21" t="str">
        <f t="shared" si="12"/>
        <v/>
      </c>
      <c r="AY11" s="21" t="str">
        <f t="shared" si="12"/>
        <v/>
      </c>
      <c r="AZ11" s="21" t="str">
        <f t="shared" si="12"/>
        <v/>
      </c>
      <c r="BA11" s="21" t="str">
        <f t="shared" si="12"/>
        <v/>
      </c>
      <c r="BB11" s="21" t="str">
        <f t="shared" si="12"/>
        <v/>
      </c>
      <c r="BC11" s="21" t="str">
        <f t="shared" si="12"/>
        <v/>
      </c>
      <c r="BD11" s="21" t="str">
        <f t="shared" si="12"/>
        <v/>
      </c>
      <c r="BE11" s="21" t="str">
        <f t="shared" si="12"/>
        <v/>
      </c>
      <c r="BF11" s="21" t="str">
        <f t="shared" si="12"/>
        <v/>
      </c>
      <c r="BG11" s="21" t="str">
        <f t="shared" si="12"/>
        <v/>
      </c>
      <c r="BH11" s="21" t="str">
        <f t="shared" ref="BH11:BH41" si="13">IF(AND(NOT(ISBLANK($C11)),NOT(ISBLANK($E11))),IF(AND($C11&lt;BJ$5),IF($E11&gt;=BH$5,"Y",""),""),"")</f>
        <v/>
      </c>
      <c r="BI11" s="21" t="str">
        <f t="shared" ref="BI11:BI41" si="14">IF(AND(NOT(ISBLANK($C11)),NOT(ISBLANK($E11))),IF(AND($C11&lt;BK$5),IF($E11&gt;=BI$5,"Y",""),""),"")</f>
        <v/>
      </c>
      <c r="BJ11" s="21" t="str">
        <f t="shared" si="12"/>
        <v/>
      </c>
      <c r="BK11" s="21" t="str">
        <f t="shared" si="12"/>
        <v/>
      </c>
      <c r="BL11" s="16"/>
    </row>
    <row r="12" spans="1:78" ht="19.8" customHeight="1" x14ac:dyDescent="0.25">
      <c r="A12" s="40">
        <f t="shared" si="8"/>
        <v>2.0199999999999996</v>
      </c>
      <c r="B12" s="17" t="s">
        <v>1</v>
      </c>
      <c r="C12" s="18">
        <v>43496</v>
      </c>
      <c r="D12" s="18"/>
      <c r="E12" s="19">
        <f>IF(AND(NOT(ISBLANK(C12)),NOT(ISBLANK(G12))),C12+(7*G12)+VLOOKUP(WEEKDAY(C12+(7*G12),2),Sheet2!$A$1:$B$7,2,FALSE),"-")</f>
        <v>43496</v>
      </c>
      <c r="F12" s="18"/>
      <c r="G12" s="20">
        <v>0</v>
      </c>
      <c r="H12" s="20"/>
      <c r="I12" s="29">
        <v>0</v>
      </c>
      <c r="J12" s="43"/>
      <c r="K12" s="21" t="str">
        <f t="shared" si="11"/>
        <v/>
      </c>
      <c r="L12" s="21" t="str">
        <f t="shared" si="12"/>
        <v/>
      </c>
      <c r="M12" s="21" t="str">
        <f t="shared" si="12"/>
        <v/>
      </c>
      <c r="N12" s="21" t="str">
        <f t="shared" si="12"/>
        <v/>
      </c>
      <c r="O12" s="21" t="str">
        <f t="shared" si="12"/>
        <v/>
      </c>
      <c r="P12" s="21" t="str">
        <f t="shared" si="12"/>
        <v/>
      </c>
      <c r="Q12" s="21" t="str">
        <f t="shared" si="12"/>
        <v/>
      </c>
      <c r="R12" s="21" t="str">
        <f t="shared" si="12"/>
        <v/>
      </c>
      <c r="S12" s="21" t="str">
        <f t="shared" si="12"/>
        <v/>
      </c>
      <c r="T12" s="21" t="str">
        <f t="shared" si="12"/>
        <v/>
      </c>
      <c r="U12" s="21" t="str">
        <f t="shared" si="12"/>
        <v/>
      </c>
      <c r="V12" s="21" t="str">
        <f t="shared" si="12"/>
        <v/>
      </c>
      <c r="W12" s="21" t="str">
        <f t="shared" si="12"/>
        <v/>
      </c>
      <c r="X12" s="21" t="str">
        <f t="shared" si="12"/>
        <v/>
      </c>
      <c r="Y12" s="21" t="str">
        <f t="shared" si="12"/>
        <v/>
      </c>
      <c r="Z12" s="21" t="str">
        <f t="shared" si="12"/>
        <v/>
      </c>
      <c r="AA12" s="21" t="str">
        <f t="shared" si="12"/>
        <v/>
      </c>
      <c r="AB12" s="21" t="str">
        <f t="shared" si="12"/>
        <v/>
      </c>
      <c r="AC12" s="21" t="str">
        <f t="shared" si="12"/>
        <v/>
      </c>
      <c r="AD12" s="21" t="str">
        <f t="shared" si="12"/>
        <v/>
      </c>
      <c r="AE12" s="21" t="str">
        <f t="shared" si="12"/>
        <v/>
      </c>
      <c r="AF12" s="21" t="str">
        <f t="shared" si="12"/>
        <v/>
      </c>
      <c r="AG12" s="21" t="str">
        <f t="shared" si="12"/>
        <v/>
      </c>
      <c r="AH12" s="21" t="str">
        <f t="shared" si="12"/>
        <v/>
      </c>
      <c r="AI12" s="21" t="str">
        <f t="shared" si="12"/>
        <v/>
      </c>
      <c r="AJ12" s="21" t="str">
        <f t="shared" si="12"/>
        <v/>
      </c>
      <c r="AK12" s="21" t="str">
        <f t="shared" si="12"/>
        <v/>
      </c>
      <c r="AL12" s="21" t="str">
        <f t="shared" si="12"/>
        <v/>
      </c>
      <c r="AM12" s="21" t="str">
        <f t="shared" si="12"/>
        <v/>
      </c>
      <c r="AN12" s="21" t="str">
        <f t="shared" si="12"/>
        <v>Y</v>
      </c>
      <c r="AO12" s="21" t="str">
        <f t="shared" si="12"/>
        <v/>
      </c>
      <c r="AP12" s="21" t="str">
        <f t="shared" si="12"/>
        <v/>
      </c>
      <c r="AQ12" s="21" t="str">
        <f t="shared" si="12"/>
        <v/>
      </c>
      <c r="AR12" s="21" t="str">
        <f t="shared" si="12"/>
        <v/>
      </c>
      <c r="AS12" s="21" t="str">
        <f t="shared" si="12"/>
        <v/>
      </c>
      <c r="AT12" s="21" t="str">
        <f t="shared" si="12"/>
        <v/>
      </c>
      <c r="AU12" s="21" t="str">
        <f t="shared" si="12"/>
        <v/>
      </c>
      <c r="AV12" s="21" t="str">
        <f t="shared" si="12"/>
        <v/>
      </c>
      <c r="AW12" s="21" t="str">
        <f t="shared" si="12"/>
        <v/>
      </c>
      <c r="AX12" s="21" t="str">
        <f t="shared" si="12"/>
        <v/>
      </c>
      <c r="AY12" s="21" t="str">
        <f t="shared" si="12"/>
        <v/>
      </c>
      <c r="AZ12" s="21" t="str">
        <f t="shared" si="12"/>
        <v/>
      </c>
      <c r="BA12" s="21" t="str">
        <f t="shared" si="12"/>
        <v/>
      </c>
      <c r="BB12" s="21" t="str">
        <f t="shared" si="12"/>
        <v/>
      </c>
      <c r="BC12" s="21" t="str">
        <f t="shared" si="12"/>
        <v/>
      </c>
      <c r="BD12" s="21" t="str">
        <f t="shared" si="12"/>
        <v/>
      </c>
      <c r="BE12" s="21" t="str">
        <f t="shared" si="12"/>
        <v/>
      </c>
      <c r="BF12" s="21" t="str">
        <f t="shared" si="12"/>
        <v/>
      </c>
      <c r="BG12" s="21" t="str">
        <f t="shared" si="12"/>
        <v/>
      </c>
      <c r="BH12" s="21" t="str">
        <f t="shared" si="13"/>
        <v/>
      </c>
      <c r="BI12" s="21" t="str">
        <f t="shared" si="14"/>
        <v/>
      </c>
      <c r="BJ12" s="21" t="str">
        <f t="shared" si="12"/>
        <v/>
      </c>
      <c r="BK12" s="21" t="str">
        <f t="shared" si="12"/>
        <v/>
      </c>
      <c r="BL12" s="16"/>
    </row>
    <row r="13" spans="1:78" ht="19.8" customHeight="1" x14ac:dyDescent="0.25">
      <c r="A13" s="40">
        <f t="shared" si="8"/>
        <v>2.0299999999999994</v>
      </c>
      <c r="B13" s="17" t="s">
        <v>2</v>
      </c>
      <c r="C13" s="18">
        <v>43556</v>
      </c>
      <c r="D13" s="18"/>
      <c r="E13" s="19">
        <f>IF(AND(NOT(ISBLANK(C13)),NOT(ISBLANK(G13))),C13+(7*G13)+VLOOKUP(WEEKDAY(C13+(7*G13),2),Sheet2!$A$1:$B$7,2,FALSE),"-")</f>
        <v>43560</v>
      </c>
      <c r="F13" s="18"/>
      <c r="G13" s="20">
        <v>1</v>
      </c>
      <c r="H13" s="20"/>
      <c r="I13" s="29">
        <v>0</v>
      </c>
      <c r="J13" s="43"/>
      <c r="K13" s="21" t="str">
        <f t="shared" ref="K13:BK13" si="15">IF(AND(NOT(ISBLANK($C13)),NOT(ISBLANK($E13))),IF(AND($C13&lt;L$5),IF($E13&gt;=K$5,"Y",""),""),"")</f>
        <v/>
      </c>
      <c r="L13" s="21" t="str">
        <f t="shared" si="15"/>
        <v/>
      </c>
      <c r="M13" s="21" t="str">
        <f t="shared" si="15"/>
        <v/>
      </c>
      <c r="N13" s="21" t="str">
        <f t="shared" si="15"/>
        <v/>
      </c>
      <c r="O13" s="21" t="str">
        <f t="shared" si="15"/>
        <v/>
      </c>
      <c r="P13" s="21" t="str">
        <f t="shared" si="15"/>
        <v/>
      </c>
      <c r="Q13" s="21" t="str">
        <f t="shared" si="15"/>
        <v/>
      </c>
      <c r="R13" s="21" t="str">
        <f t="shared" si="15"/>
        <v/>
      </c>
      <c r="S13" s="21" t="str">
        <f t="shared" si="15"/>
        <v/>
      </c>
      <c r="T13" s="21" t="str">
        <f t="shared" si="15"/>
        <v/>
      </c>
      <c r="U13" s="21" t="str">
        <f t="shared" si="15"/>
        <v/>
      </c>
      <c r="V13" s="21" t="str">
        <f t="shared" si="15"/>
        <v/>
      </c>
      <c r="W13" s="21" t="str">
        <f t="shared" si="15"/>
        <v/>
      </c>
      <c r="X13" s="21" t="str">
        <f t="shared" si="15"/>
        <v/>
      </c>
      <c r="Y13" s="21" t="str">
        <f t="shared" si="15"/>
        <v/>
      </c>
      <c r="Z13" s="21" t="str">
        <f t="shared" si="15"/>
        <v/>
      </c>
      <c r="AA13" s="21" t="str">
        <f t="shared" si="15"/>
        <v/>
      </c>
      <c r="AB13" s="21" t="str">
        <f t="shared" si="15"/>
        <v/>
      </c>
      <c r="AC13" s="21" t="str">
        <f t="shared" si="15"/>
        <v/>
      </c>
      <c r="AD13" s="21" t="str">
        <f t="shared" si="15"/>
        <v/>
      </c>
      <c r="AE13" s="21" t="str">
        <f t="shared" si="15"/>
        <v/>
      </c>
      <c r="AF13" s="21" t="str">
        <f t="shared" si="15"/>
        <v/>
      </c>
      <c r="AG13" s="21" t="str">
        <f t="shared" si="15"/>
        <v/>
      </c>
      <c r="AH13" s="21" t="str">
        <f t="shared" si="15"/>
        <v/>
      </c>
      <c r="AI13" s="21" t="str">
        <f t="shared" si="15"/>
        <v/>
      </c>
      <c r="AJ13" s="21" t="str">
        <f t="shared" si="15"/>
        <v/>
      </c>
      <c r="AK13" s="21" t="str">
        <f t="shared" si="15"/>
        <v/>
      </c>
      <c r="AL13" s="21" t="str">
        <f t="shared" si="15"/>
        <v/>
      </c>
      <c r="AM13" s="21" t="str">
        <f t="shared" si="15"/>
        <v/>
      </c>
      <c r="AN13" s="21" t="str">
        <f t="shared" si="15"/>
        <v/>
      </c>
      <c r="AO13" s="21" t="str">
        <f t="shared" si="15"/>
        <v/>
      </c>
      <c r="AP13" s="21" t="str">
        <f t="shared" si="15"/>
        <v/>
      </c>
      <c r="AQ13" s="21" t="str">
        <f t="shared" si="15"/>
        <v/>
      </c>
      <c r="AR13" s="21" t="str">
        <f t="shared" si="15"/>
        <v/>
      </c>
      <c r="AS13" s="21" t="str">
        <f t="shared" si="15"/>
        <v/>
      </c>
      <c r="AT13" s="21" t="str">
        <f t="shared" si="15"/>
        <v/>
      </c>
      <c r="AU13" s="21" t="str">
        <f t="shared" si="15"/>
        <v/>
      </c>
      <c r="AV13" s="21" t="str">
        <f t="shared" si="15"/>
        <v/>
      </c>
      <c r="AW13" s="21" t="str">
        <f t="shared" si="15"/>
        <v>Y</v>
      </c>
      <c r="AX13" s="21" t="str">
        <f t="shared" si="15"/>
        <v/>
      </c>
      <c r="AY13" s="21" t="str">
        <f t="shared" si="15"/>
        <v/>
      </c>
      <c r="AZ13" s="21" t="str">
        <f t="shared" si="15"/>
        <v/>
      </c>
      <c r="BA13" s="21" t="str">
        <f t="shared" si="15"/>
        <v/>
      </c>
      <c r="BB13" s="21" t="str">
        <f t="shared" si="15"/>
        <v/>
      </c>
      <c r="BC13" s="21" t="str">
        <f t="shared" si="15"/>
        <v/>
      </c>
      <c r="BD13" s="21" t="str">
        <f t="shared" si="15"/>
        <v/>
      </c>
      <c r="BE13" s="21" t="str">
        <f t="shared" si="15"/>
        <v/>
      </c>
      <c r="BF13" s="21" t="str">
        <f t="shared" si="15"/>
        <v/>
      </c>
      <c r="BG13" s="21" t="str">
        <f t="shared" si="15"/>
        <v/>
      </c>
      <c r="BH13" s="21" t="str">
        <f t="shared" si="13"/>
        <v/>
      </c>
      <c r="BI13" s="21" t="str">
        <f t="shared" si="14"/>
        <v/>
      </c>
      <c r="BJ13" s="21" t="str">
        <f t="shared" si="15"/>
        <v/>
      </c>
      <c r="BK13" s="21" t="str">
        <f t="shared" si="15"/>
        <v/>
      </c>
      <c r="BL13" s="16"/>
    </row>
    <row r="14" spans="1:78" ht="19.8" customHeight="1" x14ac:dyDescent="0.25">
      <c r="A14" s="40">
        <f t="shared" si="8"/>
        <v>3</v>
      </c>
      <c r="B14" s="11" t="s">
        <v>7</v>
      </c>
      <c r="C14" s="12"/>
      <c r="D14" s="23"/>
      <c r="E14" s="12"/>
      <c r="F14" s="23"/>
      <c r="G14" s="13"/>
      <c r="H14" s="13"/>
      <c r="I14" s="31"/>
      <c r="J14" s="43"/>
      <c r="K14" s="21" t="str">
        <f t="shared" ref="K14:BK14" si="16">IF(AND(NOT(ISBLANK($C14)),NOT(ISBLANK($E14))),IF(AND($C14&lt;L$5),IF($E14&gt;=K$5,"Y",""),""),"")</f>
        <v/>
      </c>
      <c r="L14" s="21" t="str">
        <f t="shared" si="16"/>
        <v/>
      </c>
      <c r="M14" s="21" t="str">
        <f t="shared" si="16"/>
        <v/>
      </c>
      <c r="N14" s="21" t="str">
        <f t="shared" si="16"/>
        <v/>
      </c>
      <c r="O14" s="21" t="str">
        <f t="shared" si="16"/>
        <v/>
      </c>
      <c r="P14" s="21" t="str">
        <f t="shared" si="16"/>
        <v/>
      </c>
      <c r="Q14" s="21" t="str">
        <f t="shared" si="16"/>
        <v/>
      </c>
      <c r="R14" s="21" t="str">
        <f t="shared" si="16"/>
        <v/>
      </c>
      <c r="S14" s="21" t="str">
        <f t="shared" si="16"/>
        <v/>
      </c>
      <c r="T14" s="21" t="str">
        <f t="shared" si="16"/>
        <v/>
      </c>
      <c r="U14" s="21" t="str">
        <f t="shared" si="16"/>
        <v/>
      </c>
      <c r="V14" s="21" t="str">
        <f t="shared" si="16"/>
        <v/>
      </c>
      <c r="W14" s="21" t="str">
        <f t="shared" si="16"/>
        <v/>
      </c>
      <c r="X14" s="21" t="str">
        <f t="shared" si="16"/>
        <v/>
      </c>
      <c r="Y14" s="21" t="str">
        <f t="shared" si="16"/>
        <v/>
      </c>
      <c r="Z14" s="21" t="str">
        <f t="shared" si="16"/>
        <v/>
      </c>
      <c r="AA14" s="21" t="str">
        <f t="shared" si="16"/>
        <v/>
      </c>
      <c r="AB14" s="21" t="str">
        <f t="shared" si="16"/>
        <v/>
      </c>
      <c r="AC14" s="21" t="str">
        <f t="shared" si="16"/>
        <v/>
      </c>
      <c r="AD14" s="21" t="str">
        <f t="shared" si="16"/>
        <v/>
      </c>
      <c r="AE14" s="21" t="str">
        <f t="shared" si="16"/>
        <v/>
      </c>
      <c r="AF14" s="21" t="str">
        <f t="shared" si="16"/>
        <v/>
      </c>
      <c r="AG14" s="21" t="str">
        <f t="shared" si="16"/>
        <v/>
      </c>
      <c r="AH14" s="21" t="str">
        <f t="shared" si="16"/>
        <v/>
      </c>
      <c r="AI14" s="21" t="str">
        <f t="shared" si="16"/>
        <v/>
      </c>
      <c r="AJ14" s="21" t="str">
        <f t="shared" si="16"/>
        <v/>
      </c>
      <c r="AK14" s="21" t="str">
        <f t="shared" si="16"/>
        <v/>
      </c>
      <c r="AL14" s="21" t="str">
        <f t="shared" si="16"/>
        <v/>
      </c>
      <c r="AM14" s="21" t="str">
        <f t="shared" si="16"/>
        <v/>
      </c>
      <c r="AN14" s="21" t="str">
        <f t="shared" si="16"/>
        <v/>
      </c>
      <c r="AO14" s="21" t="str">
        <f t="shared" si="16"/>
        <v/>
      </c>
      <c r="AP14" s="21" t="str">
        <f t="shared" si="16"/>
        <v/>
      </c>
      <c r="AQ14" s="21" t="str">
        <f t="shared" si="16"/>
        <v/>
      </c>
      <c r="AR14" s="21" t="str">
        <f t="shared" si="16"/>
        <v/>
      </c>
      <c r="AS14" s="21" t="str">
        <f t="shared" si="16"/>
        <v/>
      </c>
      <c r="AT14" s="21" t="str">
        <f t="shared" si="16"/>
        <v/>
      </c>
      <c r="AU14" s="21" t="str">
        <f t="shared" si="16"/>
        <v/>
      </c>
      <c r="AV14" s="21" t="str">
        <f t="shared" si="16"/>
        <v/>
      </c>
      <c r="AW14" s="21" t="str">
        <f t="shared" si="16"/>
        <v/>
      </c>
      <c r="AX14" s="21" t="str">
        <f t="shared" si="16"/>
        <v/>
      </c>
      <c r="AY14" s="21" t="str">
        <f t="shared" si="16"/>
        <v/>
      </c>
      <c r="AZ14" s="21" t="str">
        <f t="shared" si="16"/>
        <v/>
      </c>
      <c r="BA14" s="21" t="str">
        <f t="shared" si="16"/>
        <v/>
      </c>
      <c r="BB14" s="21" t="str">
        <f t="shared" si="16"/>
        <v/>
      </c>
      <c r="BC14" s="21" t="str">
        <f t="shared" si="16"/>
        <v/>
      </c>
      <c r="BD14" s="21" t="str">
        <f t="shared" si="16"/>
        <v/>
      </c>
      <c r="BE14" s="21" t="str">
        <f t="shared" si="16"/>
        <v/>
      </c>
      <c r="BF14" s="21" t="str">
        <f t="shared" si="16"/>
        <v/>
      </c>
      <c r="BG14" s="21" t="str">
        <f t="shared" si="16"/>
        <v/>
      </c>
      <c r="BH14" s="21" t="str">
        <f t="shared" si="13"/>
        <v/>
      </c>
      <c r="BI14" s="21" t="str">
        <f t="shared" si="14"/>
        <v/>
      </c>
      <c r="BJ14" s="21" t="str">
        <f t="shared" si="16"/>
        <v/>
      </c>
      <c r="BK14" s="21" t="str">
        <f t="shared" si="16"/>
        <v/>
      </c>
      <c r="BL14" s="16"/>
    </row>
    <row r="15" spans="1:78" ht="19.8" customHeight="1" x14ac:dyDescent="0.25">
      <c r="A15" s="40">
        <f t="shared" si="8"/>
        <v>3.01</v>
      </c>
      <c r="B15" s="17" t="s">
        <v>8</v>
      </c>
      <c r="C15" s="18">
        <f>C3</f>
        <v>43194</v>
      </c>
      <c r="D15" s="18">
        <v>43194</v>
      </c>
      <c r="E15" s="19">
        <f>IF(AND(NOT(ISBLANK(C15)),NOT(ISBLANK(G15))),C15+(7*G15)+VLOOKUP(WEEKDAY(C15+(7*G15),2),Sheet2!$A$1:$B$7,2,FALSE),"-")</f>
        <v>43306</v>
      </c>
      <c r="F15" s="18">
        <v>43245</v>
      </c>
      <c r="G15" s="20">
        <v>16</v>
      </c>
      <c r="H15" s="20"/>
      <c r="I15" s="29">
        <f>ROUND((E7-C15)/(E15-C15)*10,0)/10</f>
        <v>0.9</v>
      </c>
      <c r="J15" s="43"/>
      <c r="K15" s="21" t="str">
        <f t="shared" ref="K15:BK16" si="17">IF(AND(NOT(ISBLANK($C15)),NOT(ISBLANK($E15))),IF(AND($C15&lt;L$5),IF($E15&gt;=K$5,"Y",""),""),"")</f>
        <v>Y</v>
      </c>
      <c r="L15" s="21" t="str">
        <f t="shared" si="17"/>
        <v>Y</v>
      </c>
      <c r="M15" s="21" t="str">
        <f t="shared" si="17"/>
        <v>Y</v>
      </c>
      <c r="N15" s="21" t="str">
        <f t="shared" si="17"/>
        <v/>
      </c>
      <c r="O15" s="21" t="str">
        <f t="shared" si="17"/>
        <v/>
      </c>
      <c r="P15" s="21" t="str">
        <f t="shared" si="17"/>
        <v/>
      </c>
      <c r="Q15" s="21" t="str">
        <f t="shared" si="17"/>
        <v/>
      </c>
      <c r="R15" s="21" t="str">
        <f t="shared" si="17"/>
        <v/>
      </c>
      <c r="S15" s="21" t="str">
        <f t="shared" si="17"/>
        <v/>
      </c>
      <c r="T15" s="21" t="str">
        <f t="shared" si="17"/>
        <v/>
      </c>
      <c r="U15" s="21" t="str">
        <f t="shared" si="17"/>
        <v/>
      </c>
      <c r="V15" s="21" t="str">
        <f t="shared" si="17"/>
        <v/>
      </c>
      <c r="W15" s="21" t="str">
        <f t="shared" si="17"/>
        <v/>
      </c>
      <c r="X15" s="21" t="str">
        <f t="shared" si="17"/>
        <v/>
      </c>
      <c r="Y15" s="21" t="str">
        <f t="shared" si="17"/>
        <v/>
      </c>
      <c r="Z15" s="21" t="str">
        <f t="shared" si="17"/>
        <v/>
      </c>
      <c r="AA15" s="21" t="str">
        <f t="shared" si="17"/>
        <v/>
      </c>
      <c r="AB15" s="21" t="str">
        <f t="shared" si="17"/>
        <v/>
      </c>
      <c r="AC15" s="21" t="str">
        <f t="shared" si="17"/>
        <v/>
      </c>
      <c r="AD15" s="21" t="str">
        <f t="shared" si="17"/>
        <v/>
      </c>
      <c r="AE15" s="21" t="str">
        <f t="shared" si="17"/>
        <v/>
      </c>
      <c r="AF15" s="21" t="str">
        <f t="shared" si="17"/>
        <v/>
      </c>
      <c r="AG15" s="21" t="str">
        <f t="shared" si="17"/>
        <v/>
      </c>
      <c r="AH15" s="21" t="str">
        <f t="shared" si="17"/>
        <v/>
      </c>
      <c r="AI15" s="21" t="str">
        <f t="shared" si="17"/>
        <v/>
      </c>
      <c r="AJ15" s="21" t="str">
        <f t="shared" si="17"/>
        <v/>
      </c>
      <c r="AK15" s="21" t="str">
        <f t="shared" si="17"/>
        <v/>
      </c>
      <c r="AL15" s="21" t="str">
        <f t="shared" si="17"/>
        <v/>
      </c>
      <c r="AM15" s="21" t="str">
        <f t="shared" si="17"/>
        <v/>
      </c>
      <c r="AN15" s="21" t="str">
        <f t="shared" si="17"/>
        <v/>
      </c>
      <c r="AO15" s="21" t="str">
        <f t="shared" si="17"/>
        <v/>
      </c>
      <c r="AP15" s="21" t="str">
        <f t="shared" si="17"/>
        <v/>
      </c>
      <c r="AQ15" s="21" t="str">
        <f t="shared" si="17"/>
        <v/>
      </c>
      <c r="AR15" s="21" t="str">
        <f t="shared" si="17"/>
        <v/>
      </c>
      <c r="AS15" s="21" t="str">
        <f t="shared" si="17"/>
        <v/>
      </c>
      <c r="AT15" s="21" t="str">
        <f t="shared" si="17"/>
        <v/>
      </c>
      <c r="AU15" s="21" t="str">
        <f t="shared" si="17"/>
        <v/>
      </c>
      <c r="AV15" s="21" t="str">
        <f t="shared" si="17"/>
        <v/>
      </c>
      <c r="AW15" s="21" t="str">
        <f t="shared" si="17"/>
        <v/>
      </c>
      <c r="AX15" s="21" t="str">
        <f t="shared" si="17"/>
        <v/>
      </c>
      <c r="AY15" s="21" t="str">
        <f t="shared" si="17"/>
        <v/>
      </c>
      <c r="AZ15" s="21" t="str">
        <f t="shared" si="17"/>
        <v/>
      </c>
      <c r="BA15" s="21" t="str">
        <f t="shared" si="17"/>
        <v/>
      </c>
      <c r="BB15" s="21" t="str">
        <f t="shared" si="17"/>
        <v/>
      </c>
      <c r="BC15" s="21" t="str">
        <f t="shared" si="17"/>
        <v/>
      </c>
      <c r="BD15" s="21" t="str">
        <f t="shared" si="17"/>
        <v/>
      </c>
      <c r="BE15" s="21" t="str">
        <f t="shared" si="17"/>
        <v/>
      </c>
      <c r="BF15" s="21" t="str">
        <f t="shared" si="17"/>
        <v/>
      </c>
      <c r="BG15" s="21" t="str">
        <f t="shared" si="17"/>
        <v/>
      </c>
      <c r="BH15" s="21" t="str">
        <f t="shared" si="13"/>
        <v/>
      </c>
      <c r="BI15" s="21" t="str">
        <f t="shared" si="14"/>
        <v/>
      </c>
      <c r="BJ15" s="21" t="str">
        <f t="shared" si="17"/>
        <v/>
      </c>
      <c r="BK15" s="21" t="str">
        <f t="shared" si="17"/>
        <v/>
      </c>
      <c r="BL15" s="16"/>
    </row>
    <row r="16" spans="1:78" ht="19.8" customHeight="1" x14ac:dyDescent="0.25">
      <c r="A16" s="40">
        <f t="shared" si="8"/>
        <v>3.0199999999999996</v>
      </c>
      <c r="B16" s="17" t="s">
        <v>25</v>
      </c>
      <c r="C16" s="18">
        <v>43304</v>
      </c>
      <c r="D16" s="18"/>
      <c r="E16" s="19">
        <f>IF(AND(NOT(ISBLANK(C16)),NOT(ISBLANK(G16))),C16+(7*G16)+VLOOKUP(WEEKDAY(C16+(7*G16),2),Sheet2!$A$1:$B$7,2,FALSE),"-")</f>
        <v>43385</v>
      </c>
      <c r="F16" s="18"/>
      <c r="G16" s="20">
        <v>12</v>
      </c>
      <c r="H16" s="36">
        <f>A7</f>
        <v>1.01</v>
      </c>
      <c r="I16" s="29">
        <v>0</v>
      </c>
      <c r="J16" s="43"/>
      <c r="K16" s="21" t="str">
        <f t="shared" si="17"/>
        <v/>
      </c>
      <c r="L16" s="21" t="str">
        <f t="shared" si="17"/>
        <v/>
      </c>
      <c r="M16" s="21" t="str">
        <f t="shared" si="17"/>
        <v>Y</v>
      </c>
      <c r="N16" s="21" t="str">
        <f t="shared" si="17"/>
        <v>Y</v>
      </c>
      <c r="O16" s="21" t="str">
        <f t="shared" si="17"/>
        <v>Y</v>
      </c>
      <c r="P16" s="21" t="str">
        <f t="shared" si="17"/>
        <v>Y</v>
      </c>
      <c r="Q16" s="21" t="str">
        <f t="shared" si="17"/>
        <v>Y</v>
      </c>
      <c r="R16" s="21" t="str">
        <f t="shared" si="17"/>
        <v>Y</v>
      </c>
      <c r="S16" s="21" t="str">
        <f t="shared" si="17"/>
        <v>Y</v>
      </c>
      <c r="T16" s="21" t="str">
        <f t="shared" si="17"/>
        <v>Y</v>
      </c>
      <c r="U16" s="21" t="str">
        <f t="shared" si="17"/>
        <v>Y</v>
      </c>
      <c r="V16" s="21" t="str">
        <f t="shared" si="17"/>
        <v>Y</v>
      </c>
      <c r="W16" s="21" t="str">
        <f t="shared" si="17"/>
        <v>Y</v>
      </c>
      <c r="X16" s="21" t="str">
        <f t="shared" si="17"/>
        <v>Y</v>
      </c>
      <c r="Y16" s="21" t="str">
        <f t="shared" si="17"/>
        <v/>
      </c>
      <c r="Z16" s="21" t="str">
        <f t="shared" si="17"/>
        <v/>
      </c>
      <c r="AA16" s="21" t="str">
        <f t="shared" si="17"/>
        <v/>
      </c>
      <c r="AB16" s="21" t="str">
        <f t="shared" si="17"/>
        <v/>
      </c>
      <c r="AC16" s="21" t="str">
        <f t="shared" si="17"/>
        <v/>
      </c>
      <c r="AD16" s="21" t="str">
        <f t="shared" si="17"/>
        <v/>
      </c>
      <c r="AE16" s="21" t="str">
        <f t="shared" si="17"/>
        <v/>
      </c>
      <c r="AF16" s="21" t="str">
        <f t="shared" si="17"/>
        <v/>
      </c>
      <c r="AG16" s="21" t="str">
        <f t="shared" si="17"/>
        <v/>
      </c>
      <c r="AH16" s="21" t="str">
        <f t="shared" si="17"/>
        <v/>
      </c>
      <c r="AI16" s="21" t="str">
        <f t="shared" si="17"/>
        <v/>
      </c>
      <c r="AJ16" s="21" t="str">
        <f t="shared" si="17"/>
        <v/>
      </c>
      <c r="AK16" s="21" t="str">
        <f t="shared" si="17"/>
        <v/>
      </c>
      <c r="AL16" s="21" t="str">
        <f t="shared" si="17"/>
        <v/>
      </c>
      <c r="AM16" s="21" t="str">
        <f t="shared" si="17"/>
        <v/>
      </c>
      <c r="AN16" s="21" t="str">
        <f t="shared" si="17"/>
        <v/>
      </c>
      <c r="AO16" s="21" t="str">
        <f t="shared" si="17"/>
        <v/>
      </c>
      <c r="AP16" s="21" t="str">
        <f t="shared" si="17"/>
        <v/>
      </c>
      <c r="AQ16" s="21" t="str">
        <f t="shared" si="17"/>
        <v/>
      </c>
      <c r="AR16" s="21" t="str">
        <f t="shared" si="17"/>
        <v/>
      </c>
      <c r="AS16" s="21" t="str">
        <f t="shared" si="17"/>
        <v/>
      </c>
      <c r="AT16" s="21" t="str">
        <f t="shared" si="17"/>
        <v/>
      </c>
      <c r="AU16" s="21" t="str">
        <f t="shared" si="17"/>
        <v/>
      </c>
      <c r="AV16" s="21" t="str">
        <f t="shared" si="17"/>
        <v/>
      </c>
      <c r="AW16" s="21" t="str">
        <f t="shared" si="17"/>
        <v/>
      </c>
      <c r="AX16" s="21" t="str">
        <f t="shared" si="17"/>
        <v/>
      </c>
      <c r="AY16" s="21" t="str">
        <f t="shared" si="17"/>
        <v/>
      </c>
      <c r="AZ16" s="21" t="str">
        <f t="shared" si="17"/>
        <v/>
      </c>
      <c r="BA16" s="21" t="str">
        <f t="shared" si="17"/>
        <v/>
      </c>
      <c r="BB16" s="21" t="str">
        <f t="shared" si="17"/>
        <v/>
      </c>
      <c r="BC16" s="21" t="str">
        <f t="shared" si="17"/>
        <v/>
      </c>
      <c r="BD16" s="21" t="str">
        <f t="shared" si="17"/>
        <v/>
      </c>
      <c r="BE16" s="21" t="str">
        <f t="shared" si="17"/>
        <v/>
      </c>
      <c r="BF16" s="21" t="str">
        <f t="shared" si="17"/>
        <v/>
      </c>
      <c r="BG16" s="21" t="str">
        <f t="shared" si="17"/>
        <v/>
      </c>
      <c r="BH16" s="21" t="str">
        <f t="shared" si="13"/>
        <v/>
      </c>
      <c r="BI16" s="21" t="str">
        <f t="shared" si="14"/>
        <v/>
      </c>
      <c r="BJ16" s="21" t="str">
        <f t="shared" si="17"/>
        <v/>
      </c>
      <c r="BK16" s="21" t="str">
        <f t="shared" si="17"/>
        <v/>
      </c>
      <c r="BL16" s="16"/>
    </row>
    <row r="17" spans="1:64" ht="19.8" customHeight="1" x14ac:dyDescent="0.25">
      <c r="A17" s="40">
        <f t="shared" si="8"/>
        <v>3.0299999999999994</v>
      </c>
      <c r="B17" s="17" t="s">
        <v>38</v>
      </c>
      <c r="C17" s="18">
        <f>E16+3</f>
        <v>43388</v>
      </c>
      <c r="D17" s="18">
        <v>43249</v>
      </c>
      <c r="E17" s="19">
        <f>IF(AND(NOT(ISBLANK(C17)),NOT(ISBLANK(G17))),C17+(7*G17)+VLOOKUP(WEEKDAY(C17+(7*G17),2),Sheet2!$A$1:$B$7,2,FALSE),"-")</f>
        <v>43525</v>
      </c>
      <c r="F17" s="18">
        <v>43290</v>
      </c>
      <c r="G17" s="20">
        <v>20</v>
      </c>
      <c r="H17" s="36">
        <f>A16</f>
        <v>3.0199999999999996</v>
      </c>
      <c r="I17" s="29">
        <v>0</v>
      </c>
      <c r="J17" s="43"/>
      <c r="K17" s="21" t="str">
        <f t="shared" ref="K17:BK17" si="18">IF(AND(NOT(ISBLANK($C17)),NOT(ISBLANK($E17))),IF(AND($C17&lt;L$5),IF($E17&gt;=K$5,"Y",""),""),"")</f>
        <v/>
      </c>
      <c r="L17" s="21" t="str">
        <f t="shared" si="18"/>
        <v/>
      </c>
      <c r="M17" s="21" t="str">
        <f t="shared" si="18"/>
        <v/>
      </c>
      <c r="N17" s="21" t="str">
        <f t="shared" si="18"/>
        <v/>
      </c>
      <c r="O17" s="21" t="str">
        <f t="shared" si="18"/>
        <v/>
      </c>
      <c r="P17" s="21" t="str">
        <f t="shared" si="18"/>
        <v/>
      </c>
      <c r="Q17" s="21" t="str">
        <f t="shared" si="18"/>
        <v/>
      </c>
      <c r="R17" s="21" t="str">
        <f t="shared" si="18"/>
        <v/>
      </c>
      <c r="S17" s="21" t="str">
        <f t="shared" si="18"/>
        <v/>
      </c>
      <c r="T17" s="21" t="str">
        <f t="shared" si="18"/>
        <v/>
      </c>
      <c r="U17" s="21" t="str">
        <f t="shared" si="18"/>
        <v/>
      </c>
      <c r="V17" s="21" t="str">
        <f t="shared" si="18"/>
        <v/>
      </c>
      <c r="W17" s="21" t="str">
        <f t="shared" si="18"/>
        <v/>
      </c>
      <c r="X17" s="21" t="str">
        <f t="shared" si="18"/>
        <v/>
      </c>
      <c r="Y17" s="21" t="str">
        <f t="shared" si="18"/>
        <v>Y</v>
      </c>
      <c r="Z17" s="21" t="str">
        <f t="shared" si="18"/>
        <v>Y</v>
      </c>
      <c r="AA17" s="21" t="str">
        <f t="shared" si="18"/>
        <v>Y</v>
      </c>
      <c r="AB17" s="21" t="str">
        <f t="shared" si="18"/>
        <v>Y</v>
      </c>
      <c r="AC17" s="21" t="str">
        <f t="shared" si="18"/>
        <v>Y</v>
      </c>
      <c r="AD17" s="21" t="str">
        <f t="shared" si="18"/>
        <v>Y</v>
      </c>
      <c r="AE17" s="21" t="str">
        <f t="shared" si="18"/>
        <v>Y</v>
      </c>
      <c r="AF17" s="21" t="str">
        <f t="shared" si="18"/>
        <v>Y</v>
      </c>
      <c r="AG17" s="21" t="str">
        <f t="shared" si="18"/>
        <v>Y</v>
      </c>
      <c r="AH17" s="21" t="str">
        <f t="shared" si="18"/>
        <v>Y</v>
      </c>
      <c r="AI17" s="21" t="str">
        <f t="shared" si="18"/>
        <v>Y</v>
      </c>
      <c r="AJ17" s="21" t="str">
        <f t="shared" si="18"/>
        <v>Y</v>
      </c>
      <c r="AK17" s="21" t="str">
        <f t="shared" si="18"/>
        <v>Y</v>
      </c>
      <c r="AL17" s="21" t="str">
        <f t="shared" si="18"/>
        <v>Y</v>
      </c>
      <c r="AM17" s="21" t="str">
        <f t="shared" si="18"/>
        <v>Y</v>
      </c>
      <c r="AN17" s="21" t="str">
        <f t="shared" si="18"/>
        <v>Y</v>
      </c>
      <c r="AO17" s="21" t="str">
        <f t="shared" si="18"/>
        <v>Y</v>
      </c>
      <c r="AP17" s="21" t="str">
        <f t="shared" si="18"/>
        <v>Y</v>
      </c>
      <c r="AQ17" s="21" t="str">
        <f t="shared" si="18"/>
        <v>Y</v>
      </c>
      <c r="AR17" s="21" t="str">
        <f t="shared" si="18"/>
        <v>Y</v>
      </c>
      <c r="AS17" s="21" t="str">
        <f t="shared" si="18"/>
        <v/>
      </c>
      <c r="AT17" s="21" t="str">
        <f t="shared" si="18"/>
        <v/>
      </c>
      <c r="AU17" s="21" t="str">
        <f t="shared" si="18"/>
        <v/>
      </c>
      <c r="AV17" s="21" t="str">
        <f t="shared" si="18"/>
        <v/>
      </c>
      <c r="AW17" s="21" t="str">
        <f t="shared" si="18"/>
        <v/>
      </c>
      <c r="AX17" s="21" t="str">
        <f t="shared" si="18"/>
        <v/>
      </c>
      <c r="AY17" s="21" t="str">
        <f t="shared" si="18"/>
        <v/>
      </c>
      <c r="AZ17" s="21" t="str">
        <f t="shared" si="18"/>
        <v/>
      </c>
      <c r="BA17" s="21" t="str">
        <f t="shared" si="18"/>
        <v/>
      </c>
      <c r="BB17" s="21" t="str">
        <f t="shared" si="18"/>
        <v/>
      </c>
      <c r="BC17" s="21" t="str">
        <f t="shared" si="18"/>
        <v/>
      </c>
      <c r="BD17" s="21" t="str">
        <f t="shared" si="18"/>
        <v/>
      </c>
      <c r="BE17" s="21" t="str">
        <f t="shared" si="18"/>
        <v/>
      </c>
      <c r="BF17" s="21" t="str">
        <f t="shared" si="18"/>
        <v/>
      </c>
      <c r="BG17" s="21" t="str">
        <f t="shared" si="18"/>
        <v/>
      </c>
      <c r="BH17" s="21" t="str">
        <f t="shared" si="13"/>
        <v/>
      </c>
      <c r="BI17" s="21" t="str">
        <f t="shared" si="14"/>
        <v/>
      </c>
      <c r="BJ17" s="21" t="str">
        <f t="shared" si="18"/>
        <v/>
      </c>
      <c r="BK17" s="21" t="str">
        <f t="shared" si="18"/>
        <v/>
      </c>
      <c r="BL17" s="16"/>
    </row>
    <row r="18" spans="1:64" ht="19.8" customHeight="1" x14ac:dyDescent="0.25">
      <c r="A18" s="40">
        <f t="shared" si="8"/>
        <v>4</v>
      </c>
      <c r="B18" s="11" t="s">
        <v>9</v>
      </c>
      <c r="C18" s="12"/>
      <c r="D18" s="23"/>
      <c r="E18" s="12"/>
      <c r="F18" s="23"/>
      <c r="G18" s="13"/>
      <c r="H18" s="13"/>
      <c r="I18" s="31"/>
      <c r="J18" s="43"/>
      <c r="K18" s="21" t="str">
        <f t="shared" ref="K18:BK18" si="19">IF(AND(NOT(ISBLANK($C18)),NOT(ISBLANK($E18))),IF(AND($C18&lt;L$5),IF($E18&gt;=K$5,"Y",""),""),"")</f>
        <v/>
      </c>
      <c r="L18" s="21" t="str">
        <f t="shared" si="19"/>
        <v/>
      </c>
      <c r="M18" s="21" t="str">
        <f t="shared" si="19"/>
        <v/>
      </c>
      <c r="N18" s="21" t="str">
        <f t="shared" si="19"/>
        <v/>
      </c>
      <c r="O18" s="21" t="str">
        <f t="shared" si="19"/>
        <v/>
      </c>
      <c r="P18" s="21" t="str">
        <f t="shared" si="19"/>
        <v/>
      </c>
      <c r="Q18" s="21" t="str">
        <f t="shared" si="19"/>
        <v/>
      </c>
      <c r="R18" s="21" t="str">
        <f t="shared" si="19"/>
        <v/>
      </c>
      <c r="S18" s="21" t="str">
        <f t="shared" si="19"/>
        <v/>
      </c>
      <c r="T18" s="21" t="str">
        <f t="shared" si="19"/>
        <v/>
      </c>
      <c r="U18" s="21" t="str">
        <f t="shared" si="19"/>
        <v/>
      </c>
      <c r="V18" s="21" t="str">
        <f t="shared" si="19"/>
        <v/>
      </c>
      <c r="W18" s="21" t="str">
        <f t="shared" si="19"/>
        <v/>
      </c>
      <c r="X18" s="21" t="str">
        <f t="shared" si="19"/>
        <v/>
      </c>
      <c r="Y18" s="21" t="str">
        <f t="shared" si="19"/>
        <v/>
      </c>
      <c r="Z18" s="21" t="str">
        <f t="shared" si="19"/>
        <v/>
      </c>
      <c r="AA18" s="21" t="str">
        <f t="shared" si="19"/>
        <v/>
      </c>
      <c r="AB18" s="21" t="str">
        <f t="shared" si="19"/>
        <v/>
      </c>
      <c r="AC18" s="21" t="str">
        <f t="shared" si="19"/>
        <v/>
      </c>
      <c r="AD18" s="21" t="str">
        <f t="shared" si="19"/>
        <v/>
      </c>
      <c r="AE18" s="21" t="str">
        <f t="shared" si="19"/>
        <v/>
      </c>
      <c r="AF18" s="21" t="str">
        <f t="shared" si="19"/>
        <v/>
      </c>
      <c r="AG18" s="21" t="str">
        <f t="shared" si="19"/>
        <v/>
      </c>
      <c r="AH18" s="21" t="str">
        <f t="shared" si="19"/>
        <v/>
      </c>
      <c r="AI18" s="21" t="str">
        <f t="shared" si="19"/>
        <v/>
      </c>
      <c r="AJ18" s="21" t="str">
        <f t="shared" si="19"/>
        <v/>
      </c>
      <c r="AK18" s="21" t="str">
        <f t="shared" si="19"/>
        <v/>
      </c>
      <c r="AL18" s="21" t="str">
        <f t="shared" si="19"/>
        <v/>
      </c>
      <c r="AM18" s="21" t="str">
        <f t="shared" si="19"/>
        <v/>
      </c>
      <c r="AN18" s="21" t="str">
        <f t="shared" si="19"/>
        <v/>
      </c>
      <c r="AO18" s="21" t="str">
        <f t="shared" si="19"/>
        <v/>
      </c>
      <c r="AP18" s="21" t="str">
        <f t="shared" si="19"/>
        <v/>
      </c>
      <c r="AQ18" s="21" t="str">
        <f t="shared" si="19"/>
        <v/>
      </c>
      <c r="AR18" s="21" t="str">
        <f t="shared" si="19"/>
        <v/>
      </c>
      <c r="AS18" s="21" t="str">
        <f t="shared" si="19"/>
        <v/>
      </c>
      <c r="AT18" s="21" t="str">
        <f t="shared" si="19"/>
        <v/>
      </c>
      <c r="AU18" s="21" t="str">
        <f t="shared" si="19"/>
        <v/>
      </c>
      <c r="AV18" s="21" t="str">
        <f t="shared" si="19"/>
        <v/>
      </c>
      <c r="AW18" s="21" t="str">
        <f t="shared" si="19"/>
        <v/>
      </c>
      <c r="AX18" s="21" t="str">
        <f t="shared" si="19"/>
        <v/>
      </c>
      <c r="AY18" s="21" t="str">
        <f t="shared" si="19"/>
        <v/>
      </c>
      <c r="AZ18" s="21" t="str">
        <f t="shared" si="19"/>
        <v/>
      </c>
      <c r="BA18" s="21" t="str">
        <f t="shared" si="19"/>
        <v/>
      </c>
      <c r="BB18" s="21" t="str">
        <f t="shared" si="19"/>
        <v/>
      </c>
      <c r="BC18" s="21" t="str">
        <f t="shared" si="19"/>
        <v/>
      </c>
      <c r="BD18" s="21" t="str">
        <f t="shared" si="19"/>
        <v/>
      </c>
      <c r="BE18" s="21" t="str">
        <f t="shared" si="19"/>
        <v/>
      </c>
      <c r="BF18" s="21" t="str">
        <f t="shared" si="19"/>
        <v/>
      </c>
      <c r="BG18" s="21" t="str">
        <f t="shared" si="19"/>
        <v/>
      </c>
      <c r="BH18" s="21" t="str">
        <f t="shared" si="13"/>
        <v/>
      </c>
      <c r="BI18" s="21" t="str">
        <f t="shared" si="14"/>
        <v/>
      </c>
      <c r="BJ18" s="21" t="str">
        <f t="shared" si="19"/>
        <v/>
      </c>
      <c r="BK18" s="21" t="str">
        <f t="shared" si="19"/>
        <v/>
      </c>
      <c r="BL18" s="16"/>
    </row>
    <row r="19" spans="1:64" ht="19.8" customHeight="1" x14ac:dyDescent="0.25">
      <c r="A19" s="41">
        <f t="shared" si="8"/>
        <v>4.01</v>
      </c>
      <c r="B19" s="17" t="s">
        <v>11</v>
      </c>
      <c r="C19" s="18">
        <v>43203</v>
      </c>
      <c r="D19" s="18">
        <v>43203</v>
      </c>
      <c r="E19" s="19">
        <f>IF(AND(NOT(ISBLANK(C19)),NOT(ISBLANK(G19))),C19+(7*G19)+VLOOKUP(WEEKDAY(C19+(7*G19),2),Sheet2!$A$1:$B$7,2,FALSE),"-")</f>
        <v>43567</v>
      </c>
      <c r="F19" s="18"/>
      <c r="G19" s="20">
        <v>52</v>
      </c>
      <c r="H19" s="36" t="str">
        <f>CONCATENATE(A7)</f>
        <v>1.01</v>
      </c>
      <c r="I19" s="29">
        <v>0.05</v>
      </c>
      <c r="J19" s="43"/>
      <c r="K19" s="21" t="str">
        <f t="shared" ref="K19" si="20">IF(AND(NOT(ISBLANK($C19)),NOT(ISBLANK($E19))),IF(AND($C19&lt;L$5),IF($E19&gt;=K$5,"Y",""),""),"")</f>
        <v>Y</v>
      </c>
      <c r="L19" s="21" t="str">
        <f t="shared" ref="L19:BL19" si="21">IF(AND(NOT(ISBLANK($C19)),NOT(ISBLANK($E19))),IF(AND($C19&lt;M$5),IF($E19&gt;=L$5,"Y",""),""),"")</f>
        <v>Y</v>
      </c>
      <c r="M19" s="21" t="str">
        <f t="shared" si="21"/>
        <v>Y</v>
      </c>
      <c r="N19" s="21" t="str">
        <f t="shared" si="21"/>
        <v>Y</v>
      </c>
      <c r="O19" s="21" t="str">
        <f t="shared" si="21"/>
        <v>Y</v>
      </c>
      <c r="P19" s="21" t="str">
        <f t="shared" si="21"/>
        <v>Y</v>
      </c>
      <c r="Q19" s="21" t="str">
        <f t="shared" si="21"/>
        <v>Y</v>
      </c>
      <c r="R19" s="21" t="str">
        <f t="shared" si="21"/>
        <v>Y</v>
      </c>
      <c r="S19" s="21" t="str">
        <f t="shared" si="21"/>
        <v>Y</v>
      </c>
      <c r="T19" s="21" t="str">
        <f t="shared" si="21"/>
        <v>Y</v>
      </c>
      <c r="U19" s="21" t="str">
        <f t="shared" si="21"/>
        <v>Y</v>
      </c>
      <c r="V19" s="21" t="str">
        <f t="shared" si="21"/>
        <v>Y</v>
      </c>
      <c r="W19" s="21" t="str">
        <f t="shared" si="21"/>
        <v>Y</v>
      </c>
      <c r="X19" s="21" t="str">
        <f t="shared" si="21"/>
        <v>Y</v>
      </c>
      <c r="Y19" s="21" t="str">
        <f t="shared" si="21"/>
        <v>Y</v>
      </c>
      <c r="Z19" s="21" t="str">
        <f t="shared" si="21"/>
        <v>Y</v>
      </c>
      <c r="AA19" s="21" t="str">
        <f t="shared" si="21"/>
        <v>Y</v>
      </c>
      <c r="AB19" s="21" t="str">
        <f t="shared" si="21"/>
        <v>Y</v>
      </c>
      <c r="AC19" s="21" t="str">
        <f t="shared" si="21"/>
        <v>Y</v>
      </c>
      <c r="AD19" s="21" t="str">
        <f t="shared" si="21"/>
        <v>Y</v>
      </c>
      <c r="AE19" s="21" t="str">
        <f t="shared" si="21"/>
        <v>Y</v>
      </c>
      <c r="AF19" s="21" t="str">
        <f t="shared" si="21"/>
        <v>Y</v>
      </c>
      <c r="AG19" s="21" t="str">
        <f t="shared" si="21"/>
        <v>Y</v>
      </c>
      <c r="AH19" s="21" t="str">
        <f t="shared" si="21"/>
        <v>Y</v>
      </c>
      <c r="AI19" s="21" t="str">
        <f t="shared" si="21"/>
        <v>Y</v>
      </c>
      <c r="AJ19" s="21" t="str">
        <f t="shared" si="21"/>
        <v>Y</v>
      </c>
      <c r="AK19" s="21" t="str">
        <f t="shared" si="21"/>
        <v>Y</v>
      </c>
      <c r="AL19" s="21" t="str">
        <f t="shared" si="21"/>
        <v>Y</v>
      </c>
      <c r="AM19" s="21" t="str">
        <f t="shared" si="21"/>
        <v>Y</v>
      </c>
      <c r="AN19" s="21" t="str">
        <f t="shared" si="21"/>
        <v>Y</v>
      </c>
      <c r="AO19" s="21" t="str">
        <f t="shared" si="21"/>
        <v>Y</v>
      </c>
      <c r="AP19" s="21" t="str">
        <f t="shared" si="21"/>
        <v>Y</v>
      </c>
      <c r="AQ19" s="21" t="str">
        <f t="shared" si="21"/>
        <v>Y</v>
      </c>
      <c r="AR19" s="21" t="str">
        <f t="shared" si="21"/>
        <v>Y</v>
      </c>
      <c r="AS19" s="21" t="str">
        <f t="shared" si="21"/>
        <v>Y</v>
      </c>
      <c r="AT19" s="21" t="str">
        <f t="shared" si="21"/>
        <v>Y</v>
      </c>
      <c r="AU19" s="21" t="str">
        <f t="shared" si="21"/>
        <v>Y</v>
      </c>
      <c r="AV19" s="21" t="str">
        <f t="shared" si="21"/>
        <v>Y</v>
      </c>
      <c r="AW19" s="21" t="str">
        <f t="shared" si="21"/>
        <v>Y</v>
      </c>
      <c r="AX19" s="21" t="str">
        <f t="shared" si="21"/>
        <v>Y</v>
      </c>
      <c r="AY19" s="21" t="str">
        <f t="shared" si="21"/>
        <v/>
      </c>
      <c r="AZ19" s="21" t="str">
        <f t="shared" si="21"/>
        <v/>
      </c>
      <c r="BA19" s="21" t="str">
        <f t="shared" si="21"/>
        <v/>
      </c>
      <c r="BB19" s="21" t="str">
        <f t="shared" si="21"/>
        <v/>
      </c>
      <c r="BC19" s="21" t="str">
        <f t="shared" si="21"/>
        <v/>
      </c>
      <c r="BD19" s="21" t="str">
        <f t="shared" si="21"/>
        <v/>
      </c>
      <c r="BE19" s="21" t="str">
        <f t="shared" si="21"/>
        <v/>
      </c>
      <c r="BF19" s="21" t="str">
        <f t="shared" si="21"/>
        <v/>
      </c>
      <c r="BG19" s="21" t="str">
        <f t="shared" si="21"/>
        <v/>
      </c>
      <c r="BH19" s="21" t="str">
        <f t="shared" si="13"/>
        <v/>
      </c>
      <c r="BI19" s="21" t="str">
        <f t="shared" si="14"/>
        <v/>
      </c>
      <c r="BJ19" s="21" t="str">
        <f t="shared" si="21"/>
        <v/>
      </c>
      <c r="BK19" s="21" t="str">
        <f t="shared" si="21"/>
        <v/>
      </c>
      <c r="BL19" s="21" t="str">
        <f t="shared" si="21"/>
        <v/>
      </c>
    </row>
    <row r="20" spans="1:64" ht="19.8" customHeight="1" x14ac:dyDescent="0.25">
      <c r="A20" s="41">
        <f t="shared" si="8"/>
        <v>4.0199999999999996</v>
      </c>
      <c r="B20" s="17" t="s">
        <v>27</v>
      </c>
      <c r="C20" s="18">
        <v>43332</v>
      </c>
      <c r="D20" s="18"/>
      <c r="E20" s="19">
        <f>IF(AND(NOT(ISBLANK(C20)),NOT(ISBLANK(G20))),C20+(7*G20)+VLOOKUP(WEEKDAY(C20+(7*G20),2),Sheet2!$A$1:$B$7,2,FALSE),"-")</f>
        <v>43343</v>
      </c>
      <c r="F20" s="18"/>
      <c r="G20" s="20">
        <v>2</v>
      </c>
      <c r="H20" s="36">
        <f>A19</f>
        <v>4.01</v>
      </c>
      <c r="I20" s="29">
        <v>0</v>
      </c>
      <c r="J20" s="43"/>
      <c r="K20" s="21" t="str">
        <f t="shared" ref="K20:BL20" si="22">IF(AND(NOT(ISBLANK($C20)),NOT(ISBLANK($E20))),IF(AND($C20&lt;L$5),IF($E20&gt;=K$5,"Y",""),""),"")</f>
        <v/>
      </c>
      <c r="L20" s="21" t="str">
        <f t="shared" si="22"/>
        <v/>
      </c>
      <c r="M20" s="21" t="str">
        <f t="shared" si="22"/>
        <v/>
      </c>
      <c r="N20" s="21" t="str">
        <f t="shared" si="22"/>
        <v/>
      </c>
      <c r="O20" s="21" t="str">
        <f t="shared" si="22"/>
        <v/>
      </c>
      <c r="P20" s="21" t="str">
        <f t="shared" si="22"/>
        <v/>
      </c>
      <c r="Q20" s="21" t="str">
        <f t="shared" si="22"/>
        <v>Y</v>
      </c>
      <c r="R20" s="21" t="str">
        <f t="shared" si="22"/>
        <v>Y</v>
      </c>
      <c r="S20" s="21" t="str">
        <f t="shared" si="22"/>
        <v/>
      </c>
      <c r="T20" s="21" t="str">
        <f t="shared" si="22"/>
        <v/>
      </c>
      <c r="U20" s="21" t="str">
        <f t="shared" si="22"/>
        <v/>
      </c>
      <c r="V20" s="21" t="str">
        <f t="shared" si="22"/>
        <v/>
      </c>
      <c r="W20" s="21" t="str">
        <f t="shared" si="22"/>
        <v/>
      </c>
      <c r="X20" s="21" t="str">
        <f t="shared" si="22"/>
        <v/>
      </c>
      <c r="Y20" s="21" t="str">
        <f t="shared" si="22"/>
        <v/>
      </c>
      <c r="Z20" s="21" t="str">
        <f t="shared" si="22"/>
        <v/>
      </c>
      <c r="AA20" s="21" t="str">
        <f t="shared" si="22"/>
        <v/>
      </c>
      <c r="AB20" s="21" t="str">
        <f t="shared" si="22"/>
        <v/>
      </c>
      <c r="AC20" s="21" t="str">
        <f t="shared" si="22"/>
        <v/>
      </c>
      <c r="AD20" s="21" t="str">
        <f t="shared" si="22"/>
        <v/>
      </c>
      <c r="AE20" s="21" t="str">
        <f t="shared" si="22"/>
        <v/>
      </c>
      <c r="AF20" s="21" t="str">
        <f t="shared" si="22"/>
        <v/>
      </c>
      <c r="AG20" s="21" t="str">
        <f t="shared" si="22"/>
        <v/>
      </c>
      <c r="AH20" s="21" t="str">
        <f t="shared" si="22"/>
        <v/>
      </c>
      <c r="AI20" s="21" t="str">
        <f t="shared" si="22"/>
        <v/>
      </c>
      <c r="AJ20" s="21" t="str">
        <f t="shared" si="22"/>
        <v/>
      </c>
      <c r="AK20" s="21" t="str">
        <f t="shared" si="22"/>
        <v/>
      </c>
      <c r="AL20" s="21" t="str">
        <f t="shared" si="22"/>
        <v/>
      </c>
      <c r="AM20" s="21" t="str">
        <f t="shared" si="22"/>
        <v/>
      </c>
      <c r="AN20" s="21" t="str">
        <f t="shared" si="22"/>
        <v/>
      </c>
      <c r="AO20" s="21" t="str">
        <f t="shared" si="22"/>
        <v/>
      </c>
      <c r="AP20" s="21" t="str">
        <f t="shared" si="22"/>
        <v/>
      </c>
      <c r="AQ20" s="21" t="str">
        <f t="shared" si="22"/>
        <v/>
      </c>
      <c r="AR20" s="21" t="str">
        <f t="shared" si="22"/>
        <v/>
      </c>
      <c r="AS20" s="21" t="str">
        <f t="shared" si="22"/>
        <v/>
      </c>
      <c r="AT20" s="21" t="str">
        <f t="shared" si="22"/>
        <v/>
      </c>
      <c r="AU20" s="21" t="str">
        <f t="shared" si="22"/>
        <v/>
      </c>
      <c r="AV20" s="21" t="str">
        <f t="shared" si="22"/>
        <v/>
      </c>
      <c r="AW20" s="21" t="str">
        <f t="shared" si="22"/>
        <v/>
      </c>
      <c r="AX20" s="21" t="str">
        <f t="shared" si="22"/>
        <v/>
      </c>
      <c r="AY20" s="21" t="str">
        <f t="shared" si="22"/>
        <v/>
      </c>
      <c r="AZ20" s="21" t="str">
        <f t="shared" si="22"/>
        <v/>
      </c>
      <c r="BA20" s="21" t="str">
        <f t="shared" si="22"/>
        <v/>
      </c>
      <c r="BB20" s="21" t="str">
        <f t="shared" si="22"/>
        <v/>
      </c>
      <c r="BC20" s="21" t="str">
        <f t="shared" si="22"/>
        <v/>
      </c>
      <c r="BD20" s="21" t="str">
        <f t="shared" si="22"/>
        <v/>
      </c>
      <c r="BE20" s="21" t="str">
        <f t="shared" si="22"/>
        <v/>
      </c>
      <c r="BF20" s="21" t="str">
        <f t="shared" si="22"/>
        <v/>
      </c>
      <c r="BG20" s="21" t="str">
        <f t="shared" si="22"/>
        <v/>
      </c>
      <c r="BH20" s="21" t="str">
        <f t="shared" si="13"/>
        <v/>
      </c>
      <c r="BI20" s="21" t="str">
        <f t="shared" si="14"/>
        <v/>
      </c>
      <c r="BJ20" s="21" t="str">
        <f t="shared" si="22"/>
        <v/>
      </c>
      <c r="BK20" s="21" t="str">
        <f t="shared" si="22"/>
        <v/>
      </c>
      <c r="BL20" s="21" t="str">
        <f t="shared" si="22"/>
        <v/>
      </c>
    </row>
    <row r="21" spans="1:64" ht="19.8" customHeight="1" x14ac:dyDescent="0.25">
      <c r="A21" s="41">
        <f t="shared" si="8"/>
        <v>4.0299999999999994</v>
      </c>
      <c r="B21" s="17" t="s">
        <v>28</v>
      </c>
      <c r="C21" s="18">
        <f>E20+3</f>
        <v>43346</v>
      </c>
      <c r="D21" s="18"/>
      <c r="E21" s="19">
        <f>IF(AND(NOT(ISBLANK(C21)),NOT(ISBLANK(G21))),C21+(7*G21)+VLOOKUP(WEEKDAY(C21+(7*G21),2),Sheet2!$A$1:$B$7,2,FALSE),"-")</f>
        <v>43350</v>
      </c>
      <c r="F21" s="18"/>
      <c r="G21" s="20">
        <v>1</v>
      </c>
      <c r="H21" s="36">
        <f>A20</f>
        <v>4.0199999999999996</v>
      </c>
      <c r="I21" s="29">
        <v>0</v>
      </c>
      <c r="J21" s="43"/>
      <c r="K21" s="21" t="str">
        <f t="shared" ref="K21:BL21" si="23">IF(AND(NOT(ISBLANK($C21)),NOT(ISBLANK($E21))),IF(AND($C21&lt;L$5),IF($E21&gt;=K$5,"Y",""),""),"")</f>
        <v/>
      </c>
      <c r="L21" s="21" t="str">
        <f t="shared" si="23"/>
        <v/>
      </c>
      <c r="M21" s="21" t="str">
        <f t="shared" si="23"/>
        <v/>
      </c>
      <c r="N21" s="21" t="str">
        <f t="shared" si="23"/>
        <v/>
      </c>
      <c r="O21" s="21" t="str">
        <f t="shared" si="23"/>
        <v/>
      </c>
      <c r="P21" s="21" t="str">
        <f t="shared" si="23"/>
        <v/>
      </c>
      <c r="Q21" s="21" t="str">
        <f t="shared" si="23"/>
        <v/>
      </c>
      <c r="R21" s="21" t="str">
        <f t="shared" si="23"/>
        <v/>
      </c>
      <c r="S21" s="21" t="str">
        <f t="shared" si="23"/>
        <v>Y</v>
      </c>
      <c r="T21" s="21" t="str">
        <f t="shared" si="23"/>
        <v/>
      </c>
      <c r="U21" s="21" t="str">
        <f t="shared" si="23"/>
        <v/>
      </c>
      <c r="V21" s="21" t="str">
        <f t="shared" si="23"/>
        <v/>
      </c>
      <c r="W21" s="21" t="str">
        <f t="shared" si="23"/>
        <v/>
      </c>
      <c r="X21" s="21" t="str">
        <f t="shared" si="23"/>
        <v/>
      </c>
      <c r="Y21" s="21" t="str">
        <f t="shared" si="23"/>
        <v/>
      </c>
      <c r="Z21" s="21" t="str">
        <f t="shared" si="23"/>
        <v/>
      </c>
      <c r="AA21" s="21" t="str">
        <f t="shared" si="23"/>
        <v/>
      </c>
      <c r="AB21" s="21" t="str">
        <f t="shared" si="23"/>
        <v/>
      </c>
      <c r="AC21" s="21" t="str">
        <f t="shared" si="23"/>
        <v/>
      </c>
      <c r="AD21" s="21" t="str">
        <f t="shared" si="23"/>
        <v/>
      </c>
      <c r="AE21" s="21" t="str">
        <f t="shared" si="23"/>
        <v/>
      </c>
      <c r="AF21" s="21" t="str">
        <f t="shared" si="23"/>
        <v/>
      </c>
      <c r="AG21" s="21" t="str">
        <f t="shared" si="23"/>
        <v/>
      </c>
      <c r="AH21" s="21" t="str">
        <f t="shared" si="23"/>
        <v/>
      </c>
      <c r="AI21" s="21" t="str">
        <f t="shared" si="23"/>
        <v/>
      </c>
      <c r="AJ21" s="21" t="str">
        <f t="shared" si="23"/>
        <v/>
      </c>
      <c r="AK21" s="21" t="str">
        <f t="shared" si="23"/>
        <v/>
      </c>
      <c r="AL21" s="21" t="str">
        <f t="shared" si="23"/>
        <v/>
      </c>
      <c r="AM21" s="21" t="str">
        <f t="shared" si="23"/>
        <v/>
      </c>
      <c r="AN21" s="21" t="str">
        <f t="shared" si="23"/>
        <v/>
      </c>
      <c r="AO21" s="21" t="str">
        <f t="shared" si="23"/>
        <v/>
      </c>
      <c r="AP21" s="21" t="str">
        <f t="shared" si="23"/>
        <v/>
      </c>
      <c r="AQ21" s="21" t="str">
        <f t="shared" si="23"/>
        <v/>
      </c>
      <c r="AR21" s="21" t="str">
        <f t="shared" si="23"/>
        <v/>
      </c>
      <c r="AS21" s="21" t="str">
        <f t="shared" si="23"/>
        <v/>
      </c>
      <c r="AT21" s="21" t="str">
        <f t="shared" si="23"/>
        <v/>
      </c>
      <c r="AU21" s="21" t="str">
        <f t="shared" si="23"/>
        <v/>
      </c>
      <c r="AV21" s="21" t="str">
        <f t="shared" si="23"/>
        <v/>
      </c>
      <c r="AW21" s="21" t="str">
        <f t="shared" si="23"/>
        <v/>
      </c>
      <c r="AX21" s="21" t="str">
        <f t="shared" si="23"/>
        <v/>
      </c>
      <c r="AY21" s="21" t="str">
        <f t="shared" si="23"/>
        <v/>
      </c>
      <c r="AZ21" s="21" t="str">
        <f t="shared" si="23"/>
        <v/>
      </c>
      <c r="BA21" s="21" t="str">
        <f t="shared" si="23"/>
        <v/>
      </c>
      <c r="BB21" s="21" t="str">
        <f t="shared" si="23"/>
        <v/>
      </c>
      <c r="BC21" s="21" t="str">
        <f t="shared" si="23"/>
        <v/>
      </c>
      <c r="BD21" s="21" t="str">
        <f t="shared" si="23"/>
        <v/>
      </c>
      <c r="BE21" s="21" t="str">
        <f t="shared" si="23"/>
        <v/>
      </c>
      <c r="BF21" s="21" t="str">
        <f t="shared" si="23"/>
        <v/>
      </c>
      <c r="BG21" s="21" t="str">
        <f t="shared" si="23"/>
        <v/>
      </c>
      <c r="BH21" s="21" t="str">
        <f t="shared" si="13"/>
        <v/>
      </c>
      <c r="BI21" s="21" t="str">
        <f t="shared" si="14"/>
        <v/>
      </c>
      <c r="BJ21" s="21" t="str">
        <f t="shared" si="23"/>
        <v/>
      </c>
      <c r="BK21" s="21" t="str">
        <f t="shared" si="23"/>
        <v/>
      </c>
      <c r="BL21" s="21" t="str">
        <f t="shared" si="23"/>
        <v/>
      </c>
    </row>
    <row r="22" spans="1:64" ht="19.8" customHeight="1" x14ac:dyDescent="0.25">
      <c r="A22" s="41">
        <f t="shared" si="8"/>
        <v>4.0399999999999991</v>
      </c>
      <c r="B22" s="17" t="s">
        <v>32</v>
      </c>
      <c r="C22" s="18">
        <v>43367</v>
      </c>
      <c r="D22" s="18"/>
      <c r="E22" s="19">
        <f>IF(AND(NOT(ISBLANK(C22)),NOT(ISBLANK(G22))),C22+(7*G22)+VLOOKUP(WEEKDAY(C22+(7*G22),2),Sheet2!$A$1:$B$7,2,FALSE),"-")</f>
        <v>43378</v>
      </c>
      <c r="F22" s="18"/>
      <c r="G22" s="20">
        <v>2</v>
      </c>
      <c r="H22" s="36">
        <f>A19</f>
        <v>4.01</v>
      </c>
      <c r="I22" s="29">
        <v>0</v>
      </c>
      <c r="J22" s="43"/>
      <c r="K22" s="21" t="str">
        <f t="shared" ref="K22:BL22" si="24">IF(AND(NOT(ISBLANK($C22)),NOT(ISBLANK($E22))),IF(AND($C22&lt;L$5),IF($E22&gt;=K$5,"Y",""),""),"")</f>
        <v/>
      </c>
      <c r="L22" s="21" t="str">
        <f t="shared" si="24"/>
        <v/>
      </c>
      <c r="M22" s="21" t="str">
        <f t="shared" si="24"/>
        <v/>
      </c>
      <c r="N22" s="21" t="str">
        <f t="shared" si="24"/>
        <v/>
      </c>
      <c r="O22" s="21" t="str">
        <f t="shared" si="24"/>
        <v/>
      </c>
      <c r="P22" s="21" t="str">
        <f t="shared" si="24"/>
        <v/>
      </c>
      <c r="Q22" s="21" t="str">
        <f t="shared" si="24"/>
        <v/>
      </c>
      <c r="R22" s="21" t="str">
        <f t="shared" si="24"/>
        <v/>
      </c>
      <c r="S22" s="21" t="str">
        <f t="shared" si="24"/>
        <v/>
      </c>
      <c r="T22" s="21" t="str">
        <f t="shared" si="24"/>
        <v/>
      </c>
      <c r="U22" s="21" t="str">
        <f t="shared" si="24"/>
        <v/>
      </c>
      <c r="V22" s="21" t="str">
        <f t="shared" si="24"/>
        <v>Y</v>
      </c>
      <c r="W22" s="21" t="str">
        <f t="shared" si="24"/>
        <v>Y</v>
      </c>
      <c r="X22" s="21" t="str">
        <f t="shared" si="24"/>
        <v/>
      </c>
      <c r="Y22" s="21" t="str">
        <f t="shared" si="24"/>
        <v/>
      </c>
      <c r="Z22" s="21" t="str">
        <f t="shared" si="24"/>
        <v/>
      </c>
      <c r="AA22" s="21" t="str">
        <f t="shared" si="24"/>
        <v/>
      </c>
      <c r="AB22" s="21" t="str">
        <f t="shared" si="24"/>
        <v/>
      </c>
      <c r="AC22" s="21" t="str">
        <f t="shared" si="24"/>
        <v/>
      </c>
      <c r="AD22" s="21" t="str">
        <f t="shared" si="24"/>
        <v/>
      </c>
      <c r="AE22" s="21" t="str">
        <f t="shared" si="24"/>
        <v/>
      </c>
      <c r="AF22" s="21" t="str">
        <f t="shared" si="24"/>
        <v/>
      </c>
      <c r="AG22" s="21" t="str">
        <f t="shared" si="24"/>
        <v/>
      </c>
      <c r="AH22" s="21" t="str">
        <f t="shared" si="24"/>
        <v/>
      </c>
      <c r="AI22" s="21" t="str">
        <f t="shared" si="24"/>
        <v/>
      </c>
      <c r="AJ22" s="21" t="str">
        <f t="shared" si="24"/>
        <v/>
      </c>
      <c r="AK22" s="21" t="str">
        <f t="shared" si="24"/>
        <v/>
      </c>
      <c r="AL22" s="21" t="str">
        <f t="shared" si="24"/>
        <v/>
      </c>
      <c r="AM22" s="21" t="str">
        <f t="shared" si="24"/>
        <v/>
      </c>
      <c r="AN22" s="21" t="str">
        <f t="shared" si="24"/>
        <v/>
      </c>
      <c r="AO22" s="21" t="str">
        <f t="shared" si="24"/>
        <v/>
      </c>
      <c r="AP22" s="21" t="str">
        <f t="shared" si="24"/>
        <v/>
      </c>
      <c r="AQ22" s="21" t="str">
        <f t="shared" si="24"/>
        <v/>
      </c>
      <c r="AR22" s="21" t="str">
        <f t="shared" si="24"/>
        <v/>
      </c>
      <c r="AS22" s="21" t="str">
        <f t="shared" si="24"/>
        <v/>
      </c>
      <c r="AT22" s="21" t="str">
        <f t="shared" si="24"/>
        <v/>
      </c>
      <c r="AU22" s="21" t="str">
        <f t="shared" si="24"/>
        <v/>
      </c>
      <c r="AV22" s="21" t="str">
        <f t="shared" si="24"/>
        <v/>
      </c>
      <c r="AW22" s="21" t="str">
        <f t="shared" si="24"/>
        <v/>
      </c>
      <c r="AX22" s="21" t="str">
        <f t="shared" si="24"/>
        <v/>
      </c>
      <c r="AY22" s="21" t="str">
        <f t="shared" si="24"/>
        <v/>
      </c>
      <c r="AZ22" s="21" t="str">
        <f t="shared" si="24"/>
        <v/>
      </c>
      <c r="BA22" s="21" t="str">
        <f t="shared" si="24"/>
        <v/>
      </c>
      <c r="BB22" s="21" t="str">
        <f t="shared" si="24"/>
        <v/>
      </c>
      <c r="BC22" s="21" t="str">
        <f t="shared" si="24"/>
        <v/>
      </c>
      <c r="BD22" s="21" t="str">
        <f t="shared" si="24"/>
        <v/>
      </c>
      <c r="BE22" s="21" t="str">
        <f t="shared" si="24"/>
        <v/>
      </c>
      <c r="BF22" s="21" t="str">
        <f t="shared" si="24"/>
        <v/>
      </c>
      <c r="BG22" s="21" t="str">
        <f t="shared" si="24"/>
        <v/>
      </c>
      <c r="BH22" s="21" t="str">
        <f t="shared" si="13"/>
        <v/>
      </c>
      <c r="BI22" s="21" t="str">
        <f t="shared" si="14"/>
        <v/>
      </c>
      <c r="BJ22" s="21" t="str">
        <f t="shared" si="24"/>
        <v/>
      </c>
      <c r="BK22" s="21" t="str">
        <f t="shared" si="24"/>
        <v/>
      </c>
      <c r="BL22" s="21" t="str">
        <f t="shared" si="24"/>
        <v/>
      </c>
    </row>
    <row r="23" spans="1:64" ht="19.8" customHeight="1" x14ac:dyDescent="0.25">
      <c r="A23" s="41">
        <f t="shared" si="8"/>
        <v>4.0499999999999989</v>
      </c>
      <c r="B23" s="17" t="s">
        <v>29</v>
      </c>
      <c r="C23" s="18">
        <f>E22+3</f>
        <v>43381</v>
      </c>
      <c r="D23" s="18"/>
      <c r="E23" s="19">
        <f>IF(AND(NOT(ISBLANK(C23)),NOT(ISBLANK(G23))),C23+(7*G23)+VLOOKUP(WEEKDAY(C23+(7*G23),2),Sheet2!$A$1:$B$7,2,FALSE),"-")</f>
        <v>43385</v>
      </c>
      <c r="F23" s="18"/>
      <c r="G23" s="20">
        <v>1</v>
      </c>
      <c r="H23" s="36">
        <f>A22</f>
        <v>4.0399999999999991</v>
      </c>
      <c r="I23" s="29">
        <v>0</v>
      </c>
      <c r="J23" s="43"/>
      <c r="K23" s="21" t="str">
        <f t="shared" ref="K23:BL23" si="25">IF(AND(NOT(ISBLANK($C23)),NOT(ISBLANK($E23))),IF(AND($C23&lt;L$5),IF($E23&gt;=K$5,"Y",""),""),"")</f>
        <v/>
      </c>
      <c r="L23" s="21" t="str">
        <f t="shared" si="25"/>
        <v/>
      </c>
      <c r="M23" s="21" t="str">
        <f t="shared" si="25"/>
        <v/>
      </c>
      <c r="N23" s="21" t="str">
        <f t="shared" si="25"/>
        <v/>
      </c>
      <c r="O23" s="21" t="str">
        <f t="shared" si="25"/>
        <v/>
      </c>
      <c r="P23" s="21" t="str">
        <f t="shared" si="25"/>
        <v/>
      </c>
      <c r="Q23" s="21" t="str">
        <f t="shared" si="25"/>
        <v/>
      </c>
      <c r="R23" s="21" t="str">
        <f t="shared" si="25"/>
        <v/>
      </c>
      <c r="S23" s="21" t="str">
        <f t="shared" si="25"/>
        <v/>
      </c>
      <c r="T23" s="21" t="str">
        <f t="shared" si="25"/>
        <v/>
      </c>
      <c r="U23" s="21" t="str">
        <f t="shared" si="25"/>
        <v/>
      </c>
      <c r="V23" s="21" t="str">
        <f t="shared" si="25"/>
        <v/>
      </c>
      <c r="W23" s="21" t="str">
        <f t="shared" si="25"/>
        <v/>
      </c>
      <c r="X23" s="21" t="str">
        <f t="shared" si="25"/>
        <v>Y</v>
      </c>
      <c r="Y23" s="21" t="str">
        <f t="shared" si="25"/>
        <v/>
      </c>
      <c r="Z23" s="21" t="str">
        <f t="shared" si="25"/>
        <v/>
      </c>
      <c r="AA23" s="21" t="str">
        <f t="shared" si="25"/>
        <v/>
      </c>
      <c r="AB23" s="21" t="str">
        <f t="shared" si="25"/>
        <v/>
      </c>
      <c r="AC23" s="21" t="str">
        <f t="shared" si="25"/>
        <v/>
      </c>
      <c r="AD23" s="21" t="str">
        <f t="shared" si="25"/>
        <v/>
      </c>
      <c r="AE23" s="21" t="str">
        <f t="shared" si="25"/>
        <v/>
      </c>
      <c r="AF23" s="21" t="str">
        <f t="shared" si="25"/>
        <v/>
      </c>
      <c r="AG23" s="21" t="str">
        <f t="shared" si="25"/>
        <v/>
      </c>
      <c r="AH23" s="21" t="str">
        <f t="shared" si="25"/>
        <v/>
      </c>
      <c r="AI23" s="21" t="str">
        <f t="shared" si="25"/>
        <v/>
      </c>
      <c r="AJ23" s="21" t="str">
        <f t="shared" si="25"/>
        <v/>
      </c>
      <c r="AK23" s="21" t="str">
        <f t="shared" si="25"/>
        <v/>
      </c>
      <c r="AL23" s="21" t="str">
        <f t="shared" si="25"/>
        <v/>
      </c>
      <c r="AM23" s="21" t="str">
        <f t="shared" si="25"/>
        <v/>
      </c>
      <c r="AN23" s="21" t="str">
        <f t="shared" si="25"/>
        <v/>
      </c>
      <c r="AO23" s="21" t="str">
        <f t="shared" si="25"/>
        <v/>
      </c>
      <c r="AP23" s="21" t="str">
        <f t="shared" si="25"/>
        <v/>
      </c>
      <c r="AQ23" s="21" t="str">
        <f t="shared" si="25"/>
        <v/>
      </c>
      <c r="AR23" s="21" t="str">
        <f t="shared" si="25"/>
        <v/>
      </c>
      <c r="AS23" s="21" t="str">
        <f t="shared" si="25"/>
        <v/>
      </c>
      <c r="AT23" s="21" t="str">
        <f t="shared" si="25"/>
        <v/>
      </c>
      <c r="AU23" s="21" t="str">
        <f t="shared" si="25"/>
        <v/>
      </c>
      <c r="AV23" s="21" t="str">
        <f t="shared" si="25"/>
        <v/>
      </c>
      <c r="AW23" s="21" t="str">
        <f t="shared" si="25"/>
        <v/>
      </c>
      <c r="AX23" s="21" t="str">
        <f t="shared" si="25"/>
        <v/>
      </c>
      <c r="AY23" s="21" t="str">
        <f t="shared" si="25"/>
        <v/>
      </c>
      <c r="AZ23" s="21" t="str">
        <f t="shared" si="25"/>
        <v/>
      </c>
      <c r="BA23" s="21" t="str">
        <f t="shared" si="25"/>
        <v/>
      </c>
      <c r="BB23" s="21" t="str">
        <f t="shared" si="25"/>
        <v/>
      </c>
      <c r="BC23" s="21" t="str">
        <f t="shared" si="25"/>
        <v/>
      </c>
      <c r="BD23" s="21" t="str">
        <f t="shared" si="25"/>
        <v/>
      </c>
      <c r="BE23" s="21" t="str">
        <f t="shared" si="25"/>
        <v/>
      </c>
      <c r="BF23" s="21" t="str">
        <f t="shared" si="25"/>
        <v/>
      </c>
      <c r="BG23" s="21" t="str">
        <f t="shared" si="25"/>
        <v/>
      </c>
      <c r="BH23" s="21" t="str">
        <f t="shared" si="13"/>
        <v/>
      </c>
      <c r="BI23" s="21" t="str">
        <f t="shared" si="14"/>
        <v/>
      </c>
      <c r="BJ23" s="21" t="str">
        <f t="shared" si="25"/>
        <v/>
      </c>
      <c r="BK23" s="21" t="str">
        <f t="shared" si="25"/>
        <v/>
      </c>
      <c r="BL23" s="21" t="str">
        <f t="shared" si="25"/>
        <v/>
      </c>
    </row>
    <row r="24" spans="1:64" ht="19.8" customHeight="1" x14ac:dyDescent="0.25">
      <c r="A24" s="41">
        <f t="shared" si="8"/>
        <v>4.0599999999999987</v>
      </c>
      <c r="B24" s="17" t="s">
        <v>33</v>
      </c>
      <c r="C24" s="18">
        <v>43416</v>
      </c>
      <c r="D24" s="18"/>
      <c r="E24" s="19">
        <f>IF(AND(NOT(ISBLANK(C24)),NOT(ISBLANK(G24))),C24+(7*G24)+VLOOKUP(WEEKDAY(C24+(7*G24),2),Sheet2!$A$1:$B$7,2,FALSE),"-")</f>
        <v>43427</v>
      </c>
      <c r="F24" s="18"/>
      <c r="G24" s="20">
        <v>2</v>
      </c>
      <c r="H24" s="36">
        <f>A19</f>
        <v>4.01</v>
      </c>
      <c r="I24" s="29">
        <v>0</v>
      </c>
      <c r="J24" s="43"/>
      <c r="K24" s="21" t="str">
        <f t="shared" ref="K24:BL24" si="26">IF(AND(NOT(ISBLANK($C24)),NOT(ISBLANK($E24))),IF(AND($C24&lt;L$5),IF($E24&gt;=K$5,"Y",""),""),"")</f>
        <v/>
      </c>
      <c r="L24" s="21" t="str">
        <f t="shared" si="26"/>
        <v/>
      </c>
      <c r="M24" s="21" t="str">
        <f t="shared" si="26"/>
        <v/>
      </c>
      <c r="N24" s="21" t="str">
        <f t="shared" si="26"/>
        <v/>
      </c>
      <c r="O24" s="21" t="str">
        <f t="shared" si="26"/>
        <v/>
      </c>
      <c r="P24" s="21" t="str">
        <f t="shared" si="26"/>
        <v/>
      </c>
      <c r="Q24" s="21" t="str">
        <f t="shared" si="26"/>
        <v/>
      </c>
      <c r="R24" s="21" t="str">
        <f t="shared" si="26"/>
        <v/>
      </c>
      <c r="S24" s="21" t="str">
        <f t="shared" si="26"/>
        <v/>
      </c>
      <c r="T24" s="21" t="str">
        <f t="shared" si="26"/>
        <v/>
      </c>
      <c r="U24" s="21" t="str">
        <f t="shared" si="26"/>
        <v/>
      </c>
      <c r="V24" s="21" t="str">
        <f t="shared" si="26"/>
        <v/>
      </c>
      <c r="W24" s="21" t="str">
        <f t="shared" si="26"/>
        <v/>
      </c>
      <c r="X24" s="21" t="str">
        <f t="shared" si="26"/>
        <v/>
      </c>
      <c r="Y24" s="21" t="str">
        <f t="shared" si="26"/>
        <v/>
      </c>
      <c r="Z24" s="21" t="str">
        <f t="shared" si="26"/>
        <v/>
      </c>
      <c r="AA24" s="21" t="str">
        <f t="shared" si="26"/>
        <v/>
      </c>
      <c r="AB24" s="21" t="str">
        <f t="shared" si="26"/>
        <v/>
      </c>
      <c r="AC24" s="21" t="str">
        <f t="shared" si="26"/>
        <v>Y</v>
      </c>
      <c r="AD24" s="21" t="str">
        <f t="shared" si="26"/>
        <v>Y</v>
      </c>
      <c r="AE24" s="21" t="str">
        <f t="shared" si="26"/>
        <v/>
      </c>
      <c r="AF24" s="21" t="str">
        <f t="shared" si="26"/>
        <v/>
      </c>
      <c r="AG24" s="21" t="str">
        <f t="shared" si="26"/>
        <v/>
      </c>
      <c r="AH24" s="21" t="str">
        <f t="shared" si="26"/>
        <v/>
      </c>
      <c r="AI24" s="21" t="str">
        <f t="shared" si="26"/>
        <v/>
      </c>
      <c r="AJ24" s="21" t="str">
        <f t="shared" si="26"/>
        <v/>
      </c>
      <c r="AK24" s="21" t="str">
        <f t="shared" si="26"/>
        <v/>
      </c>
      <c r="AL24" s="21" t="str">
        <f t="shared" si="26"/>
        <v/>
      </c>
      <c r="AM24" s="21" t="str">
        <f t="shared" si="26"/>
        <v/>
      </c>
      <c r="AN24" s="21" t="str">
        <f t="shared" si="26"/>
        <v/>
      </c>
      <c r="AO24" s="21" t="str">
        <f t="shared" si="26"/>
        <v/>
      </c>
      <c r="AP24" s="21" t="str">
        <f t="shared" si="26"/>
        <v/>
      </c>
      <c r="AQ24" s="21" t="str">
        <f t="shared" si="26"/>
        <v/>
      </c>
      <c r="AR24" s="21" t="str">
        <f t="shared" si="26"/>
        <v/>
      </c>
      <c r="AS24" s="21" t="str">
        <f t="shared" si="26"/>
        <v/>
      </c>
      <c r="AT24" s="21" t="str">
        <f t="shared" si="26"/>
        <v/>
      </c>
      <c r="AU24" s="21" t="str">
        <f t="shared" si="26"/>
        <v/>
      </c>
      <c r="AV24" s="21" t="str">
        <f t="shared" si="26"/>
        <v/>
      </c>
      <c r="AW24" s="21" t="str">
        <f t="shared" si="26"/>
        <v/>
      </c>
      <c r="AX24" s="21" t="str">
        <f t="shared" si="26"/>
        <v/>
      </c>
      <c r="AY24" s="21" t="str">
        <f t="shared" si="26"/>
        <v/>
      </c>
      <c r="AZ24" s="21" t="str">
        <f t="shared" si="26"/>
        <v/>
      </c>
      <c r="BA24" s="21" t="str">
        <f t="shared" si="26"/>
        <v/>
      </c>
      <c r="BB24" s="21" t="str">
        <f t="shared" si="26"/>
        <v/>
      </c>
      <c r="BC24" s="21" t="str">
        <f t="shared" si="26"/>
        <v/>
      </c>
      <c r="BD24" s="21" t="str">
        <f t="shared" si="26"/>
        <v/>
      </c>
      <c r="BE24" s="21" t="str">
        <f t="shared" si="26"/>
        <v/>
      </c>
      <c r="BF24" s="21" t="str">
        <f t="shared" si="26"/>
        <v/>
      </c>
      <c r="BG24" s="21" t="str">
        <f t="shared" si="26"/>
        <v/>
      </c>
      <c r="BH24" s="21" t="str">
        <f t="shared" si="13"/>
        <v/>
      </c>
      <c r="BI24" s="21" t="str">
        <f t="shared" si="14"/>
        <v/>
      </c>
      <c r="BJ24" s="21" t="str">
        <f t="shared" si="26"/>
        <v/>
      </c>
      <c r="BK24" s="21" t="str">
        <f t="shared" si="26"/>
        <v/>
      </c>
      <c r="BL24" s="21" t="str">
        <f t="shared" si="26"/>
        <v/>
      </c>
    </row>
    <row r="25" spans="1:64" ht="19.8" customHeight="1" x14ac:dyDescent="0.25">
      <c r="A25" s="41">
        <f t="shared" si="8"/>
        <v>4.0699999999999985</v>
      </c>
      <c r="B25" s="17" t="s">
        <v>30</v>
      </c>
      <c r="C25" s="18">
        <f>E24+3</f>
        <v>43430</v>
      </c>
      <c r="D25" s="18"/>
      <c r="E25" s="19">
        <f>IF(AND(NOT(ISBLANK(C25)),NOT(ISBLANK(G25))),C25+(7*G25)+VLOOKUP(WEEKDAY(C25+(7*G25),2),Sheet2!$A$1:$B$7,2,FALSE),"-")</f>
        <v>43434</v>
      </c>
      <c r="F25" s="18"/>
      <c r="G25" s="20">
        <v>1</v>
      </c>
      <c r="H25" s="36">
        <f>A24</f>
        <v>4.0599999999999987</v>
      </c>
      <c r="I25" s="29">
        <v>0</v>
      </c>
      <c r="J25" s="43"/>
      <c r="K25" s="21" t="str">
        <f t="shared" ref="K25:BL25" si="27">IF(AND(NOT(ISBLANK($C25)),NOT(ISBLANK($E25))),IF(AND($C25&lt;L$5),IF($E25&gt;=K$5,"Y",""),""),"")</f>
        <v/>
      </c>
      <c r="L25" s="21" t="str">
        <f t="shared" si="27"/>
        <v/>
      </c>
      <c r="M25" s="21" t="str">
        <f t="shared" si="27"/>
        <v/>
      </c>
      <c r="N25" s="21" t="str">
        <f t="shared" si="27"/>
        <v/>
      </c>
      <c r="O25" s="21" t="str">
        <f t="shared" si="27"/>
        <v/>
      </c>
      <c r="P25" s="21" t="str">
        <f t="shared" si="27"/>
        <v/>
      </c>
      <c r="Q25" s="21" t="str">
        <f t="shared" si="27"/>
        <v/>
      </c>
      <c r="R25" s="21" t="str">
        <f t="shared" si="27"/>
        <v/>
      </c>
      <c r="S25" s="21" t="str">
        <f t="shared" si="27"/>
        <v/>
      </c>
      <c r="T25" s="21" t="str">
        <f t="shared" si="27"/>
        <v/>
      </c>
      <c r="U25" s="21" t="str">
        <f t="shared" si="27"/>
        <v/>
      </c>
      <c r="V25" s="21" t="str">
        <f t="shared" si="27"/>
        <v/>
      </c>
      <c r="W25" s="21" t="str">
        <f t="shared" si="27"/>
        <v/>
      </c>
      <c r="X25" s="21" t="str">
        <f t="shared" si="27"/>
        <v/>
      </c>
      <c r="Y25" s="21" t="str">
        <f t="shared" si="27"/>
        <v/>
      </c>
      <c r="Z25" s="21" t="str">
        <f t="shared" si="27"/>
        <v/>
      </c>
      <c r="AA25" s="21" t="str">
        <f t="shared" si="27"/>
        <v/>
      </c>
      <c r="AB25" s="21" t="str">
        <f t="shared" si="27"/>
        <v/>
      </c>
      <c r="AC25" s="21" t="str">
        <f t="shared" si="27"/>
        <v/>
      </c>
      <c r="AD25" s="21" t="str">
        <f t="shared" si="27"/>
        <v/>
      </c>
      <c r="AE25" s="21" t="str">
        <f t="shared" si="27"/>
        <v>Y</v>
      </c>
      <c r="AF25" s="21" t="str">
        <f t="shared" si="27"/>
        <v/>
      </c>
      <c r="AG25" s="21" t="str">
        <f t="shared" si="27"/>
        <v/>
      </c>
      <c r="AH25" s="21" t="str">
        <f t="shared" si="27"/>
        <v/>
      </c>
      <c r="AI25" s="21" t="str">
        <f t="shared" si="27"/>
        <v/>
      </c>
      <c r="AJ25" s="21" t="str">
        <f t="shared" si="27"/>
        <v/>
      </c>
      <c r="AK25" s="21" t="str">
        <f t="shared" si="27"/>
        <v/>
      </c>
      <c r="AL25" s="21" t="str">
        <f t="shared" si="27"/>
        <v/>
      </c>
      <c r="AM25" s="21" t="str">
        <f t="shared" si="27"/>
        <v/>
      </c>
      <c r="AN25" s="21" t="str">
        <f t="shared" si="27"/>
        <v/>
      </c>
      <c r="AO25" s="21" t="str">
        <f t="shared" si="27"/>
        <v/>
      </c>
      <c r="AP25" s="21" t="str">
        <f t="shared" si="27"/>
        <v/>
      </c>
      <c r="AQ25" s="21" t="str">
        <f t="shared" si="27"/>
        <v/>
      </c>
      <c r="AR25" s="21" t="str">
        <f t="shared" si="27"/>
        <v/>
      </c>
      <c r="AS25" s="21" t="str">
        <f t="shared" si="27"/>
        <v/>
      </c>
      <c r="AT25" s="21" t="str">
        <f t="shared" si="27"/>
        <v/>
      </c>
      <c r="AU25" s="21" t="str">
        <f t="shared" si="27"/>
        <v/>
      </c>
      <c r="AV25" s="21" t="str">
        <f t="shared" si="27"/>
        <v/>
      </c>
      <c r="AW25" s="21" t="str">
        <f t="shared" si="27"/>
        <v/>
      </c>
      <c r="AX25" s="21" t="str">
        <f t="shared" si="27"/>
        <v/>
      </c>
      <c r="AY25" s="21" t="str">
        <f t="shared" si="27"/>
        <v/>
      </c>
      <c r="AZ25" s="21" t="str">
        <f t="shared" si="27"/>
        <v/>
      </c>
      <c r="BA25" s="21" t="str">
        <f t="shared" si="27"/>
        <v/>
      </c>
      <c r="BB25" s="21" t="str">
        <f t="shared" si="27"/>
        <v/>
      </c>
      <c r="BC25" s="21" t="str">
        <f t="shared" si="27"/>
        <v/>
      </c>
      <c r="BD25" s="21" t="str">
        <f t="shared" si="27"/>
        <v/>
      </c>
      <c r="BE25" s="21" t="str">
        <f t="shared" si="27"/>
        <v/>
      </c>
      <c r="BF25" s="21" t="str">
        <f t="shared" si="27"/>
        <v/>
      </c>
      <c r="BG25" s="21" t="str">
        <f t="shared" si="27"/>
        <v/>
      </c>
      <c r="BH25" s="21" t="str">
        <f t="shared" si="13"/>
        <v/>
      </c>
      <c r="BI25" s="21" t="str">
        <f t="shared" si="14"/>
        <v/>
      </c>
      <c r="BJ25" s="21" t="str">
        <f t="shared" si="27"/>
        <v/>
      </c>
      <c r="BK25" s="21" t="str">
        <f t="shared" si="27"/>
        <v/>
      </c>
      <c r="BL25" s="21" t="str">
        <f t="shared" si="27"/>
        <v/>
      </c>
    </row>
    <row r="26" spans="1:64" ht="19.8" customHeight="1" x14ac:dyDescent="0.25">
      <c r="A26" s="41">
        <f t="shared" si="8"/>
        <v>4.0799999999999983</v>
      </c>
      <c r="B26" s="17" t="s">
        <v>34</v>
      </c>
      <c r="C26" s="18">
        <v>43479</v>
      </c>
      <c r="D26" s="18"/>
      <c r="E26" s="19">
        <f>IF(AND(NOT(ISBLANK(C26)),NOT(ISBLANK(G26))),C26+(7*G26)+VLOOKUP(WEEKDAY(C26+(7*G26),2),Sheet2!$A$1:$B$7,2,FALSE),"-")</f>
        <v>43490</v>
      </c>
      <c r="F26" s="18"/>
      <c r="G26" s="20">
        <v>2</v>
      </c>
      <c r="H26" s="36">
        <f>A19</f>
        <v>4.01</v>
      </c>
      <c r="I26" s="29">
        <v>0</v>
      </c>
      <c r="J26" s="43"/>
      <c r="K26" s="21" t="str">
        <f t="shared" ref="K26:BL26" si="28">IF(AND(NOT(ISBLANK($C26)),NOT(ISBLANK($E26))),IF(AND($C26&lt;L$5),IF($E26&gt;=K$5,"Y",""),""),"")</f>
        <v/>
      </c>
      <c r="L26" s="21" t="str">
        <f t="shared" si="28"/>
        <v/>
      </c>
      <c r="M26" s="21" t="str">
        <f t="shared" si="28"/>
        <v/>
      </c>
      <c r="N26" s="21" t="str">
        <f t="shared" si="28"/>
        <v/>
      </c>
      <c r="O26" s="21" t="str">
        <f t="shared" si="28"/>
        <v/>
      </c>
      <c r="P26" s="21" t="str">
        <f t="shared" si="28"/>
        <v/>
      </c>
      <c r="Q26" s="21" t="str">
        <f t="shared" si="28"/>
        <v/>
      </c>
      <c r="R26" s="21" t="str">
        <f t="shared" si="28"/>
        <v/>
      </c>
      <c r="S26" s="21" t="str">
        <f t="shared" si="28"/>
        <v/>
      </c>
      <c r="T26" s="21" t="str">
        <f t="shared" si="28"/>
        <v/>
      </c>
      <c r="U26" s="21" t="str">
        <f t="shared" si="28"/>
        <v/>
      </c>
      <c r="V26" s="21" t="str">
        <f t="shared" si="28"/>
        <v/>
      </c>
      <c r="W26" s="21" t="str">
        <f t="shared" si="28"/>
        <v/>
      </c>
      <c r="X26" s="21" t="str">
        <f t="shared" si="28"/>
        <v/>
      </c>
      <c r="Y26" s="21" t="str">
        <f t="shared" si="28"/>
        <v/>
      </c>
      <c r="Z26" s="21" t="str">
        <f t="shared" si="28"/>
        <v/>
      </c>
      <c r="AA26" s="21" t="str">
        <f t="shared" si="28"/>
        <v/>
      </c>
      <c r="AB26" s="21" t="str">
        <f t="shared" si="28"/>
        <v/>
      </c>
      <c r="AC26" s="21" t="str">
        <f t="shared" si="28"/>
        <v/>
      </c>
      <c r="AD26" s="21" t="str">
        <f t="shared" si="28"/>
        <v/>
      </c>
      <c r="AE26" s="21" t="str">
        <f t="shared" si="28"/>
        <v/>
      </c>
      <c r="AF26" s="21" t="str">
        <f t="shared" si="28"/>
        <v/>
      </c>
      <c r="AG26" s="21" t="str">
        <f t="shared" si="28"/>
        <v/>
      </c>
      <c r="AH26" s="21" t="str">
        <f t="shared" si="28"/>
        <v/>
      </c>
      <c r="AI26" s="21" t="str">
        <f t="shared" si="28"/>
        <v/>
      </c>
      <c r="AJ26" s="21" t="str">
        <f t="shared" si="28"/>
        <v/>
      </c>
      <c r="AK26" s="21" t="str">
        <f t="shared" si="28"/>
        <v/>
      </c>
      <c r="AL26" s="21" t="str">
        <f t="shared" si="28"/>
        <v>Y</v>
      </c>
      <c r="AM26" s="21" t="str">
        <f t="shared" si="28"/>
        <v>Y</v>
      </c>
      <c r="AN26" s="21" t="str">
        <f t="shared" si="28"/>
        <v/>
      </c>
      <c r="AO26" s="21" t="str">
        <f t="shared" si="28"/>
        <v/>
      </c>
      <c r="AP26" s="21" t="str">
        <f t="shared" si="28"/>
        <v/>
      </c>
      <c r="AQ26" s="21" t="str">
        <f t="shared" si="28"/>
        <v/>
      </c>
      <c r="AR26" s="21" t="str">
        <f t="shared" si="28"/>
        <v/>
      </c>
      <c r="AS26" s="21" t="str">
        <f t="shared" si="28"/>
        <v/>
      </c>
      <c r="AT26" s="21" t="str">
        <f t="shared" si="28"/>
        <v/>
      </c>
      <c r="AU26" s="21" t="str">
        <f t="shared" si="28"/>
        <v/>
      </c>
      <c r="AV26" s="21" t="str">
        <f t="shared" si="28"/>
        <v/>
      </c>
      <c r="AW26" s="21" t="str">
        <f t="shared" si="28"/>
        <v/>
      </c>
      <c r="AX26" s="21" t="str">
        <f t="shared" si="28"/>
        <v/>
      </c>
      <c r="AY26" s="21" t="str">
        <f t="shared" si="28"/>
        <v/>
      </c>
      <c r="AZ26" s="21" t="str">
        <f t="shared" si="28"/>
        <v/>
      </c>
      <c r="BA26" s="21" t="str">
        <f t="shared" si="28"/>
        <v/>
      </c>
      <c r="BB26" s="21" t="str">
        <f t="shared" si="28"/>
        <v/>
      </c>
      <c r="BC26" s="21" t="str">
        <f t="shared" si="28"/>
        <v/>
      </c>
      <c r="BD26" s="21" t="str">
        <f t="shared" si="28"/>
        <v/>
      </c>
      <c r="BE26" s="21" t="str">
        <f t="shared" si="28"/>
        <v/>
      </c>
      <c r="BF26" s="21" t="str">
        <f t="shared" si="28"/>
        <v/>
      </c>
      <c r="BG26" s="21" t="str">
        <f t="shared" si="28"/>
        <v/>
      </c>
      <c r="BH26" s="21" t="str">
        <f t="shared" si="13"/>
        <v/>
      </c>
      <c r="BI26" s="21" t="str">
        <f t="shared" si="14"/>
        <v/>
      </c>
      <c r="BJ26" s="21" t="str">
        <f t="shared" si="28"/>
        <v/>
      </c>
      <c r="BK26" s="21" t="str">
        <f t="shared" si="28"/>
        <v/>
      </c>
      <c r="BL26" s="21" t="str">
        <f t="shared" si="28"/>
        <v/>
      </c>
    </row>
    <row r="27" spans="1:64" ht="19.8" customHeight="1" x14ac:dyDescent="0.25">
      <c r="A27" s="41">
        <f t="shared" si="8"/>
        <v>4.0899999999999981</v>
      </c>
      <c r="B27" s="17" t="s">
        <v>31</v>
      </c>
      <c r="C27" s="18">
        <f>E26+3</f>
        <v>43493</v>
      </c>
      <c r="D27" s="18"/>
      <c r="E27" s="19">
        <f>IF(AND(NOT(ISBLANK(C27)),NOT(ISBLANK(G27))),C27+(7*G27)+VLOOKUP(WEEKDAY(C27+(7*G27),2),Sheet2!$A$1:$B$7,2,FALSE),"-")</f>
        <v>43497</v>
      </c>
      <c r="F27" s="18"/>
      <c r="G27" s="20">
        <v>1</v>
      </c>
      <c r="H27" s="36">
        <f>A26</f>
        <v>4.0799999999999983</v>
      </c>
      <c r="I27" s="29">
        <v>0</v>
      </c>
      <c r="J27" s="43"/>
      <c r="K27" s="21" t="str">
        <f t="shared" ref="K27:BL27" si="29">IF(AND(NOT(ISBLANK($C27)),NOT(ISBLANK($E27))),IF(AND($C27&lt;L$5),IF($E27&gt;=K$5,"Y",""),""),"")</f>
        <v/>
      </c>
      <c r="L27" s="21" t="str">
        <f t="shared" si="29"/>
        <v/>
      </c>
      <c r="M27" s="21" t="str">
        <f t="shared" si="29"/>
        <v/>
      </c>
      <c r="N27" s="21" t="str">
        <f t="shared" si="29"/>
        <v/>
      </c>
      <c r="O27" s="21" t="str">
        <f t="shared" si="29"/>
        <v/>
      </c>
      <c r="P27" s="21" t="str">
        <f t="shared" si="29"/>
        <v/>
      </c>
      <c r="Q27" s="21" t="str">
        <f t="shared" si="29"/>
        <v/>
      </c>
      <c r="R27" s="21" t="str">
        <f t="shared" si="29"/>
        <v/>
      </c>
      <c r="S27" s="21" t="str">
        <f t="shared" si="29"/>
        <v/>
      </c>
      <c r="T27" s="21" t="str">
        <f t="shared" si="29"/>
        <v/>
      </c>
      <c r="U27" s="21" t="str">
        <f t="shared" si="29"/>
        <v/>
      </c>
      <c r="V27" s="21" t="str">
        <f t="shared" si="29"/>
        <v/>
      </c>
      <c r="W27" s="21" t="str">
        <f t="shared" si="29"/>
        <v/>
      </c>
      <c r="X27" s="21" t="str">
        <f t="shared" si="29"/>
        <v/>
      </c>
      <c r="Y27" s="21" t="str">
        <f t="shared" si="29"/>
        <v/>
      </c>
      <c r="Z27" s="21" t="str">
        <f t="shared" si="29"/>
        <v/>
      </c>
      <c r="AA27" s="21" t="str">
        <f t="shared" si="29"/>
        <v/>
      </c>
      <c r="AB27" s="21" t="str">
        <f t="shared" si="29"/>
        <v/>
      </c>
      <c r="AC27" s="21" t="str">
        <f t="shared" si="29"/>
        <v/>
      </c>
      <c r="AD27" s="21" t="str">
        <f t="shared" si="29"/>
        <v/>
      </c>
      <c r="AE27" s="21" t="str">
        <f t="shared" si="29"/>
        <v/>
      </c>
      <c r="AF27" s="21" t="str">
        <f t="shared" si="29"/>
        <v/>
      </c>
      <c r="AG27" s="21" t="str">
        <f t="shared" si="29"/>
        <v/>
      </c>
      <c r="AH27" s="21" t="str">
        <f t="shared" si="29"/>
        <v/>
      </c>
      <c r="AI27" s="21" t="str">
        <f t="shared" si="29"/>
        <v/>
      </c>
      <c r="AJ27" s="21" t="str">
        <f t="shared" si="29"/>
        <v/>
      </c>
      <c r="AK27" s="21" t="str">
        <f t="shared" si="29"/>
        <v/>
      </c>
      <c r="AL27" s="21" t="str">
        <f t="shared" si="29"/>
        <v/>
      </c>
      <c r="AM27" s="21" t="str">
        <f t="shared" si="29"/>
        <v/>
      </c>
      <c r="AN27" s="21" t="str">
        <f t="shared" si="29"/>
        <v>Y</v>
      </c>
      <c r="AO27" s="21" t="str">
        <f t="shared" si="29"/>
        <v/>
      </c>
      <c r="AP27" s="21" t="str">
        <f t="shared" si="29"/>
        <v/>
      </c>
      <c r="AQ27" s="21" t="str">
        <f t="shared" si="29"/>
        <v/>
      </c>
      <c r="AR27" s="21" t="str">
        <f t="shared" si="29"/>
        <v/>
      </c>
      <c r="AS27" s="21" t="str">
        <f t="shared" si="29"/>
        <v/>
      </c>
      <c r="AT27" s="21" t="str">
        <f t="shared" si="29"/>
        <v/>
      </c>
      <c r="AU27" s="21" t="str">
        <f t="shared" si="29"/>
        <v/>
      </c>
      <c r="AV27" s="21" t="str">
        <f t="shared" si="29"/>
        <v/>
      </c>
      <c r="AW27" s="21" t="str">
        <f t="shared" si="29"/>
        <v/>
      </c>
      <c r="AX27" s="21" t="str">
        <f t="shared" si="29"/>
        <v/>
      </c>
      <c r="AY27" s="21" t="str">
        <f t="shared" si="29"/>
        <v/>
      </c>
      <c r="AZ27" s="21" t="str">
        <f t="shared" si="29"/>
        <v/>
      </c>
      <c r="BA27" s="21" t="str">
        <f t="shared" si="29"/>
        <v/>
      </c>
      <c r="BB27" s="21" t="str">
        <f t="shared" si="29"/>
        <v/>
      </c>
      <c r="BC27" s="21" t="str">
        <f t="shared" si="29"/>
        <v/>
      </c>
      <c r="BD27" s="21" t="str">
        <f t="shared" si="29"/>
        <v/>
      </c>
      <c r="BE27" s="21" t="str">
        <f t="shared" si="29"/>
        <v/>
      </c>
      <c r="BF27" s="21" t="str">
        <f t="shared" si="29"/>
        <v/>
      </c>
      <c r="BG27" s="21" t="str">
        <f t="shared" si="29"/>
        <v/>
      </c>
      <c r="BH27" s="21" t="str">
        <f t="shared" si="13"/>
        <v/>
      </c>
      <c r="BI27" s="21" t="str">
        <f t="shared" si="14"/>
        <v/>
      </c>
      <c r="BJ27" s="21" t="str">
        <f t="shared" si="29"/>
        <v/>
      </c>
      <c r="BK27" s="21" t="str">
        <f t="shared" si="29"/>
        <v/>
      </c>
      <c r="BL27" s="21" t="str">
        <f t="shared" si="29"/>
        <v/>
      </c>
    </row>
    <row r="28" spans="1:64" ht="19.8" customHeight="1" x14ac:dyDescent="0.25">
      <c r="A28" s="41">
        <f t="shared" si="8"/>
        <v>4.0999999999999979</v>
      </c>
      <c r="B28" s="17" t="s">
        <v>35</v>
      </c>
      <c r="C28" s="18">
        <v>43507</v>
      </c>
      <c r="D28" s="18"/>
      <c r="E28" s="19">
        <f>IF(AND(NOT(ISBLANK(C28)),NOT(ISBLANK(G28))),C28+(7*G28)+VLOOKUP(WEEKDAY(C28+(7*G28),2),Sheet2!$A$1:$B$7,2,FALSE),"-")</f>
        <v>43518</v>
      </c>
      <c r="F28" s="18"/>
      <c r="G28" s="20">
        <v>2</v>
      </c>
      <c r="H28" s="36">
        <f>A19</f>
        <v>4.01</v>
      </c>
      <c r="I28" s="29">
        <v>0</v>
      </c>
      <c r="J28" s="43"/>
      <c r="K28" s="21" t="str">
        <f t="shared" ref="K28:BL28" si="30">IF(AND(NOT(ISBLANK($C28)),NOT(ISBLANK($E28))),IF(AND($C28&lt;L$5),IF($E28&gt;=K$5,"Y",""),""),"")</f>
        <v/>
      </c>
      <c r="L28" s="21" t="str">
        <f t="shared" si="30"/>
        <v/>
      </c>
      <c r="M28" s="21" t="str">
        <f t="shared" si="30"/>
        <v/>
      </c>
      <c r="N28" s="21" t="str">
        <f t="shared" si="30"/>
        <v/>
      </c>
      <c r="O28" s="21" t="str">
        <f t="shared" si="30"/>
        <v/>
      </c>
      <c r="P28" s="21" t="str">
        <f t="shared" si="30"/>
        <v/>
      </c>
      <c r="Q28" s="21" t="str">
        <f t="shared" si="30"/>
        <v/>
      </c>
      <c r="R28" s="21" t="str">
        <f t="shared" si="30"/>
        <v/>
      </c>
      <c r="S28" s="21" t="str">
        <f t="shared" si="30"/>
        <v/>
      </c>
      <c r="T28" s="21" t="str">
        <f t="shared" si="30"/>
        <v/>
      </c>
      <c r="U28" s="21" t="str">
        <f t="shared" si="30"/>
        <v/>
      </c>
      <c r="V28" s="21" t="str">
        <f t="shared" si="30"/>
        <v/>
      </c>
      <c r="W28" s="21" t="str">
        <f t="shared" si="30"/>
        <v/>
      </c>
      <c r="X28" s="21" t="str">
        <f t="shared" si="30"/>
        <v/>
      </c>
      <c r="Y28" s="21" t="str">
        <f t="shared" si="30"/>
        <v/>
      </c>
      <c r="Z28" s="21" t="str">
        <f t="shared" si="30"/>
        <v/>
      </c>
      <c r="AA28" s="21" t="str">
        <f t="shared" si="30"/>
        <v/>
      </c>
      <c r="AB28" s="21" t="str">
        <f t="shared" si="30"/>
        <v/>
      </c>
      <c r="AC28" s="21" t="str">
        <f t="shared" si="30"/>
        <v/>
      </c>
      <c r="AD28" s="21" t="str">
        <f t="shared" si="30"/>
        <v/>
      </c>
      <c r="AE28" s="21" t="str">
        <f t="shared" si="30"/>
        <v/>
      </c>
      <c r="AF28" s="21" t="str">
        <f t="shared" si="30"/>
        <v/>
      </c>
      <c r="AG28" s="21" t="str">
        <f t="shared" si="30"/>
        <v/>
      </c>
      <c r="AH28" s="21" t="str">
        <f t="shared" si="30"/>
        <v/>
      </c>
      <c r="AI28" s="21" t="str">
        <f t="shared" si="30"/>
        <v/>
      </c>
      <c r="AJ28" s="21" t="str">
        <f t="shared" si="30"/>
        <v/>
      </c>
      <c r="AK28" s="21" t="str">
        <f t="shared" si="30"/>
        <v/>
      </c>
      <c r="AL28" s="21" t="str">
        <f t="shared" si="30"/>
        <v/>
      </c>
      <c r="AM28" s="21" t="str">
        <f t="shared" si="30"/>
        <v/>
      </c>
      <c r="AN28" s="21" t="str">
        <f t="shared" si="30"/>
        <v/>
      </c>
      <c r="AO28" s="21" t="str">
        <f t="shared" si="30"/>
        <v/>
      </c>
      <c r="AP28" s="21" t="str">
        <f t="shared" si="30"/>
        <v>Y</v>
      </c>
      <c r="AQ28" s="21" t="str">
        <f t="shared" si="30"/>
        <v>Y</v>
      </c>
      <c r="AR28" s="21" t="str">
        <f t="shared" si="30"/>
        <v/>
      </c>
      <c r="AS28" s="21" t="str">
        <f t="shared" si="30"/>
        <v/>
      </c>
      <c r="AT28" s="21" t="str">
        <f t="shared" si="30"/>
        <v/>
      </c>
      <c r="AU28" s="21" t="str">
        <f t="shared" si="30"/>
        <v/>
      </c>
      <c r="AV28" s="21" t="str">
        <f t="shared" si="30"/>
        <v/>
      </c>
      <c r="AW28" s="21" t="str">
        <f t="shared" si="30"/>
        <v/>
      </c>
      <c r="AX28" s="21" t="str">
        <f t="shared" si="30"/>
        <v/>
      </c>
      <c r="AY28" s="21" t="str">
        <f t="shared" si="30"/>
        <v/>
      </c>
      <c r="AZ28" s="21" t="str">
        <f t="shared" si="30"/>
        <v/>
      </c>
      <c r="BA28" s="21" t="str">
        <f t="shared" si="30"/>
        <v/>
      </c>
      <c r="BB28" s="21" t="str">
        <f t="shared" si="30"/>
        <v/>
      </c>
      <c r="BC28" s="21" t="str">
        <f t="shared" si="30"/>
        <v/>
      </c>
      <c r="BD28" s="21" t="str">
        <f t="shared" si="30"/>
        <v/>
      </c>
      <c r="BE28" s="21" t="str">
        <f t="shared" si="30"/>
        <v/>
      </c>
      <c r="BF28" s="21" t="str">
        <f t="shared" si="30"/>
        <v/>
      </c>
      <c r="BG28" s="21" t="str">
        <f t="shared" si="30"/>
        <v/>
      </c>
      <c r="BH28" s="21" t="str">
        <f t="shared" si="13"/>
        <v/>
      </c>
      <c r="BI28" s="21" t="str">
        <f t="shared" si="14"/>
        <v/>
      </c>
      <c r="BJ28" s="21" t="str">
        <f t="shared" si="30"/>
        <v/>
      </c>
      <c r="BK28" s="21" t="str">
        <f t="shared" si="30"/>
        <v/>
      </c>
      <c r="BL28" s="21" t="str">
        <f t="shared" si="30"/>
        <v/>
      </c>
    </row>
    <row r="29" spans="1:64" ht="19.8" customHeight="1" x14ac:dyDescent="0.25">
      <c r="A29" s="41">
        <f t="shared" si="8"/>
        <v>4.1099999999999977</v>
      </c>
      <c r="B29" s="17" t="s">
        <v>36</v>
      </c>
      <c r="C29" s="18">
        <f>E28+3</f>
        <v>43521</v>
      </c>
      <c r="D29" s="18"/>
      <c r="E29" s="19">
        <f>IF(AND(NOT(ISBLANK(C29)),NOT(ISBLANK(G29))),C29+(7*G29)+VLOOKUP(WEEKDAY(C29+(7*G29),2),Sheet2!$A$1:$B$7,2,FALSE),"-")</f>
        <v>43525</v>
      </c>
      <c r="F29" s="18"/>
      <c r="G29" s="20">
        <v>1</v>
      </c>
      <c r="H29" s="36">
        <f>A28</f>
        <v>4.0999999999999979</v>
      </c>
      <c r="I29" s="29">
        <v>0</v>
      </c>
      <c r="J29" s="43"/>
      <c r="K29" s="21" t="str">
        <f t="shared" ref="K29:BL29" si="31">IF(AND(NOT(ISBLANK($C29)),NOT(ISBLANK($E29))),IF(AND($C29&lt;L$5),IF($E29&gt;=K$5,"Y",""),""),"")</f>
        <v/>
      </c>
      <c r="L29" s="21" t="str">
        <f t="shared" si="31"/>
        <v/>
      </c>
      <c r="M29" s="21" t="str">
        <f t="shared" si="31"/>
        <v/>
      </c>
      <c r="N29" s="21" t="str">
        <f t="shared" si="31"/>
        <v/>
      </c>
      <c r="O29" s="21" t="str">
        <f t="shared" si="31"/>
        <v/>
      </c>
      <c r="P29" s="21" t="str">
        <f t="shared" si="31"/>
        <v/>
      </c>
      <c r="Q29" s="21" t="str">
        <f t="shared" si="31"/>
        <v/>
      </c>
      <c r="R29" s="21" t="str">
        <f t="shared" si="31"/>
        <v/>
      </c>
      <c r="S29" s="21" t="str">
        <f t="shared" si="31"/>
        <v/>
      </c>
      <c r="T29" s="21" t="str">
        <f t="shared" si="31"/>
        <v/>
      </c>
      <c r="U29" s="21" t="str">
        <f t="shared" si="31"/>
        <v/>
      </c>
      <c r="V29" s="21" t="str">
        <f t="shared" si="31"/>
        <v/>
      </c>
      <c r="W29" s="21" t="str">
        <f t="shared" si="31"/>
        <v/>
      </c>
      <c r="X29" s="21" t="str">
        <f t="shared" si="31"/>
        <v/>
      </c>
      <c r="Y29" s="21" t="str">
        <f t="shared" si="31"/>
        <v/>
      </c>
      <c r="Z29" s="21" t="str">
        <f t="shared" si="31"/>
        <v/>
      </c>
      <c r="AA29" s="21" t="str">
        <f t="shared" si="31"/>
        <v/>
      </c>
      <c r="AB29" s="21" t="str">
        <f t="shared" si="31"/>
        <v/>
      </c>
      <c r="AC29" s="21" t="str">
        <f t="shared" si="31"/>
        <v/>
      </c>
      <c r="AD29" s="21" t="str">
        <f t="shared" si="31"/>
        <v/>
      </c>
      <c r="AE29" s="21" t="str">
        <f t="shared" si="31"/>
        <v/>
      </c>
      <c r="AF29" s="21" t="str">
        <f t="shared" si="31"/>
        <v/>
      </c>
      <c r="AG29" s="21" t="str">
        <f t="shared" si="31"/>
        <v/>
      </c>
      <c r="AH29" s="21" t="str">
        <f t="shared" si="31"/>
        <v/>
      </c>
      <c r="AI29" s="21" t="str">
        <f t="shared" si="31"/>
        <v/>
      </c>
      <c r="AJ29" s="21" t="str">
        <f t="shared" si="31"/>
        <v/>
      </c>
      <c r="AK29" s="21" t="str">
        <f t="shared" si="31"/>
        <v/>
      </c>
      <c r="AL29" s="21" t="str">
        <f t="shared" si="31"/>
        <v/>
      </c>
      <c r="AM29" s="21" t="str">
        <f t="shared" si="31"/>
        <v/>
      </c>
      <c r="AN29" s="21" t="str">
        <f t="shared" si="31"/>
        <v/>
      </c>
      <c r="AO29" s="21" t="str">
        <f t="shared" si="31"/>
        <v/>
      </c>
      <c r="AP29" s="21" t="str">
        <f t="shared" si="31"/>
        <v/>
      </c>
      <c r="AQ29" s="21" t="str">
        <f t="shared" si="31"/>
        <v/>
      </c>
      <c r="AR29" s="21" t="str">
        <f t="shared" si="31"/>
        <v>Y</v>
      </c>
      <c r="AS29" s="21" t="str">
        <f t="shared" si="31"/>
        <v/>
      </c>
      <c r="AT29" s="21" t="str">
        <f t="shared" si="31"/>
        <v/>
      </c>
      <c r="AU29" s="21" t="str">
        <f t="shared" si="31"/>
        <v/>
      </c>
      <c r="AV29" s="21" t="str">
        <f t="shared" si="31"/>
        <v/>
      </c>
      <c r="AW29" s="21" t="str">
        <f t="shared" si="31"/>
        <v/>
      </c>
      <c r="AX29" s="21" t="str">
        <f t="shared" si="31"/>
        <v/>
      </c>
      <c r="AY29" s="21" t="str">
        <f t="shared" si="31"/>
        <v/>
      </c>
      <c r="AZ29" s="21" t="str">
        <f t="shared" si="31"/>
        <v/>
      </c>
      <c r="BA29" s="21" t="str">
        <f t="shared" si="31"/>
        <v/>
      </c>
      <c r="BB29" s="21" t="str">
        <f t="shared" si="31"/>
        <v/>
      </c>
      <c r="BC29" s="21" t="str">
        <f t="shared" si="31"/>
        <v/>
      </c>
      <c r="BD29" s="21" t="str">
        <f t="shared" si="31"/>
        <v/>
      </c>
      <c r="BE29" s="21" t="str">
        <f t="shared" si="31"/>
        <v/>
      </c>
      <c r="BF29" s="21" t="str">
        <f t="shared" si="31"/>
        <v/>
      </c>
      <c r="BG29" s="21" t="str">
        <f t="shared" si="31"/>
        <v/>
      </c>
      <c r="BH29" s="21" t="str">
        <f t="shared" si="13"/>
        <v/>
      </c>
      <c r="BI29" s="21" t="str">
        <f t="shared" si="14"/>
        <v/>
      </c>
      <c r="BJ29" s="21" t="str">
        <f t="shared" si="31"/>
        <v/>
      </c>
      <c r="BK29" s="21" t="str">
        <f t="shared" si="31"/>
        <v/>
      </c>
      <c r="BL29" s="21" t="str">
        <f t="shared" si="31"/>
        <v/>
      </c>
    </row>
    <row r="30" spans="1:64" ht="19.8" customHeight="1" x14ac:dyDescent="0.25">
      <c r="A30" s="41">
        <f t="shared" si="8"/>
        <v>4.1199999999999974</v>
      </c>
      <c r="B30" s="17" t="s">
        <v>37</v>
      </c>
      <c r="C30" s="18">
        <f>E29</f>
        <v>43525</v>
      </c>
      <c r="D30" s="18"/>
      <c r="E30" s="19">
        <f>IF(AND(NOT(ISBLANK(C30)),NOT(ISBLANK(G30))),C30+(7*G30)+VLOOKUP(WEEKDAY(C30+(7*G30),2),Sheet2!$A$1:$B$7,2,FALSE),"-")</f>
        <v>43567</v>
      </c>
      <c r="F30" s="18"/>
      <c r="G30" s="20">
        <v>6</v>
      </c>
      <c r="H30" s="36">
        <f>A29</f>
        <v>4.1099999999999977</v>
      </c>
      <c r="I30" s="29">
        <v>0</v>
      </c>
      <c r="J30" s="43"/>
      <c r="K30" s="21" t="str">
        <f t="shared" ref="K30:BL30" si="32">IF(AND(NOT(ISBLANK($C30)),NOT(ISBLANK($E30))),IF(AND($C30&lt;L$5),IF($E30&gt;=K$5,"Y",""),""),"")</f>
        <v/>
      </c>
      <c r="L30" s="21" t="str">
        <f t="shared" si="32"/>
        <v/>
      </c>
      <c r="M30" s="21" t="str">
        <f t="shared" si="32"/>
        <v/>
      </c>
      <c r="N30" s="21" t="str">
        <f t="shared" si="32"/>
        <v/>
      </c>
      <c r="O30" s="21" t="str">
        <f t="shared" si="32"/>
        <v/>
      </c>
      <c r="P30" s="21" t="str">
        <f t="shared" si="32"/>
        <v/>
      </c>
      <c r="Q30" s="21" t="str">
        <f t="shared" si="32"/>
        <v/>
      </c>
      <c r="R30" s="21" t="str">
        <f t="shared" si="32"/>
        <v/>
      </c>
      <c r="S30" s="21" t="str">
        <f t="shared" si="32"/>
        <v/>
      </c>
      <c r="T30" s="21" t="str">
        <f t="shared" si="32"/>
        <v/>
      </c>
      <c r="U30" s="21" t="str">
        <f t="shared" si="32"/>
        <v/>
      </c>
      <c r="V30" s="21" t="str">
        <f t="shared" si="32"/>
        <v/>
      </c>
      <c r="W30" s="21" t="str">
        <f t="shared" si="32"/>
        <v/>
      </c>
      <c r="X30" s="21" t="str">
        <f t="shared" si="32"/>
        <v/>
      </c>
      <c r="Y30" s="21" t="str">
        <f t="shared" si="32"/>
        <v/>
      </c>
      <c r="Z30" s="21" t="str">
        <f t="shared" si="32"/>
        <v/>
      </c>
      <c r="AA30" s="21" t="str">
        <f t="shared" si="32"/>
        <v/>
      </c>
      <c r="AB30" s="21" t="str">
        <f t="shared" si="32"/>
        <v/>
      </c>
      <c r="AC30" s="21" t="str">
        <f t="shared" si="32"/>
        <v/>
      </c>
      <c r="AD30" s="21" t="str">
        <f t="shared" si="32"/>
        <v/>
      </c>
      <c r="AE30" s="21" t="str">
        <f t="shared" si="32"/>
        <v/>
      </c>
      <c r="AF30" s="21" t="str">
        <f t="shared" si="32"/>
        <v/>
      </c>
      <c r="AG30" s="21" t="str">
        <f t="shared" si="32"/>
        <v/>
      </c>
      <c r="AH30" s="21" t="str">
        <f t="shared" si="32"/>
        <v/>
      </c>
      <c r="AI30" s="21" t="str">
        <f t="shared" si="32"/>
        <v/>
      </c>
      <c r="AJ30" s="21" t="str">
        <f t="shared" si="32"/>
        <v/>
      </c>
      <c r="AK30" s="21" t="str">
        <f t="shared" si="32"/>
        <v/>
      </c>
      <c r="AL30" s="21" t="str">
        <f t="shared" si="32"/>
        <v/>
      </c>
      <c r="AM30" s="21" t="str">
        <f t="shared" si="32"/>
        <v/>
      </c>
      <c r="AN30" s="21" t="str">
        <f t="shared" si="32"/>
        <v/>
      </c>
      <c r="AO30" s="21" t="str">
        <f t="shared" si="32"/>
        <v/>
      </c>
      <c r="AP30" s="21" t="str">
        <f t="shared" si="32"/>
        <v/>
      </c>
      <c r="AQ30" s="21" t="str">
        <f t="shared" si="32"/>
        <v/>
      </c>
      <c r="AR30" s="21" t="str">
        <f t="shared" si="32"/>
        <v>Y</v>
      </c>
      <c r="AS30" s="21" t="str">
        <f t="shared" si="32"/>
        <v>Y</v>
      </c>
      <c r="AT30" s="21" t="str">
        <f t="shared" si="32"/>
        <v>Y</v>
      </c>
      <c r="AU30" s="21" t="str">
        <f t="shared" si="32"/>
        <v>Y</v>
      </c>
      <c r="AV30" s="21" t="str">
        <f t="shared" si="32"/>
        <v>Y</v>
      </c>
      <c r="AW30" s="21" t="str">
        <f t="shared" si="32"/>
        <v>Y</v>
      </c>
      <c r="AX30" s="21" t="str">
        <f t="shared" si="32"/>
        <v>Y</v>
      </c>
      <c r="AY30" s="21" t="str">
        <f t="shared" si="32"/>
        <v/>
      </c>
      <c r="AZ30" s="21" t="str">
        <f t="shared" si="32"/>
        <v/>
      </c>
      <c r="BA30" s="21" t="str">
        <f t="shared" si="32"/>
        <v/>
      </c>
      <c r="BB30" s="21" t="str">
        <f t="shared" si="32"/>
        <v/>
      </c>
      <c r="BC30" s="21" t="str">
        <f t="shared" si="32"/>
        <v/>
      </c>
      <c r="BD30" s="21" t="str">
        <f t="shared" si="32"/>
        <v/>
      </c>
      <c r="BE30" s="21" t="str">
        <f t="shared" si="32"/>
        <v/>
      </c>
      <c r="BF30" s="21" t="str">
        <f t="shared" si="32"/>
        <v/>
      </c>
      <c r="BG30" s="21" t="str">
        <f t="shared" si="32"/>
        <v/>
      </c>
      <c r="BH30" s="21" t="str">
        <f t="shared" si="13"/>
        <v/>
      </c>
      <c r="BI30" s="21" t="str">
        <f t="shared" si="14"/>
        <v/>
      </c>
      <c r="BJ30" s="21" t="str">
        <f t="shared" si="32"/>
        <v/>
      </c>
      <c r="BK30" s="21" t="str">
        <f t="shared" si="32"/>
        <v/>
      </c>
      <c r="BL30" s="21" t="str">
        <f t="shared" si="32"/>
        <v/>
      </c>
    </row>
    <row r="31" spans="1:64" ht="19.8" customHeight="1" x14ac:dyDescent="0.25">
      <c r="A31" s="40">
        <f t="shared" si="8"/>
        <v>5</v>
      </c>
      <c r="B31" s="11" t="s">
        <v>10</v>
      </c>
      <c r="C31" s="12"/>
      <c r="D31" s="23"/>
      <c r="E31" s="12"/>
      <c r="F31" s="23"/>
      <c r="G31" s="13"/>
      <c r="H31" s="13"/>
      <c r="I31" s="31"/>
      <c r="J31" s="43"/>
      <c r="K31" s="21" t="str">
        <f t="shared" ref="K31:BK31" si="33">IF(AND(NOT(ISBLANK($C31)),NOT(ISBLANK($E31))),IF(AND($C31&lt;L$5),IF($E31&gt;=K$5,"Y",""),""),"")</f>
        <v/>
      </c>
      <c r="L31" s="21" t="str">
        <f t="shared" si="33"/>
        <v/>
      </c>
      <c r="M31" s="21" t="str">
        <f t="shared" si="33"/>
        <v/>
      </c>
      <c r="N31" s="21" t="str">
        <f t="shared" si="33"/>
        <v/>
      </c>
      <c r="O31" s="21" t="str">
        <f t="shared" si="33"/>
        <v/>
      </c>
      <c r="P31" s="21" t="str">
        <f t="shared" si="33"/>
        <v/>
      </c>
      <c r="Q31" s="21" t="str">
        <f t="shared" si="33"/>
        <v/>
      </c>
      <c r="R31" s="21" t="str">
        <f t="shared" si="33"/>
        <v/>
      </c>
      <c r="S31" s="21" t="str">
        <f t="shared" si="33"/>
        <v/>
      </c>
      <c r="T31" s="21" t="str">
        <f t="shared" si="33"/>
        <v/>
      </c>
      <c r="U31" s="21" t="str">
        <f t="shared" si="33"/>
        <v/>
      </c>
      <c r="V31" s="21" t="str">
        <f t="shared" si="33"/>
        <v/>
      </c>
      <c r="W31" s="21" t="str">
        <f t="shared" si="33"/>
        <v/>
      </c>
      <c r="X31" s="21" t="str">
        <f t="shared" si="33"/>
        <v/>
      </c>
      <c r="Y31" s="21" t="str">
        <f t="shared" si="33"/>
        <v/>
      </c>
      <c r="Z31" s="21" t="str">
        <f t="shared" si="33"/>
        <v/>
      </c>
      <c r="AA31" s="21" t="str">
        <f t="shared" si="33"/>
        <v/>
      </c>
      <c r="AB31" s="21" t="str">
        <f t="shared" si="33"/>
        <v/>
      </c>
      <c r="AC31" s="21" t="str">
        <f t="shared" si="33"/>
        <v/>
      </c>
      <c r="AD31" s="21" t="str">
        <f t="shared" si="33"/>
        <v/>
      </c>
      <c r="AE31" s="21" t="str">
        <f t="shared" si="33"/>
        <v/>
      </c>
      <c r="AF31" s="21" t="str">
        <f t="shared" si="33"/>
        <v/>
      </c>
      <c r="AG31" s="21" t="str">
        <f t="shared" si="33"/>
        <v/>
      </c>
      <c r="AH31" s="21" t="str">
        <f t="shared" si="33"/>
        <v/>
      </c>
      <c r="AI31" s="21" t="str">
        <f t="shared" si="33"/>
        <v/>
      </c>
      <c r="AJ31" s="21" t="str">
        <f t="shared" si="33"/>
        <v/>
      </c>
      <c r="AK31" s="21" t="str">
        <f t="shared" si="33"/>
        <v/>
      </c>
      <c r="AL31" s="21" t="str">
        <f t="shared" si="33"/>
        <v/>
      </c>
      <c r="AM31" s="21" t="str">
        <f t="shared" si="33"/>
        <v/>
      </c>
      <c r="AN31" s="21" t="str">
        <f t="shared" si="33"/>
        <v/>
      </c>
      <c r="AO31" s="21" t="str">
        <f t="shared" si="33"/>
        <v/>
      </c>
      <c r="AP31" s="21" t="str">
        <f t="shared" si="33"/>
        <v/>
      </c>
      <c r="AQ31" s="21" t="str">
        <f t="shared" si="33"/>
        <v/>
      </c>
      <c r="AR31" s="21" t="str">
        <f t="shared" si="33"/>
        <v/>
      </c>
      <c r="AS31" s="21" t="str">
        <f t="shared" si="33"/>
        <v/>
      </c>
      <c r="AT31" s="21" t="str">
        <f t="shared" si="33"/>
        <v/>
      </c>
      <c r="AU31" s="21" t="str">
        <f t="shared" si="33"/>
        <v/>
      </c>
      <c r="AV31" s="21" t="str">
        <f t="shared" si="33"/>
        <v/>
      </c>
      <c r="AW31" s="21" t="str">
        <f t="shared" si="33"/>
        <v/>
      </c>
      <c r="AX31" s="21" t="str">
        <f t="shared" si="33"/>
        <v/>
      </c>
      <c r="AY31" s="21" t="str">
        <f t="shared" si="33"/>
        <v/>
      </c>
      <c r="AZ31" s="21" t="str">
        <f t="shared" si="33"/>
        <v/>
      </c>
      <c r="BA31" s="21" t="str">
        <f t="shared" si="33"/>
        <v/>
      </c>
      <c r="BB31" s="21" t="str">
        <f t="shared" si="33"/>
        <v/>
      </c>
      <c r="BC31" s="21" t="str">
        <f t="shared" si="33"/>
        <v/>
      </c>
      <c r="BD31" s="21" t="str">
        <f t="shared" si="33"/>
        <v/>
      </c>
      <c r="BE31" s="21" t="str">
        <f t="shared" si="33"/>
        <v/>
      </c>
      <c r="BF31" s="21" t="str">
        <f t="shared" si="33"/>
        <v/>
      </c>
      <c r="BG31" s="21" t="str">
        <f t="shared" si="33"/>
        <v/>
      </c>
      <c r="BH31" s="21" t="str">
        <f t="shared" si="13"/>
        <v/>
      </c>
      <c r="BI31" s="21" t="str">
        <f t="shared" si="14"/>
        <v/>
      </c>
      <c r="BJ31" s="21" t="str">
        <f t="shared" si="33"/>
        <v/>
      </c>
      <c r="BK31" s="21" t="str">
        <f t="shared" si="33"/>
        <v/>
      </c>
      <c r="BL31" s="16"/>
    </row>
    <row r="32" spans="1:64" ht="19.8" customHeight="1" x14ac:dyDescent="0.25">
      <c r="A32" s="40">
        <f t="shared" si="8"/>
        <v>5.01</v>
      </c>
      <c r="B32" s="17" t="s">
        <v>39</v>
      </c>
      <c r="C32" s="18">
        <f>E16+3</f>
        <v>43388</v>
      </c>
      <c r="D32" s="18"/>
      <c r="E32" s="19">
        <f>IF(AND(NOT(ISBLANK(C32)),NOT(ISBLANK(G32))),C32+(7*G32)+VLOOKUP(WEEKDAY(C32+(7*G32),2),Sheet2!$A$1:$B$7,2,FALSE),"-")</f>
        <v>43483</v>
      </c>
      <c r="F32" s="18"/>
      <c r="G32" s="20">
        <v>14</v>
      </c>
      <c r="H32" s="36">
        <f>A17</f>
        <v>3.0299999999999994</v>
      </c>
      <c r="I32" s="29">
        <v>0</v>
      </c>
      <c r="J32" s="43"/>
      <c r="K32" s="21" t="str">
        <f t="shared" ref="K32:BK33" si="34">IF(AND(NOT(ISBLANK($C32)),NOT(ISBLANK($E32))),IF(AND($C32&lt;L$5),IF($E32&gt;=K$5,"Y",""),""),"")</f>
        <v/>
      </c>
      <c r="L32" s="21" t="str">
        <f t="shared" si="34"/>
        <v/>
      </c>
      <c r="M32" s="21" t="str">
        <f t="shared" si="34"/>
        <v/>
      </c>
      <c r="N32" s="21" t="str">
        <f t="shared" si="34"/>
        <v/>
      </c>
      <c r="O32" s="21" t="str">
        <f t="shared" si="34"/>
        <v/>
      </c>
      <c r="P32" s="21" t="str">
        <f t="shared" si="34"/>
        <v/>
      </c>
      <c r="Q32" s="21" t="str">
        <f t="shared" si="34"/>
        <v/>
      </c>
      <c r="R32" s="21" t="str">
        <f t="shared" si="34"/>
        <v/>
      </c>
      <c r="S32" s="21" t="str">
        <f t="shared" si="34"/>
        <v/>
      </c>
      <c r="T32" s="21" t="str">
        <f t="shared" si="34"/>
        <v/>
      </c>
      <c r="U32" s="21" t="str">
        <f t="shared" si="34"/>
        <v/>
      </c>
      <c r="V32" s="21" t="str">
        <f t="shared" si="34"/>
        <v/>
      </c>
      <c r="W32" s="21" t="str">
        <f t="shared" si="34"/>
        <v/>
      </c>
      <c r="X32" s="21" t="str">
        <f t="shared" si="34"/>
        <v/>
      </c>
      <c r="Y32" s="21" t="str">
        <f t="shared" si="34"/>
        <v>Y</v>
      </c>
      <c r="Z32" s="21" t="str">
        <f t="shared" si="34"/>
        <v>Y</v>
      </c>
      <c r="AA32" s="21" t="str">
        <f t="shared" si="34"/>
        <v>Y</v>
      </c>
      <c r="AB32" s="21" t="str">
        <f t="shared" si="34"/>
        <v>Y</v>
      </c>
      <c r="AC32" s="21" t="str">
        <f t="shared" si="34"/>
        <v>Y</v>
      </c>
      <c r="AD32" s="21" t="str">
        <f t="shared" si="34"/>
        <v>Y</v>
      </c>
      <c r="AE32" s="21" t="str">
        <f t="shared" si="34"/>
        <v>Y</v>
      </c>
      <c r="AF32" s="21" t="str">
        <f t="shared" si="34"/>
        <v>Y</v>
      </c>
      <c r="AG32" s="21" t="str">
        <f t="shared" si="34"/>
        <v>Y</v>
      </c>
      <c r="AH32" s="21" t="str">
        <f t="shared" si="34"/>
        <v>Y</v>
      </c>
      <c r="AI32" s="21" t="str">
        <f t="shared" si="34"/>
        <v>Y</v>
      </c>
      <c r="AJ32" s="21" t="str">
        <f t="shared" si="34"/>
        <v>Y</v>
      </c>
      <c r="AK32" s="21" t="str">
        <f t="shared" si="34"/>
        <v>Y</v>
      </c>
      <c r="AL32" s="21" t="str">
        <f t="shared" si="34"/>
        <v>Y</v>
      </c>
      <c r="AM32" s="21" t="str">
        <f t="shared" si="34"/>
        <v/>
      </c>
      <c r="AN32" s="21" t="str">
        <f t="shared" si="34"/>
        <v/>
      </c>
      <c r="AO32" s="21" t="str">
        <f t="shared" si="34"/>
        <v/>
      </c>
      <c r="AP32" s="21" t="str">
        <f t="shared" si="34"/>
        <v/>
      </c>
      <c r="AQ32" s="21" t="str">
        <f t="shared" si="34"/>
        <v/>
      </c>
      <c r="AR32" s="21" t="str">
        <f t="shared" si="34"/>
        <v/>
      </c>
      <c r="AS32" s="21" t="str">
        <f t="shared" si="34"/>
        <v/>
      </c>
      <c r="AT32" s="21" t="str">
        <f t="shared" si="34"/>
        <v/>
      </c>
      <c r="AU32" s="21" t="str">
        <f t="shared" si="34"/>
        <v/>
      </c>
      <c r="AV32" s="21" t="str">
        <f t="shared" si="34"/>
        <v/>
      </c>
      <c r="AW32" s="21" t="str">
        <f t="shared" si="34"/>
        <v/>
      </c>
      <c r="AX32" s="21" t="str">
        <f t="shared" si="34"/>
        <v/>
      </c>
      <c r="AY32" s="21" t="str">
        <f t="shared" si="34"/>
        <v/>
      </c>
      <c r="AZ32" s="21" t="str">
        <f t="shared" si="34"/>
        <v/>
      </c>
      <c r="BA32" s="21" t="str">
        <f t="shared" si="34"/>
        <v/>
      </c>
      <c r="BB32" s="21" t="str">
        <f t="shared" si="34"/>
        <v/>
      </c>
      <c r="BC32" s="21" t="str">
        <f t="shared" si="34"/>
        <v/>
      </c>
      <c r="BD32" s="21" t="str">
        <f t="shared" si="34"/>
        <v/>
      </c>
      <c r="BE32" s="21" t="str">
        <f t="shared" si="34"/>
        <v/>
      </c>
      <c r="BF32" s="21" t="str">
        <f t="shared" si="34"/>
        <v/>
      </c>
      <c r="BG32" s="21" t="str">
        <f t="shared" si="34"/>
        <v/>
      </c>
      <c r="BH32" s="21" t="str">
        <f t="shared" si="13"/>
        <v/>
      </c>
      <c r="BI32" s="21" t="str">
        <f t="shared" si="14"/>
        <v/>
      </c>
      <c r="BJ32" s="21" t="str">
        <f t="shared" si="34"/>
        <v/>
      </c>
      <c r="BK32" s="21" t="str">
        <f t="shared" si="34"/>
        <v/>
      </c>
      <c r="BL32" s="16"/>
    </row>
    <row r="33" spans="1:64" ht="19.8" customHeight="1" x14ac:dyDescent="0.25">
      <c r="A33" s="40">
        <f t="shared" si="8"/>
        <v>5.0199999999999996</v>
      </c>
      <c r="B33" s="17" t="s">
        <v>47</v>
      </c>
      <c r="C33" s="18">
        <f>C32+28</f>
        <v>43416</v>
      </c>
      <c r="D33" s="18"/>
      <c r="E33" s="19">
        <f>IF(AND(NOT(ISBLANK(C33)),NOT(ISBLANK(G33))),C33+(7*G33)+VLOOKUP(WEEKDAY(C33+(7*G33),2),Sheet2!$A$1:$B$7,2,FALSE),"-")</f>
        <v>43483</v>
      </c>
      <c r="F33" s="18"/>
      <c r="G33" s="20">
        <v>10</v>
      </c>
      <c r="H33" s="36">
        <f>A32</f>
        <v>5.01</v>
      </c>
      <c r="I33" s="29">
        <v>0</v>
      </c>
      <c r="J33" s="43"/>
      <c r="K33" s="21" t="str">
        <f t="shared" si="34"/>
        <v/>
      </c>
      <c r="L33" s="21" t="str">
        <f t="shared" si="34"/>
        <v/>
      </c>
      <c r="M33" s="21" t="str">
        <f t="shared" si="34"/>
        <v/>
      </c>
      <c r="N33" s="21" t="str">
        <f t="shared" si="34"/>
        <v/>
      </c>
      <c r="O33" s="21" t="str">
        <f t="shared" si="34"/>
        <v/>
      </c>
      <c r="P33" s="21" t="str">
        <f t="shared" si="34"/>
        <v/>
      </c>
      <c r="Q33" s="21" t="str">
        <f t="shared" si="34"/>
        <v/>
      </c>
      <c r="R33" s="21" t="str">
        <f t="shared" si="34"/>
        <v/>
      </c>
      <c r="S33" s="21" t="str">
        <f t="shared" si="34"/>
        <v/>
      </c>
      <c r="T33" s="21" t="str">
        <f t="shared" si="34"/>
        <v/>
      </c>
      <c r="U33" s="21" t="str">
        <f t="shared" si="34"/>
        <v/>
      </c>
      <c r="V33" s="21" t="str">
        <f t="shared" si="34"/>
        <v/>
      </c>
      <c r="W33" s="21" t="str">
        <f t="shared" si="34"/>
        <v/>
      </c>
      <c r="X33" s="21" t="str">
        <f t="shared" si="34"/>
        <v/>
      </c>
      <c r="Y33" s="21" t="str">
        <f t="shared" si="34"/>
        <v/>
      </c>
      <c r="Z33" s="21" t="str">
        <f t="shared" si="34"/>
        <v/>
      </c>
      <c r="AA33" s="21" t="str">
        <f t="shared" si="34"/>
        <v/>
      </c>
      <c r="AB33" s="21" t="str">
        <f t="shared" si="34"/>
        <v/>
      </c>
      <c r="AC33" s="21" t="str">
        <f t="shared" si="34"/>
        <v>Y</v>
      </c>
      <c r="AD33" s="21" t="str">
        <f t="shared" si="34"/>
        <v>Y</v>
      </c>
      <c r="AE33" s="21" t="str">
        <f t="shared" si="34"/>
        <v>Y</v>
      </c>
      <c r="AF33" s="21" t="str">
        <f t="shared" si="34"/>
        <v>Y</v>
      </c>
      <c r="AG33" s="21" t="str">
        <f t="shared" si="34"/>
        <v>Y</v>
      </c>
      <c r="AH33" s="21" t="str">
        <f t="shared" si="34"/>
        <v>Y</v>
      </c>
      <c r="AI33" s="21" t="str">
        <f t="shared" si="34"/>
        <v>Y</v>
      </c>
      <c r="AJ33" s="21" t="str">
        <f t="shared" si="34"/>
        <v>Y</v>
      </c>
      <c r="AK33" s="21" t="str">
        <f t="shared" si="34"/>
        <v>Y</v>
      </c>
      <c r="AL33" s="21" t="str">
        <f t="shared" si="34"/>
        <v>Y</v>
      </c>
      <c r="AM33" s="21" t="str">
        <f t="shared" si="34"/>
        <v/>
      </c>
      <c r="AN33" s="21" t="str">
        <f t="shared" si="34"/>
        <v/>
      </c>
      <c r="AO33" s="21" t="str">
        <f t="shared" si="34"/>
        <v/>
      </c>
      <c r="AP33" s="21" t="str">
        <f t="shared" si="34"/>
        <v/>
      </c>
      <c r="AQ33" s="21" t="str">
        <f t="shared" si="34"/>
        <v/>
      </c>
      <c r="AR33" s="21" t="str">
        <f t="shared" si="34"/>
        <v/>
      </c>
      <c r="AS33" s="21" t="str">
        <f t="shared" si="34"/>
        <v/>
      </c>
      <c r="AT33" s="21" t="str">
        <f t="shared" si="34"/>
        <v/>
      </c>
      <c r="AU33" s="21" t="str">
        <f t="shared" si="34"/>
        <v/>
      </c>
      <c r="AV33" s="21" t="str">
        <f t="shared" si="34"/>
        <v/>
      </c>
      <c r="AW33" s="21" t="str">
        <f t="shared" si="34"/>
        <v/>
      </c>
      <c r="AX33" s="21" t="str">
        <f t="shared" si="34"/>
        <v/>
      </c>
      <c r="AY33" s="21" t="str">
        <f t="shared" si="34"/>
        <v/>
      </c>
      <c r="AZ33" s="21" t="str">
        <f t="shared" si="34"/>
        <v/>
      </c>
      <c r="BA33" s="21" t="str">
        <f t="shared" si="34"/>
        <v/>
      </c>
      <c r="BB33" s="21" t="str">
        <f t="shared" si="34"/>
        <v/>
      </c>
      <c r="BC33" s="21" t="str">
        <f t="shared" si="34"/>
        <v/>
      </c>
      <c r="BD33" s="21" t="str">
        <f t="shared" si="34"/>
        <v/>
      </c>
      <c r="BE33" s="21" t="str">
        <f t="shared" si="34"/>
        <v/>
      </c>
      <c r="BF33" s="21" t="str">
        <f t="shared" si="34"/>
        <v/>
      </c>
      <c r="BG33" s="21" t="str">
        <f t="shared" si="34"/>
        <v/>
      </c>
      <c r="BH33" s="21" t="str">
        <f t="shared" si="13"/>
        <v/>
      </c>
      <c r="BI33" s="21" t="str">
        <f t="shared" si="14"/>
        <v/>
      </c>
      <c r="BJ33" s="21" t="str">
        <f t="shared" si="34"/>
        <v/>
      </c>
      <c r="BK33" s="21" t="str">
        <f t="shared" si="34"/>
        <v/>
      </c>
      <c r="BL33" s="16"/>
    </row>
    <row r="34" spans="1:64" ht="19.8" customHeight="1" x14ac:dyDescent="0.25">
      <c r="A34" s="40">
        <f>IF(ISBLANK(C34),TRUNC(A32)+1,A32+0.01)</f>
        <v>5.0199999999999996</v>
      </c>
      <c r="B34" s="17" t="s">
        <v>45</v>
      </c>
      <c r="C34" s="18">
        <f>E32+3</f>
        <v>43486</v>
      </c>
      <c r="D34" s="18"/>
      <c r="E34" s="19">
        <f>IF(AND(NOT(ISBLANK(C34)),NOT(ISBLANK(G34))),C34+(7*G34)+VLOOKUP(WEEKDAY(C34+(7*G34),2),Sheet2!$A$1:$B$7,2,FALSE),"-")</f>
        <v>43623</v>
      </c>
      <c r="F34" s="18"/>
      <c r="G34" s="20">
        <v>20</v>
      </c>
      <c r="H34" s="36" t="str">
        <f>CONCATENATE(A32)</f>
        <v>5.01</v>
      </c>
      <c r="I34" s="29">
        <v>0</v>
      </c>
      <c r="J34" s="43"/>
      <c r="K34" s="21" t="str">
        <f t="shared" ref="K34:BK34" si="35">IF(AND(NOT(ISBLANK($C34)),NOT(ISBLANK($E34))),IF(AND($C34&lt;L$5),IF($E34&gt;=K$5,"Y",""),""),"")</f>
        <v/>
      </c>
      <c r="L34" s="21" t="str">
        <f t="shared" si="35"/>
        <v/>
      </c>
      <c r="M34" s="21" t="str">
        <f t="shared" si="35"/>
        <v/>
      </c>
      <c r="N34" s="21" t="str">
        <f t="shared" si="35"/>
        <v/>
      </c>
      <c r="O34" s="21" t="str">
        <f t="shared" si="35"/>
        <v/>
      </c>
      <c r="P34" s="21" t="str">
        <f t="shared" si="35"/>
        <v/>
      </c>
      <c r="Q34" s="21" t="str">
        <f t="shared" si="35"/>
        <v/>
      </c>
      <c r="R34" s="21" t="str">
        <f t="shared" si="35"/>
        <v/>
      </c>
      <c r="S34" s="21" t="str">
        <f t="shared" si="35"/>
        <v/>
      </c>
      <c r="T34" s="21" t="str">
        <f t="shared" si="35"/>
        <v/>
      </c>
      <c r="U34" s="21" t="str">
        <f t="shared" si="35"/>
        <v/>
      </c>
      <c r="V34" s="21" t="str">
        <f t="shared" si="35"/>
        <v/>
      </c>
      <c r="W34" s="21" t="str">
        <f t="shared" si="35"/>
        <v/>
      </c>
      <c r="X34" s="21" t="str">
        <f t="shared" si="35"/>
        <v/>
      </c>
      <c r="Y34" s="21" t="str">
        <f t="shared" si="35"/>
        <v/>
      </c>
      <c r="Z34" s="21" t="str">
        <f t="shared" si="35"/>
        <v/>
      </c>
      <c r="AA34" s="21" t="str">
        <f t="shared" si="35"/>
        <v/>
      </c>
      <c r="AB34" s="21" t="str">
        <f t="shared" si="35"/>
        <v/>
      </c>
      <c r="AC34" s="21" t="str">
        <f t="shared" si="35"/>
        <v/>
      </c>
      <c r="AD34" s="21" t="str">
        <f t="shared" si="35"/>
        <v/>
      </c>
      <c r="AE34" s="21" t="str">
        <f t="shared" si="35"/>
        <v/>
      </c>
      <c r="AF34" s="21" t="str">
        <f t="shared" si="35"/>
        <v/>
      </c>
      <c r="AG34" s="21" t="str">
        <f t="shared" si="35"/>
        <v/>
      </c>
      <c r="AH34" s="21" t="str">
        <f t="shared" si="35"/>
        <v/>
      </c>
      <c r="AI34" s="21" t="str">
        <f t="shared" si="35"/>
        <v/>
      </c>
      <c r="AJ34" s="21" t="str">
        <f t="shared" si="35"/>
        <v/>
      </c>
      <c r="AK34" s="21" t="str">
        <f t="shared" si="35"/>
        <v/>
      </c>
      <c r="AL34" s="21" t="str">
        <f t="shared" si="35"/>
        <v/>
      </c>
      <c r="AM34" s="21" t="str">
        <f t="shared" si="35"/>
        <v>Y</v>
      </c>
      <c r="AN34" s="21" t="str">
        <f t="shared" si="35"/>
        <v>Y</v>
      </c>
      <c r="AO34" s="21" t="str">
        <f t="shared" si="35"/>
        <v>Y</v>
      </c>
      <c r="AP34" s="21" t="str">
        <f t="shared" si="35"/>
        <v>Y</v>
      </c>
      <c r="AQ34" s="21" t="str">
        <f t="shared" si="35"/>
        <v>Y</v>
      </c>
      <c r="AR34" s="21" t="str">
        <f t="shared" si="35"/>
        <v>Y</v>
      </c>
      <c r="AS34" s="21" t="str">
        <f t="shared" si="35"/>
        <v>Y</v>
      </c>
      <c r="AT34" s="21" t="str">
        <f t="shared" si="35"/>
        <v>Y</v>
      </c>
      <c r="AU34" s="21" t="str">
        <f t="shared" si="35"/>
        <v>Y</v>
      </c>
      <c r="AV34" s="21" t="str">
        <f t="shared" si="35"/>
        <v>Y</v>
      </c>
      <c r="AW34" s="21" t="str">
        <f t="shared" si="35"/>
        <v>Y</v>
      </c>
      <c r="AX34" s="21" t="str">
        <f t="shared" si="35"/>
        <v>Y</v>
      </c>
      <c r="AY34" s="21" t="str">
        <f t="shared" si="35"/>
        <v>Y</v>
      </c>
      <c r="AZ34" s="21" t="str">
        <f t="shared" si="35"/>
        <v>Y</v>
      </c>
      <c r="BA34" s="21" t="str">
        <f t="shared" si="35"/>
        <v>Y</v>
      </c>
      <c r="BB34" s="21" t="str">
        <f t="shared" si="35"/>
        <v>Y</v>
      </c>
      <c r="BC34" s="21" t="str">
        <f t="shared" si="35"/>
        <v>Y</v>
      </c>
      <c r="BD34" s="21" t="str">
        <f t="shared" si="35"/>
        <v>Y</v>
      </c>
      <c r="BE34" s="21" t="str">
        <f t="shared" si="35"/>
        <v>Y</v>
      </c>
      <c r="BF34" s="21" t="str">
        <f t="shared" si="35"/>
        <v>Y</v>
      </c>
      <c r="BG34" s="21" t="str">
        <f t="shared" si="35"/>
        <v/>
      </c>
      <c r="BH34" s="21" t="str">
        <f t="shared" si="13"/>
        <v/>
      </c>
      <c r="BI34" s="21" t="str">
        <f t="shared" si="14"/>
        <v/>
      </c>
      <c r="BJ34" s="21" t="str">
        <f t="shared" si="35"/>
        <v/>
      </c>
      <c r="BK34" s="21" t="str">
        <f t="shared" si="35"/>
        <v/>
      </c>
      <c r="BL34" s="16"/>
    </row>
    <row r="35" spans="1:64" ht="19.8" customHeight="1" x14ac:dyDescent="0.25">
      <c r="A35" s="40">
        <f t="shared" ref="A35:A40" si="36">IF(ISBLANK(C35),TRUNC(A33)+1,A33+0.01)</f>
        <v>5.0299999999999994</v>
      </c>
      <c r="B35" s="17" t="s">
        <v>42</v>
      </c>
      <c r="C35" s="18">
        <f>C34+35</f>
        <v>43521</v>
      </c>
      <c r="D35" s="18"/>
      <c r="E35" s="19">
        <f>IF(AND(NOT(ISBLANK(C35)),NOT(ISBLANK(G35))),C35+(7*G35)+VLOOKUP(WEEKDAY(C35+(7*G35),2),Sheet2!$A$1:$B$7,2,FALSE),"-")</f>
        <v>43658</v>
      </c>
      <c r="F35" s="18"/>
      <c r="G35" s="20">
        <v>20</v>
      </c>
      <c r="H35" s="36" t="str">
        <f>CONCATENATE(A$32)</f>
        <v>5.01</v>
      </c>
      <c r="I35" s="29">
        <v>0</v>
      </c>
      <c r="J35" s="43"/>
      <c r="K35" s="21" t="str">
        <f t="shared" ref="K35:BK35" si="37">IF(AND(NOT(ISBLANK($C35)),NOT(ISBLANK($E35))),IF(AND($C35&lt;L$5),IF($E35&gt;=K$5,"Y",""),""),"")</f>
        <v/>
      </c>
      <c r="L35" s="21" t="str">
        <f t="shared" si="37"/>
        <v/>
      </c>
      <c r="M35" s="21" t="str">
        <f t="shared" si="37"/>
        <v/>
      </c>
      <c r="N35" s="21" t="str">
        <f t="shared" si="37"/>
        <v/>
      </c>
      <c r="O35" s="21" t="str">
        <f t="shared" si="37"/>
        <v/>
      </c>
      <c r="P35" s="21" t="str">
        <f t="shared" si="37"/>
        <v/>
      </c>
      <c r="Q35" s="21" t="str">
        <f t="shared" si="37"/>
        <v/>
      </c>
      <c r="R35" s="21" t="str">
        <f t="shared" si="37"/>
        <v/>
      </c>
      <c r="S35" s="21" t="str">
        <f t="shared" si="37"/>
        <v/>
      </c>
      <c r="T35" s="21" t="str">
        <f t="shared" si="37"/>
        <v/>
      </c>
      <c r="U35" s="21" t="str">
        <f t="shared" si="37"/>
        <v/>
      </c>
      <c r="V35" s="21" t="str">
        <f t="shared" si="37"/>
        <v/>
      </c>
      <c r="W35" s="21" t="str">
        <f t="shared" si="37"/>
        <v/>
      </c>
      <c r="X35" s="21" t="str">
        <f t="shared" si="37"/>
        <v/>
      </c>
      <c r="Y35" s="21" t="str">
        <f t="shared" si="37"/>
        <v/>
      </c>
      <c r="Z35" s="21" t="str">
        <f t="shared" si="37"/>
        <v/>
      </c>
      <c r="AA35" s="21" t="str">
        <f t="shared" si="37"/>
        <v/>
      </c>
      <c r="AB35" s="21" t="str">
        <f t="shared" si="37"/>
        <v/>
      </c>
      <c r="AC35" s="21" t="str">
        <f t="shared" si="37"/>
        <v/>
      </c>
      <c r="AD35" s="21" t="str">
        <f t="shared" si="37"/>
        <v/>
      </c>
      <c r="AE35" s="21" t="str">
        <f t="shared" si="37"/>
        <v/>
      </c>
      <c r="AF35" s="21" t="str">
        <f t="shared" si="37"/>
        <v/>
      </c>
      <c r="AG35" s="21" t="str">
        <f t="shared" si="37"/>
        <v/>
      </c>
      <c r="AH35" s="21" t="str">
        <f t="shared" si="37"/>
        <v/>
      </c>
      <c r="AI35" s="21" t="str">
        <f t="shared" si="37"/>
        <v/>
      </c>
      <c r="AJ35" s="21" t="str">
        <f t="shared" si="37"/>
        <v/>
      </c>
      <c r="AK35" s="21" t="str">
        <f t="shared" si="37"/>
        <v/>
      </c>
      <c r="AL35" s="21" t="str">
        <f t="shared" si="37"/>
        <v/>
      </c>
      <c r="AM35" s="21" t="str">
        <f t="shared" si="37"/>
        <v/>
      </c>
      <c r="AN35" s="21" t="str">
        <f t="shared" si="37"/>
        <v/>
      </c>
      <c r="AO35" s="21" t="str">
        <f t="shared" si="37"/>
        <v/>
      </c>
      <c r="AP35" s="21" t="str">
        <f t="shared" si="37"/>
        <v/>
      </c>
      <c r="AQ35" s="21" t="str">
        <f t="shared" si="37"/>
        <v/>
      </c>
      <c r="AR35" s="21" t="str">
        <f t="shared" si="37"/>
        <v>Y</v>
      </c>
      <c r="AS35" s="21" t="str">
        <f t="shared" si="37"/>
        <v>Y</v>
      </c>
      <c r="AT35" s="21" t="str">
        <f t="shared" si="37"/>
        <v>Y</v>
      </c>
      <c r="AU35" s="21" t="str">
        <f t="shared" si="37"/>
        <v>Y</v>
      </c>
      <c r="AV35" s="21" t="str">
        <f t="shared" si="37"/>
        <v>Y</v>
      </c>
      <c r="AW35" s="21" t="str">
        <f t="shared" si="37"/>
        <v>Y</v>
      </c>
      <c r="AX35" s="21" t="str">
        <f t="shared" si="37"/>
        <v>Y</v>
      </c>
      <c r="AY35" s="21" t="str">
        <f t="shared" si="37"/>
        <v>Y</v>
      </c>
      <c r="AZ35" s="21" t="str">
        <f t="shared" si="37"/>
        <v>Y</v>
      </c>
      <c r="BA35" s="21" t="str">
        <f t="shared" si="37"/>
        <v>Y</v>
      </c>
      <c r="BB35" s="21" t="str">
        <f t="shared" si="37"/>
        <v>Y</v>
      </c>
      <c r="BC35" s="21" t="str">
        <f t="shared" si="37"/>
        <v>Y</v>
      </c>
      <c r="BD35" s="21" t="str">
        <f t="shared" si="37"/>
        <v>Y</v>
      </c>
      <c r="BE35" s="21" t="str">
        <f t="shared" si="37"/>
        <v>Y</v>
      </c>
      <c r="BF35" s="21" t="str">
        <f t="shared" si="37"/>
        <v>Y</v>
      </c>
      <c r="BG35" s="21" t="str">
        <f t="shared" si="37"/>
        <v>Y</v>
      </c>
      <c r="BH35" s="21" t="str">
        <f t="shared" si="13"/>
        <v>Y</v>
      </c>
      <c r="BI35" s="21" t="str">
        <f t="shared" si="14"/>
        <v>Y</v>
      </c>
      <c r="BJ35" s="21" t="str">
        <f t="shared" si="37"/>
        <v>Y</v>
      </c>
      <c r="BK35" s="21" t="str">
        <f t="shared" si="37"/>
        <v>Y</v>
      </c>
      <c r="BL35" s="16"/>
    </row>
    <row r="36" spans="1:64" ht="19.8" customHeight="1" x14ac:dyDescent="0.25">
      <c r="A36" s="40">
        <f t="shared" si="36"/>
        <v>5.0299999999999994</v>
      </c>
      <c r="B36" s="17" t="s">
        <v>43</v>
      </c>
      <c r="C36" s="18">
        <f t="shared" ref="C36:C38" si="38">C35+35</f>
        <v>43556</v>
      </c>
      <c r="D36" s="18"/>
      <c r="E36" s="19">
        <f>IF(AND(NOT(ISBLANK(C36)),NOT(ISBLANK(G36))),C36+(7*G36)+VLOOKUP(WEEKDAY(C36+(7*G36),2),Sheet2!$A$1:$B$7,2,FALSE),"-")</f>
        <v>43693</v>
      </c>
      <c r="F36" s="18"/>
      <c r="G36" s="20">
        <v>20</v>
      </c>
      <c r="H36" s="36" t="str">
        <f t="shared" ref="H36:H37" si="39">CONCATENATE(A$32)</f>
        <v>5.01</v>
      </c>
      <c r="I36" s="29">
        <v>0</v>
      </c>
      <c r="J36" s="43"/>
      <c r="K36" s="21" t="str">
        <f t="shared" ref="K36:BK36" si="40">IF(AND(NOT(ISBLANK($C36)),NOT(ISBLANK($E36))),IF(AND($C36&lt;L$5),IF($E36&gt;=K$5,"Y",""),""),"")</f>
        <v/>
      </c>
      <c r="L36" s="21" t="str">
        <f t="shared" si="40"/>
        <v/>
      </c>
      <c r="M36" s="21" t="str">
        <f t="shared" si="40"/>
        <v/>
      </c>
      <c r="N36" s="21" t="str">
        <f t="shared" si="40"/>
        <v/>
      </c>
      <c r="O36" s="21" t="str">
        <f t="shared" si="40"/>
        <v/>
      </c>
      <c r="P36" s="21" t="str">
        <f t="shared" si="40"/>
        <v/>
      </c>
      <c r="Q36" s="21" t="str">
        <f t="shared" si="40"/>
        <v/>
      </c>
      <c r="R36" s="21" t="str">
        <f t="shared" si="40"/>
        <v/>
      </c>
      <c r="S36" s="21" t="str">
        <f t="shared" si="40"/>
        <v/>
      </c>
      <c r="T36" s="21" t="str">
        <f t="shared" si="40"/>
        <v/>
      </c>
      <c r="U36" s="21" t="str">
        <f t="shared" si="40"/>
        <v/>
      </c>
      <c r="V36" s="21" t="str">
        <f t="shared" si="40"/>
        <v/>
      </c>
      <c r="W36" s="21" t="str">
        <f t="shared" si="40"/>
        <v/>
      </c>
      <c r="X36" s="21" t="str">
        <f t="shared" si="40"/>
        <v/>
      </c>
      <c r="Y36" s="21" t="str">
        <f t="shared" si="40"/>
        <v/>
      </c>
      <c r="Z36" s="21" t="str">
        <f t="shared" si="40"/>
        <v/>
      </c>
      <c r="AA36" s="21" t="str">
        <f t="shared" si="40"/>
        <v/>
      </c>
      <c r="AB36" s="21" t="str">
        <f t="shared" si="40"/>
        <v/>
      </c>
      <c r="AC36" s="21" t="str">
        <f t="shared" si="40"/>
        <v/>
      </c>
      <c r="AD36" s="21" t="str">
        <f t="shared" si="40"/>
        <v/>
      </c>
      <c r="AE36" s="21" t="str">
        <f t="shared" si="40"/>
        <v/>
      </c>
      <c r="AF36" s="21" t="str">
        <f t="shared" si="40"/>
        <v/>
      </c>
      <c r="AG36" s="21" t="str">
        <f t="shared" si="40"/>
        <v/>
      </c>
      <c r="AH36" s="21" t="str">
        <f t="shared" si="40"/>
        <v/>
      </c>
      <c r="AI36" s="21" t="str">
        <f t="shared" si="40"/>
        <v/>
      </c>
      <c r="AJ36" s="21" t="str">
        <f t="shared" si="40"/>
        <v/>
      </c>
      <c r="AK36" s="21" t="str">
        <f t="shared" si="40"/>
        <v/>
      </c>
      <c r="AL36" s="21" t="str">
        <f t="shared" si="40"/>
        <v/>
      </c>
      <c r="AM36" s="21" t="str">
        <f t="shared" si="40"/>
        <v/>
      </c>
      <c r="AN36" s="21" t="str">
        <f t="shared" si="40"/>
        <v/>
      </c>
      <c r="AO36" s="21" t="str">
        <f t="shared" si="40"/>
        <v/>
      </c>
      <c r="AP36" s="21" t="str">
        <f t="shared" si="40"/>
        <v/>
      </c>
      <c r="AQ36" s="21" t="str">
        <f t="shared" si="40"/>
        <v/>
      </c>
      <c r="AR36" s="21" t="str">
        <f t="shared" si="40"/>
        <v/>
      </c>
      <c r="AS36" s="21" t="str">
        <f t="shared" si="40"/>
        <v/>
      </c>
      <c r="AT36" s="21" t="str">
        <f t="shared" si="40"/>
        <v/>
      </c>
      <c r="AU36" s="21" t="str">
        <f t="shared" si="40"/>
        <v/>
      </c>
      <c r="AV36" s="21" t="str">
        <f t="shared" si="40"/>
        <v/>
      </c>
      <c r="AW36" s="21" t="str">
        <f t="shared" si="40"/>
        <v>Y</v>
      </c>
      <c r="AX36" s="21" t="str">
        <f t="shared" si="40"/>
        <v>Y</v>
      </c>
      <c r="AY36" s="21" t="str">
        <f t="shared" si="40"/>
        <v>Y</v>
      </c>
      <c r="AZ36" s="21" t="str">
        <f t="shared" si="40"/>
        <v>Y</v>
      </c>
      <c r="BA36" s="21" t="str">
        <f t="shared" si="40"/>
        <v>Y</v>
      </c>
      <c r="BB36" s="21" t="str">
        <f t="shared" si="40"/>
        <v>Y</v>
      </c>
      <c r="BC36" s="21" t="str">
        <f t="shared" si="40"/>
        <v>Y</v>
      </c>
      <c r="BD36" s="21" t="str">
        <f t="shared" si="40"/>
        <v>Y</v>
      </c>
      <c r="BE36" s="21" t="str">
        <f t="shared" si="40"/>
        <v>Y</v>
      </c>
      <c r="BF36" s="21" t="str">
        <f t="shared" si="40"/>
        <v>Y</v>
      </c>
      <c r="BG36" s="21" t="str">
        <f t="shared" si="40"/>
        <v>Y</v>
      </c>
      <c r="BH36" s="21" t="str">
        <f t="shared" si="13"/>
        <v>Y</v>
      </c>
      <c r="BI36" s="21" t="str">
        <f t="shared" si="14"/>
        <v>Y</v>
      </c>
      <c r="BJ36" s="21" t="str">
        <f t="shared" si="40"/>
        <v>Y</v>
      </c>
      <c r="BK36" s="21" t="str">
        <f t="shared" si="40"/>
        <v>Y</v>
      </c>
      <c r="BL36" s="16"/>
    </row>
    <row r="37" spans="1:64" ht="19.8" customHeight="1" x14ac:dyDescent="0.25">
      <c r="A37" s="40">
        <f t="shared" si="36"/>
        <v>5.0399999999999991</v>
      </c>
      <c r="B37" s="17" t="s">
        <v>44</v>
      </c>
      <c r="C37" s="18">
        <f t="shared" si="38"/>
        <v>43591</v>
      </c>
      <c r="D37" s="18"/>
      <c r="E37" s="19">
        <f>IF(AND(NOT(ISBLANK(C37)),NOT(ISBLANK(G37))),C37+(7*G37)+VLOOKUP(WEEKDAY(C37+(7*G37),2),Sheet2!$A$1:$B$7,2,FALSE),"-")</f>
        <v>43728</v>
      </c>
      <c r="F37" s="18"/>
      <c r="G37" s="20">
        <v>20</v>
      </c>
      <c r="H37" s="36" t="str">
        <f t="shared" si="39"/>
        <v>5.01</v>
      </c>
      <c r="I37" s="29">
        <v>0</v>
      </c>
      <c r="J37" s="43"/>
      <c r="K37" s="21" t="str">
        <f t="shared" ref="K37:BK37" si="41">IF(AND(NOT(ISBLANK($C37)),NOT(ISBLANK($E37))),IF(AND($C37&lt;L$5),IF($E37&gt;=K$5,"Y",""),""),"")</f>
        <v/>
      </c>
      <c r="L37" s="21" t="str">
        <f t="shared" si="41"/>
        <v/>
      </c>
      <c r="M37" s="21" t="str">
        <f t="shared" si="41"/>
        <v/>
      </c>
      <c r="N37" s="21" t="str">
        <f t="shared" si="41"/>
        <v/>
      </c>
      <c r="O37" s="21" t="str">
        <f t="shared" si="41"/>
        <v/>
      </c>
      <c r="P37" s="21" t="str">
        <f t="shared" si="41"/>
        <v/>
      </c>
      <c r="Q37" s="21" t="str">
        <f t="shared" si="41"/>
        <v/>
      </c>
      <c r="R37" s="21" t="str">
        <f t="shared" si="41"/>
        <v/>
      </c>
      <c r="S37" s="21" t="str">
        <f t="shared" si="41"/>
        <v/>
      </c>
      <c r="T37" s="21" t="str">
        <f t="shared" si="41"/>
        <v/>
      </c>
      <c r="U37" s="21" t="str">
        <f t="shared" si="41"/>
        <v/>
      </c>
      <c r="V37" s="21" t="str">
        <f t="shared" si="41"/>
        <v/>
      </c>
      <c r="W37" s="21" t="str">
        <f t="shared" si="41"/>
        <v/>
      </c>
      <c r="X37" s="21" t="str">
        <f t="shared" si="41"/>
        <v/>
      </c>
      <c r="Y37" s="21" t="str">
        <f t="shared" si="41"/>
        <v/>
      </c>
      <c r="Z37" s="21" t="str">
        <f t="shared" si="41"/>
        <v/>
      </c>
      <c r="AA37" s="21" t="str">
        <f t="shared" si="41"/>
        <v/>
      </c>
      <c r="AB37" s="21" t="str">
        <f t="shared" si="41"/>
        <v/>
      </c>
      <c r="AC37" s="21" t="str">
        <f t="shared" si="41"/>
        <v/>
      </c>
      <c r="AD37" s="21" t="str">
        <f t="shared" si="41"/>
        <v/>
      </c>
      <c r="AE37" s="21" t="str">
        <f t="shared" si="41"/>
        <v/>
      </c>
      <c r="AF37" s="21" t="str">
        <f t="shared" si="41"/>
        <v/>
      </c>
      <c r="AG37" s="21" t="str">
        <f t="shared" si="41"/>
        <v/>
      </c>
      <c r="AH37" s="21" t="str">
        <f t="shared" si="41"/>
        <v/>
      </c>
      <c r="AI37" s="21" t="str">
        <f t="shared" si="41"/>
        <v/>
      </c>
      <c r="AJ37" s="21" t="str">
        <f t="shared" si="41"/>
        <v/>
      </c>
      <c r="AK37" s="21" t="str">
        <f t="shared" si="41"/>
        <v/>
      </c>
      <c r="AL37" s="21" t="str">
        <f t="shared" si="41"/>
        <v/>
      </c>
      <c r="AM37" s="21" t="str">
        <f t="shared" si="41"/>
        <v/>
      </c>
      <c r="AN37" s="21" t="str">
        <f t="shared" si="41"/>
        <v/>
      </c>
      <c r="AO37" s="21" t="str">
        <f t="shared" si="41"/>
        <v/>
      </c>
      <c r="AP37" s="21" t="str">
        <f t="shared" si="41"/>
        <v/>
      </c>
      <c r="AQ37" s="21" t="str">
        <f t="shared" si="41"/>
        <v/>
      </c>
      <c r="AR37" s="21" t="str">
        <f t="shared" si="41"/>
        <v/>
      </c>
      <c r="AS37" s="21" t="str">
        <f t="shared" si="41"/>
        <v/>
      </c>
      <c r="AT37" s="21" t="str">
        <f t="shared" si="41"/>
        <v/>
      </c>
      <c r="AU37" s="21" t="str">
        <f t="shared" si="41"/>
        <v/>
      </c>
      <c r="AV37" s="21" t="str">
        <f t="shared" si="41"/>
        <v/>
      </c>
      <c r="AW37" s="21" t="str">
        <f t="shared" si="41"/>
        <v/>
      </c>
      <c r="AX37" s="21" t="str">
        <f t="shared" si="41"/>
        <v/>
      </c>
      <c r="AY37" s="21" t="str">
        <f t="shared" si="41"/>
        <v/>
      </c>
      <c r="AZ37" s="21" t="str">
        <f t="shared" si="41"/>
        <v/>
      </c>
      <c r="BA37" s="21" t="str">
        <f t="shared" si="41"/>
        <v/>
      </c>
      <c r="BB37" s="21" t="str">
        <f t="shared" si="41"/>
        <v>Y</v>
      </c>
      <c r="BC37" s="21" t="str">
        <f t="shared" si="41"/>
        <v>Y</v>
      </c>
      <c r="BD37" s="21" t="str">
        <f t="shared" si="41"/>
        <v>Y</v>
      </c>
      <c r="BE37" s="21" t="str">
        <f t="shared" si="41"/>
        <v>Y</v>
      </c>
      <c r="BF37" s="21" t="str">
        <f t="shared" si="41"/>
        <v>Y</v>
      </c>
      <c r="BG37" s="21" t="str">
        <f t="shared" si="41"/>
        <v>Y</v>
      </c>
      <c r="BH37" s="21" t="str">
        <f t="shared" si="13"/>
        <v>Y</v>
      </c>
      <c r="BI37" s="21" t="str">
        <f t="shared" si="14"/>
        <v>Y</v>
      </c>
      <c r="BJ37" s="21" t="str">
        <f t="shared" si="41"/>
        <v>Y</v>
      </c>
      <c r="BK37" s="21" t="str">
        <f t="shared" si="41"/>
        <v>Y</v>
      </c>
      <c r="BL37" s="16"/>
    </row>
    <row r="38" spans="1:64" ht="19.8" customHeight="1" x14ac:dyDescent="0.25">
      <c r="A38" s="40">
        <f t="shared" si="36"/>
        <v>5.0399999999999991</v>
      </c>
      <c r="B38" s="17" t="s">
        <v>46</v>
      </c>
      <c r="C38" s="18">
        <f t="shared" si="38"/>
        <v>43626</v>
      </c>
      <c r="D38" s="18"/>
      <c r="E38" s="19">
        <f>IF(AND(NOT(ISBLANK(C38)),NOT(ISBLANK(G38))),C38+(7*G38)+VLOOKUP(WEEKDAY(C38+(7*G38),2),Sheet2!$A$1:$B$7,2,FALSE),"-")</f>
        <v>43763</v>
      </c>
      <c r="F38" s="18"/>
      <c r="G38" s="20">
        <v>20</v>
      </c>
      <c r="H38" s="36">
        <f>A37</f>
        <v>5.0399999999999991</v>
      </c>
      <c r="I38" s="29">
        <v>0</v>
      </c>
      <c r="J38" s="43"/>
      <c r="K38" s="21" t="str">
        <f t="shared" ref="K38:BK38" si="42">IF(AND(NOT(ISBLANK($C38)),NOT(ISBLANK($E38))),IF(AND($C38&lt;L$5),IF($E38&gt;=K$5,"Y",""),""),"")</f>
        <v/>
      </c>
      <c r="L38" s="21" t="str">
        <f t="shared" si="42"/>
        <v/>
      </c>
      <c r="M38" s="21" t="str">
        <f t="shared" si="42"/>
        <v/>
      </c>
      <c r="N38" s="21" t="str">
        <f t="shared" si="42"/>
        <v/>
      </c>
      <c r="O38" s="21" t="str">
        <f t="shared" si="42"/>
        <v/>
      </c>
      <c r="P38" s="21" t="str">
        <f t="shared" si="42"/>
        <v/>
      </c>
      <c r="Q38" s="21" t="str">
        <f t="shared" si="42"/>
        <v/>
      </c>
      <c r="R38" s="21" t="str">
        <f t="shared" si="42"/>
        <v/>
      </c>
      <c r="S38" s="21" t="str">
        <f t="shared" si="42"/>
        <v/>
      </c>
      <c r="T38" s="21" t="str">
        <f t="shared" si="42"/>
        <v/>
      </c>
      <c r="U38" s="21" t="str">
        <f t="shared" si="42"/>
        <v/>
      </c>
      <c r="V38" s="21" t="str">
        <f t="shared" si="42"/>
        <v/>
      </c>
      <c r="W38" s="21" t="str">
        <f t="shared" si="42"/>
        <v/>
      </c>
      <c r="X38" s="21" t="str">
        <f t="shared" si="42"/>
        <v/>
      </c>
      <c r="Y38" s="21" t="str">
        <f t="shared" si="42"/>
        <v/>
      </c>
      <c r="Z38" s="21" t="str">
        <f t="shared" si="42"/>
        <v/>
      </c>
      <c r="AA38" s="21" t="str">
        <f t="shared" si="42"/>
        <v/>
      </c>
      <c r="AB38" s="21" t="str">
        <f t="shared" si="42"/>
        <v/>
      </c>
      <c r="AC38" s="21" t="str">
        <f t="shared" si="42"/>
        <v/>
      </c>
      <c r="AD38" s="21" t="str">
        <f t="shared" si="42"/>
        <v/>
      </c>
      <c r="AE38" s="21" t="str">
        <f t="shared" si="42"/>
        <v/>
      </c>
      <c r="AF38" s="21" t="str">
        <f t="shared" si="42"/>
        <v/>
      </c>
      <c r="AG38" s="21" t="str">
        <f t="shared" si="42"/>
        <v/>
      </c>
      <c r="AH38" s="21" t="str">
        <f t="shared" si="42"/>
        <v/>
      </c>
      <c r="AI38" s="21" t="str">
        <f t="shared" si="42"/>
        <v/>
      </c>
      <c r="AJ38" s="21" t="str">
        <f t="shared" si="42"/>
        <v/>
      </c>
      <c r="AK38" s="21" t="str">
        <f t="shared" si="42"/>
        <v/>
      </c>
      <c r="AL38" s="21" t="str">
        <f t="shared" si="42"/>
        <v/>
      </c>
      <c r="AM38" s="21" t="str">
        <f t="shared" si="42"/>
        <v/>
      </c>
      <c r="AN38" s="21" t="str">
        <f t="shared" si="42"/>
        <v/>
      </c>
      <c r="AO38" s="21" t="str">
        <f t="shared" si="42"/>
        <v/>
      </c>
      <c r="AP38" s="21" t="str">
        <f t="shared" si="42"/>
        <v/>
      </c>
      <c r="AQ38" s="21" t="str">
        <f t="shared" si="42"/>
        <v/>
      </c>
      <c r="AR38" s="21" t="str">
        <f t="shared" si="42"/>
        <v/>
      </c>
      <c r="AS38" s="21" t="str">
        <f t="shared" si="42"/>
        <v/>
      </c>
      <c r="AT38" s="21" t="str">
        <f t="shared" si="42"/>
        <v/>
      </c>
      <c r="AU38" s="21" t="str">
        <f t="shared" si="42"/>
        <v/>
      </c>
      <c r="AV38" s="21" t="str">
        <f t="shared" si="42"/>
        <v/>
      </c>
      <c r="AW38" s="21" t="str">
        <f t="shared" si="42"/>
        <v/>
      </c>
      <c r="AX38" s="21" t="str">
        <f t="shared" si="42"/>
        <v/>
      </c>
      <c r="AY38" s="21" t="str">
        <f t="shared" si="42"/>
        <v/>
      </c>
      <c r="AZ38" s="21" t="str">
        <f t="shared" si="42"/>
        <v/>
      </c>
      <c r="BA38" s="21" t="str">
        <f t="shared" si="42"/>
        <v/>
      </c>
      <c r="BB38" s="21" t="str">
        <f t="shared" si="42"/>
        <v/>
      </c>
      <c r="BC38" s="21" t="str">
        <f t="shared" si="42"/>
        <v/>
      </c>
      <c r="BD38" s="21" t="str">
        <f t="shared" si="42"/>
        <v/>
      </c>
      <c r="BE38" s="21" t="str">
        <f t="shared" si="42"/>
        <v/>
      </c>
      <c r="BF38" s="21" t="str">
        <f t="shared" si="42"/>
        <v/>
      </c>
      <c r="BG38" s="21" t="str">
        <f t="shared" si="42"/>
        <v>Y</v>
      </c>
      <c r="BH38" s="21" t="str">
        <f t="shared" si="13"/>
        <v>Y</v>
      </c>
      <c r="BI38" s="21" t="str">
        <f t="shared" si="14"/>
        <v>Y</v>
      </c>
      <c r="BJ38" s="21" t="str">
        <f t="shared" si="42"/>
        <v>Y</v>
      </c>
      <c r="BK38" s="21" t="str">
        <f t="shared" si="42"/>
        <v>Y</v>
      </c>
      <c r="BL38" s="16"/>
    </row>
    <row r="39" spans="1:64" ht="19.8" customHeight="1" x14ac:dyDescent="0.25">
      <c r="A39" s="40">
        <f t="shared" si="36"/>
        <v>5.0499999999999989</v>
      </c>
      <c r="B39" s="17" t="s">
        <v>48</v>
      </c>
      <c r="C39" s="18">
        <f>C34+84</f>
        <v>43570</v>
      </c>
      <c r="D39" s="18"/>
      <c r="E39" s="19">
        <f>IF(AND(NOT(ISBLANK(C39)),NOT(ISBLANK(G39))),C39+(7*G39)+VLOOKUP(WEEKDAY(C39+(7*G39),2),Sheet2!$A$1:$B$7,2,FALSE),"-")</f>
        <v>43819</v>
      </c>
      <c r="F39" s="18"/>
      <c r="G39" s="20">
        <v>36</v>
      </c>
      <c r="H39" s="36">
        <f>A34</f>
        <v>5.0199999999999996</v>
      </c>
      <c r="I39" s="29">
        <v>0</v>
      </c>
      <c r="J39" s="43"/>
      <c r="K39" s="21" t="str">
        <f t="shared" ref="K39:BK39" si="43">IF(AND(NOT(ISBLANK($C39)),NOT(ISBLANK($E39))),IF(AND($C39&lt;L$5),IF($E39&gt;=K$5,"Y",""),""),"")</f>
        <v/>
      </c>
      <c r="L39" s="21" t="str">
        <f t="shared" si="43"/>
        <v/>
      </c>
      <c r="M39" s="21" t="str">
        <f t="shared" si="43"/>
        <v/>
      </c>
      <c r="N39" s="21" t="str">
        <f t="shared" si="43"/>
        <v/>
      </c>
      <c r="O39" s="21" t="str">
        <f t="shared" si="43"/>
        <v/>
      </c>
      <c r="P39" s="21" t="str">
        <f t="shared" si="43"/>
        <v/>
      </c>
      <c r="Q39" s="21" t="str">
        <f t="shared" si="43"/>
        <v/>
      </c>
      <c r="R39" s="21" t="str">
        <f t="shared" si="43"/>
        <v/>
      </c>
      <c r="S39" s="21" t="str">
        <f t="shared" si="43"/>
        <v/>
      </c>
      <c r="T39" s="21" t="str">
        <f t="shared" si="43"/>
        <v/>
      </c>
      <c r="U39" s="21" t="str">
        <f t="shared" si="43"/>
        <v/>
      </c>
      <c r="V39" s="21" t="str">
        <f t="shared" si="43"/>
        <v/>
      </c>
      <c r="W39" s="21" t="str">
        <f t="shared" si="43"/>
        <v/>
      </c>
      <c r="X39" s="21" t="str">
        <f t="shared" si="43"/>
        <v/>
      </c>
      <c r="Y39" s="21" t="str">
        <f t="shared" si="43"/>
        <v/>
      </c>
      <c r="Z39" s="21" t="str">
        <f t="shared" si="43"/>
        <v/>
      </c>
      <c r="AA39" s="21" t="str">
        <f t="shared" si="43"/>
        <v/>
      </c>
      <c r="AB39" s="21" t="str">
        <f t="shared" si="43"/>
        <v/>
      </c>
      <c r="AC39" s="21" t="str">
        <f t="shared" si="43"/>
        <v/>
      </c>
      <c r="AD39" s="21" t="str">
        <f t="shared" si="43"/>
        <v/>
      </c>
      <c r="AE39" s="21" t="str">
        <f t="shared" si="43"/>
        <v/>
      </c>
      <c r="AF39" s="21" t="str">
        <f t="shared" si="43"/>
        <v/>
      </c>
      <c r="AG39" s="21" t="str">
        <f t="shared" si="43"/>
        <v/>
      </c>
      <c r="AH39" s="21" t="str">
        <f t="shared" si="43"/>
        <v/>
      </c>
      <c r="AI39" s="21" t="str">
        <f t="shared" si="43"/>
        <v/>
      </c>
      <c r="AJ39" s="21" t="str">
        <f t="shared" si="43"/>
        <v/>
      </c>
      <c r="AK39" s="21" t="str">
        <f t="shared" si="43"/>
        <v/>
      </c>
      <c r="AL39" s="21" t="str">
        <f t="shared" si="43"/>
        <v/>
      </c>
      <c r="AM39" s="21" t="str">
        <f t="shared" si="43"/>
        <v/>
      </c>
      <c r="AN39" s="21" t="str">
        <f t="shared" si="43"/>
        <v/>
      </c>
      <c r="AO39" s="21" t="str">
        <f t="shared" si="43"/>
        <v/>
      </c>
      <c r="AP39" s="21" t="str">
        <f t="shared" si="43"/>
        <v/>
      </c>
      <c r="AQ39" s="21" t="str">
        <f t="shared" si="43"/>
        <v/>
      </c>
      <c r="AR39" s="21" t="str">
        <f t="shared" si="43"/>
        <v/>
      </c>
      <c r="AS39" s="21" t="str">
        <f t="shared" si="43"/>
        <v/>
      </c>
      <c r="AT39" s="21" t="str">
        <f t="shared" si="43"/>
        <v/>
      </c>
      <c r="AU39" s="21" t="str">
        <f t="shared" si="43"/>
        <v/>
      </c>
      <c r="AV39" s="21" t="str">
        <f t="shared" si="43"/>
        <v/>
      </c>
      <c r="AW39" s="21" t="str">
        <f t="shared" si="43"/>
        <v/>
      </c>
      <c r="AX39" s="21" t="str">
        <f t="shared" si="43"/>
        <v/>
      </c>
      <c r="AY39" s="21" t="str">
        <f t="shared" si="43"/>
        <v>Y</v>
      </c>
      <c r="AZ39" s="21" t="str">
        <f t="shared" si="43"/>
        <v>Y</v>
      </c>
      <c r="BA39" s="21" t="str">
        <f t="shared" si="43"/>
        <v>Y</v>
      </c>
      <c r="BB39" s="21" t="str">
        <f t="shared" si="43"/>
        <v>Y</v>
      </c>
      <c r="BC39" s="21" t="str">
        <f t="shared" si="43"/>
        <v>Y</v>
      </c>
      <c r="BD39" s="21" t="str">
        <f t="shared" si="43"/>
        <v>Y</v>
      </c>
      <c r="BE39" s="21" t="str">
        <f t="shared" si="43"/>
        <v>Y</v>
      </c>
      <c r="BF39" s="21" t="str">
        <f t="shared" si="43"/>
        <v>Y</v>
      </c>
      <c r="BG39" s="21" t="str">
        <f t="shared" si="43"/>
        <v>Y</v>
      </c>
      <c r="BH39" s="21" t="str">
        <f t="shared" si="13"/>
        <v>Y</v>
      </c>
      <c r="BI39" s="21" t="str">
        <f t="shared" si="14"/>
        <v>Y</v>
      </c>
      <c r="BJ39" s="21" t="str">
        <f t="shared" si="43"/>
        <v>Y</v>
      </c>
      <c r="BK39" s="21" t="str">
        <f t="shared" si="43"/>
        <v>Y</v>
      </c>
      <c r="BL39" s="16"/>
    </row>
    <row r="40" spans="1:64" ht="19.8" customHeight="1" x14ac:dyDescent="0.25">
      <c r="A40" s="40">
        <f t="shared" si="36"/>
        <v>6</v>
      </c>
      <c r="B40" s="11" t="s">
        <v>53</v>
      </c>
      <c r="C40" s="12"/>
      <c r="D40" s="23"/>
      <c r="E40" s="12"/>
      <c r="F40" s="23"/>
      <c r="G40" s="13"/>
      <c r="H40" s="13"/>
      <c r="I40" s="31"/>
      <c r="J40" s="43"/>
      <c r="K40" s="21" t="str">
        <f t="shared" ref="K40:BK40" si="44">IF(AND(NOT(ISBLANK($C40)),NOT(ISBLANK($E40))),IF(AND($C40&lt;L$5),IF($E40&gt;=K$5,"Y",""),""),"")</f>
        <v/>
      </c>
      <c r="L40" s="21" t="str">
        <f t="shared" si="44"/>
        <v/>
      </c>
      <c r="M40" s="21" t="str">
        <f t="shared" si="44"/>
        <v/>
      </c>
      <c r="N40" s="21" t="str">
        <f t="shared" si="44"/>
        <v/>
      </c>
      <c r="O40" s="21" t="str">
        <f t="shared" si="44"/>
        <v/>
      </c>
      <c r="P40" s="21" t="str">
        <f t="shared" si="44"/>
        <v/>
      </c>
      <c r="Q40" s="21" t="str">
        <f t="shared" si="44"/>
        <v/>
      </c>
      <c r="R40" s="21" t="str">
        <f t="shared" si="44"/>
        <v/>
      </c>
      <c r="S40" s="21" t="str">
        <f t="shared" si="44"/>
        <v/>
      </c>
      <c r="T40" s="21" t="str">
        <f t="shared" si="44"/>
        <v/>
      </c>
      <c r="U40" s="21" t="str">
        <f t="shared" si="44"/>
        <v/>
      </c>
      <c r="V40" s="21" t="str">
        <f t="shared" si="44"/>
        <v/>
      </c>
      <c r="W40" s="21" t="str">
        <f t="shared" si="44"/>
        <v/>
      </c>
      <c r="X40" s="21" t="str">
        <f t="shared" si="44"/>
        <v/>
      </c>
      <c r="Y40" s="21" t="str">
        <f t="shared" si="44"/>
        <v/>
      </c>
      <c r="Z40" s="21" t="str">
        <f t="shared" si="44"/>
        <v/>
      </c>
      <c r="AA40" s="21" t="str">
        <f t="shared" si="44"/>
        <v/>
      </c>
      <c r="AB40" s="21" t="str">
        <f t="shared" si="44"/>
        <v/>
      </c>
      <c r="AC40" s="21" t="str">
        <f t="shared" si="44"/>
        <v/>
      </c>
      <c r="AD40" s="21" t="str">
        <f t="shared" si="44"/>
        <v/>
      </c>
      <c r="AE40" s="21" t="str">
        <f t="shared" si="44"/>
        <v/>
      </c>
      <c r="AF40" s="21" t="str">
        <f t="shared" si="44"/>
        <v/>
      </c>
      <c r="AG40" s="21" t="str">
        <f t="shared" si="44"/>
        <v/>
      </c>
      <c r="AH40" s="21" t="str">
        <f t="shared" si="44"/>
        <v/>
      </c>
      <c r="AI40" s="21" t="str">
        <f t="shared" si="44"/>
        <v/>
      </c>
      <c r="AJ40" s="21" t="str">
        <f t="shared" si="44"/>
        <v/>
      </c>
      <c r="AK40" s="21" t="str">
        <f t="shared" si="44"/>
        <v/>
      </c>
      <c r="AL40" s="21" t="str">
        <f t="shared" si="44"/>
        <v/>
      </c>
      <c r="AM40" s="21" t="str">
        <f t="shared" si="44"/>
        <v/>
      </c>
      <c r="AN40" s="21" t="str">
        <f t="shared" si="44"/>
        <v/>
      </c>
      <c r="AO40" s="21" t="str">
        <f t="shared" si="44"/>
        <v/>
      </c>
      <c r="AP40" s="21" t="str">
        <f t="shared" si="44"/>
        <v/>
      </c>
      <c r="AQ40" s="21" t="str">
        <f t="shared" si="44"/>
        <v/>
      </c>
      <c r="AR40" s="21" t="str">
        <f t="shared" si="44"/>
        <v/>
      </c>
      <c r="AS40" s="21" t="str">
        <f t="shared" si="44"/>
        <v/>
      </c>
      <c r="AT40" s="21" t="str">
        <f t="shared" si="44"/>
        <v/>
      </c>
      <c r="AU40" s="21" t="str">
        <f t="shared" si="44"/>
        <v/>
      </c>
      <c r="AV40" s="21" t="str">
        <f t="shared" si="44"/>
        <v/>
      </c>
      <c r="AW40" s="21" t="str">
        <f t="shared" si="44"/>
        <v/>
      </c>
      <c r="AX40" s="21" t="str">
        <f t="shared" si="44"/>
        <v/>
      </c>
      <c r="AY40" s="21" t="str">
        <f t="shared" si="44"/>
        <v/>
      </c>
      <c r="AZ40" s="21" t="str">
        <f t="shared" si="44"/>
        <v/>
      </c>
      <c r="BA40" s="21" t="str">
        <f t="shared" si="44"/>
        <v/>
      </c>
      <c r="BB40" s="21" t="str">
        <f t="shared" si="44"/>
        <v/>
      </c>
      <c r="BC40" s="21" t="str">
        <f t="shared" si="44"/>
        <v/>
      </c>
      <c r="BD40" s="21" t="str">
        <f t="shared" si="44"/>
        <v/>
      </c>
      <c r="BE40" s="21" t="str">
        <f t="shared" si="44"/>
        <v/>
      </c>
      <c r="BF40" s="21" t="str">
        <f t="shared" si="44"/>
        <v/>
      </c>
      <c r="BG40" s="21" t="str">
        <f t="shared" si="44"/>
        <v/>
      </c>
      <c r="BH40" s="21" t="str">
        <f t="shared" si="13"/>
        <v/>
      </c>
      <c r="BI40" s="21" t="str">
        <f t="shared" si="14"/>
        <v/>
      </c>
      <c r="BJ40" s="21" t="str">
        <f t="shared" si="44"/>
        <v/>
      </c>
      <c r="BK40" s="21" t="str">
        <f t="shared" si="44"/>
        <v/>
      </c>
      <c r="BL40" s="16"/>
    </row>
    <row r="41" spans="1:64" ht="19.8" customHeight="1" x14ac:dyDescent="0.25">
      <c r="A41" s="40">
        <f>A40+0.1</f>
        <v>6.1</v>
      </c>
      <c r="B41" s="17" t="s">
        <v>53</v>
      </c>
      <c r="C41" s="18"/>
      <c r="D41" s="18"/>
      <c r="E41" s="19"/>
      <c r="F41" s="18"/>
      <c r="G41" s="20">
        <v>7</v>
      </c>
      <c r="H41" s="20"/>
      <c r="I41" s="29"/>
      <c r="J41" s="43"/>
      <c r="K41" s="21" t="str">
        <f t="shared" ref="K41:BK41" si="45">IF(AND(NOT(ISBLANK($C41)),NOT(ISBLANK($E41))),IF(AND($C41&lt;L$5),IF($E41&gt;=K$5,"Y",""),""),"")</f>
        <v/>
      </c>
      <c r="L41" s="16" t="s">
        <v>26</v>
      </c>
      <c r="M41" s="21" t="str">
        <f t="shared" si="45"/>
        <v/>
      </c>
      <c r="N41" s="21" t="str">
        <f t="shared" si="45"/>
        <v/>
      </c>
      <c r="O41" s="21" t="str">
        <f t="shared" si="45"/>
        <v/>
      </c>
      <c r="P41" s="21" t="str">
        <f t="shared" si="45"/>
        <v/>
      </c>
      <c r="Q41" s="21" t="str">
        <f t="shared" si="45"/>
        <v/>
      </c>
      <c r="R41" s="21" t="str">
        <f t="shared" si="45"/>
        <v/>
      </c>
      <c r="S41" s="21" t="str">
        <f t="shared" si="45"/>
        <v/>
      </c>
      <c r="T41" s="16" t="s">
        <v>26</v>
      </c>
      <c r="U41" s="16" t="s">
        <v>26</v>
      </c>
      <c r="V41" s="21" t="str">
        <f t="shared" si="45"/>
        <v/>
      </c>
      <c r="W41" s="21" t="str">
        <f t="shared" si="45"/>
        <v/>
      </c>
      <c r="X41" s="21" t="str">
        <f t="shared" si="45"/>
        <v/>
      </c>
      <c r="Y41" s="21" t="str">
        <f t="shared" si="45"/>
        <v/>
      </c>
      <c r="Z41" s="21" t="str">
        <f t="shared" si="45"/>
        <v/>
      </c>
      <c r="AA41" s="21" t="str">
        <f t="shared" si="45"/>
        <v/>
      </c>
      <c r="AB41" s="21" t="str">
        <f t="shared" si="45"/>
        <v/>
      </c>
      <c r="AC41" s="21" t="str">
        <f t="shared" si="45"/>
        <v/>
      </c>
      <c r="AD41" s="21" t="str">
        <f t="shared" si="45"/>
        <v/>
      </c>
      <c r="AE41" s="21" t="str">
        <f t="shared" si="45"/>
        <v/>
      </c>
      <c r="AF41" s="21" t="str">
        <f t="shared" si="45"/>
        <v/>
      </c>
      <c r="AG41" s="21" t="str">
        <f t="shared" si="45"/>
        <v/>
      </c>
      <c r="AH41" s="16" t="s">
        <v>26</v>
      </c>
      <c r="AI41" s="16" t="s">
        <v>26</v>
      </c>
      <c r="AJ41" s="21" t="str">
        <f t="shared" si="45"/>
        <v/>
      </c>
      <c r="AK41" s="21" t="str">
        <f t="shared" si="45"/>
        <v/>
      </c>
      <c r="AL41" s="21" t="str">
        <f t="shared" si="45"/>
        <v/>
      </c>
      <c r="AM41" s="21" t="str">
        <f t="shared" si="45"/>
        <v/>
      </c>
      <c r="AN41" s="21" t="str">
        <f t="shared" si="45"/>
        <v/>
      </c>
      <c r="AO41" s="21" t="str">
        <f t="shared" si="45"/>
        <v/>
      </c>
      <c r="AP41" s="21" t="str">
        <f t="shared" si="45"/>
        <v/>
      </c>
      <c r="AQ41" s="21" t="str">
        <f t="shared" si="45"/>
        <v/>
      </c>
      <c r="AR41" s="21" t="str">
        <f t="shared" si="45"/>
        <v/>
      </c>
      <c r="AS41" s="16" t="s">
        <v>26</v>
      </c>
      <c r="AT41" s="21" t="str">
        <f t="shared" si="45"/>
        <v/>
      </c>
      <c r="AU41" s="21" t="str">
        <f t="shared" si="45"/>
        <v/>
      </c>
      <c r="AV41" s="21" t="str">
        <f t="shared" si="45"/>
        <v/>
      </c>
      <c r="AW41" s="21" t="str">
        <f t="shared" si="45"/>
        <v/>
      </c>
      <c r="AX41" s="21" t="str">
        <f t="shared" si="45"/>
        <v/>
      </c>
      <c r="AY41" s="21" t="str">
        <f t="shared" si="45"/>
        <v/>
      </c>
      <c r="AZ41" s="21" t="s">
        <v>26</v>
      </c>
      <c r="BA41" s="21" t="str">
        <f t="shared" si="45"/>
        <v/>
      </c>
      <c r="BB41" s="21" t="str">
        <f t="shared" si="45"/>
        <v/>
      </c>
      <c r="BC41" s="21" t="str">
        <f t="shared" si="45"/>
        <v/>
      </c>
      <c r="BD41" s="21" t="str">
        <f t="shared" si="45"/>
        <v/>
      </c>
      <c r="BE41" s="21" t="str">
        <f t="shared" si="45"/>
        <v/>
      </c>
      <c r="BF41" s="21" t="str">
        <f t="shared" si="45"/>
        <v/>
      </c>
      <c r="BG41" s="21" t="str">
        <f t="shared" si="45"/>
        <v/>
      </c>
      <c r="BH41" s="21" t="str">
        <f t="shared" si="13"/>
        <v/>
      </c>
      <c r="BI41" s="21" t="str">
        <f t="shared" si="14"/>
        <v/>
      </c>
      <c r="BJ41" s="21" t="str">
        <f t="shared" si="45"/>
        <v/>
      </c>
      <c r="BK41" s="21" t="str">
        <f t="shared" si="45"/>
        <v/>
      </c>
      <c r="BL41" s="16"/>
    </row>
  </sheetData>
  <mergeCells count="5">
    <mergeCell ref="I3:I5"/>
    <mergeCell ref="G3:G5"/>
    <mergeCell ref="H3:H5"/>
    <mergeCell ref="K3:AV3"/>
    <mergeCell ref="AW3:BK3"/>
  </mergeCells>
  <conditionalFormatting sqref="K7:BK9">
    <cfRule type="cellIs" dxfId="11" priority="26" operator="equal">
      <formula>"Y"</formula>
    </cfRule>
  </conditionalFormatting>
  <conditionalFormatting sqref="C7:C15 F38:H38 E35:E38 C17:C41 E39:H40 E7:H33">
    <cfRule type="expression" dxfId="10" priority="23">
      <formula>NOT(ISBLANK(C7))</formula>
    </cfRule>
  </conditionalFormatting>
  <conditionalFormatting sqref="I7:I40">
    <cfRule type="expression" dxfId="9" priority="20">
      <formula>ISBLANK(I7)</formula>
    </cfRule>
    <cfRule type="cellIs" dxfId="8" priority="21" operator="greaterThanOrEqual">
      <formula>0</formula>
    </cfRule>
    <cfRule type="dataBar" priority="2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{16436BDE-04E1-4ED6-99F7-85646E336749}</x14:id>
        </ext>
      </extLst>
    </cfRule>
  </conditionalFormatting>
  <conditionalFormatting sqref="A6:A41">
    <cfRule type="expression" dxfId="7" priority="19">
      <formula>AND(TRUNC(A6)=A6)</formula>
    </cfRule>
  </conditionalFormatting>
  <conditionalFormatting sqref="D7:D41 F7:F40">
    <cfRule type="expression" dxfId="6" priority="12" stopIfTrue="1">
      <formula>AND(D7&gt;C7)</formula>
    </cfRule>
    <cfRule type="expression" dxfId="5" priority="18">
      <formula>NOT(ISBLANK(D7))</formula>
    </cfRule>
  </conditionalFormatting>
  <conditionalFormatting sqref="BJ31:BK40 BJ10:BK18 BJ19:BL30 K10:BI40">
    <cfRule type="expression" dxfId="4" priority="27">
      <formula>AND($C10="")</formula>
    </cfRule>
    <cfRule type="cellIs" dxfId="3" priority="52" operator="equal">
      <formula>"Y"</formula>
    </cfRule>
  </conditionalFormatting>
  <conditionalFormatting sqref="BJ31:BK41 BJ7:BK18 BJ19:BL30 K7:BI41">
    <cfRule type="expression" dxfId="2" priority="11" stopIfTrue="1">
      <formula>AND(K$41="Y")</formula>
    </cfRule>
  </conditionalFormatting>
  <conditionalFormatting sqref="C16">
    <cfRule type="expression" dxfId="1" priority="15">
      <formula>NOT(ISBLANK(C16))</formula>
    </cfRule>
  </conditionalFormatting>
  <conditionalFormatting sqref="E34:H34 F35:H37">
    <cfRule type="expression" dxfId="0" priority="8">
      <formula>NOT(ISBLANK(E34))</formula>
    </cfRule>
  </conditionalFormatting>
  <pageMargins left="0.70866141732283472" right="0.70866141732283472" top="0.74803149606299213" bottom="0.74803149606299213" header="0.31496062992125984" footer="0.31496062992125984"/>
  <pageSetup paperSize="8" scale="60" fitToHeight="0" orientation="landscape" r:id="rId1"/>
  <headerFooter>
    <oddHeader>&amp;C&amp;"Arial,Bold"&amp;16Project Plan for Graham Boulton (170232344)</oddHeader>
    <oddFooter>&amp;L&amp;F&amp;CPage &amp;P of &amp;N&amp;RPrinted: &amp;D</oddFooter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6436BDE-04E1-4ED6-99F7-85646E33674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I7:I40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4.4" x14ac:dyDescent="0.3"/>
  <cols>
    <col min="1" max="1" width="10.5546875" bestFit="1" customWidth="1"/>
  </cols>
  <sheetData>
    <row r="1" spans="1:2" x14ac:dyDescent="0.3">
      <c r="A1">
        <v>1</v>
      </c>
      <c r="B1">
        <v>-3</v>
      </c>
    </row>
    <row r="2" spans="1:2" x14ac:dyDescent="0.3">
      <c r="A2">
        <v>2</v>
      </c>
      <c r="B2">
        <v>0</v>
      </c>
    </row>
    <row r="3" spans="1:2" x14ac:dyDescent="0.3">
      <c r="A3">
        <v>3</v>
      </c>
      <c r="B3">
        <v>0</v>
      </c>
    </row>
    <row r="4" spans="1:2" x14ac:dyDescent="0.3">
      <c r="A4">
        <v>4</v>
      </c>
      <c r="B4">
        <v>0</v>
      </c>
    </row>
    <row r="5" spans="1:2" x14ac:dyDescent="0.3">
      <c r="A5">
        <v>5</v>
      </c>
      <c r="B5">
        <v>0</v>
      </c>
    </row>
    <row r="6" spans="1:2" x14ac:dyDescent="0.3">
      <c r="A6">
        <v>6</v>
      </c>
      <c r="B6">
        <v>-1</v>
      </c>
    </row>
    <row r="7" spans="1:2" x14ac:dyDescent="0.3">
      <c r="A7">
        <v>7</v>
      </c>
      <c r="B7">
        <v>-2</v>
      </c>
    </row>
    <row r="9" spans="1:2" x14ac:dyDescent="0.3">
      <c r="A9" s="35">
        <v>43191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Boulton</dc:creator>
  <cp:lastModifiedBy>Graham Boulton</cp:lastModifiedBy>
  <cp:lastPrinted>2018-07-09T08:54:11Z</cp:lastPrinted>
  <dcterms:created xsi:type="dcterms:W3CDTF">2018-05-18T08:29:39Z</dcterms:created>
  <dcterms:modified xsi:type="dcterms:W3CDTF">2018-07-09T08:58:36Z</dcterms:modified>
</cp:coreProperties>
</file>