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odiGO\Codigo6-Joes\semana 10\dia 4\psicologia\"/>
    </mc:Choice>
  </mc:AlternateContent>
  <xr:revisionPtr revIDLastSave="0" documentId="13_ncr:1_{FF935C0B-C4BA-41CE-BF98-370C2C9FCA7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TRO" sheetId="4" r:id="rId1"/>
    <sheet name="TEST" sheetId="1" r:id="rId2"/>
    <sheet name="PERFIL" sheetId="2" r:id="rId3"/>
    <sheet name="Hoja3" sheetId="3" state="hidden" r:id="rId4"/>
  </sheets>
  <calcPr calcId="181029"/>
</workbook>
</file>

<file path=xl/calcChain.xml><?xml version="1.0" encoding="utf-8"?>
<calcChain xmlns="http://schemas.openxmlformats.org/spreadsheetml/2006/main">
  <c r="D42" i="2" l="1"/>
  <c r="Y3" i="1"/>
  <c r="AB3" i="1" s="1"/>
  <c r="AC3" i="1" s="1"/>
  <c r="Y2" i="1"/>
  <c r="AB2" i="1" s="1"/>
  <c r="AC2" i="1" s="1"/>
  <c r="Y61" i="1"/>
  <c r="AB61" i="1" s="1"/>
  <c r="AC61" i="1" s="1"/>
  <c r="Y60" i="1"/>
  <c r="AB60" i="1" s="1"/>
  <c r="AC60" i="1" s="1"/>
  <c r="Y59" i="1"/>
  <c r="AB59" i="1" s="1"/>
  <c r="AC59" i="1" s="1"/>
  <c r="Y58" i="1"/>
  <c r="AB58" i="1" s="1"/>
  <c r="AC58" i="1" s="1"/>
  <c r="Y57" i="1"/>
  <c r="AB57" i="1" s="1"/>
  <c r="AC57" i="1" s="1"/>
  <c r="Y56" i="1"/>
  <c r="AB56" i="1" s="1"/>
  <c r="AC56" i="1" s="1"/>
  <c r="Y55" i="1"/>
  <c r="AB55" i="1" s="1"/>
  <c r="AC55" i="1" s="1"/>
  <c r="Y54" i="1"/>
  <c r="AB54" i="1" s="1"/>
  <c r="AC54" i="1" s="1"/>
  <c r="Y53" i="1"/>
  <c r="AB53" i="1" s="1"/>
  <c r="AC53" i="1" s="1"/>
  <c r="Y52" i="1"/>
  <c r="AB52" i="1" s="1"/>
  <c r="AC52" i="1" s="1"/>
  <c r="Y51" i="1"/>
  <c r="AB51" i="1" s="1"/>
  <c r="Y50" i="1"/>
  <c r="AB50" i="1" s="1"/>
  <c r="AC50" i="1" s="1"/>
  <c r="Y49" i="1"/>
  <c r="AB49" i="1" s="1"/>
  <c r="AC49" i="1" s="1"/>
  <c r="Y48" i="1"/>
  <c r="AB48" i="1" s="1"/>
  <c r="AC48" i="1" s="1"/>
  <c r="Y47" i="1"/>
  <c r="AB47" i="1" s="1"/>
  <c r="AC47" i="1" s="1"/>
  <c r="Y46" i="1"/>
  <c r="AB46" i="1" s="1"/>
  <c r="AC46" i="1" s="1"/>
  <c r="Y45" i="1"/>
  <c r="Y44" i="1"/>
  <c r="AB44" i="1" s="1"/>
  <c r="AC44" i="1" s="1"/>
  <c r="Y43" i="1"/>
  <c r="AB43" i="1" s="1"/>
  <c r="AC43" i="1" s="1"/>
  <c r="Y42" i="1"/>
  <c r="AB42" i="1" s="1"/>
  <c r="AC42" i="1" s="1"/>
  <c r="Y41" i="1"/>
  <c r="AB41" i="1" s="1"/>
  <c r="AC41" i="1" s="1"/>
  <c r="Y40" i="1"/>
  <c r="AB40" i="1" s="1"/>
  <c r="AC40" i="1" s="1"/>
  <c r="Y39" i="1"/>
  <c r="AB39" i="1" s="1"/>
  <c r="AC39" i="1" s="1"/>
  <c r="Y38" i="1"/>
  <c r="AB38" i="1" s="1"/>
  <c r="AC38" i="1" s="1"/>
  <c r="Y37" i="1"/>
  <c r="AB37" i="1" s="1"/>
  <c r="AC37" i="1" s="1"/>
  <c r="Y36" i="1"/>
  <c r="AB36" i="1" s="1"/>
  <c r="AC36" i="1" s="1"/>
  <c r="Y35" i="1"/>
  <c r="AB35" i="1" s="1"/>
  <c r="AC35" i="1" s="1"/>
  <c r="Y34" i="1"/>
  <c r="AB34" i="1" s="1"/>
  <c r="AC34" i="1" s="1"/>
  <c r="Y33" i="1"/>
  <c r="AB33" i="1" s="1"/>
  <c r="AC33" i="1" s="1"/>
  <c r="Y32" i="1"/>
  <c r="AB32" i="1" s="1"/>
  <c r="AC32" i="1" s="1"/>
  <c r="Y31" i="1"/>
  <c r="AB31" i="1" s="1"/>
  <c r="AC31" i="1" s="1"/>
  <c r="Y30" i="1"/>
  <c r="AB30" i="1" s="1"/>
  <c r="AC30" i="1" s="1"/>
  <c r="Y29" i="1"/>
  <c r="AB29" i="1" s="1"/>
  <c r="AC29" i="1" s="1"/>
  <c r="Y28" i="1"/>
  <c r="AB28" i="1" s="1"/>
  <c r="AC28" i="1" s="1"/>
  <c r="Y27" i="1"/>
  <c r="AB27" i="1" s="1"/>
  <c r="AC27" i="1" s="1"/>
  <c r="Y26" i="1"/>
  <c r="AB26" i="1" s="1"/>
  <c r="AC26" i="1" s="1"/>
  <c r="Y25" i="1"/>
  <c r="AB25" i="1" s="1"/>
  <c r="AC25" i="1" s="1"/>
  <c r="Y24" i="1"/>
  <c r="AB24" i="1" s="1"/>
  <c r="AC24" i="1" s="1"/>
  <c r="Y23" i="1"/>
  <c r="AB23" i="1" s="1"/>
  <c r="AC23" i="1" s="1"/>
  <c r="Y22" i="1"/>
  <c r="AB22" i="1" s="1"/>
  <c r="AC22" i="1" s="1"/>
  <c r="Y21" i="1"/>
  <c r="AB21" i="1" s="1"/>
  <c r="AC21" i="1" s="1"/>
  <c r="Y20" i="1"/>
  <c r="AB20" i="1" s="1"/>
  <c r="AC20" i="1" s="1"/>
  <c r="Y19" i="1"/>
  <c r="AB19" i="1" s="1"/>
  <c r="AC19" i="1" s="1"/>
  <c r="Y18" i="1"/>
  <c r="AB18" i="1" s="1"/>
  <c r="AC18" i="1" s="1"/>
  <c r="Y17" i="1"/>
  <c r="AB17" i="1" s="1"/>
  <c r="AC17" i="1" s="1"/>
  <c r="Y16" i="1"/>
  <c r="AB16" i="1" s="1"/>
  <c r="AC16" i="1" s="1"/>
  <c r="Y15" i="1"/>
  <c r="AB15" i="1" s="1"/>
  <c r="AC15" i="1" s="1"/>
  <c r="Y14" i="1"/>
  <c r="AB14" i="1" s="1"/>
  <c r="AC14" i="1" s="1"/>
  <c r="Y13" i="1"/>
  <c r="Y12" i="1"/>
  <c r="AB12" i="1" s="1"/>
  <c r="AC12" i="1" s="1"/>
  <c r="Y11" i="1"/>
  <c r="AB11" i="1" s="1"/>
  <c r="AC11" i="1" s="1"/>
  <c r="Y10" i="1"/>
  <c r="AB10" i="1" s="1"/>
  <c r="AC10" i="1" s="1"/>
  <c r="Y9" i="1"/>
  <c r="AB9" i="1" s="1"/>
  <c r="AC9" i="1" s="1"/>
  <c r="Y8" i="1"/>
  <c r="AB8" i="1" s="1"/>
  <c r="AC8" i="1" s="1"/>
  <c r="Y7" i="1"/>
  <c r="AB7" i="1"/>
  <c r="AC7" i="1" s="1"/>
  <c r="Y6" i="1"/>
  <c r="AB6" i="1" s="1"/>
  <c r="AC6" i="1" s="1"/>
  <c r="Y5" i="1"/>
  <c r="AB5" i="1" s="1"/>
  <c r="AC5" i="1" s="1"/>
  <c r="Y4" i="1"/>
  <c r="AB4" i="1" s="1"/>
  <c r="AC4" i="1" s="1"/>
  <c r="B6" i="2"/>
  <c r="D5" i="2"/>
  <c r="D4" i="2"/>
  <c r="B5" i="2"/>
  <c r="B4" i="2"/>
  <c r="F19" i="2" s="1"/>
  <c r="B3" i="2"/>
  <c r="B19" i="2" s="1"/>
  <c r="Q4" i="2"/>
  <c r="Q5" i="2"/>
  <c r="Q6" i="2"/>
  <c r="Q7" i="2" s="1"/>
  <c r="Q8" i="2" s="1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O4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233" i="2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B11" i="2"/>
  <c r="B12" i="2"/>
  <c r="B13" i="2"/>
  <c r="B14" i="2"/>
  <c r="B10" i="2"/>
  <c r="AB13" i="1"/>
  <c r="AC13" i="1" s="1"/>
  <c r="AB45" i="1"/>
  <c r="AC45" i="1" s="1"/>
  <c r="AC51" i="1"/>
  <c r="X15" i="1"/>
  <c r="X16" i="1"/>
  <c r="X17" i="1" s="1"/>
  <c r="X18" i="1" s="1"/>
  <c r="X19" i="1" s="1"/>
  <c r="X20" i="1" s="1"/>
  <c r="X21" i="1" s="1"/>
  <c r="X22" i="1" s="1"/>
  <c r="X23" i="1" s="1"/>
  <c r="X24" i="1" s="1"/>
  <c r="X25" i="1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9" i="1"/>
  <c r="X40" i="1"/>
  <c r="X41" i="1" s="1"/>
  <c r="X42" i="1" s="1"/>
  <c r="X43" i="1" s="1"/>
  <c r="X44" i="1" s="1"/>
  <c r="X45" i="1" s="1"/>
  <c r="X46" i="1" s="1"/>
  <c r="X47" i="1" s="1"/>
  <c r="X48" i="1" s="1"/>
  <c r="X49" i="1" s="1"/>
  <c r="X51" i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AE7" i="1" l="1"/>
  <c r="C12" i="2" s="1"/>
  <c r="C26" i="2" s="1"/>
  <c r="AE6" i="1"/>
  <c r="C11" i="2" s="1"/>
  <c r="D11" i="2" s="1"/>
  <c r="AE8" i="1"/>
  <c r="C13" i="2" s="1"/>
  <c r="AE9" i="1"/>
  <c r="C14" i="2" s="1"/>
  <c r="AE5" i="1"/>
  <c r="C10" i="2" s="1"/>
  <c r="D12" i="2" l="1"/>
  <c r="C15" i="2"/>
  <c r="D20" i="2" s="1"/>
  <c r="C25" i="2"/>
  <c r="D14" i="2"/>
  <c r="C28" i="2"/>
  <c r="D10" i="2"/>
  <c r="C24" i="2"/>
  <c r="D13" i="2"/>
  <c r="C27" i="2"/>
  <c r="D15" i="2" l="1"/>
  <c r="I20" i="2" s="1"/>
  <c r="E10" i="2"/>
  <c r="B22" i="2" s="1"/>
</calcChain>
</file>

<file path=xl/sharedStrings.xml><?xml version="1.0" encoding="utf-8"?>
<sst xmlns="http://schemas.openxmlformats.org/spreadsheetml/2006/main" count="172" uniqueCount="108">
  <si>
    <t>PERFIL DE INTELIGENCIA GENERAL</t>
  </si>
  <si>
    <t>Nombre</t>
  </si>
  <si>
    <t>Edad</t>
  </si>
  <si>
    <t>Sexo</t>
  </si>
  <si>
    <t>Masculino</t>
  </si>
  <si>
    <t>Grado</t>
  </si>
  <si>
    <t>Sección</t>
  </si>
  <si>
    <t>Fecha</t>
  </si>
  <si>
    <t>Evaluador</t>
  </si>
  <si>
    <t>SbTs</t>
  </si>
  <si>
    <t>Resp</t>
  </si>
  <si>
    <t>Soluc</t>
  </si>
  <si>
    <t>Valor</t>
  </si>
  <si>
    <t>Ecuac</t>
  </si>
  <si>
    <t>Ptje</t>
  </si>
  <si>
    <t>LOGICA</t>
  </si>
  <si>
    <t>RESULTADOS</t>
  </si>
  <si>
    <t>A</t>
  </si>
  <si>
    <t>B</t>
  </si>
  <si>
    <t>A1</t>
  </si>
  <si>
    <t>C</t>
  </si>
  <si>
    <t>D</t>
  </si>
  <si>
    <t>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</si>
  <si>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</si>
  <si>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</si>
  <si>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</si>
  <si>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</si>
  <si>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</si>
  <si>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</si>
  <si>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</si>
  <si>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</si>
  <si>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</si>
  <si>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</si>
  <si>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</si>
  <si>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</si>
  <si>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</si>
  <si>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</si>
  <si>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</si>
  <si>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</si>
  <si>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</si>
  <si>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</si>
  <si>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</si>
  <si>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</si>
  <si>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</si>
  <si>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</si>
  <si>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</si>
  <si>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</si>
  <si>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</si>
  <si>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</si>
  <si>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</si>
  <si>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</si>
  <si>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</si>
  <si>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</si>
  <si>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</si>
  <si>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</si>
  <si>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</si>
  <si>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</si>
  <si>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</si>
  <si>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</si>
  <si>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</si>
  <si>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</si>
  <si>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</si>
  <si>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</si>
  <si>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</si>
  <si>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</si>
  <si>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</si>
  <si>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</si>
  <si>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</si>
  <si>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</si>
  <si>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</si>
  <si>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</si>
  <si>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</si>
  <si>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</si>
  <si>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</si>
  <si>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</si>
  <si>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</si>
  <si>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</si>
  <si>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</si>
  <si>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</si>
  <si>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</si>
  <si>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</si>
  <si>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</si>
  <si>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 xml:space="preserve">         GRACIAS. VERIFIQUE QUE HA MARCADO  TODAS</t>
  </si>
  <si>
    <t>Deficiente Mental</t>
  </si>
  <si>
    <t>SUB TEST</t>
  </si>
  <si>
    <t>PTJE BRUTO</t>
  </si>
  <si>
    <t>% PARCIAL</t>
  </si>
  <si>
    <t>CATEGORIA</t>
  </si>
  <si>
    <t>TOTAL  CI</t>
  </si>
  <si>
    <t>INTERPRETACION</t>
  </si>
  <si>
    <t>de</t>
  </si>
  <si>
    <t>años de edad</t>
  </si>
  <si>
    <t xml:space="preserve">Tiene un Puntaje de </t>
  </si>
  <si>
    <t>que lo ubica en el Percentil</t>
  </si>
  <si>
    <t>Definidamente inferior al término medio</t>
  </si>
  <si>
    <t>Nos indica que se ubica en la categoría de:</t>
  </si>
  <si>
    <t>Inferior al término medio</t>
  </si>
  <si>
    <t>Término medio, posiblemente inferior al término medio</t>
  </si>
  <si>
    <t>Término medio, Normal</t>
  </si>
  <si>
    <t>Término medio, posiblemente superior al término medio</t>
  </si>
  <si>
    <t>Superior al Término medio</t>
  </si>
  <si>
    <t>Definidamente superior al término medio</t>
  </si>
  <si>
    <t>Intelectualmente muy superior al término medio</t>
  </si>
  <si>
    <t>Azucena Calla Rodríguez</t>
  </si>
  <si>
    <t>JOE BARRIONUEVO</t>
  </si>
  <si>
    <t>SUPERIOR</t>
  </si>
  <si>
    <t>UNICA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</si>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</sst>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"/>
      <color theme="0"/>
      <name val="Calibri"/>
      <family val="2"/>
      <scheme val="minor"/>
    </font>
    <font>
      <sz val="18"/>
      <color theme="1"/>
      <name val="Algerian"/>
      <family val="5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Arno Pro Smbd Caption"/>
      <family val="1"/>
    </font>
    <font>
      <sz val="11"/>
      <color rgb="FFFFFF00"/>
      <name val="Calibri"/>
      <family val="2"/>
      <scheme val="minor"/>
    </font>
    <font>
      <sz val="18"/>
      <color rgb="FFFFFF00"/>
      <name val="Algerian"/>
      <family val="5"/>
    </font>
    <font>
      <sz val="18"/>
      <color rgb="FFFFFF00"/>
      <name val="Arial Black"/>
      <family val="2"/>
    </font>
    <font>
      <sz val="18"/>
      <color theme="0"/>
      <name val="Arial Black"/>
      <family val="2"/>
    </font>
    <font>
      <sz val="30"/>
      <color rgb="FFFFFF00"/>
      <name val="Berlin Sans FB"/>
      <family val="2"/>
    </font>
    <font>
      <b/>
      <sz val="16"/>
      <color rgb="FFFFFF00"/>
      <name val="Calibri"/>
      <family val="2"/>
      <scheme val="minor"/>
    </font>
    <font>
      <b/>
      <sz val="12"/>
      <color rgb="FFFF0000"/>
      <name val="Arial"/>
      <family val="2"/>
    </font>
    <font>
      <b/>
      <u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2" borderId="0" xfId="0" applyFont="1" applyFill="1"/>
    <xf numFmtId="0" fontId="0" fillId="4" borderId="0" xfId="0" applyFill="1"/>
    <xf numFmtId="0" fontId="5" fillId="4" borderId="0" xfId="0" applyFont="1" applyFill="1"/>
    <xf numFmtId="0" fontId="0" fillId="4" borderId="0" xfId="0" applyFill="1" applyAlignment="1">
      <alignment horizontal="left"/>
    </xf>
    <xf numFmtId="0" fontId="2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" fontId="7" fillId="4" borderId="5" xfId="0" applyNumberFormat="1" applyFont="1" applyFill="1" applyBorder="1" applyAlignment="1">
      <alignment horizontal="center"/>
    </xf>
    <xf numFmtId="1" fontId="7" fillId="4" borderId="6" xfId="0" applyNumberFormat="1" applyFont="1" applyFill="1" applyBorder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10" fillId="4" borderId="0" xfId="0" applyFont="1" applyFill="1"/>
    <xf numFmtId="0" fontId="8" fillId="4" borderId="0" xfId="0" applyFont="1" applyFill="1" applyAlignment="1">
      <alignment horizontal="right"/>
    </xf>
    <xf numFmtId="14" fontId="8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1" fontId="4" fillId="4" borderId="0" xfId="0" applyNumberFormat="1" applyFont="1" applyFill="1" applyAlignment="1">
      <alignment horizontal="left"/>
    </xf>
    <xf numFmtId="0" fontId="4" fillId="4" borderId="0" xfId="0" applyFont="1" applyFill="1"/>
    <xf numFmtId="0" fontId="11" fillId="4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/>
    <xf numFmtId="0" fontId="14" fillId="2" borderId="0" xfId="0" applyFont="1" applyFill="1" applyAlignment="1">
      <alignment horizontal="right"/>
    </xf>
    <xf numFmtId="0" fontId="15" fillId="4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14" fontId="19" fillId="5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PERFIL POR SUBESCALAS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6584015233389938E-2"/>
          <c:y val="0.21636141636141637"/>
          <c:w val="0.88158591940713293"/>
          <c:h val="0.54081778239258549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9FC7-440B-8566-85A8CC000A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FC7-440B-8566-85A8CC000A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9FC7-440B-8566-85A8CC000A9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FC7-440B-8566-85A8CC000A9A}"/>
              </c:ext>
            </c:extLst>
          </c:dPt>
          <c:cat>
            <c:strRef>
              <c:f>PERFIL!$B$24:$B$28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PERFIL!$C$24:$C$28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7-440B-8566-85A8CC00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234865296"/>
        <c:axId val="276920752"/>
        <c:axId val="0"/>
      </c:bar3DChart>
      <c:catAx>
        <c:axId val="2348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>
                <a:latin typeface="Arial Black" pitchFamily="34" charset="0"/>
              </a:defRPr>
            </a:pPr>
            <a:endParaRPr lang="es-PE"/>
          </a:p>
        </c:txPr>
        <c:crossAx val="276920752"/>
        <c:crosses val="autoZero"/>
        <c:auto val="1"/>
        <c:lblAlgn val="ctr"/>
        <c:lblOffset val="100"/>
        <c:noMultiLvlLbl val="0"/>
      </c:catAx>
      <c:valAx>
        <c:axId val="276920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/>
            </a:pPr>
            <a:endParaRPr lang="es-PE"/>
          </a:p>
        </c:txPr>
        <c:crossAx val="234865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1</xdr:row>
      <xdr:rowOff>180975</xdr:rowOff>
    </xdr:from>
    <xdr:to>
      <xdr:col>8</xdr:col>
      <xdr:colOff>323850</xdr:colOff>
      <xdr:row>18</xdr:row>
      <xdr:rowOff>266700</xdr:rowOff>
    </xdr:to>
    <xdr:pic>
      <xdr:nvPicPr>
        <xdr:cNvPr id="7279" name="1 Imagen" descr="A1.bmp">
          <a:extLst>
            <a:ext uri="{FF2B5EF4-FFF2-40B4-BE49-F238E27FC236}">
              <a16:creationId xmlns:a16="http://schemas.microsoft.com/office/drawing/2014/main" id="{A922FD6D-D417-45DE-B04B-76D3EB11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-10000"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419100"/>
          <a:ext cx="4733925" cy="413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276225</xdr:colOff>
      <xdr:row>19</xdr:row>
      <xdr:rowOff>438150</xdr:rowOff>
    </xdr:from>
    <xdr:to>
      <xdr:col>8</xdr:col>
      <xdr:colOff>390525</xdr:colOff>
      <xdr:row>36</xdr:row>
      <xdr:rowOff>190500</xdr:rowOff>
    </xdr:to>
    <xdr:pic>
      <xdr:nvPicPr>
        <xdr:cNvPr id="7280" name="2 Imagen" descr="A2.bmp">
          <a:extLst>
            <a:ext uri="{FF2B5EF4-FFF2-40B4-BE49-F238E27FC236}">
              <a16:creationId xmlns:a16="http://schemas.microsoft.com/office/drawing/2014/main" id="{26735C20-3676-4B75-98B6-1B29AC56C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095875"/>
          <a:ext cx="4810125" cy="410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39</xdr:row>
      <xdr:rowOff>152400</xdr:rowOff>
    </xdr:from>
    <xdr:to>
      <xdr:col>8</xdr:col>
      <xdr:colOff>333375</xdr:colOff>
      <xdr:row>57</xdr:row>
      <xdr:rowOff>19050</xdr:rowOff>
    </xdr:to>
    <xdr:pic>
      <xdr:nvPicPr>
        <xdr:cNvPr id="7281" name="3 Imagen" descr="A3.bmp">
          <a:extLst>
            <a:ext uri="{FF2B5EF4-FFF2-40B4-BE49-F238E27FC236}">
              <a16:creationId xmlns:a16="http://schemas.microsoft.com/office/drawing/2014/main" id="{56205C8A-CE2B-4373-97CE-37EBFAA37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9839325"/>
          <a:ext cx="4772025" cy="411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60</xdr:row>
      <xdr:rowOff>38100</xdr:rowOff>
    </xdr:from>
    <xdr:to>
      <xdr:col>8</xdr:col>
      <xdr:colOff>333375</xdr:colOff>
      <xdr:row>77</xdr:row>
      <xdr:rowOff>38100</xdr:rowOff>
    </xdr:to>
    <xdr:pic>
      <xdr:nvPicPr>
        <xdr:cNvPr id="7282" name="4 Imagen" descr="A4.bmp">
          <a:extLst>
            <a:ext uri="{FF2B5EF4-FFF2-40B4-BE49-F238E27FC236}">
              <a16:creationId xmlns:a16="http://schemas.microsoft.com/office/drawing/2014/main" id="{93137E2B-F276-42EB-93F9-9F398813B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 bright="-10000"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14687550"/>
          <a:ext cx="4810125" cy="404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79</xdr:row>
      <xdr:rowOff>161925</xdr:rowOff>
    </xdr:from>
    <xdr:to>
      <xdr:col>8</xdr:col>
      <xdr:colOff>266700</xdr:colOff>
      <xdr:row>96</xdr:row>
      <xdr:rowOff>200025</xdr:rowOff>
    </xdr:to>
    <xdr:pic>
      <xdr:nvPicPr>
        <xdr:cNvPr id="7283" name="5 Imagen" descr="A5.bmp">
          <a:extLst>
            <a:ext uri="{FF2B5EF4-FFF2-40B4-BE49-F238E27FC236}">
              <a16:creationId xmlns:a16="http://schemas.microsoft.com/office/drawing/2014/main" id="{5BBE2D1F-9607-46D2-8C39-DDADA9DE3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19335750"/>
          <a:ext cx="4705350" cy="404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99</xdr:row>
      <xdr:rowOff>47625</xdr:rowOff>
    </xdr:from>
    <xdr:to>
      <xdr:col>8</xdr:col>
      <xdr:colOff>323850</xdr:colOff>
      <xdr:row>116</xdr:row>
      <xdr:rowOff>171450</xdr:rowOff>
    </xdr:to>
    <xdr:pic>
      <xdr:nvPicPr>
        <xdr:cNvPr id="7284" name="6 Imagen" descr="A6.bmp">
          <a:extLst>
            <a:ext uri="{FF2B5EF4-FFF2-40B4-BE49-F238E27FC236}">
              <a16:creationId xmlns:a16="http://schemas.microsoft.com/office/drawing/2014/main" id="{44D00FF8-D799-4BE5-888E-BEFAAEA3B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23945850"/>
          <a:ext cx="4772025" cy="417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119</xdr:row>
      <xdr:rowOff>104775</xdr:rowOff>
    </xdr:from>
    <xdr:to>
      <xdr:col>8</xdr:col>
      <xdr:colOff>342900</xdr:colOff>
      <xdr:row>137</xdr:row>
      <xdr:rowOff>66675</xdr:rowOff>
    </xdr:to>
    <xdr:pic>
      <xdr:nvPicPr>
        <xdr:cNvPr id="7285" name="7 Imagen" descr="A7.bmp">
          <a:extLst>
            <a:ext uri="{FF2B5EF4-FFF2-40B4-BE49-F238E27FC236}">
              <a16:creationId xmlns:a16="http://schemas.microsoft.com/office/drawing/2014/main" id="{E5C24734-6B55-49F2-8582-2191C1A47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 bright="-10000"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8765500"/>
          <a:ext cx="4810125" cy="424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139</xdr:row>
      <xdr:rowOff>76200</xdr:rowOff>
    </xdr:from>
    <xdr:to>
      <xdr:col>8</xdr:col>
      <xdr:colOff>342900</xdr:colOff>
      <xdr:row>157</xdr:row>
      <xdr:rowOff>85725</xdr:rowOff>
    </xdr:to>
    <xdr:pic>
      <xdr:nvPicPr>
        <xdr:cNvPr id="7286" name="8 Imagen" descr="A8.bmp">
          <a:extLst>
            <a:ext uri="{FF2B5EF4-FFF2-40B4-BE49-F238E27FC236}">
              <a16:creationId xmlns:a16="http://schemas.microsoft.com/office/drawing/2014/main" id="{944088CA-46F3-4BB3-9683-36594E364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 bright="-10000"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499425"/>
          <a:ext cx="4800600" cy="42957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159</xdr:row>
      <xdr:rowOff>76200</xdr:rowOff>
    </xdr:from>
    <xdr:to>
      <xdr:col>8</xdr:col>
      <xdr:colOff>333375</xdr:colOff>
      <xdr:row>177</xdr:row>
      <xdr:rowOff>114300</xdr:rowOff>
    </xdr:to>
    <xdr:pic>
      <xdr:nvPicPr>
        <xdr:cNvPr id="7287" name="9 Imagen" descr="A9.bmp">
          <a:extLst>
            <a:ext uri="{FF2B5EF4-FFF2-40B4-BE49-F238E27FC236}">
              <a16:creationId xmlns:a16="http://schemas.microsoft.com/office/drawing/2014/main" id="{533EE65F-8547-4C0E-9598-FA0445163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8261925"/>
          <a:ext cx="4791075" cy="432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179</xdr:row>
      <xdr:rowOff>47625</xdr:rowOff>
    </xdr:from>
    <xdr:to>
      <xdr:col>8</xdr:col>
      <xdr:colOff>342900</xdr:colOff>
      <xdr:row>197</xdr:row>
      <xdr:rowOff>76200</xdr:rowOff>
    </xdr:to>
    <xdr:pic>
      <xdr:nvPicPr>
        <xdr:cNvPr id="7288" name="10 Imagen" descr="A10.bmp">
          <a:extLst>
            <a:ext uri="{FF2B5EF4-FFF2-40B4-BE49-F238E27FC236}">
              <a16:creationId xmlns:a16="http://schemas.microsoft.com/office/drawing/2014/main" id="{24050AED-832B-4B63-90E6-A39211FF5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2995850"/>
          <a:ext cx="4791075" cy="431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198</xdr:row>
      <xdr:rowOff>200025</xdr:rowOff>
    </xdr:from>
    <xdr:to>
      <xdr:col>8</xdr:col>
      <xdr:colOff>400050</xdr:colOff>
      <xdr:row>217</xdr:row>
      <xdr:rowOff>57150</xdr:rowOff>
    </xdr:to>
    <xdr:pic>
      <xdr:nvPicPr>
        <xdr:cNvPr id="7289" name="11 Imagen" descr="A11.bmp">
          <a:extLst>
            <a:ext uri="{FF2B5EF4-FFF2-40B4-BE49-F238E27FC236}">
              <a16:creationId xmlns:a16="http://schemas.microsoft.com/office/drawing/2014/main" id="{A6055107-DEBC-459F-8F71-D665DE2C0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47672625"/>
          <a:ext cx="4876800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218</xdr:row>
      <xdr:rowOff>209550</xdr:rowOff>
    </xdr:from>
    <xdr:to>
      <xdr:col>8</xdr:col>
      <xdr:colOff>409575</xdr:colOff>
      <xdr:row>237</xdr:row>
      <xdr:rowOff>142875</xdr:rowOff>
    </xdr:to>
    <xdr:pic>
      <xdr:nvPicPr>
        <xdr:cNvPr id="7290" name="12 Imagen" descr="A12.bmp">
          <a:extLst>
            <a:ext uri="{FF2B5EF4-FFF2-40B4-BE49-F238E27FC236}">
              <a16:creationId xmlns:a16="http://schemas.microsoft.com/office/drawing/2014/main" id="{ABD5FD72-3304-427E-A27D-0F31097DD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52444650"/>
          <a:ext cx="4895850" cy="445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239</xdr:row>
      <xdr:rowOff>9525</xdr:rowOff>
    </xdr:from>
    <xdr:to>
      <xdr:col>8</xdr:col>
      <xdr:colOff>342900</xdr:colOff>
      <xdr:row>257</xdr:row>
      <xdr:rowOff>47625</xdr:rowOff>
    </xdr:to>
    <xdr:pic>
      <xdr:nvPicPr>
        <xdr:cNvPr id="7291" name="13 Imagen" descr="B1.bmp">
          <a:extLst>
            <a:ext uri="{FF2B5EF4-FFF2-40B4-BE49-F238E27FC236}">
              <a16:creationId xmlns:a16="http://schemas.microsoft.com/office/drawing/2014/main" id="{42292910-BDC7-40D9-AEF8-90DC7761C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lum bright="-10000"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57245250"/>
          <a:ext cx="4848225" cy="432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180975</xdr:colOff>
      <xdr:row>259</xdr:row>
      <xdr:rowOff>66675</xdr:rowOff>
    </xdr:from>
    <xdr:to>
      <xdr:col>8</xdr:col>
      <xdr:colOff>352425</xdr:colOff>
      <xdr:row>277</xdr:row>
      <xdr:rowOff>114300</xdr:rowOff>
    </xdr:to>
    <xdr:pic>
      <xdr:nvPicPr>
        <xdr:cNvPr id="7292" name="14 Imagen" descr="B2.bmp">
          <a:extLst>
            <a:ext uri="{FF2B5EF4-FFF2-40B4-BE49-F238E27FC236}">
              <a16:creationId xmlns:a16="http://schemas.microsoft.com/office/drawing/2014/main" id="{3743D711-C086-40A0-B4C1-29BEE09E0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62064900"/>
          <a:ext cx="4867275" cy="433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299</xdr:row>
      <xdr:rowOff>161925</xdr:rowOff>
    </xdr:from>
    <xdr:to>
      <xdr:col>8</xdr:col>
      <xdr:colOff>323850</xdr:colOff>
      <xdr:row>317</xdr:row>
      <xdr:rowOff>0</xdr:rowOff>
    </xdr:to>
    <xdr:pic>
      <xdr:nvPicPr>
        <xdr:cNvPr id="7293" name="16 Imagen" descr="B4.bmp">
          <a:extLst>
            <a:ext uri="{FF2B5EF4-FFF2-40B4-BE49-F238E27FC236}">
              <a16:creationId xmlns:a16="http://schemas.microsoft.com/office/drawing/2014/main" id="{0EEBC368-53FC-4DC8-B734-74C249481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71685150"/>
          <a:ext cx="4800600" cy="412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319</xdr:row>
      <xdr:rowOff>57150</xdr:rowOff>
    </xdr:from>
    <xdr:to>
      <xdr:col>8</xdr:col>
      <xdr:colOff>323850</xdr:colOff>
      <xdr:row>337</xdr:row>
      <xdr:rowOff>123825</xdr:rowOff>
    </xdr:to>
    <xdr:pic>
      <xdr:nvPicPr>
        <xdr:cNvPr id="7294" name="17 Imagen" descr="B5.bmp">
          <a:extLst>
            <a:ext uri="{FF2B5EF4-FFF2-40B4-BE49-F238E27FC236}">
              <a16:creationId xmlns:a16="http://schemas.microsoft.com/office/drawing/2014/main" id="{3561471E-84C2-468F-A2B3-C9F53260B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76342875"/>
          <a:ext cx="4800600" cy="435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339</xdr:row>
      <xdr:rowOff>85725</xdr:rowOff>
    </xdr:from>
    <xdr:to>
      <xdr:col>8</xdr:col>
      <xdr:colOff>333375</xdr:colOff>
      <xdr:row>357</xdr:row>
      <xdr:rowOff>104775</xdr:rowOff>
    </xdr:to>
    <xdr:pic>
      <xdr:nvPicPr>
        <xdr:cNvPr id="7295" name="18 Imagen" descr="B6.bmp">
          <a:extLst>
            <a:ext uri="{FF2B5EF4-FFF2-40B4-BE49-F238E27FC236}">
              <a16:creationId xmlns:a16="http://schemas.microsoft.com/office/drawing/2014/main" id="{AF41EAC3-FB78-43C4-8799-6E4134A88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81133950"/>
          <a:ext cx="4800600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359</xdr:row>
      <xdr:rowOff>66675</xdr:rowOff>
    </xdr:from>
    <xdr:to>
      <xdr:col>8</xdr:col>
      <xdr:colOff>352425</xdr:colOff>
      <xdr:row>377</xdr:row>
      <xdr:rowOff>114300</xdr:rowOff>
    </xdr:to>
    <xdr:pic>
      <xdr:nvPicPr>
        <xdr:cNvPr id="7296" name="19 Imagen" descr="B7.bmp">
          <a:extLst>
            <a:ext uri="{FF2B5EF4-FFF2-40B4-BE49-F238E27FC236}">
              <a16:creationId xmlns:a16="http://schemas.microsoft.com/office/drawing/2014/main" id="{7185689E-E8F4-4B71-8185-74167F4AE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85877400"/>
          <a:ext cx="4791075" cy="433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379</xdr:row>
      <xdr:rowOff>76200</xdr:rowOff>
    </xdr:from>
    <xdr:to>
      <xdr:col>8</xdr:col>
      <xdr:colOff>352425</xdr:colOff>
      <xdr:row>397</xdr:row>
      <xdr:rowOff>95250</xdr:rowOff>
    </xdr:to>
    <xdr:pic>
      <xdr:nvPicPr>
        <xdr:cNvPr id="7297" name="20 Imagen" descr="B8.bmp">
          <a:extLst>
            <a:ext uri="{FF2B5EF4-FFF2-40B4-BE49-F238E27FC236}">
              <a16:creationId xmlns:a16="http://schemas.microsoft.com/office/drawing/2014/main" id="{84022E8C-00F5-4B9B-ADA4-0F5DC5345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0649425"/>
          <a:ext cx="4810125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399</xdr:row>
      <xdr:rowOff>104775</xdr:rowOff>
    </xdr:from>
    <xdr:to>
      <xdr:col>8</xdr:col>
      <xdr:colOff>352425</xdr:colOff>
      <xdr:row>417</xdr:row>
      <xdr:rowOff>95250</xdr:rowOff>
    </xdr:to>
    <xdr:pic>
      <xdr:nvPicPr>
        <xdr:cNvPr id="7298" name="21 Imagen" descr="B9.bmp">
          <a:extLst>
            <a:ext uri="{FF2B5EF4-FFF2-40B4-BE49-F238E27FC236}">
              <a16:creationId xmlns:a16="http://schemas.microsoft.com/office/drawing/2014/main" id="{19FF1ED4-DA02-46F2-BDA9-64AADB5A7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95440500"/>
          <a:ext cx="4829175" cy="427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419</xdr:row>
      <xdr:rowOff>104775</xdr:rowOff>
    </xdr:from>
    <xdr:to>
      <xdr:col>8</xdr:col>
      <xdr:colOff>333375</xdr:colOff>
      <xdr:row>437</xdr:row>
      <xdr:rowOff>76200</xdr:rowOff>
    </xdr:to>
    <xdr:pic>
      <xdr:nvPicPr>
        <xdr:cNvPr id="7299" name="22 Imagen" descr="B10.bmp">
          <a:extLst>
            <a:ext uri="{FF2B5EF4-FFF2-40B4-BE49-F238E27FC236}">
              <a16:creationId xmlns:a16="http://schemas.microsoft.com/office/drawing/2014/main" id="{DF9E62D5-59F3-4AEF-932E-E1ACCB604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0203000"/>
          <a:ext cx="4829175" cy="425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439</xdr:row>
      <xdr:rowOff>95250</xdr:rowOff>
    </xdr:from>
    <xdr:to>
      <xdr:col>8</xdr:col>
      <xdr:colOff>352425</xdr:colOff>
      <xdr:row>457</xdr:row>
      <xdr:rowOff>47625</xdr:rowOff>
    </xdr:to>
    <xdr:pic>
      <xdr:nvPicPr>
        <xdr:cNvPr id="7300" name="23 Imagen" descr="B11.bmp">
          <a:extLst>
            <a:ext uri="{FF2B5EF4-FFF2-40B4-BE49-F238E27FC236}">
              <a16:creationId xmlns:a16="http://schemas.microsoft.com/office/drawing/2014/main" id="{EF883A72-F266-4BF9-A4D9-54870719C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4955975"/>
          <a:ext cx="4848225" cy="423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459</xdr:row>
      <xdr:rowOff>38100</xdr:rowOff>
    </xdr:from>
    <xdr:to>
      <xdr:col>8</xdr:col>
      <xdr:colOff>314325</xdr:colOff>
      <xdr:row>477</xdr:row>
      <xdr:rowOff>104775</xdr:rowOff>
    </xdr:to>
    <xdr:pic>
      <xdr:nvPicPr>
        <xdr:cNvPr id="7301" name="24 Imagen" descr="B12.bmp">
          <a:extLst>
            <a:ext uri="{FF2B5EF4-FFF2-40B4-BE49-F238E27FC236}">
              <a16:creationId xmlns:a16="http://schemas.microsoft.com/office/drawing/2014/main" id="{35F06338-48AA-41C9-B4A1-D1220EA51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09661325"/>
          <a:ext cx="4819650" cy="435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479</xdr:row>
      <xdr:rowOff>57150</xdr:rowOff>
    </xdr:from>
    <xdr:to>
      <xdr:col>8</xdr:col>
      <xdr:colOff>295275</xdr:colOff>
      <xdr:row>497</xdr:row>
      <xdr:rowOff>85725</xdr:rowOff>
    </xdr:to>
    <xdr:pic>
      <xdr:nvPicPr>
        <xdr:cNvPr id="7302" name="25 Imagen" descr="C1.bmp">
          <a:extLst>
            <a:ext uri="{FF2B5EF4-FFF2-40B4-BE49-F238E27FC236}">
              <a16:creationId xmlns:a16="http://schemas.microsoft.com/office/drawing/2014/main" id="{A9C79933-1728-47E6-A858-430E26476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114442875"/>
          <a:ext cx="4772025" cy="431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499</xdr:row>
      <xdr:rowOff>66675</xdr:rowOff>
    </xdr:from>
    <xdr:to>
      <xdr:col>8</xdr:col>
      <xdr:colOff>304800</xdr:colOff>
      <xdr:row>517</xdr:row>
      <xdr:rowOff>57150</xdr:rowOff>
    </xdr:to>
    <xdr:pic>
      <xdr:nvPicPr>
        <xdr:cNvPr id="7303" name="26 Imagen" descr="C2.bmp">
          <a:extLst>
            <a:ext uri="{FF2B5EF4-FFF2-40B4-BE49-F238E27FC236}">
              <a16:creationId xmlns:a16="http://schemas.microsoft.com/office/drawing/2014/main" id="{9487198B-AAB3-4F50-A85E-8E753E2A1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19214900"/>
          <a:ext cx="4752975" cy="427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518</xdr:row>
      <xdr:rowOff>219075</xdr:rowOff>
    </xdr:from>
    <xdr:to>
      <xdr:col>8</xdr:col>
      <xdr:colOff>285750</xdr:colOff>
      <xdr:row>537</xdr:row>
      <xdr:rowOff>190500</xdr:rowOff>
    </xdr:to>
    <xdr:pic>
      <xdr:nvPicPr>
        <xdr:cNvPr id="7304" name="27 Imagen" descr="C3.bmp">
          <a:extLst>
            <a:ext uri="{FF2B5EF4-FFF2-40B4-BE49-F238E27FC236}">
              <a16:creationId xmlns:a16="http://schemas.microsoft.com/office/drawing/2014/main" id="{1B4A338A-2B9F-47B6-A0C9-7EBCFBBC1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123891675"/>
          <a:ext cx="4772025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538</xdr:row>
      <xdr:rowOff>219075</xdr:rowOff>
    </xdr:from>
    <xdr:to>
      <xdr:col>8</xdr:col>
      <xdr:colOff>323850</xdr:colOff>
      <xdr:row>557</xdr:row>
      <xdr:rowOff>142875</xdr:rowOff>
    </xdr:to>
    <xdr:pic>
      <xdr:nvPicPr>
        <xdr:cNvPr id="7305" name="28 Imagen" descr="C4.bmp">
          <a:extLst>
            <a:ext uri="{FF2B5EF4-FFF2-40B4-BE49-F238E27FC236}">
              <a16:creationId xmlns:a16="http://schemas.microsoft.com/office/drawing/2014/main" id="{B2288BF0-58EE-4651-A07A-E01B644B1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128654175"/>
          <a:ext cx="4810125" cy="444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559</xdr:row>
      <xdr:rowOff>47625</xdr:rowOff>
    </xdr:from>
    <xdr:to>
      <xdr:col>8</xdr:col>
      <xdr:colOff>361950</xdr:colOff>
      <xdr:row>577</xdr:row>
      <xdr:rowOff>95250</xdr:rowOff>
    </xdr:to>
    <xdr:pic>
      <xdr:nvPicPr>
        <xdr:cNvPr id="7306" name="29 Imagen" descr="C5.bmp">
          <a:extLst>
            <a:ext uri="{FF2B5EF4-FFF2-40B4-BE49-F238E27FC236}">
              <a16:creationId xmlns:a16="http://schemas.microsoft.com/office/drawing/2014/main" id="{A1ABA6B5-7AB1-4865-AEEB-B2E512395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33483350"/>
          <a:ext cx="4819650" cy="433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599</xdr:row>
      <xdr:rowOff>9525</xdr:rowOff>
    </xdr:from>
    <xdr:to>
      <xdr:col>8</xdr:col>
      <xdr:colOff>323850</xdr:colOff>
      <xdr:row>617</xdr:row>
      <xdr:rowOff>152400</xdr:rowOff>
    </xdr:to>
    <xdr:pic>
      <xdr:nvPicPr>
        <xdr:cNvPr id="7307" name="31 Imagen" descr="C7.bmp">
          <a:extLst>
            <a:ext uri="{FF2B5EF4-FFF2-40B4-BE49-F238E27FC236}">
              <a16:creationId xmlns:a16="http://schemas.microsoft.com/office/drawing/2014/main" id="{91F6DA36-10E7-49E6-B0E5-1716450F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142970250"/>
          <a:ext cx="4810125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276225</xdr:colOff>
      <xdr:row>618</xdr:row>
      <xdr:rowOff>209550</xdr:rowOff>
    </xdr:from>
    <xdr:to>
      <xdr:col>8</xdr:col>
      <xdr:colOff>304800</xdr:colOff>
      <xdr:row>637</xdr:row>
      <xdr:rowOff>161925</xdr:rowOff>
    </xdr:to>
    <xdr:pic>
      <xdr:nvPicPr>
        <xdr:cNvPr id="7308" name="32 Imagen" descr="C8.bmp">
          <a:extLst>
            <a:ext uri="{FF2B5EF4-FFF2-40B4-BE49-F238E27FC236}">
              <a16:creationId xmlns:a16="http://schemas.microsoft.com/office/drawing/2014/main" id="{C2B4580B-A95C-4761-A8C2-198060719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47694650"/>
          <a:ext cx="4724400" cy="447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639</xdr:row>
      <xdr:rowOff>104775</xdr:rowOff>
    </xdr:from>
    <xdr:to>
      <xdr:col>8</xdr:col>
      <xdr:colOff>295275</xdr:colOff>
      <xdr:row>656</xdr:row>
      <xdr:rowOff>200025</xdr:rowOff>
    </xdr:to>
    <xdr:pic>
      <xdr:nvPicPr>
        <xdr:cNvPr id="7309" name="33 Imagen" descr="C9.bmp">
          <a:extLst>
            <a:ext uri="{FF2B5EF4-FFF2-40B4-BE49-F238E27FC236}">
              <a16:creationId xmlns:a16="http://schemas.microsoft.com/office/drawing/2014/main" id="{B5AFC0E0-3212-4068-9B23-C8923524C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52590500"/>
          <a:ext cx="4752975" cy="414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659</xdr:row>
      <xdr:rowOff>47625</xdr:rowOff>
    </xdr:from>
    <xdr:to>
      <xdr:col>8</xdr:col>
      <xdr:colOff>361950</xdr:colOff>
      <xdr:row>677</xdr:row>
      <xdr:rowOff>123825</xdr:rowOff>
    </xdr:to>
    <xdr:pic>
      <xdr:nvPicPr>
        <xdr:cNvPr id="7310" name="34 Imagen" descr="C10.bmp">
          <a:extLst>
            <a:ext uri="{FF2B5EF4-FFF2-40B4-BE49-F238E27FC236}">
              <a16:creationId xmlns:a16="http://schemas.microsoft.com/office/drawing/2014/main" id="{CF7C75B4-3AEF-43B8-B8AA-AEFABEA7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57295850"/>
          <a:ext cx="4772025" cy="436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678</xdr:row>
      <xdr:rowOff>171450</xdr:rowOff>
    </xdr:from>
    <xdr:to>
      <xdr:col>8</xdr:col>
      <xdr:colOff>400050</xdr:colOff>
      <xdr:row>697</xdr:row>
      <xdr:rowOff>123825</xdr:rowOff>
    </xdr:to>
    <xdr:pic>
      <xdr:nvPicPr>
        <xdr:cNvPr id="7311" name="35 Imagen" descr="C11.bmp">
          <a:extLst>
            <a:ext uri="{FF2B5EF4-FFF2-40B4-BE49-F238E27FC236}">
              <a16:creationId xmlns:a16="http://schemas.microsoft.com/office/drawing/2014/main" id="{515D5000-5443-48FD-BE16-B1317BDC2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61944050"/>
          <a:ext cx="4810125" cy="447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698</xdr:row>
      <xdr:rowOff>219075</xdr:rowOff>
    </xdr:from>
    <xdr:to>
      <xdr:col>8</xdr:col>
      <xdr:colOff>409575</xdr:colOff>
      <xdr:row>717</xdr:row>
      <xdr:rowOff>200025</xdr:rowOff>
    </xdr:to>
    <xdr:pic>
      <xdr:nvPicPr>
        <xdr:cNvPr id="7312" name="36 Imagen" descr="C12.bmp">
          <a:extLst>
            <a:ext uri="{FF2B5EF4-FFF2-40B4-BE49-F238E27FC236}">
              <a16:creationId xmlns:a16="http://schemas.microsoft.com/office/drawing/2014/main" id="{8913C9D0-1338-4066-94C4-0A3044A11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66754175"/>
          <a:ext cx="4867275" cy="450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718</xdr:row>
      <xdr:rowOff>190500</xdr:rowOff>
    </xdr:from>
    <xdr:to>
      <xdr:col>8</xdr:col>
      <xdr:colOff>390525</xdr:colOff>
      <xdr:row>737</xdr:row>
      <xdr:rowOff>133350</xdr:rowOff>
    </xdr:to>
    <xdr:pic>
      <xdr:nvPicPr>
        <xdr:cNvPr id="7313" name="38 Imagen" descr="D1.bmp">
          <a:extLst>
            <a:ext uri="{FF2B5EF4-FFF2-40B4-BE49-F238E27FC236}">
              <a16:creationId xmlns:a16="http://schemas.microsoft.com/office/drawing/2014/main" id="{8CB1636C-666B-49DC-A03F-475FF251A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71488100"/>
          <a:ext cx="4886325" cy="446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738</xdr:row>
      <xdr:rowOff>171450</xdr:rowOff>
    </xdr:from>
    <xdr:to>
      <xdr:col>8</xdr:col>
      <xdr:colOff>333375</xdr:colOff>
      <xdr:row>757</xdr:row>
      <xdr:rowOff>104775</xdr:rowOff>
    </xdr:to>
    <xdr:pic>
      <xdr:nvPicPr>
        <xdr:cNvPr id="7314" name="39 Imagen" descr="D2.bmp">
          <a:extLst>
            <a:ext uri="{FF2B5EF4-FFF2-40B4-BE49-F238E27FC236}">
              <a16:creationId xmlns:a16="http://schemas.microsoft.com/office/drawing/2014/main" id="{45999EA0-A533-4CB3-9423-D19E5984C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76231550"/>
          <a:ext cx="4829175" cy="445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758</xdr:row>
      <xdr:rowOff>228600</xdr:rowOff>
    </xdr:from>
    <xdr:to>
      <xdr:col>8</xdr:col>
      <xdr:colOff>381000</xdr:colOff>
      <xdr:row>777</xdr:row>
      <xdr:rowOff>142875</xdr:rowOff>
    </xdr:to>
    <xdr:pic>
      <xdr:nvPicPr>
        <xdr:cNvPr id="7315" name="40 Imagen" descr="D3.bmp">
          <a:extLst>
            <a:ext uri="{FF2B5EF4-FFF2-40B4-BE49-F238E27FC236}">
              <a16:creationId xmlns:a16="http://schemas.microsoft.com/office/drawing/2014/main" id="{9E9D0C36-2CDD-44B6-B678-8084877F4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1051200"/>
          <a:ext cx="4886325" cy="443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779</xdr:row>
      <xdr:rowOff>28575</xdr:rowOff>
    </xdr:from>
    <xdr:to>
      <xdr:col>8</xdr:col>
      <xdr:colOff>323850</xdr:colOff>
      <xdr:row>797</xdr:row>
      <xdr:rowOff>200025</xdr:rowOff>
    </xdr:to>
    <xdr:pic>
      <xdr:nvPicPr>
        <xdr:cNvPr id="7316" name="41 Imagen" descr="D4.bmp">
          <a:extLst>
            <a:ext uri="{FF2B5EF4-FFF2-40B4-BE49-F238E27FC236}">
              <a16:creationId xmlns:a16="http://schemas.microsoft.com/office/drawing/2014/main" id="{53BE2777-1C51-4AB3-910E-262C465D2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85851800"/>
          <a:ext cx="4819650" cy="445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798</xdr:row>
      <xdr:rowOff>171450</xdr:rowOff>
    </xdr:from>
    <xdr:to>
      <xdr:col>8</xdr:col>
      <xdr:colOff>152400</xdr:colOff>
      <xdr:row>815</xdr:row>
      <xdr:rowOff>209550</xdr:rowOff>
    </xdr:to>
    <xdr:pic>
      <xdr:nvPicPr>
        <xdr:cNvPr id="7317" name="42 Imagen" descr="D5.bmp">
          <a:extLst>
            <a:ext uri="{FF2B5EF4-FFF2-40B4-BE49-F238E27FC236}">
              <a16:creationId xmlns:a16="http://schemas.microsoft.com/office/drawing/2014/main" id="{793839E2-34CC-42B7-A6A7-8BD3B3A88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190519050"/>
          <a:ext cx="4591050" cy="428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304800</xdr:colOff>
      <xdr:row>857</xdr:row>
      <xdr:rowOff>209550</xdr:rowOff>
    </xdr:from>
    <xdr:to>
      <xdr:col>8</xdr:col>
      <xdr:colOff>285750</xdr:colOff>
      <xdr:row>876</xdr:row>
      <xdr:rowOff>209550</xdr:rowOff>
    </xdr:to>
    <xdr:pic>
      <xdr:nvPicPr>
        <xdr:cNvPr id="7318" name="45 Imagen" descr="D8.bmp">
          <a:extLst>
            <a:ext uri="{FF2B5EF4-FFF2-40B4-BE49-F238E27FC236}">
              <a16:creationId xmlns:a16="http://schemas.microsoft.com/office/drawing/2014/main" id="{0EF41F3B-B7FD-473C-9F5C-C2B3E5689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4806550"/>
          <a:ext cx="4676775" cy="452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878</xdr:row>
      <xdr:rowOff>19050</xdr:rowOff>
    </xdr:from>
    <xdr:to>
      <xdr:col>8</xdr:col>
      <xdr:colOff>333375</xdr:colOff>
      <xdr:row>896</xdr:row>
      <xdr:rowOff>123825</xdr:rowOff>
    </xdr:to>
    <xdr:pic>
      <xdr:nvPicPr>
        <xdr:cNvPr id="7319" name="46 Imagen" descr="D9.bmp">
          <a:extLst>
            <a:ext uri="{FF2B5EF4-FFF2-40B4-BE49-F238E27FC236}">
              <a16:creationId xmlns:a16="http://schemas.microsoft.com/office/drawing/2014/main" id="{92AC6598-115B-44E1-B11C-D5F91D7C3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209616675"/>
          <a:ext cx="47434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897</xdr:row>
      <xdr:rowOff>190500</xdr:rowOff>
    </xdr:from>
    <xdr:to>
      <xdr:col>8</xdr:col>
      <xdr:colOff>333375</xdr:colOff>
      <xdr:row>916</xdr:row>
      <xdr:rowOff>114300</xdr:rowOff>
    </xdr:to>
    <xdr:pic>
      <xdr:nvPicPr>
        <xdr:cNvPr id="7320" name="47 Imagen" descr="D10.bmp">
          <a:extLst>
            <a:ext uri="{FF2B5EF4-FFF2-40B4-BE49-F238E27FC236}">
              <a16:creationId xmlns:a16="http://schemas.microsoft.com/office/drawing/2014/main" id="{B87CA0FF-3F44-417E-A24E-552F1F869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14312500"/>
          <a:ext cx="4762500" cy="444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918</xdr:row>
      <xdr:rowOff>0</xdr:rowOff>
    </xdr:from>
    <xdr:to>
      <xdr:col>8</xdr:col>
      <xdr:colOff>285750</xdr:colOff>
      <xdr:row>936</xdr:row>
      <xdr:rowOff>76200</xdr:rowOff>
    </xdr:to>
    <xdr:pic>
      <xdr:nvPicPr>
        <xdr:cNvPr id="7321" name="48 Imagen" descr="D11.bmp">
          <a:extLst>
            <a:ext uri="{FF2B5EF4-FFF2-40B4-BE49-F238E27FC236}">
              <a16:creationId xmlns:a16="http://schemas.microsoft.com/office/drawing/2014/main" id="{7058704F-36A3-4DD9-9F05-B2D542334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19122625"/>
          <a:ext cx="4752975" cy="436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938</xdr:row>
      <xdr:rowOff>28575</xdr:rowOff>
    </xdr:from>
    <xdr:to>
      <xdr:col>8</xdr:col>
      <xdr:colOff>333375</xdr:colOff>
      <xdr:row>956</xdr:row>
      <xdr:rowOff>200025</xdr:rowOff>
    </xdr:to>
    <xdr:pic>
      <xdr:nvPicPr>
        <xdr:cNvPr id="7322" name="49 Imagen" descr="D12.bmp">
          <a:extLst>
            <a:ext uri="{FF2B5EF4-FFF2-40B4-BE49-F238E27FC236}">
              <a16:creationId xmlns:a16="http://schemas.microsoft.com/office/drawing/2014/main" id="{F8F17C32-BBF8-43CC-98DC-4E2DFC6E4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23913700"/>
          <a:ext cx="4829175" cy="445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1178</xdr:row>
      <xdr:rowOff>38100</xdr:rowOff>
    </xdr:from>
    <xdr:to>
      <xdr:col>8</xdr:col>
      <xdr:colOff>295275</xdr:colOff>
      <xdr:row>1196</xdr:row>
      <xdr:rowOff>171450</xdr:rowOff>
    </xdr:to>
    <xdr:pic>
      <xdr:nvPicPr>
        <xdr:cNvPr id="7323" name="50 Imagen" descr="E12.bmp">
          <a:extLst>
            <a:ext uri="{FF2B5EF4-FFF2-40B4-BE49-F238E27FC236}">
              <a16:creationId xmlns:a16="http://schemas.microsoft.com/office/drawing/2014/main" id="{A06EBA87-9790-49E1-A36E-B36F40548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81168475"/>
          <a:ext cx="4733925" cy="441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276225</xdr:colOff>
      <xdr:row>958</xdr:row>
      <xdr:rowOff>47625</xdr:rowOff>
    </xdr:from>
    <xdr:to>
      <xdr:col>8</xdr:col>
      <xdr:colOff>323850</xdr:colOff>
      <xdr:row>976</xdr:row>
      <xdr:rowOff>133350</xdr:rowOff>
    </xdr:to>
    <xdr:pic>
      <xdr:nvPicPr>
        <xdr:cNvPr id="7324" name="51 Imagen" descr="E1.bmp">
          <a:extLst>
            <a:ext uri="{FF2B5EF4-FFF2-40B4-BE49-F238E27FC236}">
              <a16:creationId xmlns:a16="http://schemas.microsoft.com/office/drawing/2014/main" id="{89457789-2628-4BFE-B3B2-DD6620F70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228695250"/>
          <a:ext cx="4743450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295275</xdr:colOff>
      <xdr:row>977</xdr:row>
      <xdr:rowOff>219075</xdr:rowOff>
    </xdr:from>
    <xdr:to>
      <xdr:col>8</xdr:col>
      <xdr:colOff>400050</xdr:colOff>
      <xdr:row>996</xdr:row>
      <xdr:rowOff>76200</xdr:rowOff>
    </xdr:to>
    <xdr:pic>
      <xdr:nvPicPr>
        <xdr:cNvPr id="7325" name="52 Imagen" descr="E2.bmp">
          <a:extLst>
            <a:ext uri="{FF2B5EF4-FFF2-40B4-BE49-F238E27FC236}">
              <a16:creationId xmlns:a16="http://schemas.microsoft.com/office/drawing/2014/main" id="{CEE9BC1B-E4FD-42D6-8539-87377D30D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233391075"/>
          <a:ext cx="4800600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295275</xdr:colOff>
      <xdr:row>997</xdr:row>
      <xdr:rowOff>228600</xdr:rowOff>
    </xdr:from>
    <xdr:to>
      <xdr:col>8</xdr:col>
      <xdr:colOff>361950</xdr:colOff>
      <xdr:row>1016</xdr:row>
      <xdr:rowOff>114300</xdr:rowOff>
    </xdr:to>
    <xdr:pic>
      <xdr:nvPicPr>
        <xdr:cNvPr id="7326" name="53 Imagen" descr="E3.bmp">
          <a:extLst>
            <a:ext uri="{FF2B5EF4-FFF2-40B4-BE49-F238E27FC236}">
              <a16:creationId xmlns:a16="http://schemas.microsoft.com/office/drawing/2014/main" id="{9F610CF6-5389-4E40-B433-480B1994A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238163100"/>
          <a:ext cx="4762500" cy="441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1017</xdr:row>
      <xdr:rowOff>180975</xdr:rowOff>
    </xdr:from>
    <xdr:to>
      <xdr:col>8</xdr:col>
      <xdr:colOff>361950</xdr:colOff>
      <xdr:row>1036</xdr:row>
      <xdr:rowOff>28575</xdr:rowOff>
    </xdr:to>
    <xdr:pic>
      <xdr:nvPicPr>
        <xdr:cNvPr id="7327" name="54 Imagen" descr="E4.bmp">
          <a:extLst>
            <a:ext uri="{FF2B5EF4-FFF2-40B4-BE49-F238E27FC236}">
              <a16:creationId xmlns:a16="http://schemas.microsoft.com/office/drawing/2014/main" id="{8C10FF4E-CCF0-4FFE-B1DF-015B910BE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42877975"/>
          <a:ext cx="4743450" cy="446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1037</xdr:row>
      <xdr:rowOff>209550</xdr:rowOff>
    </xdr:from>
    <xdr:to>
      <xdr:col>8</xdr:col>
      <xdr:colOff>333375</xdr:colOff>
      <xdr:row>1056</xdr:row>
      <xdr:rowOff>85725</xdr:rowOff>
    </xdr:to>
    <xdr:pic>
      <xdr:nvPicPr>
        <xdr:cNvPr id="7328" name="55 Imagen" descr="E5.bmp">
          <a:extLst>
            <a:ext uri="{FF2B5EF4-FFF2-40B4-BE49-F238E27FC236}">
              <a16:creationId xmlns:a16="http://schemas.microsoft.com/office/drawing/2014/main" id="{5AE0F079-672D-4CD9-8C5D-D8D8AAD64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247764300"/>
          <a:ext cx="4743450" cy="440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1057</xdr:row>
      <xdr:rowOff>219075</xdr:rowOff>
    </xdr:from>
    <xdr:to>
      <xdr:col>8</xdr:col>
      <xdr:colOff>323850</xdr:colOff>
      <xdr:row>1076</xdr:row>
      <xdr:rowOff>76200</xdr:rowOff>
    </xdr:to>
    <xdr:pic>
      <xdr:nvPicPr>
        <xdr:cNvPr id="7329" name="56 Imagen" descr="E6.bmp">
          <a:extLst>
            <a:ext uri="{FF2B5EF4-FFF2-40B4-BE49-F238E27FC236}">
              <a16:creationId xmlns:a16="http://schemas.microsoft.com/office/drawing/2014/main" id="{D9833C86-25F4-4A40-A27F-88A6056FC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52536325"/>
          <a:ext cx="479107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1077</xdr:row>
      <xdr:rowOff>219075</xdr:rowOff>
    </xdr:from>
    <xdr:to>
      <xdr:col>8</xdr:col>
      <xdr:colOff>390525</xdr:colOff>
      <xdr:row>1096</xdr:row>
      <xdr:rowOff>57150</xdr:rowOff>
    </xdr:to>
    <xdr:pic>
      <xdr:nvPicPr>
        <xdr:cNvPr id="7330" name="57 Imagen" descr="E7.bmp">
          <a:extLst>
            <a:ext uri="{FF2B5EF4-FFF2-40B4-BE49-F238E27FC236}">
              <a16:creationId xmlns:a16="http://schemas.microsoft.com/office/drawing/2014/main" id="{31566953-9FD7-461A-937C-5C131E69D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257298825"/>
          <a:ext cx="4838700" cy="436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1097</xdr:row>
      <xdr:rowOff>228600</xdr:rowOff>
    </xdr:from>
    <xdr:to>
      <xdr:col>8</xdr:col>
      <xdr:colOff>333375</xdr:colOff>
      <xdr:row>1116</xdr:row>
      <xdr:rowOff>114300</xdr:rowOff>
    </xdr:to>
    <xdr:pic>
      <xdr:nvPicPr>
        <xdr:cNvPr id="7331" name="58 Imagen" descr="E8.bmp">
          <a:extLst>
            <a:ext uri="{FF2B5EF4-FFF2-40B4-BE49-F238E27FC236}">
              <a16:creationId xmlns:a16="http://schemas.microsoft.com/office/drawing/2014/main" id="{2AC35E6A-D08B-49EE-9779-40B72C919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62070850"/>
          <a:ext cx="4762500" cy="441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1117</xdr:row>
      <xdr:rowOff>209550</xdr:rowOff>
    </xdr:from>
    <xdr:to>
      <xdr:col>8</xdr:col>
      <xdr:colOff>400050</xdr:colOff>
      <xdr:row>1136</xdr:row>
      <xdr:rowOff>209550</xdr:rowOff>
    </xdr:to>
    <xdr:pic>
      <xdr:nvPicPr>
        <xdr:cNvPr id="7332" name="59 Imagen" descr="E9.bmp">
          <a:extLst>
            <a:ext uri="{FF2B5EF4-FFF2-40B4-BE49-F238E27FC236}">
              <a16:creationId xmlns:a16="http://schemas.microsoft.com/office/drawing/2014/main" id="{2EDF8AAA-5F4E-4A29-98BD-4B80F7047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66814300"/>
          <a:ext cx="4867275" cy="452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1137</xdr:row>
      <xdr:rowOff>219075</xdr:rowOff>
    </xdr:from>
    <xdr:to>
      <xdr:col>8</xdr:col>
      <xdr:colOff>390525</xdr:colOff>
      <xdr:row>1156</xdr:row>
      <xdr:rowOff>180975</xdr:rowOff>
    </xdr:to>
    <xdr:pic>
      <xdr:nvPicPr>
        <xdr:cNvPr id="7333" name="60 Imagen" descr="E10.bmp">
          <a:extLst>
            <a:ext uri="{FF2B5EF4-FFF2-40B4-BE49-F238E27FC236}">
              <a16:creationId xmlns:a16="http://schemas.microsoft.com/office/drawing/2014/main" id="{A5AD6593-8B45-4ACD-9CCC-F5BDE5770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271586325"/>
          <a:ext cx="4848225" cy="448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1158</xdr:row>
      <xdr:rowOff>9525</xdr:rowOff>
    </xdr:from>
    <xdr:to>
      <xdr:col>8</xdr:col>
      <xdr:colOff>276225</xdr:colOff>
      <xdr:row>1176</xdr:row>
      <xdr:rowOff>161925</xdr:rowOff>
    </xdr:to>
    <xdr:pic>
      <xdr:nvPicPr>
        <xdr:cNvPr id="7334" name="61 Imagen" descr="E11.bmp">
          <a:extLst>
            <a:ext uri="{FF2B5EF4-FFF2-40B4-BE49-F238E27FC236}">
              <a16:creationId xmlns:a16="http://schemas.microsoft.com/office/drawing/2014/main" id="{62D33D6E-4EC1-4BE8-A761-13744E800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276377400"/>
          <a:ext cx="4724400" cy="443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180975</xdr:colOff>
      <xdr:row>279</xdr:row>
      <xdr:rowOff>9525</xdr:rowOff>
    </xdr:from>
    <xdr:to>
      <xdr:col>8</xdr:col>
      <xdr:colOff>390525</xdr:colOff>
      <xdr:row>296</xdr:row>
      <xdr:rowOff>57150</xdr:rowOff>
    </xdr:to>
    <xdr:pic>
      <xdr:nvPicPr>
        <xdr:cNvPr id="7335" name="62 Imagen" descr="B3.bmp">
          <a:extLst>
            <a:ext uri="{FF2B5EF4-FFF2-40B4-BE49-F238E27FC236}">
              <a16:creationId xmlns:a16="http://schemas.microsoft.com/office/drawing/2014/main" id="{D7F83FC8-61E0-4DFA-9EE3-F6AF90E51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66770250"/>
          <a:ext cx="4905375" cy="409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579</xdr:row>
      <xdr:rowOff>0</xdr:rowOff>
    </xdr:from>
    <xdr:to>
      <xdr:col>8</xdr:col>
      <xdr:colOff>352425</xdr:colOff>
      <xdr:row>597</xdr:row>
      <xdr:rowOff>57150</xdr:rowOff>
    </xdr:to>
    <xdr:pic>
      <xdr:nvPicPr>
        <xdr:cNvPr id="7336" name="63 Imagen" descr="C6.bmp">
          <a:extLst>
            <a:ext uri="{FF2B5EF4-FFF2-40B4-BE49-F238E27FC236}">
              <a16:creationId xmlns:a16="http://schemas.microsoft.com/office/drawing/2014/main" id="{1452C42D-0EE2-4DCA-94D6-DD32A8C17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8198225"/>
          <a:ext cx="4857750" cy="434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818</xdr:row>
      <xdr:rowOff>28575</xdr:rowOff>
    </xdr:from>
    <xdr:to>
      <xdr:col>8</xdr:col>
      <xdr:colOff>171450</xdr:colOff>
      <xdr:row>836</xdr:row>
      <xdr:rowOff>180975</xdr:rowOff>
    </xdr:to>
    <xdr:pic>
      <xdr:nvPicPr>
        <xdr:cNvPr id="7337" name="64 Imagen" descr="D6.bmp">
          <a:extLst>
            <a:ext uri="{FF2B5EF4-FFF2-40B4-BE49-F238E27FC236}">
              <a16:creationId xmlns:a16="http://schemas.microsoft.com/office/drawing/2014/main" id="{52C213A5-4A1F-4D17-904F-5D42DC5D6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195338700"/>
          <a:ext cx="4610100" cy="443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838</xdr:row>
      <xdr:rowOff>66675</xdr:rowOff>
    </xdr:from>
    <xdr:to>
      <xdr:col>8</xdr:col>
      <xdr:colOff>180975</xdr:colOff>
      <xdr:row>856</xdr:row>
      <xdr:rowOff>123825</xdr:rowOff>
    </xdr:to>
    <xdr:pic>
      <xdr:nvPicPr>
        <xdr:cNvPr id="7338" name="65 Imagen" descr="D7.bmp">
          <a:extLst>
            <a:ext uri="{FF2B5EF4-FFF2-40B4-BE49-F238E27FC236}">
              <a16:creationId xmlns:a16="http://schemas.microsoft.com/office/drawing/2014/main" id="{336F2EFE-DEAC-4F70-9EB4-A07C1D32B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200139300"/>
          <a:ext cx="4686300" cy="434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22</xdr:row>
      <xdr:rowOff>38100</xdr:rowOff>
    </xdr:from>
    <xdr:to>
      <xdr:col>8</xdr:col>
      <xdr:colOff>457200</xdr:colOff>
      <xdr:row>35</xdr:row>
      <xdr:rowOff>161925</xdr:rowOff>
    </xdr:to>
    <xdr:graphicFrame macro="">
      <xdr:nvGraphicFramePr>
        <xdr:cNvPr id="2055" name="1 Gráfico">
          <a:extLst>
            <a:ext uri="{FF2B5EF4-FFF2-40B4-BE49-F238E27FC236}">
              <a16:creationId xmlns:a16="http://schemas.microsoft.com/office/drawing/2014/main" id="{8ED77EF1-4FE0-4165-8B51-7453B72EA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"/>
  <sheetViews>
    <sheetView workbookViewId="0">
      <selection activeCell="F6" sqref="F6"/>
    </sheetView>
  </sheetViews>
  <sheetFormatPr baseColWidth="10" defaultColWidth="11.42578125" defaultRowHeight="15"/>
  <cols>
    <col min="1" max="1" width="26.5703125" style="33" customWidth="1"/>
    <col min="2" max="2" width="21.85546875" style="33" customWidth="1"/>
    <col min="3" max="3" width="28.7109375" style="33" customWidth="1"/>
    <col min="4" max="4" width="15.140625" style="33" customWidth="1"/>
    <col min="5" max="16384" width="11.42578125" style="33"/>
  </cols>
  <sheetData>
    <row r="1" spans="2:8" ht="64.5" customHeight="1">
      <c r="B1" s="44" t="s">
        <v>0</v>
      </c>
      <c r="C1" s="44"/>
      <c r="D1" s="44"/>
      <c r="E1" s="44"/>
      <c r="F1" s="44"/>
      <c r="G1" s="44"/>
      <c r="H1" s="44"/>
    </row>
    <row r="2" spans="2:8" ht="25.5">
      <c r="B2" s="34"/>
      <c r="C2" s="34"/>
      <c r="D2" s="34"/>
      <c r="E2" s="34"/>
      <c r="F2" s="34"/>
      <c r="G2" s="34"/>
      <c r="H2" s="34"/>
    </row>
    <row r="3" spans="2:8" s="37" customFormat="1" ht="41.25" customHeight="1">
      <c r="B3" s="35" t="s">
        <v>1</v>
      </c>
      <c r="C3" s="36" t="s">
        <v>104</v>
      </c>
      <c r="D3" s="35"/>
      <c r="E3" s="35"/>
    </row>
    <row r="4" spans="2:8" s="37" customFormat="1" ht="41.25" customHeight="1">
      <c r="B4" s="35" t="s">
        <v>2</v>
      </c>
      <c r="C4" s="38">
        <v>42</v>
      </c>
      <c r="D4" s="35" t="s">
        <v>3</v>
      </c>
      <c r="E4" s="38" t="s">
        <v>4</v>
      </c>
      <c r="F4" s="39"/>
      <c r="G4" s="39"/>
    </row>
    <row r="5" spans="2:8" s="37" customFormat="1" ht="41.25" customHeight="1">
      <c r="B5" s="35" t="s">
        <v>5</v>
      </c>
      <c r="C5" s="40" t="s">
        <v>105</v>
      </c>
      <c r="D5" s="45" t="s">
        <v>6</v>
      </c>
      <c r="E5" s="45"/>
      <c r="F5" s="38" t="s">
        <v>106</v>
      </c>
      <c r="G5" s="39"/>
    </row>
    <row r="6" spans="2:8" s="37" customFormat="1" ht="41.25" customHeight="1">
      <c r="B6" s="35" t="s">
        <v>7</v>
      </c>
      <c r="C6" s="41">
        <v>43313</v>
      </c>
      <c r="D6" s="35"/>
      <c r="E6" s="35"/>
    </row>
    <row r="7" spans="2:8" s="37" customFormat="1" ht="41.25" customHeight="1">
      <c r="B7" s="35" t="s">
        <v>8</v>
      </c>
      <c r="C7" s="36" t="s">
        <v>103</v>
      </c>
      <c r="D7" s="35"/>
      <c r="E7" s="35"/>
    </row>
  </sheetData>
  <mergeCells count="2">
    <mergeCell ref="B1:H1"/>
    <mergeCell ref="D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F1199"/>
  <sheetViews>
    <sheetView tabSelected="1" topLeftCell="A1128" zoomScale="150" zoomScaleNormal="150" workbookViewId="0">
      <selection activeCell="K1128" sqref="K1128"/>
    </sheetView>
  </sheetViews>
  <sheetFormatPr baseColWidth="10" defaultColWidth="11.42578125" defaultRowHeight="18.75"/>
  <cols>
    <col min="1" max="5" width="11.42578125" style="1"/>
    <col min="6" max="6" width="13.28515625" style="1" customWidth="1"/>
    <col min="7" max="9" width="11.42578125" style="1"/>
    <col min="10" max="10" width="5.85546875" style="2" customWidth="1"/>
    <col min="11" max="11" width="7.140625" style="3" customWidth="1"/>
    <col min="12" max="23" width="11.42578125" style="1"/>
    <col min="24" max="27" width="5.5703125" style="28" customWidth="1"/>
    <col min="28" max="28" width="6.7109375" style="28" customWidth="1"/>
    <col min="29" max="29" width="5.5703125" style="28" customWidth="1"/>
    <col min="30" max="30" width="4.5703125" style="30" customWidth="1"/>
    <col min="31" max="31" width="7.85546875" style="28" customWidth="1"/>
    <col min="32" max="32" width="4.5703125" style="29" customWidth="1"/>
    <col min="33" max="16384" width="11.42578125" style="1"/>
  </cols>
  <sheetData>
    <row r="1" spans="10:32">
      <c r="X1" s="27" t="s">
        <v>9</v>
      </c>
      <c r="Y1" s="27" t="s">
        <v>10</v>
      </c>
      <c r="Z1" s="27" t="s">
        <v>11</v>
      </c>
      <c r="AA1" s="27" t="s">
        <v>12</v>
      </c>
      <c r="AB1" s="27" t="s">
        <v>13</v>
      </c>
      <c r="AC1" s="27" t="s">
        <v>14</v>
      </c>
      <c r="AE1" s="47" t="s">
        <v>15</v>
      </c>
      <c r="AF1" s="47"/>
    </row>
    <row r="2" spans="10:32">
      <c r="X2" s="28">
        <v>1</v>
      </c>
      <c r="Y2" s="28">
        <f>K7</f>
        <v>4</v>
      </c>
      <c r="Z2" s="28">
        <v>4</v>
      </c>
      <c r="AA2" s="28">
        <v>1</v>
      </c>
      <c r="AB2" s="28">
        <f>IF(Y2=Z2,AA2)</f>
        <v>1</v>
      </c>
      <c r="AC2" s="28">
        <f>LOOKUP(AB2,AE2:AF3)</f>
        <v>1</v>
      </c>
      <c r="AE2" s="28" t="b">
        <v>0</v>
      </c>
      <c r="AF2" s="29">
        <v>0</v>
      </c>
    </row>
    <row r="3" spans="10:32">
      <c r="X3" s="28">
        <f t="shared" ref="X3:X13" si="0">SUM(X2)+1</f>
        <v>2</v>
      </c>
      <c r="Y3" s="28">
        <f>K27</f>
        <v>5</v>
      </c>
      <c r="Z3" s="28">
        <v>5</v>
      </c>
      <c r="AA3" s="28">
        <v>1</v>
      </c>
      <c r="AB3" s="28">
        <f t="shared" ref="AB3:AB61" si="1">IF(Y3=Z3,AA3)</f>
        <v>1</v>
      </c>
      <c r="AC3" s="28">
        <f>LOOKUP(AB3,AE2:AF3)</f>
        <v>1</v>
      </c>
      <c r="AE3" s="28">
        <v>1</v>
      </c>
      <c r="AF3" s="29">
        <v>1</v>
      </c>
    </row>
    <row r="4" spans="10:32">
      <c r="X4" s="28">
        <f t="shared" si="0"/>
        <v>3</v>
      </c>
      <c r="Y4" s="28">
        <f>K47</f>
        <v>1</v>
      </c>
      <c r="Z4" s="28">
        <v>1</v>
      </c>
      <c r="AA4" s="28">
        <v>1</v>
      </c>
      <c r="AB4" s="28">
        <f t="shared" si="1"/>
        <v>1</v>
      </c>
      <c r="AC4" s="28">
        <f>LOOKUP(AB4,AE2:AF3)</f>
        <v>1</v>
      </c>
      <c r="AD4" s="47" t="s">
        <v>16</v>
      </c>
      <c r="AE4" s="47"/>
      <c r="AF4" s="47"/>
    </row>
    <row r="5" spans="10:32">
      <c r="X5" s="28">
        <f t="shared" si="0"/>
        <v>4</v>
      </c>
      <c r="Y5" s="28">
        <f>K67</f>
        <v>2</v>
      </c>
      <c r="Z5" s="28">
        <v>2</v>
      </c>
      <c r="AA5" s="28">
        <v>1</v>
      </c>
      <c r="AB5" s="28">
        <f t="shared" si="1"/>
        <v>1</v>
      </c>
      <c r="AC5" s="28">
        <f>LOOKUP(AB5,AE2:AF3)</f>
        <v>1</v>
      </c>
      <c r="AD5" s="31" t="s">
        <v>17</v>
      </c>
      <c r="AE5" s="28">
        <f>SUM(AC2:AC13)</f>
        <v>12</v>
      </c>
    </row>
    <row r="6" spans="10:32">
      <c r="X6" s="28">
        <f t="shared" si="0"/>
        <v>5</v>
      </c>
      <c r="Y6" s="28">
        <f>K87</f>
        <v>6</v>
      </c>
      <c r="Z6" s="28">
        <v>6</v>
      </c>
      <c r="AA6" s="28">
        <v>1</v>
      </c>
      <c r="AB6" s="28">
        <f t="shared" si="1"/>
        <v>1</v>
      </c>
      <c r="AC6" s="28">
        <f>LOOKUP(AB6,AE2:AF3)</f>
        <v>1</v>
      </c>
      <c r="AD6" s="31" t="s">
        <v>18</v>
      </c>
      <c r="AE6" s="28">
        <f>SUM(AC14:AC25)</f>
        <v>12</v>
      </c>
    </row>
    <row r="7" spans="10:32">
      <c r="J7" s="2" t="s">
        <v>19</v>
      </c>
      <c r="K7" s="4">
        <v>4</v>
      </c>
      <c r="X7" s="28">
        <f t="shared" si="0"/>
        <v>6</v>
      </c>
      <c r="Y7" s="28">
        <f>K107</f>
        <v>3</v>
      </c>
      <c r="Z7" s="28">
        <v>3</v>
      </c>
      <c r="AA7" s="28">
        <v>1</v>
      </c>
      <c r="AB7" s="28">
        <f t="shared" si="1"/>
        <v>1</v>
      </c>
      <c r="AC7" s="28">
        <f>LOOKUP(AB7,AE2:AF3)</f>
        <v>1</v>
      </c>
      <c r="AD7" s="31" t="s">
        <v>20</v>
      </c>
      <c r="AE7" s="28">
        <f>SUM(AC26:AC37)</f>
        <v>12</v>
      </c>
    </row>
    <row r="8" spans="10:32">
      <c r="X8" s="28">
        <f t="shared" si="0"/>
        <v>7</v>
      </c>
      <c r="Y8" s="28">
        <f>K127</f>
        <v>6</v>
      </c>
      <c r="Z8" s="28">
        <v>6</v>
      </c>
      <c r="AA8" s="28">
        <v>1</v>
      </c>
      <c r="AB8" s="28">
        <f t="shared" si="1"/>
        <v>1</v>
      </c>
      <c r="AC8" s="28">
        <f>LOOKUP(AB8,AE2:AF3)</f>
        <v>1</v>
      </c>
      <c r="AD8" s="31" t="s">
        <v>21</v>
      </c>
      <c r="AE8" s="28">
        <f>SUM(AC38:AC49)</f>
        <v>12</v>
      </c>
    </row>
    <row r="9" spans="10:32">
      <c r="X9" s="28">
        <f t="shared" si="0"/>
        <v>8</v>
      </c>
      <c r="Y9" s="28">
        <f>K147</f>
        <v>2</v>
      </c>
      <c r="Z9" s="28">
        <v>2</v>
      </c>
      <c r="AA9" s="28">
        <v>1</v>
      </c>
      <c r="AB9" s="28">
        <f t="shared" si="1"/>
        <v>1</v>
      </c>
      <c r="AC9" s="28">
        <f>LOOKUP(AB9,AE2:AF3)</f>
        <v>1</v>
      </c>
      <c r="AD9" s="31" t="s">
        <v>22</v>
      </c>
      <c r="AE9" s="28">
        <f>SUM(AC50:AC61)</f>
        <v>9</v>
      </c>
    </row>
    <row r="10" spans="10:32">
      <c r="X10" s="28">
        <f t="shared" si="0"/>
        <v>9</v>
      </c>
      <c r="Y10" s="28">
        <f>K167</f>
        <v>1</v>
      </c>
      <c r="Z10" s="28">
        <v>1</v>
      </c>
      <c r="AA10" s="28">
        <v>1</v>
      </c>
      <c r="AB10" s="28">
        <f t="shared" si="1"/>
        <v>1</v>
      </c>
      <c r="AC10" s="28">
        <f>LOOKUP(AB10,AE2:AF3)</f>
        <v>1</v>
      </c>
    </row>
    <row r="11" spans="10:32">
      <c r="X11" s="28">
        <f t="shared" si="0"/>
        <v>10</v>
      </c>
      <c r="Y11" s="28">
        <f>K187</f>
        <v>3</v>
      </c>
      <c r="Z11" s="28">
        <v>3</v>
      </c>
      <c r="AA11" s="28">
        <v>1</v>
      </c>
      <c r="AB11" s="28">
        <f t="shared" si="1"/>
        <v>1</v>
      </c>
      <c r="AC11" s="28">
        <f>LOOKUP(AB11,AE2:AF3)</f>
        <v>1</v>
      </c>
    </row>
    <row r="12" spans="10:32">
      <c r="X12" s="28">
        <f t="shared" si="0"/>
        <v>11</v>
      </c>
      <c r="Y12" s="28">
        <f>K207</f>
        <v>5</v>
      </c>
      <c r="Z12" s="28">
        <v>5</v>
      </c>
      <c r="AA12" s="28">
        <v>1</v>
      </c>
      <c r="AB12" s="28">
        <f t="shared" si="1"/>
        <v>1</v>
      </c>
      <c r="AC12" s="28">
        <f>LOOKUP(AB12,AE2:AF3)</f>
        <v>1</v>
      </c>
    </row>
    <row r="13" spans="10:32">
      <c r="X13" s="28">
        <f t="shared" si="0"/>
        <v>12</v>
      </c>
      <c r="Y13" s="28">
        <f>K227</f>
        <v>4</v>
      </c>
      <c r="Z13" s="28">
        <v>4</v>
      </c>
      <c r="AA13" s="28">
        <v>1</v>
      </c>
      <c r="AB13" s="28">
        <f t="shared" si="1"/>
        <v>1</v>
      </c>
      <c r="AC13" s="28">
        <f>LOOKUP(AB13,AE2:AF3)</f>
        <v>1</v>
      </c>
    </row>
    <row r="14" spans="10:32">
      <c r="X14" s="28">
        <v>1</v>
      </c>
      <c r="Y14" s="28">
        <f>K247</f>
        <v>2</v>
      </c>
      <c r="Z14" s="28">
        <v>2</v>
      </c>
      <c r="AA14" s="28">
        <v>1</v>
      </c>
      <c r="AB14" s="28">
        <f t="shared" si="1"/>
        <v>1</v>
      </c>
      <c r="AC14" s="28">
        <f>LOOKUP(AB14,AE2:AF3)</f>
        <v>1</v>
      </c>
    </row>
    <row r="15" spans="10:32">
      <c r="X15" s="28">
        <f t="shared" ref="X15:X25" si="2">SUM(X14)+1</f>
        <v>2</v>
      </c>
      <c r="Y15" s="28">
        <f>K267</f>
        <v>6</v>
      </c>
      <c r="Z15" s="28">
        <v>6</v>
      </c>
      <c r="AA15" s="28">
        <v>1</v>
      </c>
      <c r="AB15" s="28">
        <f t="shared" si="1"/>
        <v>1</v>
      </c>
      <c r="AC15" s="28">
        <f>LOOKUP(AB15,AE2:AF3)</f>
        <v>1</v>
      </c>
    </row>
    <row r="16" spans="10:32">
      <c r="X16" s="28">
        <f t="shared" si="2"/>
        <v>3</v>
      </c>
      <c r="Y16" s="28">
        <f>K287</f>
        <v>1</v>
      </c>
      <c r="Z16" s="28">
        <v>1</v>
      </c>
      <c r="AA16" s="28">
        <v>1</v>
      </c>
      <c r="AB16" s="28">
        <f t="shared" si="1"/>
        <v>1</v>
      </c>
      <c r="AC16" s="28">
        <f>LOOKUP(AB16,AE2:AF3)</f>
        <v>1</v>
      </c>
    </row>
    <row r="17" spans="10:29">
      <c r="X17" s="28">
        <f t="shared" si="2"/>
        <v>4</v>
      </c>
      <c r="Y17" s="28">
        <f>K307</f>
        <v>2</v>
      </c>
      <c r="Z17" s="28">
        <v>2</v>
      </c>
      <c r="AA17" s="28">
        <v>1</v>
      </c>
      <c r="AB17" s="28">
        <f t="shared" si="1"/>
        <v>1</v>
      </c>
      <c r="AC17" s="28">
        <f>LOOKUP(AB17,AE2:AF3)</f>
        <v>1</v>
      </c>
    </row>
    <row r="18" spans="10:29">
      <c r="X18" s="28">
        <f t="shared" si="2"/>
        <v>5</v>
      </c>
      <c r="Y18" s="28">
        <f>K327</f>
        <v>1</v>
      </c>
      <c r="Z18" s="28">
        <v>1</v>
      </c>
      <c r="AA18" s="28">
        <v>1</v>
      </c>
      <c r="AB18" s="28">
        <f t="shared" si="1"/>
        <v>1</v>
      </c>
      <c r="AC18" s="28">
        <f>LOOKUP(AB18,AE2:AF3)</f>
        <v>1</v>
      </c>
    </row>
    <row r="19" spans="10:29" ht="29.25" customHeight="1">
      <c r="X19" s="28">
        <f t="shared" si="2"/>
        <v>6</v>
      </c>
      <c r="Y19" s="28">
        <f>K347</f>
        <v>3</v>
      </c>
      <c r="Z19" s="28">
        <v>3</v>
      </c>
      <c r="AA19" s="28">
        <v>1</v>
      </c>
      <c r="AB19" s="28">
        <f t="shared" si="1"/>
        <v>1</v>
      </c>
      <c r="AC19" s="28">
        <f>LOOKUP(AB19,AE2:AF3)</f>
        <v>1</v>
      </c>
    </row>
    <row r="20" spans="10:29" ht="35.25" customHeight="1">
      <c r="X20" s="28">
        <f t="shared" si="2"/>
        <v>7</v>
      </c>
      <c r="Y20" s="28">
        <f>K367</f>
        <v>5</v>
      </c>
      <c r="Z20" s="28">
        <v>5</v>
      </c>
      <c r="AA20" s="28">
        <v>1</v>
      </c>
      <c r="AB20" s="28">
        <f t="shared" si="1"/>
        <v>1</v>
      </c>
      <c r="AC20" s="28">
        <f>LOOKUP(AB20,AE2:AF3)</f>
        <v>1</v>
      </c>
    </row>
    <row r="21" spans="10:29" ht="26.25" customHeight="1">
      <c r="X21" s="28">
        <f t="shared" si="2"/>
        <v>8</v>
      </c>
      <c r="Y21" s="28">
        <f>K387</f>
        <v>6</v>
      </c>
      <c r="Z21" s="28">
        <v>6</v>
      </c>
      <c r="AA21" s="28">
        <v>1</v>
      </c>
      <c r="AB21" s="28">
        <f t="shared" si="1"/>
        <v>1</v>
      </c>
      <c r="AC21" s="28">
        <f>LOOKUP(AB21,AE2:AF3)</f>
        <v>1</v>
      </c>
    </row>
    <row r="22" spans="10:29">
      <c r="X22" s="28">
        <f t="shared" si="2"/>
        <v>9</v>
      </c>
      <c r="Y22" s="28">
        <f>K407</f>
        <v>4</v>
      </c>
      <c r="Z22" s="28">
        <v>4</v>
      </c>
      <c r="AA22" s="28">
        <v>1</v>
      </c>
      <c r="AB22" s="28">
        <f t="shared" si="1"/>
        <v>1</v>
      </c>
      <c r="AC22" s="28">
        <f>LOOKUP(AB22,AE2:AF3)</f>
        <v>1</v>
      </c>
    </row>
    <row r="23" spans="10:29">
      <c r="X23" s="28">
        <f t="shared" si="2"/>
        <v>10</v>
      </c>
      <c r="Y23" s="28">
        <f>K427</f>
        <v>3</v>
      </c>
      <c r="Z23" s="28">
        <v>3</v>
      </c>
      <c r="AA23" s="28">
        <v>1</v>
      </c>
      <c r="AB23" s="28">
        <f t="shared" si="1"/>
        <v>1</v>
      </c>
      <c r="AC23" s="28">
        <f>LOOKUP(AB23,AE2:AF3)</f>
        <v>1</v>
      </c>
    </row>
    <row r="24" spans="10:29">
      <c r="X24" s="28">
        <f t="shared" si="2"/>
        <v>11</v>
      </c>
      <c r="Y24" s="28">
        <f>K447</f>
        <v>4</v>
      </c>
      <c r="Z24" s="28">
        <v>4</v>
      </c>
      <c r="AA24" s="28">
        <v>1</v>
      </c>
      <c r="AB24" s="28">
        <f t="shared" si="1"/>
        <v>1</v>
      </c>
      <c r="AC24" s="28">
        <f>LOOKUP(AB24,AE2:AF3)</f>
        <v>1</v>
      </c>
    </row>
    <row r="25" spans="10:29">
      <c r="X25" s="28">
        <f t="shared" si="2"/>
        <v>12</v>
      </c>
      <c r="Y25" s="28">
        <f>K467</f>
        <v>5</v>
      </c>
      <c r="Z25" s="28">
        <v>5</v>
      </c>
      <c r="AA25" s="28">
        <v>1</v>
      </c>
      <c r="AB25" s="28">
        <f t="shared" si="1"/>
        <v>1</v>
      </c>
      <c r="AC25" s="28">
        <f>LOOKUP(AB25,AE2:AF3)</f>
        <v>1</v>
      </c>
    </row>
    <row r="26" spans="10:29">
      <c r="X26" s="28">
        <v>1</v>
      </c>
      <c r="Y26" s="28">
        <f>K487</f>
        <v>8</v>
      </c>
      <c r="Z26" s="28">
        <v>8</v>
      </c>
      <c r="AA26" s="28">
        <v>1</v>
      </c>
      <c r="AB26" s="28">
        <f t="shared" si="1"/>
        <v>1</v>
      </c>
      <c r="AC26" s="28">
        <f>LOOKUP(AB26,AE2:AF3)</f>
        <v>1</v>
      </c>
    </row>
    <row r="27" spans="10:29">
      <c r="J27" s="2" t="s">
        <v>23</v>
      </c>
      <c r="K27" s="4">
        <v>5</v>
      </c>
      <c r="X27" s="28">
        <f t="shared" ref="X27:X37" si="3">SUM(X26)+1</f>
        <v>2</v>
      </c>
      <c r="Y27" s="28">
        <f>K507</f>
        <v>2</v>
      </c>
      <c r="Z27" s="28">
        <v>2</v>
      </c>
      <c r="AA27" s="28">
        <v>1</v>
      </c>
      <c r="AB27" s="28">
        <f t="shared" si="1"/>
        <v>1</v>
      </c>
      <c r="AC27" s="28">
        <f>LOOKUP(AB27,AE2:AF3)</f>
        <v>1</v>
      </c>
    </row>
    <row r="28" spans="10:29">
      <c r="X28" s="28">
        <f t="shared" si="3"/>
        <v>3</v>
      </c>
      <c r="Y28" s="28">
        <f>K527</f>
        <v>3</v>
      </c>
      <c r="Z28" s="28">
        <v>3</v>
      </c>
      <c r="AA28" s="28">
        <v>1</v>
      </c>
      <c r="AB28" s="28">
        <f t="shared" si="1"/>
        <v>1</v>
      </c>
      <c r="AC28" s="28">
        <f>LOOKUP(AB28,AE2:AF3)</f>
        <v>1</v>
      </c>
    </row>
    <row r="29" spans="10:29">
      <c r="X29" s="28">
        <f t="shared" si="3"/>
        <v>4</v>
      </c>
      <c r="Y29" s="28">
        <f>K547</f>
        <v>8</v>
      </c>
      <c r="Z29" s="28">
        <v>8</v>
      </c>
      <c r="AA29" s="28">
        <v>1</v>
      </c>
      <c r="AB29" s="28">
        <f t="shared" si="1"/>
        <v>1</v>
      </c>
      <c r="AC29" s="28">
        <f>LOOKUP(AB29,AE2:AF3)</f>
        <v>1</v>
      </c>
    </row>
    <row r="30" spans="10:29">
      <c r="X30" s="28">
        <f t="shared" si="3"/>
        <v>5</v>
      </c>
      <c r="Y30" s="28">
        <f>K567</f>
        <v>7</v>
      </c>
      <c r="Z30" s="28">
        <v>7</v>
      </c>
      <c r="AA30" s="28">
        <v>1</v>
      </c>
      <c r="AB30" s="28">
        <f t="shared" si="1"/>
        <v>1</v>
      </c>
      <c r="AC30" s="28">
        <f>LOOKUP(AB30,AE2:AF3)</f>
        <v>1</v>
      </c>
    </row>
    <row r="31" spans="10:29">
      <c r="X31" s="28">
        <f t="shared" si="3"/>
        <v>6</v>
      </c>
      <c r="Y31" s="28">
        <f>K587</f>
        <v>4</v>
      </c>
      <c r="Z31" s="28">
        <v>4</v>
      </c>
      <c r="AA31" s="28">
        <v>1</v>
      </c>
      <c r="AB31" s="28">
        <f t="shared" si="1"/>
        <v>1</v>
      </c>
      <c r="AC31" s="28">
        <f>LOOKUP(AB31,AE2:AF3)</f>
        <v>1</v>
      </c>
    </row>
    <row r="32" spans="10:29">
      <c r="X32" s="28">
        <f t="shared" si="3"/>
        <v>7</v>
      </c>
      <c r="Y32" s="28">
        <f>K607</f>
        <v>5</v>
      </c>
      <c r="Z32" s="28">
        <v>5</v>
      </c>
      <c r="AA32" s="28">
        <v>1</v>
      </c>
      <c r="AB32" s="28">
        <f t="shared" si="1"/>
        <v>1</v>
      </c>
      <c r="AC32" s="28">
        <f>LOOKUP(AB32,AE2:AF3)</f>
        <v>1</v>
      </c>
    </row>
    <row r="33" spans="10:29">
      <c r="X33" s="28">
        <f t="shared" si="3"/>
        <v>8</v>
      </c>
      <c r="Y33" s="28">
        <f>K627</f>
        <v>1</v>
      </c>
      <c r="Z33" s="28">
        <v>1</v>
      </c>
      <c r="AA33" s="28">
        <v>1</v>
      </c>
      <c r="AB33" s="28">
        <f t="shared" si="1"/>
        <v>1</v>
      </c>
      <c r="AC33" s="28">
        <f>LOOKUP(AB33,AE2:AF3)</f>
        <v>1</v>
      </c>
    </row>
    <row r="34" spans="10:29">
      <c r="X34" s="28">
        <f t="shared" si="3"/>
        <v>9</v>
      </c>
      <c r="Y34" s="28">
        <f>K647</f>
        <v>7</v>
      </c>
      <c r="Z34" s="28">
        <v>7</v>
      </c>
      <c r="AA34" s="28">
        <v>1</v>
      </c>
      <c r="AB34" s="28">
        <f t="shared" si="1"/>
        <v>1</v>
      </c>
      <c r="AC34" s="28">
        <f>LOOKUP(AB34,AE2:AF3)</f>
        <v>1</v>
      </c>
    </row>
    <row r="35" spans="10:29">
      <c r="X35" s="28">
        <f t="shared" si="3"/>
        <v>10</v>
      </c>
      <c r="Y35" s="28">
        <f>K667</f>
        <v>6</v>
      </c>
      <c r="Z35" s="28">
        <v>6</v>
      </c>
      <c r="AA35" s="28">
        <v>1</v>
      </c>
      <c r="AB35" s="28">
        <f t="shared" si="1"/>
        <v>1</v>
      </c>
      <c r="AC35" s="28">
        <f>LOOKUP(AB35,AE2:AF3)</f>
        <v>1</v>
      </c>
    </row>
    <row r="36" spans="10:29">
      <c r="X36" s="28">
        <f t="shared" si="3"/>
        <v>11</v>
      </c>
      <c r="Y36" s="28">
        <f>K687</f>
        <v>1</v>
      </c>
      <c r="Z36" s="28">
        <v>1</v>
      </c>
      <c r="AA36" s="28">
        <v>1</v>
      </c>
      <c r="AB36" s="28">
        <f t="shared" si="1"/>
        <v>1</v>
      </c>
      <c r="AC36" s="28">
        <f>LOOKUP(AB36,AE2:AF3)</f>
        <v>1</v>
      </c>
    </row>
    <row r="37" spans="10:29" ht="15.75">
      <c r="K37" s="5"/>
      <c r="X37" s="28">
        <f t="shared" si="3"/>
        <v>12</v>
      </c>
      <c r="Y37" s="28">
        <f>K707</f>
        <v>2</v>
      </c>
      <c r="Z37" s="28">
        <v>2</v>
      </c>
      <c r="AA37" s="28">
        <v>1</v>
      </c>
      <c r="AB37" s="28">
        <f t="shared" si="1"/>
        <v>1</v>
      </c>
      <c r="AC37" s="28">
        <f>LOOKUP(AB37,AE2:AF3)</f>
        <v>1</v>
      </c>
    </row>
    <row r="38" spans="10:29">
      <c r="X38" s="28">
        <v>1</v>
      </c>
      <c r="Y38" s="28">
        <f>K727</f>
        <v>3</v>
      </c>
      <c r="Z38" s="28">
        <v>3</v>
      </c>
      <c r="AA38" s="28">
        <v>1</v>
      </c>
      <c r="AB38" s="28">
        <f t="shared" si="1"/>
        <v>1</v>
      </c>
      <c r="AC38" s="28">
        <f>LOOKUP(AB38,AE2:AF3)</f>
        <v>1</v>
      </c>
    </row>
    <row r="39" spans="10:29">
      <c r="X39" s="28">
        <f t="shared" ref="X39:X49" si="4">SUM(X38)+1</f>
        <v>2</v>
      </c>
      <c r="Y39" s="28">
        <f>K747</f>
        <v>4</v>
      </c>
      <c r="Z39" s="28">
        <v>4</v>
      </c>
      <c r="AA39" s="28">
        <v>1</v>
      </c>
      <c r="AB39" s="28">
        <f t="shared" si="1"/>
        <v>1</v>
      </c>
      <c r="AC39" s="28">
        <f>LOOKUP(AB39,AE2:AF3)</f>
        <v>1</v>
      </c>
    </row>
    <row r="40" spans="10:29">
      <c r="X40" s="28">
        <f t="shared" si="4"/>
        <v>3</v>
      </c>
      <c r="Y40" s="28">
        <f>K767</f>
        <v>3</v>
      </c>
      <c r="Z40" s="28">
        <v>3</v>
      </c>
      <c r="AA40" s="28">
        <v>1</v>
      </c>
      <c r="AB40" s="28">
        <f t="shared" si="1"/>
        <v>1</v>
      </c>
      <c r="AC40" s="28">
        <f>LOOKUP(AB40,AE2:AF3)</f>
        <v>1</v>
      </c>
    </row>
    <row r="41" spans="10:29">
      <c r="X41" s="28">
        <f t="shared" si="4"/>
        <v>4</v>
      </c>
      <c r="Y41" s="28">
        <f>K787</f>
        <v>7</v>
      </c>
      <c r="Z41" s="28">
        <v>7</v>
      </c>
      <c r="AA41" s="28">
        <v>1</v>
      </c>
      <c r="AB41" s="28">
        <f t="shared" si="1"/>
        <v>1</v>
      </c>
      <c r="AC41" s="28">
        <f>LOOKUP(AB41,AE2:AF3)</f>
        <v>1</v>
      </c>
    </row>
    <row r="42" spans="10:29">
      <c r="X42" s="28">
        <f t="shared" si="4"/>
        <v>5</v>
      </c>
      <c r="Y42" s="28">
        <f>K807</f>
        <v>8</v>
      </c>
      <c r="Z42" s="28">
        <v>8</v>
      </c>
      <c r="AA42" s="28">
        <v>1</v>
      </c>
      <c r="AB42" s="28">
        <f t="shared" si="1"/>
        <v>1</v>
      </c>
      <c r="AC42" s="28">
        <f>LOOKUP(AB42,AE2:AF3)</f>
        <v>1</v>
      </c>
    </row>
    <row r="43" spans="10:29">
      <c r="X43" s="28">
        <f t="shared" si="4"/>
        <v>6</v>
      </c>
      <c r="Y43" s="28">
        <f>K827</f>
        <v>6</v>
      </c>
      <c r="Z43" s="28">
        <v>6</v>
      </c>
      <c r="AA43" s="28">
        <v>1</v>
      </c>
      <c r="AB43" s="28">
        <f t="shared" si="1"/>
        <v>1</v>
      </c>
      <c r="AC43" s="28">
        <f>LOOKUP(AB43,AE2:AF3)</f>
        <v>1</v>
      </c>
    </row>
    <row r="44" spans="10:29">
      <c r="X44" s="28">
        <f t="shared" si="4"/>
        <v>7</v>
      </c>
      <c r="Y44" s="28">
        <f>K847</f>
        <v>5</v>
      </c>
      <c r="Z44" s="28">
        <v>5</v>
      </c>
      <c r="AA44" s="28">
        <v>1</v>
      </c>
      <c r="AB44" s="28">
        <f t="shared" si="1"/>
        <v>1</v>
      </c>
      <c r="AC44" s="28">
        <f>LOOKUP(AB44,AE2:AF3)</f>
        <v>1</v>
      </c>
    </row>
    <row r="45" spans="10:29">
      <c r="X45" s="28">
        <f t="shared" si="4"/>
        <v>8</v>
      </c>
      <c r="Y45" s="28">
        <f>K867</f>
        <v>4</v>
      </c>
      <c r="Z45" s="28">
        <v>4</v>
      </c>
      <c r="AA45" s="28">
        <v>1</v>
      </c>
      <c r="AB45" s="28">
        <f t="shared" si="1"/>
        <v>1</v>
      </c>
      <c r="AC45" s="28">
        <f>LOOKUP(AB45,AE2:AF3)</f>
        <v>1</v>
      </c>
    </row>
    <row r="46" spans="10:29">
      <c r="X46" s="28">
        <f t="shared" si="4"/>
        <v>9</v>
      </c>
      <c r="Y46" s="28">
        <f>K887</f>
        <v>1</v>
      </c>
      <c r="Z46" s="28">
        <v>1</v>
      </c>
      <c r="AA46" s="28">
        <v>1</v>
      </c>
      <c r="AB46" s="28">
        <f t="shared" si="1"/>
        <v>1</v>
      </c>
      <c r="AC46" s="28">
        <f>LOOKUP(AB46,AE2:AF3)</f>
        <v>1</v>
      </c>
    </row>
    <row r="47" spans="10:29">
      <c r="J47" s="2" t="s">
        <v>24</v>
      </c>
      <c r="K47" s="4">
        <v>1</v>
      </c>
      <c r="X47" s="28">
        <f t="shared" si="4"/>
        <v>10</v>
      </c>
      <c r="Y47" s="28">
        <f>K907</f>
        <v>2</v>
      </c>
      <c r="Z47" s="28">
        <v>2</v>
      </c>
      <c r="AA47" s="28">
        <v>1</v>
      </c>
      <c r="AB47" s="28">
        <f t="shared" si="1"/>
        <v>1</v>
      </c>
      <c r="AC47" s="28">
        <f>LOOKUP(AB47,AE2:AF3)</f>
        <v>1</v>
      </c>
    </row>
    <row r="48" spans="10:29">
      <c r="X48" s="28">
        <f t="shared" si="4"/>
        <v>11</v>
      </c>
      <c r="Y48" s="28">
        <f>K927</f>
        <v>5</v>
      </c>
      <c r="Z48" s="28">
        <v>5</v>
      </c>
      <c r="AA48" s="28">
        <v>1</v>
      </c>
      <c r="AB48" s="28">
        <f t="shared" si="1"/>
        <v>1</v>
      </c>
      <c r="AC48" s="28">
        <f>LOOKUP(AB48,AE2:AF3)</f>
        <v>1</v>
      </c>
    </row>
    <row r="49" spans="11:29">
      <c r="X49" s="28">
        <f t="shared" si="4"/>
        <v>12</v>
      </c>
      <c r="Y49" s="28">
        <f>K947</f>
        <v>6</v>
      </c>
      <c r="Z49" s="28">
        <v>6</v>
      </c>
      <c r="AA49" s="28">
        <v>1</v>
      </c>
      <c r="AB49" s="28">
        <f t="shared" si="1"/>
        <v>1</v>
      </c>
      <c r="AC49" s="28">
        <f>LOOKUP(AB49,AE2:AF3)</f>
        <v>1</v>
      </c>
    </row>
    <row r="50" spans="11:29">
      <c r="X50" s="28">
        <v>1</v>
      </c>
      <c r="Y50" s="28">
        <f>K967</f>
        <v>3</v>
      </c>
      <c r="Z50" s="28">
        <v>7</v>
      </c>
      <c r="AA50" s="28">
        <v>1</v>
      </c>
      <c r="AB50" s="28" t="b">
        <f t="shared" si="1"/>
        <v>0</v>
      </c>
      <c r="AC50" s="28">
        <f>LOOKUP(AB50,AE2:AF3)</f>
        <v>0</v>
      </c>
    </row>
    <row r="51" spans="11:29">
      <c r="X51" s="28">
        <f t="shared" ref="X51:X61" si="5">SUM(X50)+1</f>
        <v>2</v>
      </c>
      <c r="Y51" s="28">
        <f>K987</f>
        <v>6</v>
      </c>
      <c r="Z51" s="28">
        <v>6</v>
      </c>
      <c r="AA51" s="28">
        <v>1</v>
      </c>
      <c r="AB51" s="28">
        <f t="shared" si="1"/>
        <v>1</v>
      </c>
      <c r="AC51" s="28">
        <f>LOOKUP(AB51,AE2:AF3)</f>
        <v>1</v>
      </c>
    </row>
    <row r="52" spans="11:29">
      <c r="X52" s="28">
        <f t="shared" si="5"/>
        <v>3</v>
      </c>
      <c r="Y52" s="28">
        <f>K1007</f>
        <v>8</v>
      </c>
      <c r="Z52" s="28">
        <v>8</v>
      </c>
      <c r="AA52" s="28">
        <v>1</v>
      </c>
      <c r="AB52" s="28">
        <f t="shared" si="1"/>
        <v>1</v>
      </c>
      <c r="AC52" s="28">
        <f>LOOKUP(AB52,AE2:AF3)</f>
        <v>1</v>
      </c>
    </row>
    <row r="53" spans="11:29">
      <c r="X53" s="28">
        <f t="shared" si="5"/>
        <v>4</v>
      </c>
      <c r="Y53" s="28">
        <f>K1027</f>
        <v>2</v>
      </c>
      <c r="Z53" s="28">
        <v>2</v>
      </c>
      <c r="AA53" s="28">
        <v>1</v>
      </c>
      <c r="AB53" s="28">
        <f t="shared" si="1"/>
        <v>1</v>
      </c>
      <c r="AC53" s="28">
        <f>LOOKUP(AB53,AE2:AF3)</f>
        <v>1</v>
      </c>
    </row>
    <row r="54" spans="11:29">
      <c r="X54" s="28">
        <f t="shared" si="5"/>
        <v>5</v>
      </c>
      <c r="Y54" s="28">
        <f>K1047</f>
        <v>1</v>
      </c>
      <c r="Z54" s="28">
        <v>1</v>
      </c>
      <c r="AA54" s="28">
        <v>1</v>
      </c>
      <c r="AB54" s="28">
        <f t="shared" si="1"/>
        <v>1</v>
      </c>
      <c r="AC54" s="28">
        <f>LOOKUP(AB54,AE2:AF3)</f>
        <v>1</v>
      </c>
    </row>
    <row r="55" spans="11:29">
      <c r="X55" s="28">
        <f t="shared" si="5"/>
        <v>6</v>
      </c>
      <c r="Y55" s="28">
        <f>K1067</f>
        <v>5</v>
      </c>
      <c r="Z55" s="28">
        <v>5</v>
      </c>
      <c r="AA55" s="28">
        <v>1</v>
      </c>
      <c r="AB55" s="28">
        <f t="shared" si="1"/>
        <v>1</v>
      </c>
      <c r="AC55" s="28">
        <f>LOOKUP(AB55,AE2:AF3)</f>
        <v>1</v>
      </c>
    </row>
    <row r="56" spans="11:29" ht="15.75">
      <c r="K56" s="5"/>
      <c r="X56" s="28">
        <f t="shared" si="5"/>
        <v>7</v>
      </c>
      <c r="Y56" s="28">
        <f>K1087</f>
        <v>2</v>
      </c>
      <c r="Z56" s="28">
        <v>2</v>
      </c>
      <c r="AA56" s="28">
        <v>1</v>
      </c>
      <c r="AB56" s="28">
        <f t="shared" si="1"/>
        <v>1</v>
      </c>
      <c r="AC56" s="28">
        <f>LOOKUP(AB56,AE2:AF3)</f>
        <v>1</v>
      </c>
    </row>
    <row r="57" spans="11:29">
      <c r="X57" s="28">
        <f t="shared" si="5"/>
        <v>8</v>
      </c>
      <c r="Y57" s="28">
        <f>K1107</f>
        <v>4</v>
      </c>
      <c r="Z57" s="28">
        <v>4</v>
      </c>
      <c r="AA57" s="28">
        <v>1</v>
      </c>
      <c r="AB57" s="28">
        <f t="shared" si="1"/>
        <v>1</v>
      </c>
      <c r="AC57" s="28">
        <f>LOOKUP(AB57,AE2:AF3)</f>
        <v>1</v>
      </c>
    </row>
    <row r="58" spans="11:29">
      <c r="X58" s="28">
        <f t="shared" si="5"/>
        <v>9</v>
      </c>
      <c r="Y58" s="28">
        <f>K1127</f>
        <v>1</v>
      </c>
      <c r="Z58" s="28">
        <v>1</v>
      </c>
      <c r="AA58" s="28">
        <v>1</v>
      </c>
      <c r="AB58" s="28">
        <f t="shared" si="1"/>
        <v>1</v>
      </c>
      <c r="AC58" s="28">
        <f>LOOKUP(AB58,AE2:AF3)</f>
        <v>1</v>
      </c>
    </row>
    <row r="59" spans="11:29">
      <c r="X59" s="28">
        <f t="shared" si="5"/>
        <v>10</v>
      </c>
      <c r="Y59" s="28">
        <f>K1147</f>
        <v>6</v>
      </c>
      <c r="Z59" s="28">
        <v>6</v>
      </c>
      <c r="AA59" s="28">
        <v>1</v>
      </c>
      <c r="AB59" s="28">
        <f t="shared" si="1"/>
        <v>1</v>
      </c>
      <c r="AC59" s="28">
        <f>LOOKUP(AB59,AE2:AF3)</f>
        <v>1</v>
      </c>
    </row>
    <row r="60" spans="11:29">
      <c r="X60" s="28">
        <f t="shared" si="5"/>
        <v>11</v>
      </c>
      <c r="Y60" s="28">
        <f>K1167</f>
        <v>4</v>
      </c>
      <c r="Z60" s="28">
        <v>3</v>
      </c>
      <c r="AA60" s="28">
        <v>1</v>
      </c>
      <c r="AB60" s="28" t="b">
        <f t="shared" si="1"/>
        <v>0</v>
      </c>
      <c r="AC60" s="28">
        <f>LOOKUP(AB60,AE2:AF3)</f>
        <v>0</v>
      </c>
    </row>
    <row r="61" spans="11:29">
      <c r="X61" s="28">
        <f t="shared" si="5"/>
        <v>12</v>
      </c>
      <c r="Y61" s="28">
        <f>K1187</f>
        <v>2</v>
      </c>
      <c r="Z61" s="28">
        <v>5</v>
      </c>
      <c r="AA61" s="28">
        <v>1</v>
      </c>
      <c r="AB61" s="28" t="b">
        <f t="shared" si="1"/>
        <v>0</v>
      </c>
      <c r="AC61" s="28">
        <f>LOOKUP(AB61,AE2:AF3)</f>
        <v>0</v>
      </c>
    </row>
    <row r="67" spans="10:11">
      <c r="J67" s="2" t="s">
        <v>25</v>
      </c>
      <c r="K67" s="4">
        <v>2</v>
      </c>
    </row>
    <row r="80" spans="10:11" ht="15.75">
      <c r="K80" s="5"/>
    </row>
    <row r="87" spans="10:11">
      <c r="J87" s="2" t="s">
        <v>26</v>
      </c>
      <c r="K87" s="4">
        <v>6</v>
      </c>
    </row>
    <row r="107" spans="10:11">
      <c r="J107" s="2" t="s">
        <v>27</v>
      </c>
      <c r="K107" s="4">
        <v>3</v>
      </c>
    </row>
    <row r="127" spans="10:11">
      <c r="J127" s="2" t="s">
        <v>28</v>
      </c>
      <c r="K127" s="4">
        <v>6</v>
      </c>
    </row>
    <row r="147" spans="10:11">
      <c r="J147" s="2" t="s">
        <v>29</v>
      </c>
      <c r="K147" s="4">
        <v>2</v>
      </c>
    </row>
    <row r="167" spans="10:11">
      <c r="J167" s="2" t="s">
        <v>30</v>
      </c>
      <c r="K167" s="4">
        <v>1</v>
      </c>
    </row>
    <row r="187" spans="10:11">
      <c r="J187" s="2" t="s">
        <v>31</v>
      </c>
      <c r="K187" s="4">
        <v>3</v>
      </c>
    </row>
    <row r="207" spans="10:11">
      <c r="J207" s="2" t="s">
        <v>32</v>
      </c>
      <c r="K207" s="4">
        <v>5</v>
      </c>
    </row>
    <row r="227" spans="10:11">
      <c r="J227" s="2" t="s">
        <v>33</v>
      </c>
      <c r="K227" s="4">
        <v>4</v>
      </c>
    </row>
    <row r="247" spans="10:11">
      <c r="J247" s="2" t="s">
        <v>34</v>
      </c>
      <c r="K247" s="4">
        <v>2</v>
      </c>
    </row>
    <row r="267" spans="10:11">
      <c r="J267" s="2" t="s">
        <v>35</v>
      </c>
      <c r="K267" s="4">
        <v>6</v>
      </c>
    </row>
    <row r="287" spans="10:11">
      <c r="J287" s="2" t="s">
        <v>36</v>
      </c>
      <c r="K287" s="4">
        <v>1</v>
      </c>
    </row>
    <row r="307" spans="10:11">
      <c r="J307" s="2" t="s">
        <v>37</v>
      </c>
      <c r="K307" s="4">
        <v>2</v>
      </c>
    </row>
    <row r="327" spans="10:11">
      <c r="J327" s="2" t="s">
        <v>38</v>
      </c>
      <c r="K327" s="4">
        <v>1</v>
      </c>
    </row>
    <row r="347" spans="10:11">
      <c r="J347" s="2" t="s">
        <v>39</v>
      </c>
      <c r="K347" s="4">
        <v>3</v>
      </c>
    </row>
    <row r="367" spans="10:11">
      <c r="J367" s="2" t="s">
        <v>40</v>
      </c>
      <c r="K367" s="4">
        <v>5</v>
      </c>
    </row>
    <row r="387" spans="10:11">
      <c r="J387" s="2" t="s">
        <v>41</v>
      </c>
      <c r="K387" s="4">
        <v>6</v>
      </c>
    </row>
    <row r="407" spans="10:11">
      <c r="J407" s="2" t="s">
        <v>42</v>
      </c>
      <c r="K407" s="4">
        <v>4</v>
      </c>
    </row>
    <row r="427" spans="10:11">
      <c r="J427" s="2" t="s">
        <v>43</v>
      </c>
      <c r="K427" s="4">
        <v>3</v>
      </c>
    </row>
    <row r="447" spans="10:11">
      <c r="J447" s="2" t="s">
        <v>44</v>
      </c>
      <c r="K447" s="4">
        <v>4</v>
      </c>
    </row>
    <row r="467" spans="10:11">
      <c r="J467" s="2" t="s">
        <v>45</v>
      </c>
      <c r="K467" s="4">
        <v>5</v>
      </c>
    </row>
    <row r="487" spans="10:11">
      <c r="J487" s="2" t="s">
        <v>46</v>
      </c>
      <c r="K487" s="4">
        <v>8</v>
      </c>
    </row>
    <row r="507" spans="10:11">
      <c r="J507" s="2" t="s">
        <v>47</v>
      </c>
      <c r="K507" s="4">
        <v>2</v>
      </c>
    </row>
    <row r="527" spans="10:11">
      <c r="J527" s="2" t="s">
        <v>48</v>
      </c>
      <c r="K527" s="4">
        <v>3</v>
      </c>
    </row>
    <row r="547" spans="10:11">
      <c r="J547" s="2" t="s">
        <v>49</v>
      </c>
      <c r="K547" s="4">
        <v>8</v>
      </c>
    </row>
    <row r="567" spans="10:11">
      <c r="J567" s="2" t="s">
        <v>50</v>
      </c>
      <c r="K567" s="4">
        <v>7</v>
      </c>
    </row>
    <row r="587" spans="10:11">
      <c r="J587" s="2" t="s">
        <v>51</v>
      </c>
      <c r="K587" s="4">
        <v>4</v>
      </c>
    </row>
    <row r="607" spans="10:11">
      <c r="J607" s="2" t="s">
        <v>52</v>
      </c>
      <c r="K607" s="4">
        <v>5</v>
      </c>
    </row>
    <row r="627" spans="10:11">
      <c r="J627" s="2" t="s">
        <v>53</v>
      </c>
      <c r="K627" s="4">
        <v>1</v>
      </c>
    </row>
    <row r="647" spans="10:11">
      <c r="J647" s="2" t="s">
        <v>54</v>
      </c>
      <c r="K647" s="4">
        <v>7</v>
      </c>
    </row>
    <row r="667" spans="10:11">
      <c r="J667" s="2" t="s">
        <v>55</v>
      </c>
      <c r="K667" s="4">
        <v>6</v>
      </c>
    </row>
    <row r="687" spans="10:11">
      <c r="J687" s="2" t="s">
        <v>56</v>
      </c>
      <c r="K687" s="4">
        <v>1</v>
      </c>
    </row>
    <row r="707" spans="10:11">
      <c r="J707" s="2" t="s">
        <v>57</v>
      </c>
      <c r="K707" s="4">
        <v>2</v>
      </c>
    </row>
    <row r="727" spans="10:11">
      <c r="J727" s="2" t="s">
        <v>58</v>
      </c>
      <c r="K727" s="4">
        <v>3</v>
      </c>
    </row>
    <row r="747" spans="10:11">
      <c r="J747" s="2" t="s">
        <v>59</v>
      </c>
      <c r="K747" s="4">
        <v>4</v>
      </c>
    </row>
    <row r="767" spans="10:11">
      <c r="J767" s="2" t="s">
        <v>60</v>
      </c>
      <c r="K767" s="4">
        <v>3</v>
      </c>
    </row>
    <row r="787" spans="10:11">
      <c r="J787" s="2" t="s">
        <v>61</v>
      </c>
      <c r="K787" s="4">
        <v>7</v>
      </c>
    </row>
    <row r="799" spans="10:11" ht="28.5" customHeight="1"/>
    <row r="802" spans="10:11" ht="24.75" customHeight="1"/>
    <row r="807" spans="10:11">
      <c r="J807" s="2" t="s">
        <v>62</v>
      </c>
      <c r="K807" s="4">
        <v>8</v>
      </c>
    </row>
    <row r="827" spans="10:11">
      <c r="J827" s="2" t="s">
        <v>63</v>
      </c>
      <c r="K827" s="4">
        <v>6</v>
      </c>
    </row>
    <row r="847" spans="10:11">
      <c r="J847" s="2" t="s">
        <v>64</v>
      </c>
      <c r="K847" s="4">
        <v>5</v>
      </c>
    </row>
    <row r="867" spans="10:11">
      <c r="J867" s="2" t="s">
        <v>65</v>
      </c>
      <c r="K867" s="4">
        <v>4</v>
      </c>
    </row>
    <row r="887" spans="10:11">
      <c r="J887" s="2" t="s">
        <v>66</v>
      </c>
      <c r="K887" s="4">
        <v>1</v>
      </c>
    </row>
    <row r="907" spans="10:11">
      <c r="J907" s="2" t="s">
        <v>67</v>
      </c>
      <c r="K907" s="4">
        <v>2</v>
      </c>
    </row>
    <row r="927" spans="10:11">
      <c r="J927" s="2" t="s">
        <v>68</v>
      </c>
      <c r="K927" s="4">
        <v>5</v>
      </c>
    </row>
    <row r="947" spans="10:11">
      <c r="J947" s="2" t="s">
        <v>69</v>
      </c>
      <c r="K947" s="4">
        <v>6</v>
      </c>
    </row>
    <row r="967" spans="10:11">
      <c r="J967" s="2" t="s">
        <v>70</v>
      </c>
      <c r="K967" s="4">
        <v>3</v>
      </c>
    </row>
    <row r="987" spans="10:11">
      <c r="J987" s="2" t="s">
        <v>71</v>
      </c>
      <c r="K987" s="4">
        <v>6</v>
      </c>
    </row>
    <row r="1007" spans="10:11">
      <c r="J1007" s="2" t="s">
        <v>72</v>
      </c>
      <c r="K1007" s="4">
        <v>8</v>
      </c>
    </row>
    <row r="1018" ht="26.25" customHeight="1"/>
    <row r="1027" spans="10:11">
      <c r="J1027" s="2" t="s">
        <v>73</v>
      </c>
      <c r="K1027" s="4">
        <v>2</v>
      </c>
    </row>
    <row r="1047" spans="10:11">
      <c r="J1047" s="2" t="s">
        <v>74</v>
      </c>
      <c r="K1047" s="4">
        <v>1</v>
      </c>
    </row>
    <row r="1067" spans="10:11">
      <c r="J1067" s="2" t="s">
        <v>75</v>
      </c>
      <c r="K1067" s="4">
        <v>5</v>
      </c>
    </row>
    <row r="1087" spans="10:11">
      <c r="J1087" s="2" t="s">
        <v>76</v>
      </c>
      <c r="K1087" s="4">
        <v>2</v>
      </c>
    </row>
    <row r="1107" spans="10:11">
      <c r="J1107" s="2" t="s">
        <v>77</v>
      </c>
      <c r="K1107" s="55">
        <v>4</v>
      </c>
    </row>
    <row r="1127" spans="10:11">
      <c r="J1127" s="2" t="s">
        <v>78</v>
      </c>
      <c r="K1127" s="4">
        <v>1</v>
      </c>
    </row>
    <row r="1128" spans="10:11">
      <c r="K1128" s="3" t="s">
        <v>107</v>
      </c>
    </row>
    <row r="1147" spans="10:11">
      <c r="J1147" s="2" t="s">
        <v>79</v>
      </c>
      <c r="K1147" s="4">
        <v>6</v>
      </c>
    </row>
    <row r="1167" spans="10:11">
      <c r="J1167" s="2" t="s">
        <v>80</v>
      </c>
      <c r="K1167" s="4">
        <v>4</v>
      </c>
    </row>
    <row r="1187" spans="3:11">
      <c r="J1187" s="2" t="s">
        <v>81</v>
      </c>
      <c r="K1187" s="4">
        <v>2</v>
      </c>
    </row>
    <row r="1199" spans="3:11" ht="21">
      <c r="C1199" s="46" t="s">
        <v>82</v>
      </c>
      <c r="D1199" s="46"/>
      <c r="E1199" s="46"/>
      <c r="F1199" s="46"/>
      <c r="G1199" s="46"/>
      <c r="H1199" s="46"/>
      <c r="I1199" s="46"/>
      <c r="J1199" s="46"/>
      <c r="K1199" s="46"/>
    </row>
  </sheetData>
  <mergeCells count="3">
    <mergeCell ref="C1199:K1199"/>
    <mergeCell ref="AD4:AF4"/>
    <mergeCell ref="AE1:AF1"/>
  </mergeCells>
  <pageMargins left="0.7" right="0.7" top="0.75" bottom="0.75" header="0.3" footer="0.3"/>
  <pageSetup paperSize="9" orientation="portrait" horizontalDpi="120" verticalDpi="14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2"/>
  <sheetViews>
    <sheetView topLeftCell="A7" workbookViewId="0">
      <selection activeCell="C13" sqref="C13"/>
    </sheetView>
  </sheetViews>
  <sheetFormatPr baseColWidth="10" defaultColWidth="11.42578125" defaultRowHeight="15"/>
  <cols>
    <col min="1" max="1" width="8.42578125" style="6" customWidth="1"/>
    <col min="2" max="2" width="13.85546875" style="6" customWidth="1"/>
    <col min="3" max="3" width="11.42578125" style="6"/>
    <col min="4" max="4" width="10.28515625" style="6" customWidth="1"/>
    <col min="5" max="5" width="9.7109375" style="6" customWidth="1"/>
    <col min="6" max="6" width="5.7109375" style="6" customWidth="1"/>
    <col min="7" max="7" width="6.140625" style="6" customWidth="1"/>
    <col min="8" max="8" width="6.42578125" style="6" customWidth="1"/>
    <col min="9" max="9" width="7.5703125" style="6" customWidth="1"/>
    <col min="10" max="14" width="20.85546875" style="6" customWidth="1"/>
    <col min="15" max="18" width="2" style="7" customWidth="1"/>
    <col min="19" max="16384" width="11.42578125" style="6"/>
  </cols>
  <sheetData>
    <row r="1" spans="1:18" ht="26.25" customHeight="1">
      <c r="A1" s="54" t="s">
        <v>0</v>
      </c>
      <c r="B1" s="54"/>
      <c r="C1" s="54"/>
      <c r="D1" s="54"/>
      <c r="E1" s="54"/>
      <c r="F1" s="54"/>
      <c r="G1" s="54"/>
      <c r="H1" s="54"/>
    </row>
    <row r="2" spans="1:18" ht="26.25" customHeight="1">
      <c r="A2" s="43"/>
      <c r="B2" s="43"/>
      <c r="C2" s="43"/>
      <c r="D2" s="43"/>
      <c r="E2" s="43"/>
      <c r="F2" s="43"/>
      <c r="G2" s="43"/>
    </row>
    <row r="3" spans="1:18" ht="15.75">
      <c r="A3" s="17" t="s">
        <v>1</v>
      </c>
      <c r="B3" s="17" t="str">
        <f>INTRO!C3</f>
        <v>JOE BARRIONUEVO</v>
      </c>
      <c r="C3" s="17"/>
      <c r="D3" s="17"/>
      <c r="O3" s="7">
        <v>0</v>
      </c>
      <c r="P3" s="7">
        <v>0</v>
      </c>
      <c r="Q3" s="7">
        <v>0</v>
      </c>
      <c r="R3" s="7" t="s">
        <v>83</v>
      </c>
    </row>
    <row r="4" spans="1:18" ht="15.75">
      <c r="A4" s="17" t="s">
        <v>2</v>
      </c>
      <c r="B4" s="18">
        <f>INTRO!C4</f>
        <v>42</v>
      </c>
      <c r="C4" s="18" t="s">
        <v>3</v>
      </c>
      <c r="D4" s="18" t="str">
        <f>INTRO!E4</f>
        <v>Masculino</v>
      </c>
      <c r="E4" s="8"/>
      <c r="F4" s="8"/>
      <c r="O4" s="7">
        <f>SUM(O3)+1</f>
        <v>1</v>
      </c>
      <c r="P4" s="7">
        <v>1</v>
      </c>
      <c r="Q4" s="7">
        <f>SUM(Q3)+1</f>
        <v>1</v>
      </c>
      <c r="R4" s="7" t="s">
        <v>83</v>
      </c>
    </row>
    <row r="5" spans="1:18" ht="15.75">
      <c r="A5" s="17" t="s">
        <v>5</v>
      </c>
      <c r="B5" s="18" t="str">
        <f>INTRO!C5</f>
        <v>SUPERIOR</v>
      </c>
      <c r="C5" s="21" t="s">
        <v>6</v>
      </c>
      <c r="D5" s="18" t="str">
        <f>INTRO!F5</f>
        <v>UNICA</v>
      </c>
      <c r="E5" s="8"/>
      <c r="F5" s="8"/>
      <c r="O5" s="7">
        <f t="shared" ref="O5:Q63" si="0">SUM(O4)+1</f>
        <v>2</v>
      </c>
      <c r="P5" s="7">
        <v>1</v>
      </c>
      <c r="Q5" s="7">
        <f t="shared" si="0"/>
        <v>2</v>
      </c>
      <c r="R5" s="7" t="s">
        <v>83</v>
      </c>
    </row>
    <row r="6" spans="1:18" ht="15.75">
      <c r="A6" s="17" t="s">
        <v>7</v>
      </c>
      <c r="B6" s="22">
        <f>INTRO!C6</f>
        <v>43313</v>
      </c>
      <c r="O6" s="7">
        <f t="shared" si="0"/>
        <v>3</v>
      </c>
      <c r="P6" s="7">
        <v>1</v>
      </c>
      <c r="Q6" s="7">
        <f t="shared" si="0"/>
        <v>3</v>
      </c>
      <c r="R6" s="7" t="s">
        <v>83</v>
      </c>
    </row>
    <row r="7" spans="1:18">
      <c r="O7" s="7">
        <f t="shared" si="0"/>
        <v>4</v>
      </c>
      <c r="P7" s="7">
        <v>2</v>
      </c>
      <c r="Q7" s="7">
        <f t="shared" si="0"/>
        <v>4</v>
      </c>
      <c r="R7" s="7" t="s">
        <v>83</v>
      </c>
    </row>
    <row r="8" spans="1:18">
      <c r="O8" s="7">
        <f t="shared" si="0"/>
        <v>5</v>
      </c>
      <c r="P8" s="7">
        <v>2</v>
      </c>
      <c r="Q8" s="7">
        <f t="shared" si="0"/>
        <v>5</v>
      </c>
      <c r="R8" s="7" t="s">
        <v>83</v>
      </c>
    </row>
    <row r="9" spans="1:18">
      <c r="B9" s="9" t="s">
        <v>84</v>
      </c>
      <c r="C9" s="9" t="s">
        <v>85</v>
      </c>
      <c r="D9" s="9" t="s">
        <v>86</v>
      </c>
      <c r="E9" s="50" t="s">
        <v>87</v>
      </c>
      <c r="F9" s="51"/>
      <c r="G9" s="52"/>
      <c r="O9" s="7">
        <f t="shared" si="0"/>
        <v>6</v>
      </c>
      <c r="P9" s="7">
        <v>2</v>
      </c>
      <c r="Q9" s="7">
        <f t="shared" si="0"/>
        <v>6</v>
      </c>
      <c r="R9" s="7" t="s">
        <v>83</v>
      </c>
    </row>
    <row r="10" spans="1:18" ht="18.75" customHeight="1">
      <c r="B10" s="10" t="str">
        <f>TEST!AD5</f>
        <v>A</v>
      </c>
      <c r="C10" s="10">
        <f>TEST!AE5</f>
        <v>12</v>
      </c>
      <c r="D10" s="15">
        <f>SUM(C10)*100/12</f>
        <v>100</v>
      </c>
      <c r="E10" s="48" t="str">
        <f>LOOKUP(C15,Q3:R63)</f>
        <v>Intelectualmente muy superior al término medio</v>
      </c>
      <c r="F10" s="48"/>
      <c r="G10" s="48"/>
      <c r="O10" s="7">
        <f t="shared" si="0"/>
        <v>7</v>
      </c>
      <c r="P10" s="7">
        <v>3</v>
      </c>
      <c r="Q10" s="7">
        <f t="shared" si="0"/>
        <v>7</v>
      </c>
      <c r="R10" s="7" t="s">
        <v>83</v>
      </c>
    </row>
    <row r="11" spans="1:18" ht="18.75">
      <c r="B11" s="10" t="str">
        <f>TEST!AD6</f>
        <v>B</v>
      </c>
      <c r="C11" s="10">
        <f>TEST!AE6</f>
        <v>12</v>
      </c>
      <c r="D11" s="15">
        <f>SUM(C11)*100/12</f>
        <v>100</v>
      </c>
      <c r="E11" s="48"/>
      <c r="F11" s="48"/>
      <c r="G11" s="48"/>
      <c r="O11" s="7">
        <f t="shared" si="0"/>
        <v>8</v>
      </c>
      <c r="P11" s="7">
        <v>3</v>
      </c>
      <c r="Q11" s="7">
        <f t="shared" si="0"/>
        <v>8</v>
      </c>
      <c r="R11" s="7" t="s">
        <v>83</v>
      </c>
    </row>
    <row r="12" spans="1:18" ht="18.75">
      <c r="B12" s="10" t="str">
        <f>TEST!AD7</f>
        <v>C</v>
      </c>
      <c r="C12" s="10">
        <f>TEST!AE7</f>
        <v>12</v>
      </c>
      <c r="D12" s="15">
        <f>SUM(C12)*100/12</f>
        <v>100</v>
      </c>
      <c r="E12" s="48"/>
      <c r="F12" s="48"/>
      <c r="G12" s="48"/>
      <c r="O12" s="7">
        <f t="shared" si="0"/>
        <v>9</v>
      </c>
      <c r="P12" s="7">
        <v>3</v>
      </c>
      <c r="Q12" s="7">
        <f t="shared" si="0"/>
        <v>9</v>
      </c>
      <c r="R12" s="7" t="s">
        <v>83</v>
      </c>
    </row>
    <row r="13" spans="1:18" ht="18.75">
      <c r="B13" s="10" t="str">
        <f>TEST!AD8</f>
        <v>D</v>
      </c>
      <c r="C13" s="10">
        <f>TEST!AE8</f>
        <v>12</v>
      </c>
      <c r="D13" s="15">
        <f>SUM(C13)*100/12</f>
        <v>100</v>
      </c>
      <c r="E13" s="48"/>
      <c r="F13" s="48"/>
      <c r="G13" s="48"/>
      <c r="O13" s="7">
        <f t="shared" si="0"/>
        <v>10</v>
      </c>
      <c r="P13" s="7">
        <v>4</v>
      </c>
      <c r="Q13" s="7">
        <f t="shared" si="0"/>
        <v>10</v>
      </c>
      <c r="R13" s="7" t="s">
        <v>83</v>
      </c>
    </row>
    <row r="14" spans="1:18" ht="19.5" thickBot="1">
      <c r="B14" s="11" t="str">
        <f>TEST!AD9</f>
        <v>E</v>
      </c>
      <c r="C14" s="11">
        <f>TEST!AE9</f>
        <v>9</v>
      </c>
      <c r="D14" s="16">
        <f>SUM(C14)*100/12</f>
        <v>75</v>
      </c>
      <c r="E14" s="48"/>
      <c r="F14" s="48"/>
      <c r="G14" s="48"/>
      <c r="O14" s="7">
        <f t="shared" si="0"/>
        <v>11</v>
      </c>
      <c r="P14" s="7">
        <v>4</v>
      </c>
      <c r="Q14" s="7">
        <f t="shared" si="0"/>
        <v>11</v>
      </c>
      <c r="R14" s="7" t="s">
        <v>83</v>
      </c>
    </row>
    <row r="15" spans="1:18" ht="23.25" customHeight="1" thickBot="1">
      <c r="B15" s="12" t="s">
        <v>88</v>
      </c>
      <c r="C15" s="13">
        <f>SUM(C10:C14)</f>
        <v>57</v>
      </c>
      <c r="D15" s="14">
        <f>LOOKUP(C15,O3:P63)</f>
        <v>94</v>
      </c>
      <c r="E15" s="49"/>
      <c r="F15" s="48"/>
      <c r="G15" s="48"/>
      <c r="O15" s="7">
        <f t="shared" si="0"/>
        <v>12</v>
      </c>
      <c r="P15" s="7">
        <v>4</v>
      </c>
      <c r="Q15" s="7">
        <f t="shared" si="0"/>
        <v>12</v>
      </c>
      <c r="R15" s="7" t="s">
        <v>83</v>
      </c>
    </row>
    <row r="16" spans="1:18">
      <c r="O16" s="7">
        <f t="shared" si="0"/>
        <v>13</v>
      </c>
      <c r="P16" s="7">
        <v>5</v>
      </c>
      <c r="Q16" s="7">
        <f t="shared" si="0"/>
        <v>13</v>
      </c>
      <c r="R16" s="7" t="s">
        <v>83</v>
      </c>
    </row>
    <row r="17" spans="2:18">
      <c r="O17" s="7">
        <f t="shared" si="0"/>
        <v>14</v>
      </c>
      <c r="P17" s="7">
        <v>5</v>
      </c>
      <c r="Q17" s="7">
        <f t="shared" si="0"/>
        <v>14</v>
      </c>
      <c r="R17" s="7" t="s">
        <v>83</v>
      </c>
    </row>
    <row r="18" spans="2:18" ht="18.75">
      <c r="B18" s="20" t="s">
        <v>89</v>
      </c>
      <c r="O18" s="7">
        <f t="shared" si="0"/>
        <v>15</v>
      </c>
      <c r="P18" s="7">
        <v>5</v>
      </c>
      <c r="Q18" s="7">
        <f t="shared" si="0"/>
        <v>15</v>
      </c>
      <c r="R18" s="7" t="s">
        <v>83</v>
      </c>
    </row>
    <row r="19" spans="2:18" ht="15.75">
      <c r="B19" s="53" t="str">
        <f>B3</f>
        <v>JOE BARRIONUEVO</v>
      </c>
      <c r="C19" s="53"/>
      <c r="D19" s="53"/>
      <c r="E19" s="42" t="s">
        <v>90</v>
      </c>
      <c r="F19" s="42">
        <f>B4</f>
        <v>42</v>
      </c>
      <c r="G19" s="19" t="s">
        <v>91</v>
      </c>
      <c r="I19" s="19"/>
      <c r="O19" s="7">
        <f t="shared" si="0"/>
        <v>16</v>
      </c>
      <c r="P19" s="7">
        <v>5</v>
      </c>
      <c r="Q19" s="7">
        <f t="shared" si="0"/>
        <v>16</v>
      </c>
      <c r="R19" s="7" t="s">
        <v>83</v>
      </c>
    </row>
    <row r="20" spans="2:18" ht="18.75">
      <c r="B20" s="19" t="s">
        <v>92</v>
      </c>
      <c r="C20" s="19"/>
      <c r="D20" s="23">
        <f>C15</f>
        <v>57</v>
      </c>
      <c r="E20" s="19" t="s">
        <v>93</v>
      </c>
      <c r="F20" s="19"/>
      <c r="G20" s="19"/>
      <c r="H20" s="19"/>
      <c r="I20" s="24">
        <f>D15</f>
        <v>94</v>
      </c>
      <c r="O20" s="7">
        <f t="shared" si="0"/>
        <v>17</v>
      </c>
      <c r="P20" s="7">
        <v>8</v>
      </c>
      <c r="Q20" s="7">
        <f t="shared" si="0"/>
        <v>17</v>
      </c>
      <c r="R20" s="7" t="s">
        <v>94</v>
      </c>
    </row>
    <row r="21" spans="2:18" ht="15.75">
      <c r="B21" s="19" t="s">
        <v>95</v>
      </c>
      <c r="C21" s="19"/>
      <c r="D21" s="19"/>
      <c r="E21" s="19"/>
      <c r="F21" s="19"/>
      <c r="G21" s="19"/>
      <c r="H21" s="19"/>
      <c r="I21" s="19"/>
      <c r="O21" s="7">
        <f t="shared" si="0"/>
        <v>18</v>
      </c>
      <c r="P21" s="7">
        <v>10</v>
      </c>
      <c r="Q21" s="7">
        <f t="shared" si="0"/>
        <v>18</v>
      </c>
      <c r="R21" s="7" t="s">
        <v>94</v>
      </c>
    </row>
    <row r="22" spans="2:18" ht="18.75">
      <c r="B22" s="25" t="str">
        <f>E10</f>
        <v>Intelectualmente muy superior al término medio</v>
      </c>
      <c r="C22" s="19"/>
      <c r="D22" s="19"/>
      <c r="E22" s="19"/>
      <c r="F22" s="19"/>
      <c r="G22" s="19"/>
      <c r="H22" s="19"/>
      <c r="I22" s="19"/>
      <c r="O22" s="7">
        <f t="shared" si="0"/>
        <v>19</v>
      </c>
      <c r="P22" s="7">
        <v>10</v>
      </c>
      <c r="Q22" s="7">
        <f t="shared" si="0"/>
        <v>19</v>
      </c>
      <c r="R22" s="7" t="s">
        <v>94</v>
      </c>
    </row>
    <row r="23" spans="2:18">
      <c r="O23" s="7">
        <f t="shared" si="0"/>
        <v>20</v>
      </c>
      <c r="P23" s="7">
        <v>20</v>
      </c>
      <c r="Q23" s="7">
        <f t="shared" si="0"/>
        <v>20</v>
      </c>
      <c r="R23" s="7" t="s">
        <v>96</v>
      </c>
    </row>
    <row r="24" spans="2:18">
      <c r="B24" s="26" t="s">
        <v>17</v>
      </c>
      <c r="C24" s="26">
        <f>C10</f>
        <v>12</v>
      </c>
      <c r="O24" s="7">
        <f t="shared" si="0"/>
        <v>21</v>
      </c>
      <c r="P24" s="7">
        <v>21</v>
      </c>
      <c r="Q24" s="7">
        <f t="shared" si="0"/>
        <v>21</v>
      </c>
      <c r="R24" s="7" t="s">
        <v>96</v>
      </c>
    </row>
    <row r="25" spans="2:18">
      <c r="B25" s="26" t="s">
        <v>18</v>
      </c>
      <c r="C25" s="26">
        <f>C11</f>
        <v>12</v>
      </c>
      <c r="O25" s="7">
        <f t="shared" si="0"/>
        <v>22</v>
      </c>
      <c r="P25" s="7">
        <v>21</v>
      </c>
      <c r="Q25" s="7">
        <f t="shared" si="0"/>
        <v>22</v>
      </c>
      <c r="R25" s="7" t="s">
        <v>96</v>
      </c>
    </row>
    <row r="26" spans="2:18">
      <c r="B26" s="26" t="s">
        <v>20</v>
      </c>
      <c r="C26" s="26">
        <f>C12</f>
        <v>12</v>
      </c>
      <c r="O26" s="7">
        <f t="shared" si="0"/>
        <v>23</v>
      </c>
      <c r="P26" s="7">
        <v>22</v>
      </c>
      <c r="Q26" s="7">
        <f t="shared" si="0"/>
        <v>23</v>
      </c>
      <c r="R26" s="7" t="s">
        <v>96</v>
      </c>
    </row>
    <row r="27" spans="2:18">
      <c r="B27" s="26" t="s">
        <v>21</v>
      </c>
      <c r="C27" s="26">
        <f>C13</f>
        <v>12</v>
      </c>
      <c r="O27" s="7">
        <f t="shared" si="0"/>
        <v>24</v>
      </c>
      <c r="P27" s="7">
        <v>23</v>
      </c>
      <c r="Q27" s="7">
        <f t="shared" si="0"/>
        <v>24</v>
      </c>
      <c r="R27" s="7" t="s">
        <v>96</v>
      </c>
    </row>
    <row r="28" spans="2:18">
      <c r="B28" s="26" t="s">
        <v>22</v>
      </c>
      <c r="C28" s="26">
        <f>C14</f>
        <v>9</v>
      </c>
      <c r="O28" s="7">
        <f t="shared" si="0"/>
        <v>25</v>
      </c>
      <c r="P28" s="7">
        <v>24</v>
      </c>
      <c r="Q28" s="7">
        <f t="shared" si="0"/>
        <v>25</v>
      </c>
      <c r="R28" s="7" t="s">
        <v>96</v>
      </c>
    </row>
    <row r="29" spans="2:18">
      <c r="O29" s="7">
        <f t="shared" si="0"/>
        <v>26</v>
      </c>
      <c r="P29" s="7">
        <v>25</v>
      </c>
      <c r="Q29" s="7">
        <f t="shared" si="0"/>
        <v>26</v>
      </c>
      <c r="R29" s="7" t="s">
        <v>96</v>
      </c>
    </row>
    <row r="30" spans="2:18">
      <c r="O30" s="7">
        <f t="shared" si="0"/>
        <v>27</v>
      </c>
      <c r="P30" s="7">
        <v>25</v>
      </c>
      <c r="Q30" s="7">
        <f t="shared" si="0"/>
        <v>27</v>
      </c>
      <c r="R30" s="7" t="s">
        <v>96</v>
      </c>
    </row>
    <row r="31" spans="2:18">
      <c r="O31" s="7">
        <f t="shared" si="0"/>
        <v>28</v>
      </c>
      <c r="P31" s="7">
        <v>30</v>
      </c>
      <c r="Q31" s="7">
        <f t="shared" si="0"/>
        <v>28</v>
      </c>
      <c r="R31" s="7" t="s">
        <v>97</v>
      </c>
    </row>
    <row r="32" spans="2:18">
      <c r="O32" s="7">
        <f t="shared" si="0"/>
        <v>29</v>
      </c>
      <c r="P32" s="7">
        <v>35</v>
      </c>
      <c r="Q32" s="7">
        <f t="shared" si="0"/>
        <v>29</v>
      </c>
      <c r="R32" s="7" t="s">
        <v>97</v>
      </c>
    </row>
    <row r="33" spans="4:18">
      <c r="O33" s="7">
        <f t="shared" si="0"/>
        <v>30</v>
      </c>
      <c r="P33" s="7">
        <v>40</v>
      </c>
      <c r="Q33" s="7">
        <f t="shared" si="0"/>
        <v>30</v>
      </c>
      <c r="R33" s="7" t="s">
        <v>97</v>
      </c>
    </row>
    <row r="34" spans="4:18">
      <c r="O34" s="7">
        <f t="shared" si="0"/>
        <v>31</v>
      </c>
      <c r="P34" s="7">
        <v>45</v>
      </c>
      <c r="Q34" s="7">
        <f t="shared" si="0"/>
        <v>31</v>
      </c>
      <c r="R34" s="7" t="s">
        <v>97</v>
      </c>
    </row>
    <row r="35" spans="4:18">
      <c r="O35" s="7">
        <f t="shared" si="0"/>
        <v>32</v>
      </c>
      <c r="P35" s="7">
        <v>46</v>
      </c>
      <c r="Q35" s="7">
        <f t="shared" si="0"/>
        <v>32</v>
      </c>
      <c r="R35" s="7" t="s">
        <v>97</v>
      </c>
    </row>
    <row r="36" spans="4:18">
      <c r="O36" s="7">
        <f t="shared" si="0"/>
        <v>33</v>
      </c>
      <c r="P36" s="7">
        <v>47</v>
      </c>
      <c r="Q36" s="7">
        <f t="shared" si="0"/>
        <v>33</v>
      </c>
      <c r="R36" s="7" t="s">
        <v>97</v>
      </c>
    </row>
    <row r="37" spans="4:18">
      <c r="O37" s="7">
        <f t="shared" si="0"/>
        <v>34</v>
      </c>
      <c r="P37" s="7">
        <v>48</v>
      </c>
      <c r="Q37" s="7">
        <f t="shared" si="0"/>
        <v>34</v>
      </c>
      <c r="R37" s="7" t="s">
        <v>97</v>
      </c>
    </row>
    <row r="38" spans="4:18">
      <c r="O38" s="7">
        <f t="shared" si="0"/>
        <v>35</v>
      </c>
      <c r="P38" s="7">
        <v>49</v>
      </c>
      <c r="Q38" s="7">
        <f t="shared" si="0"/>
        <v>35</v>
      </c>
      <c r="R38" s="7" t="s">
        <v>97</v>
      </c>
    </row>
    <row r="39" spans="4:18">
      <c r="O39" s="7">
        <f t="shared" si="0"/>
        <v>36</v>
      </c>
      <c r="P39" s="7">
        <v>50</v>
      </c>
      <c r="Q39" s="7">
        <f t="shared" si="0"/>
        <v>36</v>
      </c>
      <c r="R39" s="7" t="s">
        <v>97</v>
      </c>
    </row>
    <row r="40" spans="4:18">
      <c r="O40" s="7">
        <f t="shared" si="0"/>
        <v>37</v>
      </c>
      <c r="P40" s="7">
        <v>50</v>
      </c>
      <c r="Q40" s="7">
        <f t="shared" si="0"/>
        <v>37</v>
      </c>
      <c r="R40" s="7" t="s">
        <v>97</v>
      </c>
    </row>
    <row r="41" spans="4:18">
      <c r="O41" s="7">
        <f t="shared" si="0"/>
        <v>38</v>
      </c>
      <c r="P41" s="7">
        <v>50</v>
      </c>
      <c r="Q41" s="7">
        <f t="shared" si="0"/>
        <v>38</v>
      </c>
      <c r="R41" s="7" t="s">
        <v>97</v>
      </c>
    </row>
    <row r="42" spans="4:18" ht="15.75">
      <c r="D42" s="32" t="str">
        <f>INTRO!C7</f>
        <v>Azucena Calla Rodríguez</v>
      </c>
      <c r="O42" s="7">
        <f t="shared" si="0"/>
        <v>39</v>
      </c>
      <c r="P42" s="7">
        <v>50</v>
      </c>
      <c r="Q42" s="7">
        <f t="shared" si="0"/>
        <v>39</v>
      </c>
      <c r="R42" s="7" t="s">
        <v>97</v>
      </c>
    </row>
    <row r="43" spans="4:18">
      <c r="O43" s="7">
        <f t="shared" si="0"/>
        <v>40</v>
      </c>
      <c r="P43" s="7">
        <v>50</v>
      </c>
      <c r="Q43" s="7">
        <f t="shared" si="0"/>
        <v>40</v>
      </c>
      <c r="R43" s="7" t="s">
        <v>98</v>
      </c>
    </row>
    <row r="44" spans="4:18">
      <c r="O44" s="7">
        <f t="shared" si="0"/>
        <v>41</v>
      </c>
      <c r="P44" s="7">
        <v>51</v>
      </c>
      <c r="Q44" s="7">
        <f t="shared" si="0"/>
        <v>41</v>
      </c>
      <c r="R44" s="7" t="s">
        <v>99</v>
      </c>
    </row>
    <row r="45" spans="4:18">
      <c r="O45" s="7">
        <f t="shared" si="0"/>
        <v>42</v>
      </c>
      <c r="P45" s="7">
        <v>55</v>
      </c>
      <c r="Q45" s="7">
        <f t="shared" si="0"/>
        <v>42</v>
      </c>
      <c r="R45" s="7" t="s">
        <v>99</v>
      </c>
    </row>
    <row r="46" spans="4:18">
      <c r="O46" s="7">
        <f t="shared" si="0"/>
        <v>43</v>
      </c>
      <c r="P46" s="7">
        <v>60</v>
      </c>
      <c r="Q46" s="7">
        <f t="shared" si="0"/>
        <v>43</v>
      </c>
      <c r="R46" s="7" t="s">
        <v>99</v>
      </c>
    </row>
    <row r="47" spans="4:18">
      <c r="O47" s="7">
        <f t="shared" si="0"/>
        <v>44</v>
      </c>
      <c r="P47" s="7">
        <v>65</v>
      </c>
      <c r="Q47" s="7">
        <f t="shared" si="0"/>
        <v>44</v>
      </c>
      <c r="R47" s="7" t="s">
        <v>99</v>
      </c>
    </row>
    <row r="48" spans="4:18">
      <c r="O48" s="7">
        <f t="shared" si="0"/>
        <v>45</v>
      </c>
      <c r="P48" s="7">
        <v>70</v>
      </c>
      <c r="Q48" s="7">
        <f t="shared" si="0"/>
        <v>45</v>
      </c>
      <c r="R48" s="7" t="s">
        <v>99</v>
      </c>
    </row>
    <row r="49" spans="15:18">
      <c r="O49" s="7">
        <f t="shared" si="0"/>
        <v>46</v>
      </c>
      <c r="P49" s="7">
        <v>75</v>
      </c>
      <c r="Q49" s="7">
        <f t="shared" si="0"/>
        <v>46</v>
      </c>
      <c r="R49" s="7" t="s">
        <v>100</v>
      </c>
    </row>
    <row r="50" spans="15:18">
      <c r="O50" s="7">
        <f t="shared" si="0"/>
        <v>47</v>
      </c>
      <c r="P50" s="7">
        <v>80</v>
      </c>
      <c r="Q50" s="7">
        <f t="shared" si="0"/>
        <v>47</v>
      </c>
      <c r="R50" s="7" t="s">
        <v>100</v>
      </c>
    </row>
    <row r="51" spans="15:18">
      <c r="O51" s="7">
        <f t="shared" si="0"/>
        <v>48</v>
      </c>
      <c r="P51" s="7">
        <v>85</v>
      </c>
      <c r="Q51" s="7">
        <f t="shared" si="0"/>
        <v>48</v>
      </c>
      <c r="R51" s="7" t="s">
        <v>100</v>
      </c>
    </row>
    <row r="52" spans="15:18">
      <c r="O52" s="7">
        <f t="shared" si="0"/>
        <v>49</v>
      </c>
      <c r="P52" s="7">
        <v>90</v>
      </c>
      <c r="Q52" s="7">
        <f t="shared" si="0"/>
        <v>49</v>
      </c>
      <c r="R52" s="7" t="s">
        <v>101</v>
      </c>
    </row>
    <row r="53" spans="15:18">
      <c r="O53" s="7">
        <f t="shared" si="0"/>
        <v>50</v>
      </c>
      <c r="P53" s="7">
        <v>91</v>
      </c>
      <c r="Q53" s="7">
        <f t="shared" si="0"/>
        <v>50</v>
      </c>
      <c r="R53" s="7" t="s">
        <v>101</v>
      </c>
    </row>
    <row r="54" spans="15:18">
      <c r="O54" s="7">
        <f t="shared" si="0"/>
        <v>51</v>
      </c>
      <c r="P54" s="7">
        <v>92</v>
      </c>
      <c r="Q54" s="7">
        <f t="shared" si="0"/>
        <v>51</v>
      </c>
      <c r="R54" s="7" t="s">
        <v>102</v>
      </c>
    </row>
    <row r="55" spans="15:18">
      <c r="O55" s="7">
        <f t="shared" si="0"/>
        <v>52</v>
      </c>
      <c r="P55" s="7">
        <v>93</v>
      </c>
      <c r="Q55" s="7">
        <f t="shared" si="0"/>
        <v>52</v>
      </c>
      <c r="R55" s="7" t="s">
        <v>102</v>
      </c>
    </row>
    <row r="56" spans="15:18">
      <c r="O56" s="7">
        <f t="shared" si="0"/>
        <v>53</v>
      </c>
      <c r="P56" s="7">
        <v>94</v>
      </c>
      <c r="Q56" s="7">
        <f t="shared" si="0"/>
        <v>53</v>
      </c>
      <c r="R56" s="7" t="s">
        <v>102</v>
      </c>
    </row>
    <row r="57" spans="15:18">
      <c r="O57" s="7">
        <f t="shared" si="0"/>
        <v>54</v>
      </c>
      <c r="P57" s="7">
        <v>94</v>
      </c>
      <c r="Q57" s="7">
        <f t="shared" si="0"/>
        <v>54</v>
      </c>
      <c r="R57" s="7" t="s">
        <v>102</v>
      </c>
    </row>
    <row r="58" spans="15:18">
      <c r="O58" s="7">
        <f t="shared" si="0"/>
        <v>55</v>
      </c>
      <c r="P58" s="7">
        <v>94</v>
      </c>
      <c r="Q58" s="7">
        <f t="shared" si="0"/>
        <v>55</v>
      </c>
      <c r="R58" s="7" t="s">
        <v>102</v>
      </c>
    </row>
    <row r="59" spans="15:18">
      <c r="O59" s="7">
        <f t="shared" si="0"/>
        <v>56</v>
      </c>
      <c r="P59" s="7">
        <v>94</v>
      </c>
      <c r="Q59" s="7">
        <f t="shared" si="0"/>
        <v>56</v>
      </c>
      <c r="R59" s="7" t="s">
        <v>102</v>
      </c>
    </row>
    <row r="60" spans="15:18">
      <c r="O60" s="7">
        <f t="shared" si="0"/>
        <v>57</v>
      </c>
      <c r="P60" s="7">
        <v>94</v>
      </c>
      <c r="Q60" s="7">
        <f t="shared" si="0"/>
        <v>57</v>
      </c>
      <c r="R60" s="7" t="s">
        <v>102</v>
      </c>
    </row>
    <row r="61" spans="15:18">
      <c r="O61" s="7">
        <f t="shared" si="0"/>
        <v>58</v>
      </c>
      <c r="P61" s="7">
        <v>95</v>
      </c>
      <c r="Q61" s="7">
        <f t="shared" si="0"/>
        <v>58</v>
      </c>
      <c r="R61" s="7" t="s">
        <v>102</v>
      </c>
    </row>
    <row r="62" spans="15:18">
      <c r="O62" s="7">
        <f t="shared" si="0"/>
        <v>59</v>
      </c>
      <c r="P62" s="7">
        <v>95</v>
      </c>
      <c r="Q62" s="7">
        <f t="shared" si="0"/>
        <v>59</v>
      </c>
      <c r="R62" s="7" t="s">
        <v>102</v>
      </c>
    </row>
    <row r="63" spans="15:18">
      <c r="O63" s="7">
        <f t="shared" si="0"/>
        <v>60</v>
      </c>
      <c r="P63" s="7">
        <v>95</v>
      </c>
      <c r="Q63" s="7">
        <f t="shared" si="0"/>
        <v>60</v>
      </c>
      <c r="R63" s="7" t="s">
        <v>102</v>
      </c>
    </row>
    <row r="233" spans="15:15">
      <c r="O233" s="7">
        <f t="shared" ref="O233:O260" si="1">SUM(O232)+1</f>
        <v>1</v>
      </c>
    </row>
    <row r="234" spans="15:15">
      <c r="O234" s="7">
        <f t="shared" si="1"/>
        <v>2</v>
      </c>
    </row>
    <row r="235" spans="15:15">
      <c r="O235" s="7">
        <f t="shared" si="1"/>
        <v>3</v>
      </c>
    </row>
    <row r="236" spans="15:15">
      <c r="O236" s="7">
        <f t="shared" si="1"/>
        <v>4</v>
      </c>
    </row>
    <row r="237" spans="15:15">
      <c r="O237" s="7">
        <f t="shared" si="1"/>
        <v>5</v>
      </c>
    </row>
    <row r="238" spans="15:15">
      <c r="O238" s="7">
        <f t="shared" si="1"/>
        <v>6</v>
      </c>
    </row>
    <row r="239" spans="15:15">
      <c r="O239" s="7">
        <f t="shared" si="1"/>
        <v>7</v>
      </c>
    </row>
    <row r="240" spans="15:15">
      <c r="O240" s="7">
        <f t="shared" si="1"/>
        <v>8</v>
      </c>
    </row>
    <row r="241" spans="15:15">
      <c r="O241" s="7">
        <f t="shared" si="1"/>
        <v>9</v>
      </c>
    </row>
    <row r="242" spans="15:15">
      <c r="O242" s="7">
        <f t="shared" si="1"/>
        <v>10</v>
      </c>
    </row>
    <row r="243" spans="15:15">
      <c r="O243" s="7">
        <f t="shared" si="1"/>
        <v>11</v>
      </c>
    </row>
    <row r="244" spans="15:15">
      <c r="O244" s="7">
        <f t="shared" si="1"/>
        <v>12</v>
      </c>
    </row>
    <row r="245" spans="15:15">
      <c r="O245" s="7">
        <f t="shared" si="1"/>
        <v>13</v>
      </c>
    </row>
    <row r="246" spans="15:15">
      <c r="O246" s="7">
        <f t="shared" si="1"/>
        <v>14</v>
      </c>
    </row>
    <row r="247" spans="15:15">
      <c r="O247" s="7">
        <f t="shared" si="1"/>
        <v>15</v>
      </c>
    </row>
    <row r="248" spans="15:15">
      <c r="O248" s="7">
        <f t="shared" si="1"/>
        <v>16</v>
      </c>
    </row>
    <row r="249" spans="15:15">
      <c r="O249" s="7">
        <f t="shared" si="1"/>
        <v>17</v>
      </c>
    </row>
    <row r="250" spans="15:15">
      <c r="O250" s="7">
        <f t="shared" si="1"/>
        <v>18</v>
      </c>
    </row>
    <row r="251" spans="15:15">
      <c r="O251" s="7">
        <f t="shared" si="1"/>
        <v>19</v>
      </c>
    </row>
    <row r="252" spans="15:15">
      <c r="O252" s="7">
        <f t="shared" si="1"/>
        <v>20</v>
      </c>
    </row>
    <row r="253" spans="15:15">
      <c r="O253" s="7">
        <f t="shared" si="1"/>
        <v>21</v>
      </c>
    </row>
    <row r="254" spans="15:15">
      <c r="O254" s="7">
        <f t="shared" si="1"/>
        <v>22</v>
      </c>
    </row>
    <row r="255" spans="15:15">
      <c r="O255" s="7">
        <f t="shared" si="1"/>
        <v>23</v>
      </c>
    </row>
    <row r="256" spans="15:15">
      <c r="O256" s="7">
        <f t="shared" si="1"/>
        <v>24</v>
      </c>
    </row>
    <row r="257" spans="15:15">
      <c r="O257" s="7">
        <f t="shared" si="1"/>
        <v>25</v>
      </c>
    </row>
    <row r="258" spans="15:15">
      <c r="O258" s="7">
        <f t="shared" si="1"/>
        <v>26</v>
      </c>
    </row>
    <row r="259" spans="15:15">
      <c r="O259" s="7">
        <f t="shared" si="1"/>
        <v>27</v>
      </c>
    </row>
    <row r="260" spans="15:15">
      <c r="O260" s="7">
        <f t="shared" si="1"/>
        <v>28</v>
      </c>
    </row>
    <row r="261" spans="15:15">
      <c r="O261" s="7">
        <f t="shared" ref="O261:O292" si="2">SUM(O260)+1</f>
        <v>29</v>
      </c>
    </row>
    <row r="262" spans="15:15">
      <c r="O262" s="7">
        <f t="shared" si="2"/>
        <v>30</v>
      </c>
    </row>
    <row r="263" spans="15:15">
      <c r="O263" s="7">
        <f t="shared" si="2"/>
        <v>31</v>
      </c>
    </row>
    <row r="264" spans="15:15">
      <c r="O264" s="7">
        <f t="shared" si="2"/>
        <v>32</v>
      </c>
    </row>
    <row r="265" spans="15:15">
      <c r="O265" s="7">
        <f t="shared" si="2"/>
        <v>33</v>
      </c>
    </row>
    <row r="266" spans="15:15">
      <c r="O266" s="7">
        <f t="shared" si="2"/>
        <v>34</v>
      </c>
    </row>
    <row r="267" spans="15:15">
      <c r="O267" s="7">
        <f t="shared" si="2"/>
        <v>35</v>
      </c>
    </row>
    <row r="268" spans="15:15">
      <c r="O268" s="7">
        <f t="shared" si="2"/>
        <v>36</v>
      </c>
    </row>
    <row r="269" spans="15:15">
      <c r="O269" s="7">
        <f t="shared" si="2"/>
        <v>37</v>
      </c>
    </row>
    <row r="270" spans="15:15">
      <c r="O270" s="7">
        <f t="shared" si="2"/>
        <v>38</v>
      </c>
    </row>
    <row r="271" spans="15:15">
      <c r="O271" s="7">
        <f t="shared" si="2"/>
        <v>39</v>
      </c>
    </row>
    <row r="272" spans="15:15">
      <c r="O272" s="7">
        <f t="shared" si="2"/>
        <v>40</v>
      </c>
    </row>
    <row r="273" spans="15:15">
      <c r="O273" s="7">
        <f t="shared" si="2"/>
        <v>41</v>
      </c>
    </row>
    <row r="274" spans="15:15">
      <c r="O274" s="7">
        <f t="shared" si="2"/>
        <v>42</v>
      </c>
    </row>
    <row r="275" spans="15:15">
      <c r="O275" s="7">
        <f t="shared" si="2"/>
        <v>43</v>
      </c>
    </row>
    <row r="276" spans="15:15">
      <c r="O276" s="7">
        <f t="shared" si="2"/>
        <v>44</v>
      </c>
    </row>
    <row r="277" spans="15:15">
      <c r="O277" s="7">
        <f t="shared" si="2"/>
        <v>45</v>
      </c>
    </row>
    <row r="278" spans="15:15">
      <c r="O278" s="7">
        <f t="shared" si="2"/>
        <v>46</v>
      </c>
    </row>
    <row r="279" spans="15:15">
      <c r="O279" s="7">
        <f t="shared" si="2"/>
        <v>47</v>
      </c>
    </row>
    <row r="280" spans="15:15">
      <c r="O280" s="7">
        <f t="shared" si="2"/>
        <v>48</v>
      </c>
    </row>
    <row r="281" spans="15:15">
      <c r="O281" s="7">
        <f t="shared" si="2"/>
        <v>49</v>
      </c>
    </row>
    <row r="282" spans="15:15">
      <c r="O282" s="7">
        <f t="shared" si="2"/>
        <v>50</v>
      </c>
    </row>
    <row r="283" spans="15:15">
      <c r="O283" s="7">
        <f t="shared" si="2"/>
        <v>51</v>
      </c>
    </row>
    <row r="284" spans="15:15">
      <c r="O284" s="7">
        <f t="shared" si="2"/>
        <v>52</v>
      </c>
    </row>
    <row r="285" spans="15:15">
      <c r="O285" s="7">
        <f t="shared" si="2"/>
        <v>53</v>
      </c>
    </row>
    <row r="286" spans="15:15">
      <c r="O286" s="7">
        <f t="shared" si="2"/>
        <v>54</v>
      </c>
    </row>
    <row r="287" spans="15:15">
      <c r="O287" s="7">
        <f t="shared" si="2"/>
        <v>55</v>
      </c>
    </row>
    <row r="288" spans="15:15">
      <c r="O288" s="7">
        <f t="shared" si="2"/>
        <v>56</v>
      </c>
    </row>
    <row r="289" spans="15:15">
      <c r="O289" s="7">
        <f t="shared" si="2"/>
        <v>57</v>
      </c>
    </row>
    <row r="290" spans="15:15">
      <c r="O290" s="7">
        <f t="shared" si="2"/>
        <v>58</v>
      </c>
    </row>
    <row r="291" spans="15:15">
      <c r="O291" s="7">
        <f t="shared" si="2"/>
        <v>59</v>
      </c>
    </row>
    <row r="292" spans="15:15">
      <c r="O292" s="7">
        <f t="shared" si="2"/>
        <v>60</v>
      </c>
    </row>
  </sheetData>
  <mergeCells count="4">
    <mergeCell ref="E10:G15"/>
    <mergeCell ref="E9:G9"/>
    <mergeCell ref="B19:D19"/>
    <mergeCell ref="A1:H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.140625" defaultRowHeight="15"/>
  <cols>
    <col min="1" max="256" width="11.42578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99524CFAFE264E94FCE82DBC6BAC2E" ma:contentTypeVersion="7" ma:contentTypeDescription="Create a new document." ma:contentTypeScope="" ma:versionID="a97a084188b1ed878121fb6ae5542cb3">
  <xsd:schema xmlns:xsd="http://www.w3.org/2001/XMLSchema" xmlns:xs="http://www.w3.org/2001/XMLSchema" xmlns:p="http://schemas.microsoft.com/office/2006/metadata/properties" xmlns:ns2="0a353def-38e2-4117-bf31-530f665f6211" xmlns:ns3="45fe3b57-cf52-47b8-bf48-4098b0d35c66" targetNamespace="http://schemas.microsoft.com/office/2006/metadata/properties" ma:root="true" ma:fieldsID="bf637c9445407412349ed7bcad1e1c17" ns2:_="" ns3:_="">
    <xsd:import namespace="0a353def-38e2-4117-bf31-530f665f6211"/>
    <xsd:import namespace="45fe3b57-cf52-47b8-bf48-4098b0d35c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353def-38e2-4117-bf31-530f665f62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e3b57-cf52-47b8-bf48-4098b0d35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B41F11-1A49-4D7A-A050-5690395EAD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353def-38e2-4117-bf31-530f665f6211"/>
    <ds:schemaRef ds:uri="45fe3b57-cf52-47b8-bf48-4098b0d35c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08C9BA-6241-45CD-8BA0-2D05BAADEF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INTRO</vt:lpstr>
      <vt:lpstr>TEST</vt:lpstr>
      <vt:lpstr>PERFIL</vt:lpstr>
      <vt:lpstr>Hoja3</vt:lpstr>
    </vt:vector>
  </TitlesOfParts>
  <Manager/>
  <Company>FAMILIA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AJOSUE</dc:creator>
  <cp:keywords/>
  <dc:description/>
  <cp:lastModifiedBy>Joes</cp:lastModifiedBy>
  <cp:revision/>
  <dcterms:created xsi:type="dcterms:W3CDTF">2009-04-06T21:56:15Z</dcterms:created>
  <dcterms:modified xsi:type="dcterms:W3CDTF">2019-08-08T23:28:14Z</dcterms:modified>
  <cp:category/>
  <cp:contentStatus/>
</cp:coreProperties>
</file>