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29600" yWindow="0" windowWidth="19320" windowHeight="12240"/>
  </bookViews>
  <sheets>
    <sheet name="PCR data" sheetId="1" r:id="rId1"/>
    <sheet name="Transmission" sheetId="2" r:id="rId2"/>
    <sheet name="Bodyweigh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9" i="3" l="1"/>
  <c r="D150" i="3"/>
  <c r="D151" i="3"/>
  <c r="D152" i="3"/>
  <c r="D153" i="3"/>
  <c r="D154" i="3"/>
  <c r="D155" i="3"/>
  <c r="D156" i="3"/>
  <c r="D157" i="3"/>
  <c r="E149" i="3"/>
  <c r="E150" i="3"/>
  <c r="E151" i="3"/>
  <c r="E152" i="3"/>
  <c r="E153" i="3"/>
  <c r="E154" i="3"/>
  <c r="E155" i="3"/>
  <c r="E156" i="3"/>
  <c r="E157" i="3"/>
  <c r="F149" i="3"/>
  <c r="F150" i="3"/>
  <c r="F151" i="3"/>
  <c r="F152" i="3"/>
  <c r="F153" i="3"/>
  <c r="F154" i="3"/>
  <c r="F155" i="3"/>
  <c r="F156" i="3"/>
  <c r="F157" i="3"/>
  <c r="G149" i="3"/>
  <c r="G150" i="3"/>
  <c r="G151" i="3"/>
  <c r="G152" i="3"/>
  <c r="G153" i="3"/>
  <c r="G154" i="3"/>
  <c r="G155" i="3"/>
  <c r="G156" i="3"/>
  <c r="G157" i="3"/>
  <c r="H149" i="3"/>
  <c r="H150" i="3"/>
  <c r="H151" i="3"/>
  <c r="H152" i="3"/>
  <c r="H153" i="3"/>
  <c r="H154" i="3"/>
  <c r="H155" i="3"/>
  <c r="H156" i="3"/>
  <c r="H157" i="3"/>
  <c r="I149" i="3"/>
  <c r="I150" i="3"/>
  <c r="I151" i="3"/>
  <c r="I152" i="3"/>
  <c r="I153" i="3"/>
  <c r="I154" i="3"/>
  <c r="I155" i="3"/>
  <c r="I156" i="3"/>
  <c r="I157" i="3"/>
  <c r="J149" i="3"/>
  <c r="J150" i="3"/>
  <c r="J151" i="3"/>
  <c r="J152" i="3"/>
  <c r="J153" i="3"/>
  <c r="J154" i="3"/>
  <c r="J155" i="3"/>
  <c r="J156" i="3"/>
  <c r="J157" i="3"/>
  <c r="K149" i="3"/>
  <c r="K150" i="3"/>
  <c r="K151" i="3"/>
  <c r="K152" i="3"/>
  <c r="K153" i="3"/>
  <c r="K154" i="3"/>
  <c r="K155" i="3"/>
  <c r="K156" i="3"/>
  <c r="K157" i="3"/>
  <c r="L149" i="3"/>
  <c r="L150" i="3"/>
  <c r="L151" i="3"/>
  <c r="L152" i="3"/>
  <c r="L153" i="3"/>
  <c r="L154" i="3"/>
  <c r="L155" i="3"/>
  <c r="L156" i="3"/>
  <c r="L157" i="3"/>
  <c r="M149" i="3"/>
  <c r="M150" i="3"/>
  <c r="M151" i="3"/>
  <c r="M152" i="3"/>
  <c r="M153" i="3"/>
  <c r="M154" i="3"/>
  <c r="M155" i="3"/>
  <c r="M156" i="3"/>
  <c r="M157" i="3"/>
  <c r="N149" i="3"/>
  <c r="N150" i="3"/>
  <c r="N151" i="3"/>
  <c r="N152" i="3"/>
  <c r="N153" i="3"/>
  <c r="N154" i="3"/>
  <c r="N155" i="3"/>
  <c r="N156" i="3"/>
  <c r="N157" i="3"/>
  <c r="O149" i="3"/>
  <c r="O150" i="3"/>
  <c r="O151" i="3"/>
  <c r="O152" i="3"/>
  <c r="O153" i="3"/>
  <c r="O154" i="3"/>
  <c r="O155" i="3"/>
  <c r="O156" i="3"/>
  <c r="O157" i="3"/>
  <c r="P149" i="3"/>
  <c r="P150" i="3"/>
  <c r="P151" i="3"/>
  <c r="P152" i="3"/>
  <c r="P153" i="3"/>
  <c r="P154" i="3"/>
  <c r="P155" i="3"/>
  <c r="P156" i="3"/>
  <c r="P157" i="3"/>
  <c r="Q149" i="3"/>
  <c r="Q150" i="3"/>
  <c r="Q151" i="3"/>
  <c r="Q152" i="3"/>
  <c r="Q153" i="3"/>
  <c r="Q154" i="3"/>
  <c r="Q155" i="3"/>
  <c r="Q156" i="3"/>
  <c r="Q157" i="3"/>
  <c r="R149" i="3"/>
  <c r="R150" i="3"/>
  <c r="R151" i="3"/>
  <c r="R152" i="3"/>
  <c r="R153" i="3"/>
  <c r="R154" i="3"/>
  <c r="R155" i="3"/>
  <c r="R156" i="3"/>
  <c r="R157" i="3"/>
  <c r="S149" i="3"/>
  <c r="S150" i="3"/>
  <c r="S151" i="3"/>
  <c r="S152" i="3"/>
  <c r="S153" i="3"/>
  <c r="S154" i="3"/>
  <c r="S155" i="3"/>
  <c r="S156" i="3"/>
  <c r="S157" i="3"/>
  <c r="T149" i="3"/>
  <c r="T150" i="3"/>
  <c r="T151" i="3"/>
  <c r="T152" i="3"/>
  <c r="T153" i="3"/>
  <c r="T154" i="3"/>
  <c r="T155" i="3"/>
  <c r="T156" i="3"/>
  <c r="T157" i="3"/>
  <c r="U149" i="3"/>
  <c r="U150" i="3"/>
  <c r="U151" i="3"/>
  <c r="U152" i="3"/>
  <c r="U153" i="3"/>
  <c r="U154" i="3"/>
  <c r="U155" i="3"/>
  <c r="U156" i="3"/>
  <c r="U157" i="3"/>
  <c r="V149" i="3"/>
  <c r="V150" i="3"/>
  <c r="V151" i="3"/>
  <c r="V152" i="3"/>
  <c r="V153" i="3"/>
  <c r="V154" i="3"/>
  <c r="V155" i="3"/>
  <c r="V156" i="3"/>
  <c r="V157" i="3"/>
  <c r="C149" i="3"/>
  <c r="C150" i="3"/>
  <c r="C151" i="3"/>
  <c r="C152" i="3"/>
  <c r="C153" i="3"/>
  <c r="C154" i="3"/>
  <c r="C155" i="3"/>
  <c r="C156" i="3"/>
  <c r="C157" i="3"/>
  <c r="M121" i="2"/>
  <c r="M122" i="2"/>
  <c r="M123" i="2"/>
  <c r="M124" i="2"/>
  <c r="M125" i="2"/>
  <c r="L121" i="2"/>
  <c r="L122" i="2"/>
  <c r="L123" i="2"/>
  <c r="L124" i="2"/>
  <c r="L125" i="2"/>
  <c r="L126" i="2"/>
  <c r="M120" i="2"/>
  <c r="L120" i="2"/>
  <c r="M112" i="2"/>
  <c r="M113" i="2"/>
  <c r="M114" i="2"/>
  <c r="M115" i="2"/>
  <c r="M116" i="2"/>
  <c r="L112" i="2"/>
  <c r="L113" i="2"/>
  <c r="L114" i="2"/>
  <c r="L115" i="2"/>
  <c r="L116" i="2"/>
  <c r="L117" i="2"/>
  <c r="M111" i="2"/>
  <c r="L111" i="2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3" i="1"/>
  <c r="F703" i="1"/>
  <c r="E704" i="1"/>
  <c r="F704" i="1"/>
  <c r="E705" i="1"/>
  <c r="F705" i="1"/>
  <c r="E707" i="1"/>
  <c r="F707" i="1"/>
  <c r="E702" i="1"/>
  <c r="E706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E635" i="1"/>
  <c r="F635" i="1"/>
  <c r="E636" i="1"/>
  <c r="F636" i="1"/>
  <c r="E637" i="1"/>
  <c r="F637" i="1"/>
  <c r="E638" i="1"/>
  <c r="E639" i="1"/>
  <c r="F639" i="1"/>
  <c r="E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27" i="1"/>
  <c r="F627" i="1"/>
  <c r="L103" i="2"/>
  <c r="M103" i="2"/>
  <c r="L102" i="2"/>
  <c r="M102" i="2"/>
  <c r="M86" i="2"/>
  <c r="M85" i="2"/>
  <c r="L43" i="2"/>
  <c r="M43" i="2"/>
  <c r="AG63" i="3"/>
  <c r="AG64" i="3"/>
  <c r="AG65" i="3"/>
  <c r="AG66" i="3"/>
  <c r="AG67" i="3"/>
  <c r="AG69" i="3"/>
  <c r="AG62" i="3"/>
  <c r="AG70" i="3"/>
  <c r="AF63" i="3"/>
  <c r="AF64" i="3"/>
  <c r="AF65" i="3"/>
  <c r="AF66" i="3"/>
  <c r="AF67" i="3"/>
  <c r="AF69" i="3"/>
  <c r="AF62" i="3"/>
  <c r="AF70" i="3"/>
  <c r="AE63" i="3"/>
  <c r="AE64" i="3"/>
  <c r="AE65" i="3"/>
  <c r="AE66" i="3"/>
  <c r="AE67" i="3"/>
  <c r="AE69" i="3"/>
  <c r="AE62" i="3"/>
  <c r="AE70" i="3"/>
  <c r="AD63" i="3"/>
  <c r="AD64" i="3"/>
  <c r="AD65" i="3"/>
  <c r="AD66" i="3"/>
  <c r="AD67" i="3"/>
  <c r="AD69" i="3"/>
  <c r="AD62" i="3"/>
  <c r="AD70" i="3"/>
  <c r="AC63" i="3"/>
  <c r="AC64" i="3"/>
  <c r="AC65" i="3"/>
  <c r="AC66" i="3"/>
  <c r="AC67" i="3"/>
  <c r="AC69" i="3"/>
  <c r="AC62" i="3"/>
  <c r="AC70" i="3"/>
  <c r="AB63" i="3"/>
  <c r="AB64" i="3"/>
  <c r="AB65" i="3"/>
  <c r="AB66" i="3"/>
  <c r="AB67" i="3"/>
  <c r="AB69" i="3"/>
  <c r="AB62" i="3"/>
  <c r="AB70" i="3"/>
  <c r="AA63" i="3"/>
  <c r="AA64" i="3"/>
  <c r="AA65" i="3"/>
  <c r="AA66" i="3"/>
  <c r="AA67" i="3"/>
  <c r="AA69" i="3"/>
  <c r="AA62" i="3"/>
  <c r="AA70" i="3"/>
  <c r="Z63" i="3"/>
  <c r="Z64" i="3"/>
  <c r="Z65" i="3"/>
  <c r="Z66" i="3"/>
  <c r="Z67" i="3"/>
  <c r="Z69" i="3"/>
  <c r="Z62" i="3"/>
  <c r="Z70" i="3"/>
  <c r="Y69" i="3"/>
  <c r="Y63" i="3"/>
  <c r="Y64" i="3"/>
  <c r="Y65" i="3"/>
  <c r="Y66" i="3"/>
  <c r="Y67" i="3"/>
  <c r="Y62" i="3"/>
  <c r="Y70" i="3"/>
  <c r="X63" i="3"/>
  <c r="X64" i="3"/>
  <c r="X65" i="3"/>
  <c r="X66" i="3"/>
  <c r="X67" i="3"/>
  <c r="X69" i="3"/>
  <c r="X62" i="3"/>
  <c r="X70" i="3"/>
  <c r="W63" i="3"/>
  <c r="W64" i="3"/>
  <c r="W65" i="3"/>
  <c r="W66" i="3"/>
  <c r="W67" i="3"/>
  <c r="W69" i="3"/>
  <c r="W62" i="3"/>
  <c r="W70" i="3"/>
  <c r="V63" i="3"/>
  <c r="V64" i="3"/>
  <c r="V65" i="3"/>
  <c r="V66" i="3"/>
  <c r="V67" i="3"/>
  <c r="V69" i="3"/>
  <c r="V62" i="3"/>
  <c r="V70" i="3"/>
  <c r="U63" i="3"/>
  <c r="U64" i="3"/>
  <c r="U65" i="3"/>
  <c r="U66" i="3"/>
  <c r="U67" i="3"/>
  <c r="U69" i="3"/>
  <c r="U62" i="3"/>
  <c r="U70" i="3"/>
  <c r="T63" i="3"/>
  <c r="T64" i="3"/>
  <c r="T65" i="3"/>
  <c r="T66" i="3"/>
  <c r="T67" i="3"/>
  <c r="T69" i="3"/>
  <c r="T62" i="3"/>
  <c r="T70" i="3"/>
  <c r="S63" i="3"/>
  <c r="S64" i="3"/>
  <c r="S65" i="3"/>
  <c r="S66" i="3"/>
  <c r="S67" i="3"/>
  <c r="S69" i="3"/>
  <c r="S62" i="3"/>
  <c r="S70" i="3"/>
  <c r="AD51" i="3"/>
  <c r="AD52" i="3"/>
  <c r="AD53" i="3"/>
  <c r="AD54" i="3"/>
  <c r="AD56" i="3"/>
  <c r="AD57" i="3"/>
  <c r="AD50" i="3"/>
  <c r="AD58" i="3"/>
  <c r="AC51" i="3"/>
  <c r="AC52" i="3"/>
  <c r="AC53" i="3"/>
  <c r="AC54" i="3"/>
  <c r="AC56" i="3"/>
  <c r="AC57" i="3"/>
  <c r="AC50" i="3"/>
  <c r="AC58" i="3"/>
  <c r="AB51" i="3"/>
  <c r="AB52" i="3"/>
  <c r="AB53" i="3"/>
  <c r="AB54" i="3"/>
  <c r="AB56" i="3"/>
  <c r="AB57" i="3"/>
  <c r="AB50" i="3"/>
  <c r="AB58" i="3"/>
  <c r="AA51" i="3"/>
  <c r="AA52" i="3"/>
  <c r="AA53" i="3"/>
  <c r="AA54" i="3"/>
  <c r="AA56" i="3"/>
  <c r="AA57" i="3"/>
  <c r="AA50" i="3"/>
  <c r="AA58" i="3"/>
  <c r="Z51" i="3"/>
  <c r="Z52" i="3"/>
  <c r="Z53" i="3"/>
  <c r="Z54" i="3"/>
  <c r="Z56" i="3"/>
  <c r="Z57" i="3"/>
  <c r="Z50" i="3"/>
  <c r="Z58" i="3"/>
  <c r="Y51" i="3"/>
  <c r="Y52" i="3"/>
  <c r="Y53" i="3"/>
  <c r="Y54" i="3"/>
  <c r="Y56" i="3"/>
  <c r="Y57" i="3"/>
  <c r="Y50" i="3"/>
  <c r="Y58" i="3"/>
  <c r="X51" i="3"/>
  <c r="X52" i="3"/>
  <c r="X53" i="3"/>
  <c r="X54" i="3"/>
  <c r="X56" i="3"/>
  <c r="X57" i="3"/>
  <c r="X50" i="3"/>
  <c r="X58" i="3"/>
  <c r="W51" i="3"/>
  <c r="W52" i="3"/>
  <c r="W53" i="3"/>
  <c r="W54" i="3"/>
  <c r="W56" i="3"/>
  <c r="W57" i="3"/>
  <c r="W50" i="3"/>
  <c r="W58" i="3"/>
  <c r="V51" i="3"/>
  <c r="V52" i="3"/>
  <c r="V53" i="3"/>
  <c r="V54" i="3"/>
  <c r="V56" i="3"/>
  <c r="V57" i="3"/>
  <c r="V50" i="3"/>
  <c r="V58" i="3"/>
  <c r="U51" i="3"/>
  <c r="U52" i="3"/>
  <c r="U53" i="3"/>
  <c r="U54" i="3"/>
  <c r="U56" i="3"/>
  <c r="U57" i="3"/>
  <c r="U50" i="3"/>
  <c r="U58" i="3"/>
  <c r="T51" i="3"/>
  <c r="T52" i="3"/>
  <c r="T53" i="3"/>
  <c r="T54" i="3"/>
  <c r="T56" i="3"/>
  <c r="T57" i="3"/>
  <c r="T50" i="3"/>
  <c r="T58" i="3"/>
  <c r="S51" i="3"/>
  <c r="S52" i="3"/>
  <c r="S53" i="3"/>
  <c r="S54" i="3"/>
  <c r="S56" i="3"/>
  <c r="S57" i="3"/>
  <c r="S50" i="3"/>
  <c r="S58" i="3"/>
  <c r="R51" i="3"/>
  <c r="R52" i="3"/>
  <c r="R53" i="3"/>
  <c r="R54" i="3"/>
  <c r="R56" i="3"/>
  <c r="R57" i="3"/>
  <c r="R50" i="3"/>
  <c r="R58" i="3"/>
  <c r="Q51" i="3"/>
  <c r="Q52" i="3"/>
  <c r="Q53" i="3"/>
  <c r="Q54" i="3"/>
  <c r="Q56" i="3"/>
  <c r="Q57" i="3"/>
  <c r="Q50" i="3"/>
  <c r="Q58" i="3"/>
  <c r="P51" i="3"/>
  <c r="P52" i="3"/>
  <c r="P53" i="3"/>
  <c r="P54" i="3"/>
  <c r="P56" i="3"/>
  <c r="P57" i="3"/>
  <c r="P50" i="3"/>
  <c r="P58" i="3"/>
  <c r="C70" i="3"/>
  <c r="R63" i="3"/>
  <c r="R64" i="3"/>
  <c r="R65" i="3"/>
  <c r="R66" i="3"/>
  <c r="R67" i="3"/>
  <c r="R69" i="3"/>
  <c r="R62" i="3"/>
  <c r="R70" i="3"/>
  <c r="Q63" i="3"/>
  <c r="Q64" i="3"/>
  <c r="Q65" i="3"/>
  <c r="Q66" i="3"/>
  <c r="Q67" i="3"/>
  <c r="Q69" i="3"/>
  <c r="Q62" i="3"/>
  <c r="Q70" i="3"/>
  <c r="P63" i="3"/>
  <c r="P64" i="3"/>
  <c r="P65" i="3"/>
  <c r="P66" i="3"/>
  <c r="P67" i="3"/>
  <c r="P69" i="3"/>
  <c r="P62" i="3"/>
  <c r="P70" i="3"/>
  <c r="O63" i="3"/>
  <c r="O64" i="3"/>
  <c r="O65" i="3"/>
  <c r="O66" i="3"/>
  <c r="O67" i="3"/>
  <c r="O69" i="3"/>
  <c r="O62" i="3"/>
  <c r="O70" i="3"/>
  <c r="N63" i="3"/>
  <c r="N64" i="3"/>
  <c r="N65" i="3"/>
  <c r="N66" i="3"/>
  <c r="N67" i="3"/>
  <c r="N69" i="3"/>
  <c r="N62" i="3"/>
  <c r="N70" i="3"/>
  <c r="M63" i="3"/>
  <c r="M64" i="3"/>
  <c r="M65" i="3"/>
  <c r="M66" i="3"/>
  <c r="M67" i="3"/>
  <c r="M68" i="3"/>
  <c r="M69" i="3"/>
  <c r="M62" i="3"/>
  <c r="M70" i="3"/>
  <c r="L63" i="3"/>
  <c r="L64" i="3"/>
  <c r="L65" i="3"/>
  <c r="L66" i="3"/>
  <c r="L67" i="3"/>
  <c r="L68" i="3"/>
  <c r="L69" i="3"/>
  <c r="L62" i="3"/>
  <c r="L70" i="3"/>
  <c r="K63" i="3"/>
  <c r="K64" i="3"/>
  <c r="K65" i="3"/>
  <c r="K66" i="3"/>
  <c r="K67" i="3"/>
  <c r="K68" i="3"/>
  <c r="K69" i="3"/>
  <c r="K62" i="3"/>
  <c r="K70" i="3"/>
  <c r="J63" i="3"/>
  <c r="J64" i="3"/>
  <c r="J65" i="3"/>
  <c r="J66" i="3"/>
  <c r="J67" i="3"/>
  <c r="J68" i="3"/>
  <c r="J69" i="3"/>
  <c r="J62" i="3"/>
  <c r="J70" i="3"/>
  <c r="I63" i="3"/>
  <c r="I64" i="3"/>
  <c r="I65" i="3"/>
  <c r="I66" i="3"/>
  <c r="I67" i="3"/>
  <c r="I68" i="3"/>
  <c r="I69" i="3"/>
  <c r="I62" i="3"/>
  <c r="I70" i="3"/>
  <c r="H63" i="3"/>
  <c r="H64" i="3"/>
  <c r="H65" i="3"/>
  <c r="H66" i="3"/>
  <c r="H67" i="3"/>
  <c r="H68" i="3"/>
  <c r="H69" i="3"/>
  <c r="H62" i="3"/>
  <c r="H70" i="3"/>
  <c r="G63" i="3"/>
  <c r="G64" i="3"/>
  <c r="G65" i="3"/>
  <c r="G66" i="3"/>
  <c r="G67" i="3"/>
  <c r="G68" i="3"/>
  <c r="G69" i="3"/>
  <c r="G62" i="3"/>
  <c r="G70" i="3"/>
  <c r="F63" i="3"/>
  <c r="F64" i="3"/>
  <c r="F65" i="3"/>
  <c r="F66" i="3"/>
  <c r="F67" i="3"/>
  <c r="F68" i="3"/>
  <c r="F69" i="3"/>
  <c r="F62" i="3"/>
  <c r="F70" i="3"/>
  <c r="E63" i="3"/>
  <c r="E64" i="3"/>
  <c r="E65" i="3"/>
  <c r="E66" i="3"/>
  <c r="E67" i="3"/>
  <c r="E68" i="3"/>
  <c r="E69" i="3"/>
  <c r="E62" i="3"/>
  <c r="E70" i="3"/>
  <c r="D63" i="3"/>
  <c r="D64" i="3"/>
  <c r="D65" i="3"/>
  <c r="D66" i="3"/>
  <c r="D67" i="3"/>
  <c r="D68" i="3"/>
  <c r="D69" i="3"/>
  <c r="D62" i="3"/>
  <c r="D70" i="3"/>
  <c r="C58" i="3"/>
  <c r="O51" i="3"/>
  <c r="O52" i="3"/>
  <c r="O53" i="3"/>
  <c r="O54" i="3"/>
  <c r="O56" i="3"/>
  <c r="O57" i="3"/>
  <c r="O50" i="3"/>
  <c r="O58" i="3"/>
  <c r="N51" i="3"/>
  <c r="N52" i="3"/>
  <c r="N53" i="3"/>
  <c r="N54" i="3"/>
  <c r="N56" i="3"/>
  <c r="N57" i="3"/>
  <c r="N50" i="3"/>
  <c r="N58" i="3"/>
  <c r="M51" i="3"/>
  <c r="M52" i="3"/>
  <c r="M53" i="3"/>
  <c r="M54" i="3"/>
  <c r="M56" i="3"/>
  <c r="M57" i="3"/>
  <c r="M50" i="3"/>
  <c r="M58" i="3"/>
  <c r="L51" i="3"/>
  <c r="L52" i="3"/>
  <c r="L53" i="3"/>
  <c r="L54" i="3"/>
  <c r="L56" i="3"/>
  <c r="L57" i="3"/>
  <c r="L50" i="3"/>
  <c r="L58" i="3"/>
  <c r="K51" i="3"/>
  <c r="K52" i="3"/>
  <c r="K53" i="3"/>
  <c r="K54" i="3"/>
  <c r="K56" i="3"/>
  <c r="K57" i="3"/>
  <c r="K50" i="3"/>
  <c r="K58" i="3"/>
  <c r="J51" i="3"/>
  <c r="J52" i="3"/>
  <c r="J53" i="3"/>
  <c r="J54" i="3"/>
  <c r="J56" i="3"/>
  <c r="J57" i="3"/>
  <c r="J50" i="3"/>
  <c r="J58" i="3"/>
  <c r="I51" i="3"/>
  <c r="I52" i="3"/>
  <c r="I53" i="3"/>
  <c r="I54" i="3"/>
  <c r="I55" i="3"/>
  <c r="I56" i="3"/>
  <c r="I57" i="3"/>
  <c r="I50" i="3"/>
  <c r="I58" i="3"/>
  <c r="H51" i="3"/>
  <c r="H52" i="3"/>
  <c r="H53" i="3"/>
  <c r="H54" i="3"/>
  <c r="H55" i="3"/>
  <c r="H56" i="3"/>
  <c r="H57" i="3"/>
  <c r="H50" i="3"/>
  <c r="H58" i="3"/>
  <c r="G51" i="3"/>
  <c r="G52" i="3"/>
  <c r="G53" i="3"/>
  <c r="G54" i="3"/>
  <c r="G55" i="3"/>
  <c r="G56" i="3"/>
  <c r="G57" i="3"/>
  <c r="G50" i="3"/>
  <c r="G58" i="3"/>
  <c r="F51" i="3"/>
  <c r="F52" i="3"/>
  <c r="F53" i="3"/>
  <c r="F54" i="3"/>
  <c r="F55" i="3"/>
  <c r="F56" i="3"/>
  <c r="F57" i="3"/>
  <c r="F50" i="3"/>
  <c r="F58" i="3"/>
  <c r="E51" i="3"/>
  <c r="E52" i="3"/>
  <c r="E53" i="3"/>
  <c r="E54" i="3"/>
  <c r="E55" i="3"/>
  <c r="E56" i="3"/>
  <c r="E57" i="3"/>
  <c r="E50" i="3"/>
  <c r="E58" i="3"/>
  <c r="D51" i="3"/>
  <c r="D52" i="3"/>
  <c r="D53" i="3"/>
  <c r="D54" i="3"/>
  <c r="D55" i="3"/>
  <c r="D56" i="3"/>
  <c r="D57" i="3"/>
  <c r="D50" i="3"/>
  <c r="D58" i="3"/>
  <c r="L100" i="2"/>
  <c r="M100" i="2"/>
  <c r="L101" i="2"/>
  <c r="M101" i="2"/>
  <c r="L41" i="2"/>
  <c r="M41" i="2"/>
  <c r="L42" i="2"/>
  <c r="M42" i="2"/>
  <c r="M84" i="2"/>
  <c r="L83" i="2"/>
  <c r="M83" i="2"/>
  <c r="L24" i="2"/>
  <c r="M24" i="2"/>
  <c r="L40" i="2"/>
  <c r="M40" i="2"/>
  <c r="E419" i="1"/>
  <c r="F419" i="1"/>
  <c r="L99" i="2"/>
  <c r="M99" i="2"/>
  <c r="L82" i="2"/>
  <c r="M82" i="2"/>
  <c r="L23" i="2"/>
  <c r="M23" i="2"/>
  <c r="L39" i="2"/>
  <c r="M39" i="2"/>
  <c r="L98" i="2"/>
  <c r="M98" i="2"/>
  <c r="L81" i="2"/>
  <c r="M81" i="2"/>
  <c r="L60" i="2"/>
  <c r="M60" i="2"/>
  <c r="L71" i="2"/>
  <c r="M71" i="2"/>
  <c r="E355" i="1"/>
  <c r="F355" i="1"/>
  <c r="E357" i="1"/>
  <c r="F357" i="1"/>
  <c r="E365" i="1"/>
  <c r="F365" i="1"/>
  <c r="E372" i="1"/>
  <c r="F372" i="1"/>
  <c r="E374" i="1"/>
  <c r="F374" i="1"/>
  <c r="E381" i="1"/>
  <c r="F381" i="1"/>
  <c r="E383" i="1"/>
  <c r="F383" i="1"/>
  <c r="E385" i="1"/>
  <c r="F385" i="1"/>
  <c r="L37" i="2"/>
  <c r="M37" i="2"/>
  <c r="L38" i="2"/>
  <c r="M38" i="2"/>
  <c r="L21" i="2"/>
  <c r="M21" i="2"/>
  <c r="L22" i="2"/>
  <c r="M22" i="2"/>
  <c r="L59" i="2"/>
  <c r="M59" i="2"/>
  <c r="L70" i="2"/>
  <c r="M70" i="2"/>
  <c r="L79" i="2"/>
  <c r="M79" i="2"/>
  <c r="L80" i="2"/>
  <c r="M80" i="2"/>
  <c r="L97" i="2"/>
  <c r="M97" i="2"/>
  <c r="L96" i="2"/>
  <c r="M96" i="2"/>
  <c r="E292" i="1"/>
  <c r="F292" i="1"/>
  <c r="E295" i="1"/>
  <c r="F295" i="1"/>
  <c r="E296" i="1"/>
  <c r="F296" i="1"/>
  <c r="E298" i="1"/>
  <c r="F298" i="1"/>
  <c r="E302" i="1"/>
  <c r="F302" i="1"/>
  <c r="E306" i="1"/>
  <c r="F306" i="1"/>
  <c r="E316" i="1"/>
  <c r="F316" i="1"/>
  <c r="E317" i="1"/>
  <c r="F317" i="1"/>
  <c r="E319" i="1"/>
  <c r="F319" i="1"/>
  <c r="E320" i="1"/>
  <c r="F320" i="1"/>
  <c r="E321" i="1"/>
  <c r="F321" i="1"/>
  <c r="E328" i="1"/>
  <c r="F328" i="1"/>
  <c r="E331" i="1"/>
  <c r="F331" i="1"/>
  <c r="E332" i="1"/>
  <c r="F332" i="1"/>
  <c r="E334" i="1"/>
  <c r="F334" i="1"/>
  <c r="E340" i="1"/>
  <c r="F340" i="1"/>
  <c r="E343" i="1"/>
  <c r="F343" i="1"/>
  <c r="M35" i="2"/>
  <c r="M36" i="2"/>
  <c r="M34" i="2"/>
  <c r="L35" i="2"/>
  <c r="L36" i="2"/>
  <c r="L34" i="2"/>
  <c r="M19" i="2"/>
  <c r="M20" i="2"/>
  <c r="M18" i="2"/>
  <c r="L19" i="2"/>
  <c r="L20" i="2"/>
  <c r="L18" i="2"/>
  <c r="L58" i="2"/>
  <c r="M58" i="2"/>
  <c r="L69" i="2"/>
  <c r="M69" i="2"/>
  <c r="L95" i="2"/>
  <c r="M95" i="2"/>
  <c r="L78" i="2"/>
  <c r="M78" i="2"/>
  <c r="L68" i="2"/>
  <c r="M68" i="2"/>
  <c r="L57" i="2"/>
  <c r="M57" i="2"/>
  <c r="E220" i="1"/>
  <c r="E221" i="1"/>
  <c r="E222" i="1"/>
  <c r="E223" i="1"/>
  <c r="E224" i="1"/>
  <c r="E225" i="1"/>
  <c r="E226" i="1"/>
  <c r="F226" i="1"/>
  <c r="E227" i="1"/>
  <c r="E228" i="1"/>
  <c r="F228" i="1"/>
  <c r="E229" i="1"/>
  <c r="F229" i="1"/>
  <c r="E230" i="1"/>
  <c r="F230" i="1"/>
  <c r="E231" i="1"/>
  <c r="E232" i="1"/>
  <c r="E233" i="1"/>
  <c r="F233" i="1"/>
  <c r="E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E245" i="1"/>
  <c r="F245" i="1"/>
  <c r="E246" i="1"/>
  <c r="E247" i="1"/>
  <c r="E248" i="1"/>
  <c r="F248" i="1"/>
  <c r="E249" i="1"/>
  <c r="F249" i="1"/>
  <c r="E250" i="1"/>
  <c r="F250" i="1"/>
  <c r="E251" i="1"/>
  <c r="E252" i="1"/>
  <c r="F252" i="1"/>
  <c r="E253" i="1"/>
  <c r="E254" i="1"/>
  <c r="E255" i="1"/>
  <c r="F255" i="1"/>
  <c r="E256" i="1"/>
  <c r="F256" i="1"/>
  <c r="E257" i="1"/>
  <c r="F257" i="1"/>
  <c r="E258" i="1"/>
  <c r="E259" i="1"/>
  <c r="F259" i="1"/>
  <c r="E260" i="1"/>
  <c r="E261" i="1"/>
  <c r="F261" i="1"/>
  <c r="E262" i="1"/>
  <c r="E263" i="1"/>
  <c r="E264" i="1"/>
  <c r="E265" i="1"/>
  <c r="E266" i="1"/>
  <c r="E267" i="1"/>
  <c r="E268" i="1"/>
  <c r="F268" i="1"/>
  <c r="E269" i="1"/>
  <c r="E270" i="1"/>
  <c r="E271" i="1"/>
  <c r="E272" i="1"/>
  <c r="F272" i="1"/>
  <c r="E273" i="1"/>
  <c r="E274" i="1"/>
  <c r="E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L67" i="2"/>
  <c r="M67" i="2"/>
  <c r="L56" i="2"/>
  <c r="M56" i="2"/>
  <c r="L93" i="2"/>
  <c r="M93" i="2"/>
  <c r="L94" i="2"/>
  <c r="M94" i="2"/>
  <c r="L92" i="2"/>
  <c r="M92" i="2"/>
  <c r="M75" i="2"/>
  <c r="M76" i="2"/>
  <c r="M77" i="2"/>
  <c r="M74" i="2"/>
  <c r="L75" i="2"/>
  <c r="L76" i="2"/>
  <c r="L77" i="2"/>
  <c r="L74" i="2"/>
  <c r="E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E179" i="1"/>
  <c r="E180" i="1"/>
  <c r="E181" i="1"/>
  <c r="F181" i="1"/>
  <c r="E182" i="1"/>
  <c r="F182" i="1"/>
  <c r="E183" i="1"/>
  <c r="F183" i="1"/>
  <c r="E184" i="1"/>
  <c r="F184" i="1"/>
  <c r="E185" i="1"/>
  <c r="E186" i="1"/>
  <c r="F186" i="1"/>
  <c r="E187" i="1"/>
  <c r="E188" i="1"/>
  <c r="F188" i="1"/>
  <c r="E189" i="1"/>
  <c r="E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M64" i="2"/>
  <c r="M65" i="2"/>
  <c r="M66" i="2"/>
  <c r="M63" i="2"/>
  <c r="M53" i="2"/>
  <c r="M54" i="2"/>
  <c r="M55" i="2"/>
  <c r="M52" i="2"/>
  <c r="L64" i="2"/>
  <c r="L65" i="2"/>
  <c r="L66" i="2"/>
  <c r="L63" i="2"/>
  <c r="L53" i="2"/>
  <c r="L54" i="2"/>
  <c r="L55" i="2"/>
  <c r="L52" i="2"/>
  <c r="M13" i="2"/>
  <c r="M14" i="2"/>
  <c r="M15" i="2"/>
  <c r="M12" i="2"/>
  <c r="M7" i="2"/>
  <c r="M8" i="2"/>
  <c r="M9" i="2"/>
  <c r="M6" i="2"/>
  <c r="L13" i="2"/>
  <c r="L14" i="2"/>
  <c r="L15" i="2"/>
  <c r="L12" i="2"/>
  <c r="L7" i="2"/>
  <c r="L8" i="2"/>
  <c r="L9" i="2"/>
  <c r="L6" i="2"/>
  <c r="E2" i="1"/>
  <c r="F2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24" i="1"/>
  <c r="F124" i="1"/>
  <c r="E125" i="1"/>
  <c r="E126" i="1"/>
  <c r="F126" i="1"/>
  <c r="E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76" i="1"/>
  <c r="F76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</calcChain>
</file>

<file path=xl/sharedStrings.xml><?xml version="1.0" encoding="utf-8"?>
<sst xmlns="http://schemas.openxmlformats.org/spreadsheetml/2006/main" count="1144" uniqueCount="902">
  <si>
    <t>H1D1 Fom nasal</t>
  </si>
  <si>
    <t>H1D1 Fom oral</t>
  </si>
  <si>
    <t>H3D1 Fom nasal</t>
  </si>
  <si>
    <t>H3D1 Fom oral</t>
  </si>
  <si>
    <t>H5D1 Fom nasal</t>
  </si>
  <si>
    <t>H5D1 Fom oral</t>
  </si>
  <si>
    <t>H7D1 Fom nasal</t>
  </si>
  <si>
    <t>H7D1 Fom oral</t>
  </si>
  <si>
    <t>H9D1 Fom nasal</t>
  </si>
  <si>
    <t>H9D1 Fom oral</t>
  </si>
  <si>
    <t>H11D1 Fom nasal</t>
  </si>
  <si>
    <t>H11D1 Fom oral</t>
  </si>
  <si>
    <t>H13D1 Fom nasal</t>
  </si>
  <si>
    <t>H13D1 Fom oral</t>
  </si>
  <si>
    <t>H15D1 Fom nasal</t>
  </si>
  <si>
    <t>H15D1 Fom oral</t>
  </si>
  <si>
    <t>H17D1 Con nasal</t>
  </si>
  <si>
    <t>H17D1 Con oral</t>
  </si>
  <si>
    <t>H19D1 Con nasal</t>
  </si>
  <si>
    <t>H19D1 Con oral</t>
  </si>
  <si>
    <t>H21D1 Con nasal</t>
  </si>
  <si>
    <t>H21D1 Con oral</t>
  </si>
  <si>
    <t>H23D1 Con nasal</t>
  </si>
  <si>
    <t>H23D1 Con oral</t>
  </si>
  <si>
    <t>H25D1 Con nasal</t>
  </si>
  <si>
    <t>H25D1 Con oral</t>
  </si>
  <si>
    <t>H27D1 Con nasal</t>
  </si>
  <si>
    <t>H27D1 Con oral</t>
  </si>
  <si>
    <t>H29D1 Con nasal</t>
  </si>
  <si>
    <t>H29D1 Con oral</t>
  </si>
  <si>
    <t>H31D1 Con nasal</t>
  </si>
  <si>
    <t>H31D1 Con oral</t>
  </si>
  <si>
    <t>H1D2 Fom nasal</t>
  </si>
  <si>
    <t>H1D2 Fom oral</t>
  </si>
  <si>
    <t>H3D2 Fom nasal</t>
  </si>
  <si>
    <t>H3D2 Fom oral</t>
  </si>
  <si>
    <t>H5D2 Fom nasal</t>
  </si>
  <si>
    <t>H5D2 Fom oral</t>
  </si>
  <si>
    <t>H7D2 Fom nasal</t>
  </si>
  <si>
    <t>H7D2 Fom oral</t>
  </si>
  <si>
    <t>H9D2 Fom nasal</t>
  </si>
  <si>
    <t>H9D2 Fom oral</t>
  </si>
  <si>
    <t>H11D2 Fom nasal</t>
  </si>
  <si>
    <t>H11D2 Fom oral</t>
  </si>
  <si>
    <t>H13D2 Fom nasal</t>
  </si>
  <si>
    <t>H13D2 Fom oral</t>
  </si>
  <si>
    <t>H15D2 Fom nasal</t>
  </si>
  <si>
    <t>H15D2 Fom oral</t>
  </si>
  <si>
    <t>H17D2 Con nasal</t>
  </si>
  <si>
    <t>H17D2 Con oral</t>
  </si>
  <si>
    <t>H19D2 Con nasal</t>
  </si>
  <si>
    <t>H19D2 Con oral</t>
  </si>
  <si>
    <t>H21D2 Con nasal</t>
  </si>
  <si>
    <t>H21D2 Con oral</t>
  </si>
  <si>
    <t>H23D2 Con nasal</t>
  </si>
  <si>
    <t>H23D2 Con oral</t>
  </si>
  <si>
    <t>H25D2 Con nasal</t>
  </si>
  <si>
    <t>H25D2 Con oral</t>
  </si>
  <si>
    <t>H27D2 Con nasal</t>
  </si>
  <si>
    <t>H27D2 Con oral</t>
  </si>
  <si>
    <t>H29D2 Con nasal</t>
  </si>
  <si>
    <t>H29D2 Con oral</t>
  </si>
  <si>
    <t>H31D2 Con nasal</t>
  </si>
  <si>
    <t>H31D2 Con oral</t>
  </si>
  <si>
    <t>H18D1 Con nasal</t>
  </si>
  <si>
    <t>H18D1 Con oral</t>
  </si>
  <si>
    <t>H20D1 Con nasal</t>
  </si>
  <si>
    <t>H20D1 Con oral</t>
  </si>
  <si>
    <t>H22D1 Con nasal</t>
  </si>
  <si>
    <t>H22D1 Con oral</t>
  </si>
  <si>
    <t>H24D1 Con nasal</t>
  </si>
  <si>
    <t>H24D1 Con oral</t>
  </si>
  <si>
    <t>H26D1 Con nasal</t>
  </si>
  <si>
    <t>H26D1 Con oral</t>
  </si>
  <si>
    <t>H28D1 Con nasal</t>
  </si>
  <si>
    <t>H28D1 Con oral</t>
  </si>
  <si>
    <t>H30D1 Con nasal</t>
  </si>
  <si>
    <t>H30D1 Con oral</t>
  </si>
  <si>
    <t>H32D1 Con nasal</t>
  </si>
  <si>
    <t>H32D1 Con oral</t>
  </si>
  <si>
    <t>H1D3 Fom nasal</t>
  </si>
  <si>
    <t>H1D3 Fom oral</t>
  </si>
  <si>
    <t>H3D3 Fom nasal</t>
  </si>
  <si>
    <t>H3D3 Fom oral</t>
  </si>
  <si>
    <t>H5D3 Fom nasal</t>
  </si>
  <si>
    <t>H5D3 Fom oral</t>
  </si>
  <si>
    <t>H7D3 Fom nasal</t>
  </si>
  <si>
    <t>H7D3 Fom oral</t>
  </si>
  <si>
    <t>H9D3 Fom nasal</t>
  </si>
  <si>
    <t>H9D3 Fom oral</t>
  </si>
  <si>
    <t>H11D3 Fom nasal</t>
  </si>
  <si>
    <t>H11D3 Fom oral</t>
  </si>
  <si>
    <t>H13D3 Fom nasal</t>
  </si>
  <si>
    <t>H13D3 Fom oral</t>
  </si>
  <si>
    <t>H15D3 Fom nasal</t>
  </si>
  <si>
    <t>H15D3 Fom oral</t>
  </si>
  <si>
    <t>H17D3 Con nasal</t>
  </si>
  <si>
    <t>H17D3 Con oral</t>
  </si>
  <si>
    <t>H19D3 Con nasal</t>
  </si>
  <si>
    <t>H19D3 Con oral</t>
  </si>
  <si>
    <t>H21D3 Con nasal</t>
  </si>
  <si>
    <t>H21D3 Con oral</t>
  </si>
  <si>
    <t>H23D3 Con nasal</t>
  </si>
  <si>
    <t>H23D3 Con oral</t>
  </si>
  <si>
    <t>H25D3 Con nasal</t>
  </si>
  <si>
    <t>H25D3 Con oral</t>
  </si>
  <si>
    <t>H27D3 Con nasal</t>
  </si>
  <si>
    <t>H27D3 Con oral</t>
  </si>
  <si>
    <t>H29D3 Con nasal</t>
  </si>
  <si>
    <t>H29D3 Con oral</t>
  </si>
  <si>
    <t>H31D3 Con nasal</t>
  </si>
  <si>
    <t>H31D3 Con oral</t>
  </si>
  <si>
    <t>H18D2 Con nasal</t>
  </si>
  <si>
    <t>H18D2 Con oral</t>
  </si>
  <si>
    <t>H20D2 Con nasal</t>
  </si>
  <si>
    <t>H20D2 Con oral</t>
  </si>
  <si>
    <t>H22D2 Con nasal</t>
  </si>
  <si>
    <t>H22D2 Con oral</t>
  </si>
  <si>
    <t>H24D2 Con nasal</t>
  </si>
  <si>
    <t>H24D2 Con oral</t>
  </si>
  <si>
    <t>H26D2 Con nasal</t>
  </si>
  <si>
    <t>H26D2 Con oral</t>
  </si>
  <si>
    <t>H28D2 Con nasal</t>
  </si>
  <si>
    <t>H28D2 Con oral</t>
  </si>
  <si>
    <t>H30D2 Con nasal</t>
  </si>
  <si>
    <t>H30D2 Con oral</t>
  </si>
  <si>
    <t>H32D2 Con nasal</t>
  </si>
  <si>
    <t>H32D2 Con oral</t>
  </si>
  <si>
    <t>H1D4 Fom nasal</t>
  </si>
  <si>
    <t>H1D4 Fom oral</t>
  </si>
  <si>
    <t>H5D4 Fom nasal</t>
  </si>
  <si>
    <t>H5D4 Fom oral</t>
  </si>
  <si>
    <t>H7D4 Fom nasal</t>
  </si>
  <si>
    <t>H7D4 Fom oral</t>
  </si>
  <si>
    <t>H9D4 Fom nasal</t>
  </si>
  <si>
    <t>H9D4 Fom oral</t>
  </si>
  <si>
    <t>H11D4 Fom nasal</t>
  </si>
  <si>
    <t>H11D4 Fom oral</t>
  </si>
  <si>
    <t>H13D4 Fom nasal</t>
  </si>
  <si>
    <t>H13D4 Fom oral</t>
  </si>
  <si>
    <t>H15D4 Fom nasal</t>
  </si>
  <si>
    <t>H15D4 Fom oral</t>
  </si>
  <si>
    <t>H17D4 Con nasal</t>
  </si>
  <si>
    <t>H17D4 Con oral</t>
  </si>
  <si>
    <t>H19D4 Con nasal</t>
  </si>
  <si>
    <t>H19D4 Con oral</t>
  </si>
  <si>
    <t>H21D4 Con nasal</t>
  </si>
  <si>
    <t>H21D4 Con oral</t>
  </si>
  <si>
    <t>H23D4 Con nasal</t>
  </si>
  <si>
    <t>H23D4 Con oral</t>
  </si>
  <si>
    <t>H25D4 Con nasal</t>
  </si>
  <si>
    <t>H25D4 Con oral</t>
  </si>
  <si>
    <t>H27D4 Con nasal</t>
  </si>
  <si>
    <t>H27D4 Con oral</t>
  </si>
  <si>
    <t>H29D4 Con nasal</t>
  </si>
  <si>
    <t>H29D4 Con oral</t>
  </si>
  <si>
    <t>H31D4 Con nasal</t>
  </si>
  <si>
    <t>H31D4 Con oral</t>
  </si>
  <si>
    <t>H18D3 Con nasal</t>
  </si>
  <si>
    <t>H18D3 Con oral</t>
  </si>
  <si>
    <t>Ct</t>
  </si>
  <si>
    <t>copies/5ul</t>
  </si>
  <si>
    <t>copies/ml</t>
  </si>
  <si>
    <t>log10TCID50/ml</t>
  </si>
  <si>
    <t>H20D3 Con nasal</t>
  </si>
  <si>
    <t>H20D3 Con oral</t>
  </si>
  <si>
    <t>H22D3 Con nasal</t>
  </si>
  <si>
    <t>H22D3 Con oral</t>
  </si>
  <si>
    <t>H24D3 Con nasal</t>
  </si>
  <si>
    <t>H24D3 Con oral</t>
  </si>
  <si>
    <t>H26D3 Con nasal</t>
  </si>
  <si>
    <t>H26D3 Con oral</t>
  </si>
  <si>
    <t>H28D3 Con nasal</t>
  </si>
  <si>
    <t>H28D3 Con oral</t>
  </si>
  <si>
    <t>H30D3 Con nasal</t>
  </si>
  <si>
    <t>H30D3 Con oral</t>
  </si>
  <si>
    <t>H32D3 Con nasal</t>
  </si>
  <si>
    <t>H32D3 Con oral</t>
  </si>
  <si>
    <t>H2D1 Fom nasal</t>
  </si>
  <si>
    <t>H2D1 Fom oral</t>
  </si>
  <si>
    <t>H4D1 Fom nasal</t>
  </si>
  <si>
    <t>H4D1 Fom oral</t>
  </si>
  <si>
    <t>H6D1 Fom nasal</t>
  </si>
  <si>
    <t>H6D1 Fom oral</t>
  </si>
  <si>
    <t>H8D1 Fom nasal</t>
  </si>
  <si>
    <t>H8D1 Fom oral</t>
  </si>
  <si>
    <t>H10D1 Fom nasal</t>
  </si>
  <si>
    <t>H10D1 Fom oral</t>
  </si>
  <si>
    <t>H12D1 Fom nasal</t>
  </si>
  <si>
    <t>H12D1 Fom oral</t>
  </si>
  <si>
    <t>H14D1 Fom nasal</t>
  </si>
  <si>
    <t>H14D1 Fom oral</t>
  </si>
  <si>
    <t>H16D1 Fom nasal</t>
  </si>
  <si>
    <t>H16D1 Fom oral</t>
  </si>
  <si>
    <t>H17D5 Con nasal</t>
  </si>
  <si>
    <t>H17D5 Con oral</t>
  </si>
  <si>
    <t>H21D5 Con nasal</t>
  </si>
  <si>
    <t>H21D5 Con oral</t>
  </si>
  <si>
    <t>H23D5 Con nasal</t>
  </si>
  <si>
    <t>H23D5 Con oral</t>
  </si>
  <si>
    <t>H27D5 Con nasal</t>
  </si>
  <si>
    <t>H27D5 Con oral</t>
  </si>
  <si>
    <t>H29D5 Con nasal</t>
  </si>
  <si>
    <t>H29D5 Con oral</t>
  </si>
  <si>
    <t>H31D5 Con nasal</t>
  </si>
  <si>
    <t>H31D5 Con oral</t>
  </si>
  <si>
    <t>H18D4 Con nasal</t>
  </si>
  <si>
    <t>H18D4 Con oral</t>
  </si>
  <si>
    <t>H20D4 Con nasal</t>
  </si>
  <si>
    <t>H20D4 Con oral</t>
  </si>
  <si>
    <t>H22D4 Con nasal</t>
  </si>
  <si>
    <t>H22D4 Con oral</t>
  </si>
  <si>
    <t>H24D4 Con nasal</t>
  </si>
  <si>
    <t>H24D4 Con oral</t>
  </si>
  <si>
    <t>H26D4 Con nasal</t>
  </si>
  <si>
    <t>H26D4 Con oral</t>
  </si>
  <si>
    <t>H28D4 Con nasal</t>
  </si>
  <si>
    <t>H28D4 Con oral</t>
  </si>
  <si>
    <t>H30D4 Con nasal</t>
  </si>
  <si>
    <t>H30D4 Con oral</t>
  </si>
  <si>
    <t>H32D4 Con nasal</t>
  </si>
  <si>
    <t>H32D4 Con oral</t>
  </si>
  <si>
    <t>H2D2 Fom nasal</t>
  </si>
  <si>
    <t>H2D2 Fom oral</t>
  </si>
  <si>
    <t>H4D2 Fom nasal</t>
  </si>
  <si>
    <t>H4D2 Fom oral</t>
  </si>
  <si>
    <t>H6D2 Fom nasal</t>
  </si>
  <si>
    <t>H6D2 Fom oral</t>
  </si>
  <si>
    <t>FOMITE</t>
  </si>
  <si>
    <t>nose</t>
  </si>
  <si>
    <t>H1</t>
  </si>
  <si>
    <t>H3</t>
  </si>
  <si>
    <t>H5</t>
  </si>
  <si>
    <t>H7</t>
  </si>
  <si>
    <t>H9</t>
  </si>
  <si>
    <t>H11</t>
  </si>
  <si>
    <t>H13</t>
  </si>
  <si>
    <t>H15</t>
  </si>
  <si>
    <t>throat</t>
  </si>
  <si>
    <t>H2</t>
  </si>
  <si>
    <t>H4</t>
  </si>
  <si>
    <t>H6</t>
  </si>
  <si>
    <t>H8</t>
  </si>
  <si>
    <t>H10</t>
  </si>
  <si>
    <t>H12</t>
  </si>
  <si>
    <t>H14</t>
  </si>
  <si>
    <t>H16</t>
  </si>
  <si>
    <t>CONTACT</t>
  </si>
  <si>
    <t>H17</t>
  </si>
  <si>
    <t>H19</t>
  </si>
  <si>
    <t>H21</t>
  </si>
  <si>
    <t>H23</t>
  </si>
  <si>
    <t>H25</t>
  </si>
  <si>
    <t>H27</t>
  </si>
  <si>
    <t>H29</t>
  </si>
  <si>
    <t>H31</t>
  </si>
  <si>
    <t>H18</t>
  </si>
  <si>
    <t>H20</t>
  </si>
  <si>
    <t>H22</t>
  </si>
  <si>
    <t>H24</t>
  </si>
  <si>
    <t>H26</t>
  </si>
  <si>
    <t>H28</t>
  </si>
  <si>
    <t>H30</t>
  </si>
  <si>
    <t>H32</t>
  </si>
  <si>
    <t>average</t>
  </si>
  <si>
    <t>stdev</t>
  </si>
  <si>
    <t>H8D2 Fom nasal</t>
  </si>
  <si>
    <t>H8D2 Fom oral</t>
  </si>
  <si>
    <t>H10D2 Fom nasal</t>
  </si>
  <si>
    <t>H10D2 Fom oral</t>
  </si>
  <si>
    <t>H12D2 Fom nasal</t>
  </si>
  <si>
    <t>H12D2 Fom oral</t>
  </si>
  <si>
    <t>H14D2 Fom nasal</t>
  </si>
  <si>
    <t>H14D2 Fom oral</t>
  </si>
  <si>
    <t>H16D2 Fom nasal</t>
  </si>
  <si>
    <t>H16D2 Fom oral</t>
  </si>
  <si>
    <t>H17D6 Con nasal</t>
  </si>
  <si>
    <t>H17D6 Con oral</t>
  </si>
  <si>
    <t>H21D6 Con nasal</t>
  </si>
  <si>
    <t>H21D6 Con oral</t>
  </si>
  <si>
    <t>H29D6 Con nasal</t>
  </si>
  <si>
    <t>H29D6 Con oral</t>
  </si>
  <si>
    <t>H31D6 Con nasal</t>
  </si>
  <si>
    <t>H31D6 Con oral</t>
  </si>
  <si>
    <t>H18D5 Con nasal</t>
  </si>
  <si>
    <t>H18D5 Con oral</t>
  </si>
  <si>
    <t>H20D5 Con nasal</t>
  </si>
  <si>
    <t>H20D5 Con oral</t>
  </si>
  <si>
    <t>H22D5 Con nasal</t>
  </si>
  <si>
    <t>H22D5 Con oral</t>
  </si>
  <si>
    <t>H24D5 Con nasal</t>
  </si>
  <si>
    <t>H24D5 Con oral</t>
  </si>
  <si>
    <t>H26D5 Con nasal</t>
  </si>
  <si>
    <t>H26D5 Con oral</t>
  </si>
  <si>
    <t>H28D5 Con nasal</t>
  </si>
  <si>
    <t>H28D5 Con oral</t>
  </si>
  <si>
    <t>H30D5 Con nasal</t>
  </si>
  <si>
    <t>H30D5 Con oral</t>
  </si>
  <si>
    <t>H32D5 Con nasal</t>
  </si>
  <si>
    <t>H32D5 Con oral</t>
  </si>
  <si>
    <t>H2D3 Fom nasal</t>
  </si>
  <si>
    <t>H2D3 Fom oral</t>
  </si>
  <si>
    <t>H4D3 Fom nasal</t>
  </si>
  <si>
    <t>H4D3 Fom oral</t>
  </si>
  <si>
    <t>H6D3 Fom nasal</t>
  </si>
  <si>
    <t>H6D3 Fom oral</t>
  </si>
  <si>
    <t>H8D3 Fom nasal</t>
  </si>
  <si>
    <t>H8D3 Fom oral</t>
  </si>
  <si>
    <t>H10D3 Fom nasal</t>
  </si>
  <si>
    <t>H10D3 Fom oral</t>
  </si>
  <si>
    <t>H12D3 Fom nasal</t>
  </si>
  <si>
    <t>H12D3 Fom oral</t>
  </si>
  <si>
    <t>H14D3 Fom nasal</t>
  </si>
  <si>
    <t>H14D3 Fom oral</t>
  </si>
  <si>
    <t>H16D3 Fom nasal</t>
  </si>
  <si>
    <t>H16D3 Fom oral</t>
  </si>
  <si>
    <t>H17D7 Con nasal</t>
  </si>
  <si>
    <t>H17D7 Con oral</t>
  </si>
  <si>
    <t>H21D7 Con nasal</t>
  </si>
  <si>
    <t>H21D7 Con oral</t>
  </si>
  <si>
    <t>H29D7 Con nasal</t>
  </si>
  <si>
    <t>H29D7 Con oral</t>
  </si>
  <si>
    <t>H31D7 Con nasal</t>
  </si>
  <si>
    <t>H31D7 Con oral</t>
  </si>
  <si>
    <t>H18D6 Con nasal</t>
  </si>
  <si>
    <t>H18D6 Con oral</t>
  </si>
  <si>
    <t>H20D6 Con nasal</t>
  </si>
  <si>
    <t>H20D6 Con oral</t>
  </si>
  <si>
    <t>H22D6 Con nasal</t>
  </si>
  <si>
    <t>H22D6 Con oral</t>
  </si>
  <si>
    <t>H24D6 Con nasal</t>
  </si>
  <si>
    <t>H24D6 Con oral</t>
  </si>
  <si>
    <t>H26D6 Con nasal</t>
  </si>
  <si>
    <t>H26D6 Con oral</t>
  </si>
  <si>
    <t>H28D6 Con nasal</t>
  </si>
  <si>
    <t>H28D6 Con oral</t>
  </si>
  <si>
    <t>H30D6 Con nasal</t>
  </si>
  <si>
    <t>H30D6 Con oral</t>
  </si>
  <si>
    <t>H32D6 Con nasal</t>
  </si>
  <si>
    <t>H32D6 Con oral</t>
  </si>
  <si>
    <t>H2D4 Fom nasal</t>
  </si>
  <si>
    <t>H2D4 Fom oral</t>
  </si>
  <si>
    <t>H4D4 Fom nasal</t>
  </si>
  <si>
    <t>H4D4 Fom oral</t>
  </si>
  <si>
    <t>H6D4 Fom nasal</t>
  </si>
  <si>
    <t>H6D4 Fom oral</t>
  </si>
  <si>
    <t>H8D4 Fom nasal</t>
  </si>
  <si>
    <t>H8D4 Fom oral</t>
  </si>
  <si>
    <t>H10D4 Fom nasal</t>
  </si>
  <si>
    <t>H10D4 Fom oral</t>
  </si>
  <si>
    <t>H12D4 Fom nasal</t>
  </si>
  <si>
    <t>H12D4 Fom oral</t>
  </si>
  <si>
    <t>H14D4 Fom nasal</t>
  </si>
  <si>
    <t>H14D4 Fom oral</t>
  </si>
  <si>
    <t>H16D4 Fom nasal</t>
  </si>
  <si>
    <t>H16D4 Fom oral</t>
  </si>
  <si>
    <t>H17D8 Con nasal</t>
  </si>
  <si>
    <t>H17D8 Con oral</t>
  </si>
  <si>
    <t>H21D8 Con nasal</t>
  </si>
  <si>
    <t>H21D8 Con oral</t>
  </si>
  <si>
    <t>H29D8 Con nasal</t>
  </si>
  <si>
    <t>H29D8 Con oral</t>
  </si>
  <si>
    <t>H18D7 Con nasal</t>
  </si>
  <si>
    <t>H18D7 Con oral</t>
  </si>
  <si>
    <t>H20D7 Con nasal</t>
  </si>
  <si>
    <t>H20D7 Con oral</t>
  </si>
  <si>
    <t>H22D7 Con nasal</t>
  </si>
  <si>
    <t>H22D7 Con oral</t>
  </si>
  <si>
    <t>H24D7 Con nasal</t>
  </si>
  <si>
    <t>H24D7 Con oral</t>
  </si>
  <si>
    <t>H26D7 Con nasal</t>
  </si>
  <si>
    <t>H26D7 Con oral</t>
  </si>
  <si>
    <t>H28D7 Con nasal</t>
  </si>
  <si>
    <t>H28D7 Con oral</t>
  </si>
  <si>
    <t>H30D7 Con nasal</t>
  </si>
  <si>
    <t>H30D7 Con oral</t>
  </si>
  <si>
    <t>H32D7 Con nasal</t>
  </si>
  <si>
    <t>H32D7 Con oral</t>
  </si>
  <si>
    <t>H2D5 Fom nasal</t>
  </si>
  <si>
    <t>H2D5 Fom oral</t>
  </si>
  <si>
    <t>H4D5 Fom nasal</t>
  </si>
  <si>
    <t>H4D5 Fom oral</t>
  </si>
  <si>
    <t>H6D5 Fom nasal</t>
  </si>
  <si>
    <t>H6D5 Fom oral</t>
  </si>
  <si>
    <t>H8D5 Fom nasal</t>
  </si>
  <si>
    <t>H8D5 Fom oral</t>
  </si>
  <si>
    <t>H10D5 Fom nasal</t>
  </si>
  <si>
    <t>H10D5 Fom oral</t>
  </si>
  <si>
    <t>H12D5 Fom nasal</t>
  </si>
  <si>
    <t>H12D5 Fom oral</t>
  </si>
  <si>
    <t>H14D5 Fom nasal</t>
  </si>
  <si>
    <t>H14D5 Fom oral</t>
  </si>
  <si>
    <t>H16D5 Fom nasal</t>
  </si>
  <si>
    <t>H16D5 Fom oral</t>
  </si>
  <si>
    <t>H17D9 Con nasal</t>
  </si>
  <si>
    <t>H17D9 Con oral</t>
  </si>
  <si>
    <t>H21D9 Con nasal</t>
  </si>
  <si>
    <t>H21D9 Con oral</t>
  </si>
  <si>
    <t>H18D8 Con nasal</t>
  </si>
  <si>
    <t>H18D8 Con oral</t>
  </si>
  <si>
    <t>H20D8 Con nasal</t>
  </si>
  <si>
    <t>H20D8 Con oral</t>
  </si>
  <si>
    <t>H22D8 Con nasal</t>
  </si>
  <si>
    <t>H22D8 Con oral</t>
  </si>
  <si>
    <t>H24D8 Con nasal</t>
  </si>
  <si>
    <t>H24D8 Con oral</t>
  </si>
  <si>
    <t>H26D8 Con nasal</t>
  </si>
  <si>
    <t>H26D8 Con oral</t>
  </si>
  <si>
    <t>H28D8 Con nasal</t>
  </si>
  <si>
    <t>H28D8 Con oral</t>
  </si>
  <si>
    <t>H30D8 Con nasal</t>
  </si>
  <si>
    <t>H30D8 Con oral</t>
  </si>
  <si>
    <t>H32D8 Con nasal</t>
  </si>
  <si>
    <t>H32D8 Con oral</t>
  </si>
  <si>
    <t>H2D6 Fom nasal</t>
  </si>
  <si>
    <t>H2D6 Fom oral</t>
  </si>
  <si>
    <t>H4D6 Fom nasal</t>
  </si>
  <si>
    <t>H4D6 Fom oral</t>
  </si>
  <si>
    <t>H6D6 Fom nasal</t>
  </si>
  <si>
    <t>H6D6 Fom oral</t>
  </si>
  <si>
    <t>H8D6 Fom nasal</t>
  </si>
  <si>
    <t>H8D6 Fom oral</t>
  </si>
  <si>
    <t>H10D6 Fom nasal</t>
  </si>
  <si>
    <t>H10D6 Fom oral</t>
  </si>
  <si>
    <t>H12D6 Fom nasal</t>
  </si>
  <si>
    <t>H12D6 Fom oral</t>
  </si>
  <si>
    <t>H14D6 Fom nasal</t>
  </si>
  <si>
    <t>H14D6 Fom oral</t>
  </si>
  <si>
    <t>H16D6 Fom nasal</t>
  </si>
  <si>
    <t>H16D6 Fom oral</t>
  </si>
  <si>
    <t>H18D9 Con nasal</t>
  </si>
  <si>
    <t>H18D9 Con oral</t>
  </si>
  <si>
    <t>H20D9 Con nasal</t>
  </si>
  <si>
    <t>H20D9 Con oral</t>
  </si>
  <si>
    <t>H22D9 Con nasal</t>
  </si>
  <si>
    <t>H22D9 Con oral</t>
  </si>
  <si>
    <t>H24D9 Con nasal</t>
  </si>
  <si>
    <t>H24D9 Con oral</t>
  </si>
  <si>
    <t>H26D9 Con nasal</t>
  </si>
  <si>
    <t>H26D9 Con oral</t>
  </si>
  <si>
    <t>H28D9 Con nasal</t>
  </si>
  <si>
    <t>H28D9 Con oral</t>
  </si>
  <si>
    <t>H30D9 Con nasal</t>
  </si>
  <si>
    <t>H30D9 Con oral</t>
  </si>
  <si>
    <t>H32D9 Con nasal</t>
  </si>
  <si>
    <t>H32D9 Con oral</t>
  </si>
  <si>
    <t>H2D7 Fom nasal</t>
  </si>
  <si>
    <t>H2D7 Fom oral</t>
  </si>
  <si>
    <t>H4D7 Fom nasal</t>
  </si>
  <si>
    <t>H4D7 Fom oral</t>
  </si>
  <si>
    <t>H6D7 Fom nasal</t>
  </si>
  <si>
    <t>H6D7 Fom oral</t>
  </si>
  <si>
    <t>H8D7 Fom nasal</t>
  </si>
  <si>
    <t>H8D7 Fom oral</t>
  </si>
  <si>
    <t>H10D7 Fom nasal</t>
  </si>
  <si>
    <t>H10D7 Fom oral</t>
  </si>
  <si>
    <t>H12D7 Fom nasal</t>
  </si>
  <si>
    <t>H12D7 Fom oral</t>
  </si>
  <si>
    <t>H14D7 Fom nasal</t>
  </si>
  <si>
    <t>H14D7 Fom oral</t>
  </si>
  <si>
    <t>H16D7 Fom nasal</t>
  </si>
  <si>
    <t>H16D7 Fom oral</t>
  </si>
  <si>
    <t>H18D10 Con nasal</t>
  </si>
  <si>
    <t>H18D10 Con oral</t>
  </si>
  <si>
    <t>H20D10 Con nasal</t>
  </si>
  <si>
    <t>H20D10 Con oral</t>
  </si>
  <si>
    <t>H22D10 Con nasal</t>
  </si>
  <si>
    <t>H22D10 Con oral</t>
  </si>
  <si>
    <t>H24D10 Con nasal</t>
  </si>
  <si>
    <t>H24D10 Con oral</t>
  </si>
  <si>
    <t>H26D10 Con nasal</t>
  </si>
  <si>
    <t>H26D10 Con oral</t>
  </si>
  <si>
    <t>H28D10 Con nasal</t>
  </si>
  <si>
    <t>H28D10 Con oral</t>
  </si>
  <si>
    <t>H30D10 Con nasal</t>
  </si>
  <si>
    <t>H30D10 Con oral</t>
  </si>
  <si>
    <t>H32D10 Con nasal</t>
  </si>
  <si>
    <t>H32D10 Con oral</t>
  </si>
  <si>
    <t>H2D8 Fom nasal</t>
  </si>
  <si>
    <t>H2D8 Fom oral</t>
  </si>
  <si>
    <t>H4D8 Fom nasal</t>
  </si>
  <si>
    <t>H4D8 Fom oral</t>
  </si>
  <si>
    <t>H6D8 Fom nasal</t>
  </si>
  <si>
    <t>H6D8 Fom oral</t>
  </si>
  <si>
    <t>H8D8 Fom nasal</t>
  </si>
  <si>
    <t>H8D8 Fom oral</t>
  </si>
  <si>
    <t>H10D8 Fom nasal</t>
  </si>
  <si>
    <t>H10D8 Fom oral</t>
  </si>
  <si>
    <t>H14D8 Fom nasal</t>
  </si>
  <si>
    <t>H14D8 Fom oral</t>
  </si>
  <si>
    <t>H16D8 Fom nasal</t>
  </si>
  <si>
    <t>H16D8 Fom oral</t>
  </si>
  <si>
    <t>H18D11 Con nasal</t>
  </si>
  <si>
    <t>H18D11 Con oral</t>
  </si>
  <si>
    <t>H20D11 Con nasal</t>
  </si>
  <si>
    <t>H20D11 Con oral</t>
  </si>
  <si>
    <t>H22D11 Con nasal</t>
  </si>
  <si>
    <t>H22D11 Con oral</t>
  </si>
  <si>
    <t>H24D11 Con nasal</t>
  </si>
  <si>
    <t>H24D11 Con oral</t>
  </si>
  <si>
    <t>H26D11 Con nasal</t>
  </si>
  <si>
    <t>H26D11 Con oral</t>
  </si>
  <si>
    <t>H28D11 Con nasal</t>
  </si>
  <si>
    <t>H28D11 Con oral</t>
  </si>
  <si>
    <t>H32D11 Con nasal</t>
  </si>
  <si>
    <t>H32D11 Con oral</t>
  </si>
  <si>
    <t>H2D9 Fom nasal</t>
  </si>
  <si>
    <t>H2D9 Fom oral</t>
  </si>
  <si>
    <t>H4D9 Fom nasal</t>
  </si>
  <si>
    <t>H4D9 Fom oral</t>
  </si>
  <si>
    <t>H6D9 Fom nasal</t>
  </si>
  <si>
    <t>H6D9 Fom oral</t>
  </si>
  <si>
    <t>H8D9 Fom nasal</t>
  </si>
  <si>
    <t>H8D9 Fom oral</t>
  </si>
  <si>
    <t>H10D9 Fom nasal</t>
  </si>
  <si>
    <t>H10D9 Fom oral</t>
  </si>
  <si>
    <t>H14D9 Fom nasal</t>
  </si>
  <si>
    <t>H14D9 Fom oral</t>
  </si>
  <si>
    <t>H16D9 Fom nasal</t>
  </si>
  <si>
    <t>H16D9 Fom oral</t>
  </si>
  <si>
    <t>H18D12 Con nasal</t>
  </si>
  <si>
    <t>H18D12 Con oral</t>
  </si>
  <si>
    <t>Fomite</t>
  </si>
  <si>
    <t>day 2</t>
  </si>
  <si>
    <t>day 0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</si>
  <si>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</si>
  <si>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</si>
  <si>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</si>
  <si>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</si>
  <si>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</si>
  <si>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</si>
  <si>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</si>
  <si>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</si>
  <si>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</si>
  <si>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</si>
  <si>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</si>
  <si>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</si>
  <si>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</si>
  <si>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</si>
  <si>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</si>
  <si>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</si>
  <si>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</si>
  <si>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found dead</t>
  </si>
  <si>
    <t>Contact</t>
  </si>
  <si>
    <t>BODYWEIGHT</t>
  </si>
  <si>
    <t>DISEASE SCORE</t>
  </si>
  <si>
    <t>fomite</t>
  </si>
  <si>
    <t>contact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</si>
  <si>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</si>
  <si>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</si>
  <si>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</si>
  <si>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</si>
  <si>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</si>
  <si>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</si>
  <si>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</si>
  <si>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</si>
  <si>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</si>
  <si>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</si>
  <si>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euthanized</t>
  </si>
  <si>
    <t>day 29</t>
  </si>
  <si>
    <t>day 30</t>
  </si>
  <si>
    <t>day 31</t>
  </si>
  <si>
    <t>H20D12 Con nasal</t>
  </si>
  <si>
    <t>H20D12 Con oral</t>
  </si>
  <si>
    <t>H22D12 Con nasal</t>
  </si>
  <si>
    <t>H22D12 Con oral</t>
  </si>
  <si>
    <t>H24D12 Con nasal</t>
  </si>
  <si>
    <t>H24D12 Con oral</t>
  </si>
  <si>
    <t>H26D12 Con nasal</t>
  </si>
  <si>
    <t>H26D12 Con oral</t>
  </si>
  <si>
    <t>H28D12 Con nasal</t>
  </si>
  <si>
    <t>H28D12 Con oral</t>
  </si>
  <si>
    <t>H32D12 Con nasal</t>
  </si>
  <si>
    <t>H32D12 Con oral</t>
  </si>
  <si>
    <t>H2D10 Fom nasal</t>
  </si>
  <si>
    <t>H2D10 Fom oral</t>
  </si>
  <si>
    <t>H4D10 Fom nasal</t>
  </si>
  <si>
    <t>H4D10 Fom oral</t>
  </si>
  <si>
    <t>H6D10 Fom nasal</t>
  </si>
  <si>
    <t>H6D10 Fom oral</t>
  </si>
  <si>
    <t>H8D10 Fom nasal</t>
  </si>
  <si>
    <t>H8D10 Fom oral</t>
  </si>
  <si>
    <t>H10D10 Fom nasal</t>
  </si>
  <si>
    <t>H10D10 Fom oral</t>
  </si>
  <si>
    <t>H14D10 Fom nasal</t>
  </si>
  <si>
    <t>H14D10 Fom oral</t>
  </si>
  <si>
    <t>H16D10 Fom nasal</t>
  </si>
  <si>
    <t>H16D10 Fom oral</t>
  </si>
  <si>
    <t>H18D13 Con nasal</t>
  </si>
  <si>
    <t>H18D13 Con oral</t>
  </si>
  <si>
    <t>H20D13 Con nasal</t>
  </si>
  <si>
    <t>H20D13 Con oral</t>
  </si>
  <si>
    <t>H22D13 Con nasal</t>
  </si>
  <si>
    <t>H22D13 Con oral</t>
  </si>
  <si>
    <t>H24D13 Con nasal</t>
  </si>
  <si>
    <t>H24D13 Con oral</t>
  </si>
  <si>
    <t>H26D13 Con nasal</t>
  </si>
  <si>
    <t>H26D13 Con oral</t>
  </si>
  <si>
    <t>H28D13 Con nasal</t>
  </si>
  <si>
    <t>H28D13 Con oral</t>
  </si>
  <si>
    <t>H32D13 Con nasal</t>
  </si>
  <si>
    <t>H32D13 Con oral</t>
  </si>
  <si>
    <t>H34D1 Aer nasal</t>
  </si>
  <si>
    <t>H34D1 Aer oral</t>
  </si>
  <si>
    <t>H36D1 Aer nasal</t>
  </si>
  <si>
    <t>H36D1 Aer oral</t>
  </si>
  <si>
    <t>H38D1 Aer nasal</t>
  </si>
  <si>
    <t>H38D1 Aer oral</t>
  </si>
  <si>
    <t>H40D1 Aer nasal</t>
  </si>
  <si>
    <t>H40D1 Aer oral</t>
  </si>
  <si>
    <t>H42D1 Aer nasal</t>
  </si>
  <si>
    <t>H42D1 Aer oral</t>
  </si>
  <si>
    <t>H44D1 Aer nasal</t>
  </si>
  <si>
    <t>H44D1 Aer oral</t>
  </si>
  <si>
    <t>H46D1 Aer nasal</t>
  </si>
  <si>
    <t>H46D1 Aer oral</t>
  </si>
  <si>
    <t>H48D1 Aer nasal</t>
  </si>
  <si>
    <t>H48D1 Aer oral</t>
  </si>
  <si>
    <t>H34D2 Aer nasal</t>
  </si>
  <si>
    <t>H34D2 Aer oral</t>
  </si>
  <si>
    <t>H36D2 Aer nasal</t>
  </si>
  <si>
    <t>H36D2 Aer oral</t>
  </si>
  <si>
    <t>H38D2 Aer nasal</t>
  </si>
  <si>
    <t>H38D2 Aer oral</t>
  </si>
  <si>
    <t>H40D2 Aer nasal</t>
  </si>
  <si>
    <t>H40D2 Aer oral</t>
  </si>
  <si>
    <t>H42D2 Aer nasal</t>
  </si>
  <si>
    <t>H42D2 Aer oral</t>
  </si>
  <si>
    <t>H44D2 Aer nasal</t>
  </si>
  <si>
    <t>H44D2 Aer oral</t>
  </si>
  <si>
    <t>H46D2 Aer nasal</t>
  </si>
  <si>
    <t>H46D2 Aer oral</t>
  </si>
  <si>
    <t>H48D2 Aer nasal</t>
  </si>
  <si>
    <t>H48D2 Aer oral</t>
  </si>
  <si>
    <t>H34D3 Aer nasal</t>
  </si>
  <si>
    <t>H34D3 Aer oral</t>
  </si>
  <si>
    <t>H36D3 Aer nasal</t>
  </si>
  <si>
    <t>H36D3 Aer oral</t>
  </si>
  <si>
    <t>H38D3 Aer nasal</t>
  </si>
  <si>
    <t>H38D3 Aer oral</t>
  </si>
  <si>
    <t>H40D3 Aer nasal</t>
  </si>
  <si>
    <t>H40D3 Aer oral</t>
  </si>
  <si>
    <t>H42D3 Aer nasal</t>
  </si>
  <si>
    <t>H42D3 Aer oral</t>
  </si>
  <si>
    <t>H44D3 Aer nasal</t>
  </si>
  <si>
    <t>H44D3 Aer oral</t>
  </si>
  <si>
    <t>H46D3 Aer nasal</t>
  </si>
  <si>
    <t>H46D3 Aer oral</t>
  </si>
  <si>
    <t>H48D3 Aer nasal</t>
  </si>
  <si>
    <t>H48D3 Aer oral</t>
  </si>
  <si>
    <t>H34D4 Aer nasal</t>
  </si>
  <si>
    <t>H34D4 Aer oral</t>
  </si>
  <si>
    <t>H36D4 Aer nasal</t>
  </si>
  <si>
    <t>H36D4 Aer oral</t>
  </si>
  <si>
    <t>H38D4 Aer nasal</t>
  </si>
  <si>
    <t>H38D4 Aer oral</t>
  </si>
  <si>
    <t>H40D4 Aer nasal</t>
  </si>
  <si>
    <t>H40D4 Aer oral</t>
  </si>
  <si>
    <t>H42D4 Aer nasal</t>
  </si>
  <si>
    <t>H42D4 Aer oral</t>
  </si>
  <si>
    <t>H44D4 Aer nasal</t>
  </si>
  <si>
    <t>H44D4 Aer oral</t>
  </si>
  <si>
    <t>H46D4 Aer nasal</t>
  </si>
  <si>
    <t>H46D4 Aer oral</t>
  </si>
  <si>
    <t>H48D4 Aer nasal</t>
  </si>
  <si>
    <t>H48D4 Aer oral</t>
  </si>
  <si>
    <t>H34D5 Aer nasal</t>
  </si>
  <si>
    <t>H34D5 Aer oral</t>
  </si>
  <si>
    <t>H36D5 Aer nasal</t>
  </si>
  <si>
    <t>H36D5 Aer oral</t>
  </si>
  <si>
    <t>H38D5 Aer nasal</t>
  </si>
  <si>
    <t>H38D5 Aer oral</t>
  </si>
  <si>
    <t>H40D5 Aer nasal</t>
  </si>
  <si>
    <t>H42D5 Aer nasal</t>
  </si>
  <si>
    <t>H40D5 Aer oral</t>
  </si>
  <si>
    <t>H42D5 Aer oral</t>
  </si>
  <si>
    <t>H44D5 Aer nasal</t>
  </si>
  <si>
    <t>H44D5 Aer oral</t>
  </si>
  <si>
    <t>H46D5 Aer nasal</t>
  </si>
  <si>
    <t>H46D5 Aer oral</t>
  </si>
  <si>
    <t>H48D5 Aer nasal</t>
  </si>
  <si>
    <t>H48D5 Aer oral</t>
  </si>
  <si>
    <t>H34D6 Aer nasal</t>
  </si>
  <si>
    <t>H34D6 Aer oral</t>
  </si>
  <si>
    <t>H36D6 Aer nasal</t>
  </si>
  <si>
    <t>H36D6 Aer oral</t>
  </si>
  <si>
    <t>H38D6 Aer nasal</t>
  </si>
  <si>
    <t>H38D6 Aer oral</t>
  </si>
  <si>
    <t>H40D6 Aer nasal</t>
  </si>
  <si>
    <t>H40D6 Aer oral</t>
  </si>
  <si>
    <t>H42D6 Aer nasal</t>
  </si>
  <si>
    <t>H42D6 Aer oral</t>
  </si>
  <si>
    <t>H44D6 Aer nasal</t>
  </si>
  <si>
    <t>H44D6 Aer oral</t>
  </si>
  <si>
    <t>H46D6 Aer nasal</t>
  </si>
  <si>
    <t>H46D6 Aer oral</t>
  </si>
  <si>
    <t>H48D6 Aer nasal</t>
  </si>
  <si>
    <t>H48D6 Aer oral</t>
  </si>
  <si>
    <t>H13D2 nasal</t>
  </si>
  <si>
    <t>H13D2 oral</t>
  </si>
  <si>
    <t>H13D2 urine</t>
  </si>
  <si>
    <t>H13D2 fecal</t>
  </si>
  <si>
    <t>H14D2 nasal</t>
  </si>
  <si>
    <t>H14D2 oral</t>
  </si>
  <si>
    <t>H14D2 urine</t>
  </si>
  <si>
    <t>H14D2 fecal</t>
  </si>
  <si>
    <t>H33D1 Aer nasal</t>
  </si>
  <si>
    <t>H33D1 Aer oral</t>
  </si>
  <si>
    <t>H35D1 Aer nasal</t>
  </si>
  <si>
    <t>H35D1 Aer oral</t>
  </si>
  <si>
    <t>H37D1 Aer nasal</t>
  </si>
  <si>
    <t>H37D1 Aer oral</t>
  </si>
  <si>
    <t>H39D1 Aer nasal</t>
  </si>
  <si>
    <t>H39D1 Aer oral</t>
  </si>
  <si>
    <t>H41D1 Aer nasal</t>
  </si>
  <si>
    <t>H41D1 Aer oral</t>
  </si>
  <si>
    <t>H43D1 Aer nasal</t>
  </si>
  <si>
    <t>H43D1 Aer oral</t>
  </si>
  <si>
    <t>H45D1 Aer nasal</t>
  </si>
  <si>
    <t>H45D1 Aer oral</t>
  </si>
  <si>
    <t>H47D1 Aer nasal</t>
  </si>
  <si>
    <t>H47D1 Aer oral</t>
  </si>
  <si>
    <t>H33D2 Aer nasal</t>
  </si>
  <si>
    <t>H33D2 Aer oral</t>
  </si>
  <si>
    <t>H35D2 Aer nasal</t>
  </si>
  <si>
    <t>H35D2 Aer oral</t>
  </si>
  <si>
    <t>H37D2 Aer nasal</t>
  </si>
  <si>
    <t>H37D2 Aer oral</t>
  </si>
  <si>
    <t>H39D2 Aer nasal</t>
  </si>
  <si>
    <t>H39D2 Aer oral</t>
  </si>
  <si>
    <t>H41D2 Aer nasal</t>
  </si>
  <si>
    <t>H41D2 Aer oral</t>
  </si>
  <si>
    <t>H43D2 Aer nasal</t>
  </si>
  <si>
    <t>H43D2 Aer oral</t>
  </si>
  <si>
    <t>H45D2 Aer nasal</t>
  </si>
  <si>
    <t>H45D2 Aer oral</t>
  </si>
  <si>
    <t>H47D2 Aer nasal</t>
  </si>
  <si>
    <t>H47D2 Aer oral</t>
  </si>
  <si>
    <t>H33D3 Aer nasal</t>
  </si>
  <si>
    <t>H33D3 Aer oral</t>
  </si>
  <si>
    <t>H35D3 Aer nasal</t>
  </si>
  <si>
    <t>H35D3 Aer oral</t>
  </si>
  <si>
    <t>H37D3 Aer nasal</t>
  </si>
  <si>
    <t>H37D3 Aer oral</t>
  </si>
  <si>
    <t>H39D3 Aer nasal</t>
  </si>
  <si>
    <t>H39D3 Aer oral</t>
  </si>
  <si>
    <t>H41D3 Aer nasal</t>
  </si>
  <si>
    <t>H41D3 Aer oral</t>
  </si>
  <si>
    <t>H43D3 Aer nasal</t>
  </si>
  <si>
    <t>H43D3 Aer oral</t>
  </si>
  <si>
    <t>H45D3 Aer nasal</t>
  </si>
  <si>
    <t>H45D3 Aer oral</t>
  </si>
  <si>
    <t>H47D3 Aer nasal</t>
  </si>
  <si>
    <t>H47D3 Aer oral</t>
  </si>
  <si>
    <t>H33D4 Aer nasal</t>
  </si>
  <si>
    <t>H33D4 Aer oral</t>
  </si>
  <si>
    <t>H35D4 Aer nasal</t>
  </si>
  <si>
    <t>H35D4 Aer oral</t>
  </si>
  <si>
    <t>H37D4 Aer nasal</t>
  </si>
  <si>
    <t>H37D4 Aer oral</t>
  </si>
  <si>
    <t>H39D4 Aer nasal</t>
  </si>
  <si>
    <t>H39D4 Aer oral</t>
  </si>
  <si>
    <t>H41D4 Aer nasal</t>
  </si>
  <si>
    <t>H41D4 Aer oral</t>
  </si>
  <si>
    <t>H43D4 Aer nasal</t>
  </si>
  <si>
    <t>H43D4 Aer oral</t>
  </si>
  <si>
    <t>H45D4 Aer nasal</t>
  </si>
  <si>
    <t>H45D4 Aer oral</t>
  </si>
  <si>
    <t>H47D4 Aer nasal</t>
  </si>
  <si>
    <t>H47D4 Aer oral</t>
  </si>
  <si>
    <t>H33D5 Aer nasal</t>
  </si>
  <si>
    <t>H33D5 Aer oral</t>
  </si>
  <si>
    <t>H41D5 Aer nasal</t>
  </si>
  <si>
    <t>H41D5 Aer oral</t>
  </si>
  <si>
    <t>H43D5 Aer nasal</t>
  </si>
  <si>
    <t>H43D5 Aer oral</t>
  </si>
  <si>
    <t>H45D5 Aer nasal</t>
  </si>
  <si>
    <t>H45D5 Aer oral</t>
  </si>
  <si>
    <t>H47D5 Aer nasal</t>
  </si>
  <si>
    <t>H47D5 Aer oral</t>
  </si>
  <si>
    <t>H41D6 Aer nasal</t>
  </si>
  <si>
    <t>H41D6 Aer oral</t>
  </si>
  <si>
    <t>H45D6 Aer nasal</t>
  </si>
  <si>
    <t>H45D6 Aer oral</t>
  </si>
  <si>
    <t>H47D6 Aer nasal</t>
  </si>
  <si>
    <t>H47D6 Aer oral</t>
  </si>
  <si>
    <t>H45D7 Aer nasal</t>
  </si>
  <si>
    <t>H45D7 Aer oral</t>
  </si>
  <si>
    <t>AEROSOL</t>
  </si>
  <si>
    <t>H33</t>
  </si>
  <si>
    <t>H35</t>
  </si>
  <si>
    <t>H37</t>
  </si>
  <si>
    <t>H39</t>
  </si>
  <si>
    <t>H41</t>
  </si>
  <si>
    <t>H43</t>
  </si>
  <si>
    <t>H45</t>
  </si>
  <si>
    <t>H47</t>
  </si>
  <si>
    <t>H34</t>
  </si>
  <si>
    <t>H36</t>
  </si>
  <si>
    <t>H38</t>
  </si>
  <si>
    <t>H40</t>
  </si>
  <si>
    <t>H42</t>
  </si>
  <si>
    <t>H44</t>
  </si>
  <si>
    <t>H46</t>
  </si>
  <si>
    <t>H48</t>
  </si>
  <si>
    <t>H34D7 Aer nasal</t>
  </si>
  <si>
    <t>H34D7 Aer oral</t>
  </si>
  <si>
    <t>H36D7 Aer nasal</t>
  </si>
  <si>
    <t>H36D7 Aer oral</t>
  </si>
  <si>
    <t>H38D7Aer nasal</t>
  </si>
  <si>
    <t>H38D7 Aer oral</t>
  </si>
  <si>
    <t>H40D7 Aer nasal</t>
  </si>
  <si>
    <t>H40D7 Aer oral</t>
  </si>
  <si>
    <t>H42D7 Aer nasal</t>
  </si>
  <si>
    <t>H42D7 Aer oral</t>
  </si>
  <si>
    <t>H44D7 Aer nasal</t>
  </si>
  <si>
    <t>H44D7 Aer oral</t>
  </si>
  <si>
    <t>H46D7 Aer nasal</t>
  </si>
  <si>
    <t>H46D7 Aer oral</t>
  </si>
  <si>
    <t>H48D7 Aer nasal</t>
  </si>
  <si>
    <t>H48D7 Aer oral</t>
  </si>
  <si>
    <t>H34D8 Aer nasal</t>
  </si>
  <si>
    <t>H34D8 Aer oral</t>
  </si>
  <si>
    <t>H36D8 Aer nasal</t>
  </si>
  <si>
    <t>H36D8 Aer oral</t>
  </si>
  <si>
    <t>H38D8Aer nasal</t>
  </si>
  <si>
    <t>H38D8 Aer oral</t>
  </si>
  <si>
    <t>H40D8 Aer nasal</t>
  </si>
  <si>
    <t>H40D8 Aer oral</t>
  </si>
  <si>
    <t>H42D8 Aer nasal</t>
  </si>
  <si>
    <t>H42D8 Aer oral</t>
  </si>
  <si>
    <t>H44D8 Aer nasal</t>
  </si>
  <si>
    <t>H44D8 Aer oral</t>
  </si>
  <si>
    <t>H46D8 Aer nasal</t>
  </si>
  <si>
    <t>H46D8 Aer oral</t>
  </si>
  <si>
    <t>H48D8 Aer nasal</t>
  </si>
  <si>
    <t>H48D8 Aer oral</t>
  </si>
  <si>
    <t>H34D9 Aer nasal</t>
  </si>
  <si>
    <t>H34D9 Aer oral</t>
  </si>
  <si>
    <t>H36D9 Aer nasal</t>
  </si>
  <si>
    <t>H36D9 Aer oral</t>
  </si>
  <si>
    <t>H38D9Aer nasal</t>
  </si>
  <si>
    <t>H38D9 Aer oral</t>
  </si>
  <si>
    <t>H40D9 Aer nasal</t>
  </si>
  <si>
    <t>H40D9 Aer oral</t>
  </si>
  <si>
    <t>H42D9 Aer nasal</t>
  </si>
  <si>
    <t>H42D9 Aer oral</t>
  </si>
  <si>
    <t>H44D9 Aer nasal</t>
  </si>
  <si>
    <t>H44D9 Aer oral</t>
  </si>
  <si>
    <t>H46D9 Aer nasal</t>
  </si>
  <si>
    <t>H46D9 Aer oral</t>
  </si>
  <si>
    <t>H48D9 Aer nasal</t>
  </si>
  <si>
    <t>H48D9 Aer oral</t>
  </si>
  <si>
    <t>H34D10 Aer nasal</t>
  </si>
  <si>
    <t>H34D10 Aer oral</t>
  </si>
  <si>
    <t>H36D10 Aer nasal</t>
  </si>
  <si>
    <t>H36D10 Aer oral</t>
  </si>
  <si>
    <t>H38D10Aer nasal</t>
  </si>
  <si>
    <t>H38D10 Aer oral</t>
  </si>
  <si>
    <t>H40D10 Aer nasal</t>
  </si>
  <si>
    <t>H40D10 Aer oral</t>
  </si>
  <si>
    <t>H42D10 Aer nasal</t>
  </si>
  <si>
    <t>H42D10 Aer oral</t>
  </si>
  <si>
    <t>H44D10 Aer nasal</t>
  </si>
  <si>
    <t>H44D10 Aer oral</t>
  </si>
  <si>
    <t>H46D10 Aer nasal</t>
  </si>
  <si>
    <t>H46D10 Aer oral</t>
  </si>
  <si>
    <t>H48D10 Aer nasal</t>
  </si>
  <si>
    <t>H48D10 Aer oral</t>
  </si>
  <si>
    <t>H34D11 Aer nasal</t>
  </si>
  <si>
    <t>H34D11 Aer oral</t>
  </si>
  <si>
    <t>H36D11 Aer nasal</t>
  </si>
  <si>
    <t>H36D11 Aer oral</t>
  </si>
  <si>
    <t>H38D11Aer nasal</t>
  </si>
  <si>
    <t>H38D11 Aer oral</t>
  </si>
  <si>
    <t>H40D11 Aer nasal</t>
  </si>
  <si>
    <t>H40D11 Aer oral</t>
  </si>
  <si>
    <t>H42D11 Aer nasal</t>
  </si>
  <si>
    <t>H42D11 Aer oral</t>
  </si>
  <si>
    <t>H44D11 Aer nasal</t>
  </si>
  <si>
    <t>H44D11 Aer oral</t>
  </si>
  <si>
    <t>H46D11 Aer nasal</t>
  </si>
  <si>
    <t>H46D11 Aer oral</t>
  </si>
  <si>
    <t>H48D11 Aer nasal</t>
  </si>
  <si>
    <t>H48D11 Aer oral</t>
  </si>
  <si>
    <t>H34D12 Aer nasal</t>
  </si>
  <si>
    <t>H34D12 Aer oral</t>
  </si>
  <si>
    <t>H36D12 Aer nasal</t>
  </si>
  <si>
    <t>H36D12 Aer oral</t>
  </si>
  <si>
    <t>H38D12Aer nasal</t>
  </si>
  <si>
    <t>H38D12 Aer oral</t>
  </si>
  <si>
    <t>H40D12 Aer nasal</t>
  </si>
  <si>
    <t>H40D12 Aer oral</t>
  </si>
  <si>
    <t>H42D12 Aer nasal</t>
  </si>
  <si>
    <t>H42D12 Aer oral</t>
  </si>
  <si>
    <t>H44D12 Aer nasal</t>
  </si>
  <si>
    <t>H44D12 Aer oral</t>
  </si>
  <si>
    <t>H46D12 Aer nasal</t>
  </si>
  <si>
    <t>H46D12 Aer oral</t>
  </si>
  <si>
    <t>H48D12 Aer nasal</t>
  </si>
  <si>
    <t>H48D12 Aer oral</t>
  </si>
  <si>
    <t>Aerosol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</si>
</sst>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2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1" applyNumberFormat="0" applyAlignment="0" applyProtection="0"/>
    <xf numFmtId="0" fontId="15" fillId="0" borderId="6" applyNumberFormat="0" applyFill="0" applyAlignment="0" applyProtection="0"/>
    <xf numFmtId="0" fontId="16" fillId="32" borderId="0" applyNumberFormat="0" applyBorder="0" applyAlignment="0" applyProtection="0"/>
    <xf numFmtId="0" fontId="1" fillId="33" borderId="7" applyNumberFormat="0" applyFont="0" applyAlignment="0" applyProtection="0"/>
    <xf numFmtId="0" fontId="17" fillId="28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33" borderId="7" applyNumberFormat="0" applyFont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4" fontId="0" fillId="0" borderId="0" xfId="0" applyNumberFormat="1"/>
    <xf numFmtId="0" fontId="0" fillId="2" borderId="0" xfId="0" applyFill="1"/>
    <xf numFmtId="0" fontId="0" fillId="34" borderId="0" xfId="0" applyFill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21" fillId="0" borderId="0" xfId="0" applyFont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2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35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19" fillId="0" borderId="0" xfId="0" applyFont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/>
    <xf numFmtId="0" fontId="0" fillId="37" borderId="0" xfId="0" applyFill="1"/>
    <xf numFmtId="0" fontId="0" fillId="38" borderId="0" xfId="0" applyFill="1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inoculated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Transmission!$O$5</c:f>
              <c:strCache>
                <c:ptCount val="1"/>
                <c:pt idx="0">
                  <c:v>nose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Transmission!$Q$6:$Q$9</c:f>
                <c:numCache>
                  <c:formatCode>General</c:formatCode>
                  <c:ptCount val="4"/>
                  <c:pt idx="0">
                    <c:v>0.329590666155588</c:v>
                  </c:pt>
                  <c:pt idx="1">
                    <c:v>0.209192563050415</c:v>
                  </c:pt>
                  <c:pt idx="2">
                    <c:v>0.324455800641766</c:v>
                  </c:pt>
                  <c:pt idx="3">
                    <c:v>0.560328471960425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Transmission!$O$6:$O$9</c:f>
              <c:numCache>
                <c:formatCode>General</c:formatCode>
                <c:ptCount val="4"/>
                <c:pt idx="0">
                  <c:v>2.381277022872109</c:v>
                </c:pt>
                <c:pt idx="1">
                  <c:v>3.906595401112457</c:v>
                </c:pt>
                <c:pt idx="2">
                  <c:v>4.88827060185211</c:v>
                </c:pt>
                <c:pt idx="3">
                  <c:v>4.772097196323934</c:v>
                </c:pt>
              </c:numCache>
            </c:numRef>
          </c:val>
        </c:ser>
        <c:ser>
          <c:idx val="1"/>
          <c:order val="1"/>
          <c:tx>
            <c:strRef>
              <c:f>Transmission!$P$5</c:f>
              <c:strCache>
                <c:ptCount val="1"/>
                <c:pt idx="0">
                  <c:v>throat</c:v>
                </c:pt>
              </c:strCache>
            </c:strRef>
          </c:tx>
          <c:spPr>
            <a:solidFill>
              <a:schemeClr val="bg1"/>
            </a:solidFill>
            <a:ln>
              <a:solidFill>
                <a:prstClr val="black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Transmission!$R$6:$R$9</c:f>
                <c:numCache>
                  <c:formatCode>General</c:formatCode>
                  <c:ptCount val="4"/>
                  <c:pt idx="0">
                    <c:v>0.330086225245052</c:v>
                  </c:pt>
                  <c:pt idx="1">
                    <c:v>0.290514905007785</c:v>
                  </c:pt>
                  <c:pt idx="2">
                    <c:v>0.380803631749313</c:v>
                  </c:pt>
                  <c:pt idx="3">
                    <c:v>0.211917634878794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Transmission!$P$6:$P$9</c:f>
              <c:numCache>
                <c:formatCode>General</c:formatCode>
                <c:ptCount val="4"/>
                <c:pt idx="0">
                  <c:v>3.695816715620098</c:v>
                </c:pt>
                <c:pt idx="1">
                  <c:v>5.338777361197062</c:v>
                </c:pt>
                <c:pt idx="2">
                  <c:v>5.92411448040081</c:v>
                </c:pt>
                <c:pt idx="3">
                  <c:v>5.578566996849161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72392"/>
        <c:axId val="-2133694328"/>
      </c:barChart>
      <c:catAx>
        <c:axId val="212187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post inoculation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694328"/>
        <c:crosses val="autoZero"/>
        <c:auto val="1"/>
        <c:lblAlgn val="ctr"/>
        <c:lblOffset val="100"/>
        <c:noMultiLvlLbl val="0"/>
      </c:catAx>
      <c:valAx>
        <c:axId val="-2133694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Viral load (log10 TCID50eq./ml)</a:t>
                </a:r>
              </a:p>
            </c:rich>
          </c:tx>
          <c:layout>
            <c:manualLayout>
              <c:xMode val="edge"/>
              <c:yMode val="edge"/>
              <c:x val="0.0485651214128035"/>
              <c:y val="0.153136847477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187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naïve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Transmission!$P$129</c:f>
              <c:strCache>
                <c:ptCount val="1"/>
                <c:pt idx="0">
                  <c:v>nose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Transmission!$P$130:$P$141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Transmission!$Q$129</c:f>
              <c:strCache>
                <c:ptCount val="1"/>
                <c:pt idx="0">
                  <c:v>throat</c:v>
                </c:pt>
              </c:strCache>
            </c:strRef>
          </c:tx>
          <c:spPr>
            <a:solidFill>
              <a:schemeClr val="bg1"/>
            </a:solidFill>
            <a:ln>
              <a:solidFill>
                <a:prstClr val="black"/>
              </a:solidFill>
            </a:ln>
          </c:spPr>
          <c:invertIfNegative val="0"/>
          <c:val>
            <c:numRef>
              <c:f>Transmission!$Q$130:$Q$141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57576"/>
        <c:axId val="-2133554600"/>
      </c:barChart>
      <c:catAx>
        <c:axId val="-21335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54600"/>
        <c:crosses val="autoZero"/>
        <c:auto val="1"/>
        <c:lblAlgn val="ctr"/>
        <c:lblOffset val="100"/>
        <c:noMultiLvlLbl val="0"/>
      </c:catAx>
      <c:valAx>
        <c:axId val="-2133554600"/>
        <c:scaling>
          <c:orientation val="minMax"/>
          <c:max val="7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3557576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Fomite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Bodyweight!$B$50</c:f>
              <c:strCache>
                <c:ptCount val="1"/>
                <c:pt idx="0">
                  <c:v>H2</c:v>
                </c:pt>
              </c:strCache>
            </c:strRef>
          </c:tx>
          <c:xVal>
            <c:numRef>
              <c:f>Bodyweight!$C$49:$AD$49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Bodyweight!$C$50:$AD$50</c:f>
              <c:numCache>
                <c:formatCode>General</c:formatCode>
                <c:ptCount val="28"/>
                <c:pt idx="0">
                  <c:v>100.0</c:v>
                </c:pt>
                <c:pt idx="1">
                  <c:v>99.15254237288136</c:v>
                </c:pt>
                <c:pt idx="2">
                  <c:v>100.0</c:v>
                </c:pt>
                <c:pt idx="3">
                  <c:v>99.15254237288136</c:v>
                </c:pt>
                <c:pt idx="4">
                  <c:v>99.15254237288136</c:v>
                </c:pt>
                <c:pt idx="5">
                  <c:v>102.5423728813559</c:v>
                </c:pt>
                <c:pt idx="6">
                  <c:v>101.6949152542373</c:v>
                </c:pt>
                <c:pt idx="7">
                  <c:v>100.0</c:v>
                </c:pt>
                <c:pt idx="8">
                  <c:v>98.30508474576271</c:v>
                </c:pt>
                <c:pt idx="9">
                  <c:v>98.30508474576271</c:v>
                </c:pt>
                <c:pt idx="10">
                  <c:v>99.15254237288136</c:v>
                </c:pt>
                <c:pt idx="11">
                  <c:v>100.0</c:v>
                </c:pt>
                <c:pt idx="12">
                  <c:v>97.45762711864407</c:v>
                </c:pt>
                <c:pt idx="13">
                  <c:v>99.15254237288136</c:v>
                </c:pt>
                <c:pt idx="14">
                  <c:v>98.30508474576271</c:v>
                </c:pt>
                <c:pt idx="15">
                  <c:v>99.15254237288136</c:v>
                </c:pt>
                <c:pt idx="16">
                  <c:v>97.45762711864407</c:v>
                </c:pt>
                <c:pt idx="17">
                  <c:v>97.45762711864407</c:v>
                </c:pt>
                <c:pt idx="18">
                  <c:v>98.30508474576271</c:v>
                </c:pt>
                <c:pt idx="19">
                  <c:v>97.45762711864407</c:v>
                </c:pt>
                <c:pt idx="20">
                  <c:v>95.76271186440678</c:v>
                </c:pt>
                <c:pt idx="21">
                  <c:v>97.45762711864407</c:v>
                </c:pt>
                <c:pt idx="22">
                  <c:v>96.61016949152542</c:v>
                </c:pt>
                <c:pt idx="23">
                  <c:v>97.45762711864407</c:v>
                </c:pt>
                <c:pt idx="24">
                  <c:v>96.61016949152542</c:v>
                </c:pt>
                <c:pt idx="25">
                  <c:v>99.15254237288136</c:v>
                </c:pt>
                <c:pt idx="26">
                  <c:v>99.15254237288136</c:v>
                </c:pt>
                <c:pt idx="27">
                  <c:v>99.15254237288136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Bodyweight!$B$51</c:f>
              <c:strCache>
                <c:ptCount val="1"/>
                <c:pt idx="0">
                  <c:v>H4</c:v>
                </c:pt>
              </c:strCache>
            </c:strRef>
          </c:tx>
          <c:xVal>
            <c:numRef>
              <c:f>Bodyweight!$C$49:$AD$49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Bodyweight!$C$51:$AD$51</c:f>
              <c:numCache>
                <c:formatCode>General</c:formatCode>
                <c:ptCount val="2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99.0909090909091</c:v>
                </c:pt>
                <c:pt idx="4">
                  <c:v>99.0909090909091</c:v>
                </c:pt>
                <c:pt idx="5">
                  <c:v>100.0</c:v>
                </c:pt>
                <c:pt idx="6">
                  <c:v>100.909090909091</c:v>
                </c:pt>
                <c:pt idx="7">
                  <c:v>100.909090909091</c:v>
                </c:pt>
                <c:pt idx="8">
                  <c:v>99.0909090909091</c:v>
                </c:pt>
                <c:pt idx="9">
                  <c:v>100.0</c:v>
                </c:pt>
                <c:pt idx="10">
                  <c:v>100.0</c:v>
                </c:pt>
                <c:pt idx="11">
                  <c:v>100.909090909091</c:v>
                </c:pt>
                <c:pt idx="12">
                  <c:v>99.0909090909091</c:v>
                </c:pt>
                <c:pt idx="13">
                  <c:v>99.0909090909091</c:v>
                </c:pt>
                <c:pt idx="14">
                  <c:v>100.0</c:v>
                </c:pt>
                <c:pt idx="15">
                  <c:v>100.909090909091</c:v>
                </c:pt>
                <c:pt idx="16">
                  <c:v>99.0909090909091</c:v>
                </c:pt>
                <c:pt idx="17">
                  <c:v>100.909090909091</c:v>
                </c:pt>
                <c:pt idx="18">
                  <c:v>101.8181818181818</c:v>
                </c:pt>
                <c:pt idx="19">
                  <c:v>101.8181818181818</c:v>
                </c:pt>
                <c:pt idx="20">
                  <c:v>100.909090909091</c:v>
                </c:pt>
                <c:pt idx="21">
                  <c:v>101.8181818181818</c:v>
                </c:pt>
                <c:pt idx="22">
                  <c:v>102.7272727272727</c:v>
                </c:pt>
                <c:pt idx="23">
                  <c:v>103.6363636363636</c:v>
                </c:pt>
                <c:pt idx="24">
                  <c:v>101.8181818181818</c:v>
                </c:pt>
                <c:pt idx="25">
                  <c:v>102.7272727272727</c:v>
                </c:pt>
                <c:pt idx="26">
                  <c:v>103.6363636363636</c:v>
                </c:pt>
                <c:pt idx="27">
                  <c:v>103.6363636363636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Bodyweight!$B$52</c:f>
              <c:strCache>
                <c:ptCount val="1"/>
                <c:pt idx="0">
                  <c:v>H6</c:v>
                </c:pt>
              </c:strCache>
            </c:strRef>
          </c:tx>
          <c:xVal>
            <c:numRef>
              <c:f>Bodyweight!$C$49:$AD$49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Bodyweight!$C$52:$AD$52</c:f>
              <c:numCache>
                <c:formatCode>General</c:formatCode>
                <c:ptCount val="28"/>
                <c:pt idx="0">
                  <c:v>100.0</c:v>
                </c:pt>
                <c:pt idx="1">
                  <c:v>100.0</c:v>
                </c:pt>
                <c:pt idx="2">
                  <c:v>99.10714285714286</c:v>
                </c:pt>
                <c:pt idx="3">
                  <c:v>100.8928571428571</c:v>
                </c:pt>
                <c:pt idx="4">
                  <c:v>101.7857142857143</c:v>
                </c:pt>
                <c:pt idx="5">
                  <c:v>101.7857142857143</c:v>
                </c:pt>
                <c:pt idx="6">
                  <c:v>100.8928571428571</c:v>
                </c:pt>
                <c:pt idx="7">
                  <c:v>101.7857142857143</c:v>
                </c:pt>
                <c:pt idx="8">
                  <c:v>102.6785714285714</c:v>
                </c:pt>
                <c:pt idx="9">
                  <c:v>102.6785714285714</c:v>
                </c:pt>
                <c:pt idx="10">
                  <c:v>102.6785714285714</c:v>
                </c:pt>
                <c:pt idx="11">
                  <c:v>101.7857142857143</c:v>
                </c:pt>
                <c:pt idx="12">
                  <c:v>102.6785714285714</c:v>
                </c:pt>
                <c:pt idx="13">
                  <c:v>102.6785714285714</c:v>
                </c:pt>
                <c:pt idx="14">
                  <c:v>100.8928571428571</c:v>
                </c:pt>
                <c:pt idx="15">
                  <c:v>101.7857142857143</c:v>
                </c:pt>
                <c:pt idx="16">
                  <c:v>102.6785714285714</c:v>
                </c:pt>
                <c:pt idx="17">
                  <c:v>102.6785714285714</c:v>
                </c:pt>
                <c:pt idx="18">
                  <c:v>101.7857142857143</c:v>
                </c:pt>
                <c:pt idx="19">
                  <c:v>101.7857142857143</c:v>
                </c:pt>
                <c:pt idx="20">
                  <c:v>102.6785714285714</c:v>
                </c:pt>
                <c:pt idx="21">
                  <c:v>101.7857142857143</c:v>
                </c:pt>
                <c:pt idx="22">
                  <c:v>100.0</c:v>
                </c:pt>
                <c:pt idx="23">
                  <c:v>99.10714285714286</c:v>
                </c:pt>
                <c:pt idx="24">
                  <c:v>100.8928571428571</c:v>
                </c:pt>
                <c:pt idx="25">
                  <c:v>100.8928571428571</c:v>
                </c:pt>
                <c:pt idx="26">
                  <c:v>99.10714285714286</c:v>
                </c:pt>
                <c:pt idx="27">
                  <c:v>101.7857142857143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Bodyweight!$B$53</c:f>
              <c:strCache>
                <c:ptCount val="1"/>
                <c:pt idx="0">
                  <c:v>H8</c:v>
                </c:pt>
              </c:strCache>
            </c:strRef>
          </c:tx>
          <c:xVal>
            <c:numRef>
              <c:f>Bodyweight!$C$49:$AD$49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Bodyweight!$C$53:$AD$53</c:f>
              <c:numCache>
                <c:formatCode>General</c:formatCode>
                <c:ptCount val="28"/>
                <c:pt idx="0">
                  <c:v>100.0</c:v>
                </c:pt>
                <c:pt idx="1">
                  <c:v>98.11320754716981</c:v>
                </c:pt>
                <c:pt idx="2">
                  <c:v>99.05660377358491</c:v>
                </c:pt>
                <c:pt idx="3">
                  <c:v>101.8867924528302</c:v>
                </c:pt>
                <c:pt idx="4">
                  <c:v>100.9433962264151</c:v>
                </c:pt>
                <c:pt idx="5">
                  <c:v>100.9433962264151</c:v>
                </c:pt>
                <c:pt idx="6">
                  <c:v>102.8301886792453</c:v>
                </c:pt>
                <c:pt idx="7">
                  <c:v>103.7735849056604</c:v>
                </c:pt>
                <c:pt idx="8">
                  <c:v>102.8301886792453</c:v>
                </c:pt>
                <c:pt idx="9">
                  <c:v>100.9433962264151</c:v>
                </c:pt>
                <c:pt idx="10">
                  <c:v>101.8867924528302</c:v>
                </c:pt>
                <c:pt idx="11">
                  <c:v>100.9433962264151</c:v>
                </c:pt>
                <c:pt idx="12">
                  <c:v>100.9433962264151</c:v>
                </c:pt>
                <c:pt idx="13">
                  <c:v>103.7735849056604</c:v>
                </c:pt>
                <c:pt idx="14">
                  <c:v>104.7169811320755</c:v>
                </c:pt>
                <c:pt idx="15">
                  <c:v>105.6603773584906</c:v>
                </c:pt>
                <c:pt idx="16">
                  <c:v>103.7735849056604</c:v>
                </c:pt>
                <c:pt idx="17">
                  <c:v>103.7735849056604</c:v>
                </c:pt>
                <c:pt idx="18">
                  <c:v>102.8301886792453</c:v>
                </c:pt>
                <c:pt idx="19">
                  <c:v>103.7735849056604</c:v>
                </c:pt>
                <c:pt idx="20">
                  <c:v>103.7735849056604</c:v>
                </c:pt>
                <c:pt idx="21">
                  <c:v>102.8301886792453</c:v>
                </c:pt>
                <c:pt idx="22">
                  <c:v>103.7735849056604</c:v>
                </c:pt>
                <c:pt idx="23">
                  <c:v>106.6037735849057</c:v>
                </c:pt>
                <c:pt idx="24">
                  <c:v>106.6037735849057</c:v>
                </c:pt>
                <c:pt idx="25">
                  <c:v>105.6603773584906</c:v>
                </c:pt>
                <c:pt idx="26">
                  <c:v>105.6603773584906</c:v>
                </c:pt>
                <c:pt idx="27">
                  <c:v>107.5471698113208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Bodyweight!$B$54</c:f>
              <c:strCache>
                <c:ptCount val="1"/>
                <c:pt idx="0">
                  <c:v>H10</c:v>
                </c:pt>
              </c:strCache>
            </c:strRef>
          </c:tx>
          <c:xVal>
            <c:numRef>
              <c:f>Bodyweight!$C$49:$AD$49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Bodyweight!$C$54:$AD$54</c:f>
              <c:numCache>
                <c:formatCode>General</c:formatCode>
                <c:ptCount val="28"/>
                <c:pt idx="0">
                  <c:v>100.0</c:v>
                </c:pt>
                <c:pt idx="1">
                  <c:v>99.1304347826087</c:v>
                </c:pt>
                <c:pt idx="2">
                  <c:v>99.1304347826087</c:v>
                </c:pt>
                <c:pt idx="3">
                  <c:v>97.39130434782609</c:v>
                </c:pt>
                <c:pt idx="4">
                  <c:v>100.0</c:v>
                </c:pt>
                <c:pt idx="5">
                  <c:v>100.0</c:v>
                </c:pt>
                <c:pt idx="6">
                  <c:v>99.1304347826087</c:v>
                </c:pt>
                <c:pt idx="7">
                  <c:v>100.0</c:v>
                </c:pt>
                <c:pt idx="8">
                  <c:v>101.7391304347826</c:v>
                </c:pt>
                <c:pt idx="9">
                  <c:v>102.6086956521739</c:v>
                </c:pt>
                <c:pt idx="10">
                  <c:v>102.6086956521739</c:v>
                </c:pt>
                <c:pt idx="11">
                  <c:v>101.7391304347826</c:v>
                </c:pt>
                <c:pt idx="12">
                  <c:v>103.4782608695652</c:v>
                </c:pt>
                <c:pt idx="13">
                  <c:v>105.2173913043478</c:v>
                </c:pt>
                <c:pt idx="14">
                  <c:v>106.0869565217391</c:v>
                </c:pt>
                <c:pt idx="15">
                  <c:v>106.9565217391304</c:v>
                </c:pt>
                <c:pt idx="16">
                  <c:v>107.8260869565217</c:v>
                </c:pt>
                <c:pt idx="17">
                  <c:v>106.9565217391304</c:v>
                </c:pt>
                <c:pt idx="18">
                  <c:v>106.9565217391304</c:v>
                </c:pt>
                <c:pt idx="19">
                  <c:v>107.8260869565217</c:v>
                </c:pt>
                <c:pt idx="20">
                  <c:v>107.8260869565217</c:v>
                </c:pt>
                <c:pt idx="21">
                  <c:v>110.4347826086957</c:v>
                </c:pt>
                <c:pt idx="22">
                  <c:v>111.304347826087</c:v>
                </c:pt>
                <c:pt idx="23">
                  <c:v>111.304347826087</c:v>
                </c:pt>
                <c:pt idx="24">
                  <c:v>111.304347826087</c:v>
                </c:pt>
                <c:pt idx="25">
                  <c:v>113.9130434782609</c:v>
                </c:pt>
                <c:pt idx="26">
                  <c:v>114.7826086956522</c:v>
                </c:pt>
                <c:pt idx="27">
                  <c:v>113.0434782608696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Bodyweight!$B$55</c:f>
              <c:strCache>
                <c:ptCount val="1"/>
                <c:pt idx="0">
                  <c:v>H12</c:v>
                </c:pt>
              </c:strCache>
            </c:strRef>
          </c:tx>
          <c:xVal>
            <c:numRef>
              <c:f>Bodyweight!$C$49:$O$49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xVal>
          <c:yVal>
            <c:numRef>
              <c:f>Bodyweight!$C$55:$O$55</c:f>
              <c:numCache>
                <c:formatCode>General</c:formatCode>
                <c:ptCount val="13"/>
                <c:pt idx="0">
                  <c:v>100.0</c:v>
                </c:pt>
                <c:pt idx="1">
                  <c:v>100.0</c:v>
                </c:pt>
                <c:pt idx="2">
                  <c:v>99.11504424778761</c:v>
                </c:pt>
                <c:pt idx="3">
                  <c:v>99.11504424778761</c:v>
                </c:pt>
                <c:pt idx="4">
                  <c:v>102.6548672566372</c:v>
                </c:pt>
                <c:pt idx="5">
                  <c:v>105.3097345132743</c:v>
                </c:pt>
                <c:pt idx="6">
                  <c:v>104.424778761062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Bodyweight!$B$56</c:f>
              <c:strCache>
                <c:ptCount val="1"/>
                <c:pt idx="0">
                  <c:v>H14</c:v>
                </c:pt>
              </c:strCache>
            </c:strRef>
          </c:tx>
          <c:xVal>
            <c:numRef>
              <c:f>Bodyweight!$C$49:$AD$49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Bodyweight!$C$56:$AD$56</c:f>
              <c:numCache>
                <c:formatCode>General</c:formatCode>
                <c:ptCount val="28"/>
                <c:pt idx="0">
                  <c:v>100.0</c:v>
                </c:pt>
                <c:pt idx="1">
                  <c:v>100.0</c:v>
                </c:pt>
                <c:pt idx="2">
                  <c:v>96.96969696969696</c:v>
                </c:pt>
                <c:pt idx="3">
                  <c:v>96.96969696969696</c:v>
                </c:pt>
                <c:pt idx="4">
                  <c:v>97.97979797979798</c:v>
                </c:pt>
                <c:pt idx="5">
                  <c:v>97.97979797979798</c:v>
                </c:pt>
                <c:pt idx="6">
                  <c:v>97.97979797979798</c:v>
                </c:pt>
                <c:pt idx="7">
                  <c:v>95.95959595959595</c:v>
                </c:pt>
                <c:pt idx="8">
                  <c:v>97.97979797979798</c:v>
                </c:pt>
                <c:pt idx="9">
                  <c:v>97.97979797979798</c:v>
                </c:pt>
                <c:pt idx="10">
                  <c:v>96.96969696969696</c:v>
                </c:pt>
                <c:pt idx="11">
                  <c:v>95.95959595959595</c:v>
                </c:pt>
                <c:pt idx="12">
                  <c:v>95.95959595959595</c:v>
                </c:pt>
                <c:pt idx="13">
                  <c:v>95.95959595959595</c:v>
                </c:pt>
                <c:pt idx="14">
                  <c:v>94.94949494949494</c:v>
                </c:pt>
                <c:pt idx="15">
                  <c:v>94.94949494949494</c:v>
                </c:pt>
                <c:pt idx="16">
                  <c:v>97.97979797979798</c:v>
                </c:pt>
                <c:pt idx="17">
                  <c:v>97.97979797979798</c:v>
                </c:pt>
                <c:pt idx="18">
                  <c:v>96.96969696969696</c:v>
                </c:pt>
                <c:pt idx="19">
                  <c:v>96.96969696969696</c:v>
                </c:pt>
                <c:pt idx="20">
                  <c:v>96.96969696969696</c:v>
                </c:pt>
                <c:pt idx="21">
                  <c:v>97.97979797979798</c:v>
                </c:pt>
                <c:pt idx="22">
                  <c:v>101.010101010101</c:v>
                </c:pt>
                <c:pt idx="23">
                  <c:v>98.98989898989898</c:v>
                </c:pt>
                <c:pt idx="24">
                  <c:v>100.0</c:v>
                </c:pt>
                <c:pt idx="25">
                  <c:v>102.020202020202</c:v>
                </c:pt>
                <c:pt idx="26">
                  <c:v>104.040404040404</c:v>
                </c:pt>
                <c:pt idx="27">
                  <c:v>103.030303030303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Bodyweight!$B$57</c:f>
              <c:strCache>
                <c:ptCount val="1"/>
                <c:pt idx="0">
                  <c:v>H16</c:v>
                </c:pt>
              </c:strCache>
            </c:strRef>
          </c:tx>
          <c:xVal>
            <c:numRef>
              <c:f>Bodyweight!$C$49:$AD$49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</c:numCache>
            </c:numRef>
          </c:xVal>
          <c:yVal>
            <c:numRef>
              <c:f>Bodyweight!$C$57:$AD$57</c:f>
              <c:numCache>
                <c:formatCode>General</c:formatCode>
                <c:ptCount val="28"/>
                <c:pt idx="0">
                  <c:v>100.0</c:v>
                </c:pt>
                <c:pt idx="1">
                  <c:v>100.0</c:v>
                </c:pt>
                <c:pt idx="2">
                  <c:v>98.9795918367347</c:v>
                </c:pt>
                <c:pt idx="3">
                  <c:v>97.95918367346938</c:v>
                </c:pt>
                <c:pt idx="4">
                  <c:v>96.93877551020408</c:v>
                </c:pt>
                <c:pt idx="5">
                  <c:v>98.9795918367347</c:v>
                </c:pt>
                <c:pt idx="6">
                  <c:v>96.93877551020408</c:v>
                </c:pt>
                <c:pt idx="7">
                  <c:v>96.93877551020408</c:v>
                </c:pt>
                <c:pt idx="8">
                  <c:v>95.91836734693877</c:v>
                </c:pt>
                <c:pt idx="9">
                  <c:v>97.95918367346938</c:v>
                </c:pt>
                <c:pt idx="10">
                  <c:v>97.95918367346938</c:v>
                </c:pt>
                <c:pt idx="11">
                  <c:v>98.9795918367347</c:v>
                </c:pt>
                <c:pt idx="12">
                  <c:v>96.93877551020408</c:v>
                </c:pt>
                <c:pt idx="13">
                  <c:v>100.0</c:v>
                </c:pt>
                <c:pt idx="14">
                  <c:v>102.0408163265306</c:v>
                </c:pt>
                <c:pt idx="15">
                  <c:v>102.0408163265306</c:v>
                </c:pt>
                <c:pt idx="16">
                  <c:v>101.0204081632653</c:v>
                </c:pt>
                <c:pt idx="17">
                  <c:v>100.0</c:v>
                </c:pt>
                <c:pt idx="18">
                  <c:v>102.0408163265306</c:v>
                </c:pt>
                <c:pt idx="19">
                  <c:v>103.061224489796</c:v>
                </c:pt>
                <c:pt idx="20">
                  <c:v>104.0816326530612</c:v>
                </c:pt>
                <c:pt idx="21">
                  <c:v>104.0816326530612</c:v>
                </c:pt>
                <c:pt idx="22">
                  <c:v>105.1020408163265</c:v>
                </c:pt>
                <c:pt idx="23">
                  <c:v>111.2244897959184</c:v>
                </c:pt>
                <c:pt idx="24">
                  <c:v>107.1428571428571</c:v>
                </c:pt>
                <c:pt idx="25">
                  <c:v>108.1632653061225</c:v>
                </c:pt>
                <c:pt idx="26">
                  <c:v>110.204081632653</c:v>
                </c:pt>
                <c:pt idx="27">
                  <c:v>114.2857142857143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60824"/>
        <c:axId val="-2133457832"/>
      </c:scatterChart>
      <c:valAx>
        <c:axId val="-213346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57832"/>
        <c:crosses val="autoZero"/>
        <c:crossBetween val="midCat"/>
      </c:valAx>
      <c:valAx>
        <c:axId val="-2133457832"/>
        <c:scaling>
          <c:orientation val="minMax"/>
          <c:max val="120.0"/>
          <c:min val="8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3460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Contact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Bodyweight!$B$62</c:f>
              <c:strCache>
                <c:ptCount val="1"/>
                <c:pt idx="0">
                  <c:v>H18</c:v>
                </c:pt>
              </c:strCache>
            </c:strRef>
          </c:tx>
          <c:xVal>
            <c:numRef>
              <c:f>Bodyweight!$C$61:$AG$61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Bodyweight!$C$62:$AG$62</c:f>
              <c:numCache>
                <c:formatCode>General</c:formatCode>
                <c:ptCount val="31"/>
                <c:pt idx="0">
                  <c:v>100.0</c:v>
                </c:pt>
                <c:pt idx="1">
                  <c:v>100.8928571428571</c:v>
                </c:pt>
                <c:pt idx="2">
                  <c:v>100.8928571428571</c:v>
                </c:pt>
                <c:pt idx="3">
                  <c:v>100.0</c:v>
                </c:pt>
                <c:pt idx="4">
                  <c:v>98.2142857142857</c:v>
                </c:pt>
                <c:pt idx="5">
                  <c:v>99.10714285714286</c:v>
                </c:pt>
                <c:pt idx="6">
                  <c:v>100.0</c:v>
                </c:pt>
                <c:pt idx="7">
                  <c:v>99.10714285714286</c:v>
                </c:pt>
                <c:pt idx="8">
                  <c:v>99.10714285714286</c:v>
                </c:pt>
                <c:pt idx="9">
                  <c:v>100.8928571428571</c:v>
                </c:pt>
                <c:pt idx="10">
                  <c:v>100.8928571428571</c:v>
                </c:pt>
                <c:pt idx="11">
                  <c:v>99.10714285714286</c:v>
                </c:pt>
                <c:pt idx="12">
                  <c:v>98.2142857142857</c:v>
                </c:pt>
                <c:pt idx="13">
                  <c:v>100.8928571428571</c:v>
                </c:pt>
                <c:pt idx="14">
                  <c:v>101.7857142857143</c:v>
                </c:pt>
                <c:pt idx="15">
                  <c:v>103.5714285714286</c:v>
                </c:pt>
                <c:pt idx="16">
                  <c:v>103.5714285714286</c:v>
                </c:pt>
                <c:pt idx="17">
                  <c:v>105.3571428571429</c:v>
                </c:pt>
                <c:pt idx="18">
                  <c:v>106.25</c:v>
                </c:pt>
                <c:pt idx="19">
                  <c:v>106.25</c:v>
                </c:pt>
                <c:pt idx="20">
                  <c:v>104.4642857142857</c:v>
                </c:pt>
                <c:pt idx="21">
                  <c:v>106.25</c:v>
                </c:pt>
                <c:pt idx="22">
                  <c:v>108.9285714285714</c:v>
                </c:pt>
                <c:pt idx="23">
                  <c:v>109.8214285714286</c:v>
                </c:pt>
                <c:pt idx="24">
                  <c:v>108.0357142857143</c:v>
                </c:pt>
                <c:pt idx="25">
                  <c:v>108.9285714285714</c:v>
                </c:pt>
                <c:pt idx="26">
                  <c:v>112.5</c:v>
                </c:pt>
                <c:pt idx="27">
                  <c:v>112.5</c:v>
                </c:pt>
                <c:pt idx="28">
                  <c:v>111.6071428571429</c:v>
                </c:pt>
                <c:pt idx="29">
                  <c:v>116.0714285714286</c:v>
                </c:pt>
                <c:pt idx="30">
                  <c:v>118.75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Bodyweight!$B$63</c:f>
              <c:strCache>
                <c:ptCount val="1"/>
                <c:pt idx="0">
                  <c:v>H20</c:v>
                </c:pt>
              </c:strCache>
            </c:strRef>
          </c:tx>
          <c:xVal>
            <c:numRef>
              <c:f>Bodyweight!$C$61:$AG$61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Bodyweight!$C$63:$AG$63</c:f>
              <c:numCache>
                <c:formatCode>General</c:formatCode>
                <c:ptCount val="31"/>
                <c:pt idx="0">
                  <c:v>100.0</c:v>
                </c:pt>
                <c:pt idx="1">
                  <c:v>100.0</c:v>
                </c:pt>
                <c:pt idx="2">
                  <c:v>97.2972972972973</c:v>
                </c:pt>
                <c:pt idx="3">
                  <c:v>94.5945945945946</c:v>
                </c:pt>
                <c:pt idx="4">
                  <c:v>94.5945945945946</c:v>
                </c:pt>
                <c:pt idx="5">
                  <c:v>94.5945945945946</c:v>
                </c:pt>
                <c:pt idx="6">
                  <c:v>94.5945945945946</c:v>
                </c:pt>
                <c:pt idx="7">
                  <c:v>93.69369369369368</c:v>
                </c:pt>
                <c:pt idx="8">
                  <c:v>95.4954954954955</c:v>
                </c:pt>
                <c:pt idx="9">
                  <c:v>96.3963963963964</c:v>
                </c:pt>
                <c:pt idx="10">
                  <c:v>96.3963963963964</c:v>
                </c:pt>
                <c:pt idx="11">
                  <c:v>94.5945945945946</c:v>
                </c:pt>
                <c:pt idx="12">
                  <c:v>96.3963963963964</c:v>
                </c:pt>
                <c:pt idx="13">
                  <c:v>98.1981981981982</c:v>
                </c:pt>
                <c:pt idx="14">
                  <c:v>99.0990990990991</c:v>
                </c:pt>
                <c:pt idx="15">
                  <c:v>96.3963963963964</c:v>
                </c:pt>
                <c:pt idx="16">
                  <c:v>98.1981981981982</c:v>
                </c:pt>
                <c:pt idx="17">
                  <c:v>99.0990990990991</c:v>
                </c:pt>
                <c:pt idx="18">
                  <c:v>100.9009009009009</c:v>
                </c:pt>
                <c:pt idx="19">
                  <c:v>98.1981981981982</c:v>
                </c:pt>
                <c:pt idx="20">
                  <c:v>100.9009009009009</c:v>
                </c:pt>
                <c:pt idx="21">
                  <c:v>101.8018018018018</c:v>
                </c:pt>
                <c:pt idx="22">
                  <c:v>100.9009009009009</c:v>
                </c:pt>
                <c:pt idx="23">
                  <c:v>101.8018018018018</c:v>
                </c:pt>
                <c:pt idx="24">
                  <c:v>101.8018018018018</c:v>
                </c:pt>
                <c:pt idx="25">
                  <c:v>102.7027027027027</c:v>
                </c:pt>
                <c:pt idx="26">
                  <c:v>103.6036036036036</c:v>
                </c:pt>
                <c:pt idx="27">
                  <c:v>102.7027027027027</c:v>
                </c:pt>
                <c:pt idx="28">
                  <c:v>106.3063063063063</c:v>
                </c:pt>
                <c:pt idx="29">
                  <c:v>107.2072072072072</c:v>
                </c:pt>
                <c:pt idx="30">
                  <c:v>106.3063063063063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Bodyweight!$B$64</c:f>
              <c:strCache>
                <c:ptCount val="1"/>
                <c:pt idx="0">
                  <c:v>H22</c:v>
                </c:pt>
              </c:strCache>
            </c:strRef>
          </c:tx>
          <c:xVal>
            <c:numRef>
              <c:f>Bodyweight!$C$61:$AG$61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Bodyweight!$C$64:$AG$64</c:f>
              <c:numCache>
                <c:formatCode>General</c:formatCode>
                <c:ptCount val="3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99.00990099009901</c:v>
                </c:pt>
                <c:pt idx="6">
                  <c:v>101.980198019802</c:v>
                </c:pt>
                <c:pt idx="7">
                  <c:v>104.950495049505</c:v>
                </c:pt>
                <c:pt idx="8">
                  <c:v>103.960396039604</c:v>
                </c:pt>
                <c:pt idx="9">
                  <c:v>101.980198019802</c:v>
                </c:pt>
                <c:pt idx="10">
                  <c:v>103.960396039604</c:v>
                </c:pt>
                <c:pt idx="11">
                  <c:v>104.950495049505</c:v>
                </c:pt>
                <c:pt idx="12">
                  <c:v>103.960396039604</c:v>
                </c:pt>
                <c:pt idx="13">
                  <c:v>101.980198019802</c:v>
                </c:pt>
                <c:pt idx="14">
                  <c:v>101.980198019802</c:v>
                </c:pt>
                <c:pt idx="15">
                  <c:v>101.980198019802</c:v>
                </c:pt>
                <c:pt idx="16">
                  <c:v>102.970297029703</c:v>
                </c:pt>
                <c:pt idx="17">
                  <c:v>100.0</c:v>
                </c:pt>
                <c:pt idx="18">
                  <c:v>102.970297029703</c:v>
                </c:pt>
                <c:pt idx="19">
                  <c:v>102.970297029703</c:v>
                </c:pt>
                <c:pt idx="20">
                  <c:v>103.960396039604</c:v>
                </c:pt>
                <c:pt idx="21">
                  <c:v>101.980198019802</c:v>
                </c:pt>
                <c:pt idx="22">
                  <c:v>102.970297029703</c:v>
                </c:pt>
                <c:pt idx="23">
                  <c:v>103.960396039604</c:v>
                </c:pt>
                <c:pt idx="24">
                  <c:v>104.950495049505</c:v>
                </c:pt>
                <c:pt idx="25">
                  <c:v>103.960396039604</c:v>
                </c:pt>
                <c:pt idx="26">
                  <c:v>103.960396039604</c:v>
                </c:pt>
                <c:pt idx="27">
                  <c:v>104.950495049505</c:v>
                </c:pt>
                <c:pt idx="28">
                  <c:v>105.940594059406</c:v>
                </c:pt>
                <c:pt idx="29">
                  <c:v>105.940594059406</c:v>
                </c:pt>
                <c:pt idx="30">
                  <c:v>104.950495049505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Bodyweight!$B$65</c:f>
              <c:strCache>
                <c:ptCount val="1"/>
                <c:pt idx="0">
                  <c:v>H24</c:v>
                </c:pt>
              </c:strCache>
            </c:strRef>
          </c:tx>
          <c:xVal>
            <c:numRef>
              <c:f>Bodyweight!$C$61:$AG$61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Bodyweight!$C$65:$AG$65</c:f>
              <c:numCache>
                <c:formatCode>General</c:formatCode>
                <c:ptCount val="31"/>
                <c:pt idx="0">
                  <c:v>100.0</c:v>
                </c:pt>
                <c:pt idx="1">
                  <c:v>97.11538461538461</c:v>
                </c:pt>
                <c:pt idx="2">
                  <c:v>97.11538461538461</c:v>
                </c:pt>
                <c:pt idx="3">
                  <c:v>96.15384615384616</c:v>
                </c:pt>
                <c:pt idx="4">
                  <c:v>98.07692307692307</c:v>
                </c:pt>
                <c:pt idx="5">
                  <c:v>98.07692307692307</c:v>
                </c:pt>
                <c:pt idx="6">
                  <c:v>98.07692307692307</c:v>
                </c:pt>
                <c:pt idx="7">
                  <c:v>99.03846153846155</c:v>
                </c:pt>
                <c:pt idx="8">
                  <c:v>99.03846153846155</c:v>
                </c:pt>
                <c:pt idx="9">
                  <c:v>100.0</c:v>
                </c:pt>
                <c:pt idx="10">
                  <c:v>100.0</c:v>
                </c:pt>
                <c:pt idx="11">
                  <c:v>99.03846153846155</c:v>
                </c:pt>
                <c:pt idx="12">
                  <c:v>103.8461538461539</c:v>
                </c:pt>
                <c:pt idx="13">
                  <c:v>101.9230769230769</c:v>
                </c:pt>
                <c:pt idx="14">
                  <c:v>102.8846153846154</c:v>
                </c:pt>
                <c:pt idx="15">
                  <c:v>101.9230769230769</c:v>
                </c:pt>
                <c:pt idx="16">
                  <c:v>103.8461538461539</c:v>
                </c:pt>
                <c:pt idx="17">
                  <c:v>105.7692307692308</c:v>
                </c:pt>
                <c:pt idx="18">
                  <c:v>107.6923076923077</c:v>
                </c:pt>
                <c:pt idx="19">
                  <c:v>107.6923076923077</c:v>
                </c:pt>
                <c:pt idx="20">
                  <c:v>108.6538461538461</c:v>
                </c:pt>
                <c:pt idx="21">
                  <c:v>109.6153846153846</c:v>
                </c:pt>
                <c:pt idx="22">
                  <c:v>110.5769230769231</c:v>
                </c:pt>
                <c:pt idx="23">
                  <c:v>109.6153846153846</c:v>
                </c:pt>
                <c:pt idx="24">
                  <c:v>110.5769230769231</c:v>
                </c:pt>
                <c:pt idx="25">
                  <c:v>111.5384615384615</c:v>
                </c:pt>
                <c:pt idx="26">
                  <c:v>113.4615384615385</c:v>
                </c:pt>
                <c:pt idx="27">
                  <c:v>113.4615384615385</c:v>
                </c:pt>
                <c:pt idx="28">
                  <c:v>114.4230769230769</c:v>
                </c:pt>
                <c:pt idx="29">
                  <c:v>115.3846153846154</c:v>
                </c:pt>
                <c:pt idx="30">
                  <c:v>118.2692307692308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Bodyweight!$B$66</c:f>
              <c:strCache>
                <c:ptCount val="1"/>
                <c:pt idx="0">
                  <c:v>H26</c:v>
                </c:pt>
              </c:strCache>
            </c:strRef>
          </c:tx>
          <c:xVal>
            <c:numRef>
              <c:f>Bodyweight!$C$61:$AG$61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Bodyweight!$C$66:$AG$66</c:f>
              <c:numCache>
                <c:formatCode>General</c:formatCode>
                <c:ptCount val="31"/>
                <c:pt idx="0">
                  <c:v>100.0</c:v>
                </c:pt>
                <c:pt idx="1">
                  <c:v>100.9259259259259</c:v>
                </c:pt>
                <c:pt idx="2">
                  <c:v>101.8518518518519</c:v>
                </c:pt>
                <c:pt idx="3">
                  <c:v>99.07407407407408</c:v>
                </c:pt>
                <c:pt idx="4">
                  <c:v>99.07407407407408</c:v>
                </c:pt>
                <c:pt idx="5">
                  <c:v>99.07407407407408</c:v>
                </c:pt>
                <c:pt idx="6">
                  <c:v>99.07407407407408</c:v>
                </c:pt>
                <c:pt idx="7">
                  <c:v>98.14814814814815</c:v>
                </c:pt>
                <c:pt idx="8">
                  <c:v>96.2962962962963</c:v>
                </c:pt>
                <c:pt idx="9">
                  <c:v>97.22222222222221</c:v>
                </c:pt>
                <c:pt idx="10">
                  <c:v>97.22222222222221</c:v>
                </c:pt>
                <c:pt idx="11">
                  <c:v>96.2962962962963</c:v>
                </c:pt>
                <c:pt idx="12">
                  <c:v>96.2962962962963</c:v>
                </c:pt>
                <c:pt idx="13">
                  <c:v>97.22222222222221</c:v>
                </c:pt>
                <c:pt idx="14">
                  <c:v>98.14814814814815</c:v>
                </c:pt>
                <c:pt idx="15">
                  <c:v>97.22222222222221</c:v>
                </c:pt>
                <c:pt idx="16">
                  <c:v>97.22222222222221</c:v>
                </c:pt>
                <c:pt idx="17">
                  <c:v>99.07407407407408</c:v>
                </c:pt>
                <c:pt idx="18">
                  <c:v>100.0</c:v>
                </c:pt>
                <c:pt idx="19">
                  <c:v>100.9259259259259</c:v>
                </c:pt>
                <c:pt idx="20">
                  <c:v>100.0</c:v>
                </c:pt>
                <c:pt idx="21">
                  <c:v>100.0</c:v>
                </c:pt>
                <c:pt idx="22">
                  <c:v>101.8518518518519</c:v>
                </c:pt>
                <c:pt idx="23">
                  <c:v>101.8518518518519</c:v>
                </c:pt>
                <c:pt idx="24">
                  <c:v>102.7777777777778</c:v>
                </c:pt>
                <c:pt idx="25">
                  <c:v>103.7037037037037</c:v>
                </c:pt>
                <c:pt idx="26">
                  <c:v>105.5555555555556</c:v>
                </c:pt>
                <c:pt idx="27">
                  <c:v>105.5555555555556</c:v>
                </c:pt>
                <c:pt idx="28">
                  <c:v>105.5555555555556</c:v>
                </c:pt>
                <c:pt idx="29">
                  <c:v>106.4814814814815</c:v>
                </c:pt>
                <c:pt idx="30">
                  <c:v>108.3333333333333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Bodyweight!$B$67</c:f>
              <c:strCache>
                <c:ptCount val="1"/>
                <c:pt idx="0">
                  <c:v>H28</c:v>
                </c:pt>
              </c:strCache>
            </c:strRef>
          </c:tx>
          <c:xVal>
            <c:numRef>
              <c:f>Bodyweight!$C$61:$AG$61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Bodyweight!$C$67:$AG$67</c:f>
              <c:numCache>
                <c:formatCode>General</c:formatCode>
                <c:ptCount val="31"/>
                <c:pt idx="0">
                  <c:v>100.0</c:v>
                </c:pt>
                <c:pt idx="1">
                  <c:v>103.2608695652174</c:v>
                </c:pt>
                <c:pt idx="2">
                  <c:v>102.1739130434783</c:v>
                </c:pt>
                <c:pt idx="3">
                  <c:v>101.0869565217391</c:v>
                </c:pt>
                <c:pt idx="4">
                  <c:v>103.2608695652174</c:v>
                </c:pt>
                <c:pt idx="5">
                  <c:v>106.5217391304348</c:v>
                </c:pt>
                <c:pt idx="6">
                  <c:v>104.3478260869565</c:v>
                </c:pt>
                <c:pt idx="7">
                  <c:v>104.3478260869565</c:v>
                </c:pt>
                <c:pt idx="8">
                  <c:v>104.3478260869565</c:v>
                </c:pt>
                <c:pt idx="9">
                  <c:v>103.2608695652174</c:v>
                </c:pt>
                <c:pt idx="10">
                  <c:v>98.91304347826086</c:v>
                </c:pt>
                <c:pt idx="11">
                  <c:v>98.91304347826086</c:v>
                </c:pt>
                <c:pt idx="12">
                  <c:v>97.82608695652173</c:v>
                </c:pt>
                <c:pt idx="13">
                  <c:v>102.1739130434783</c:v>
                </c:pt>
                <c:pt idx="14">
                  <c:v>101.0869565217391</c:v>
                </c:pt>
                <c:pt idx="15">
                  <c:v>100.0</c:v>
                </c:pt>
                <c:pt idx="16">
                  <c:v>101.0869565217391</c:v>
                </c:pt>
                <c:pt idx="17">
                  <c:v>103.2608695652174</c:v>
                </c:pt>
                <c:pt idx="18">
                  <c:v>103.2608695652174</c:v>
                </c:pt>
                <c:pt idx="19">
                  <c:v>102.1739130434783</c:v>
                </c:pt>
                <c:pt idx="20">
                  <c:v>105.4347826086957</c:v>
                </c:pt>
                <c:pt idx="21">
                  <c:v>105.4347826086957</c:v>
                </c:pt>
                <c:pt idx="22">
                  <c:v>105.4347826086957</c:v>
                </c:pt>
                <c:pt idx="23">
                  <c:v>104.3478260869565</c:v>
                </c:pt>
                <c:pt idx="24">
                  <c:v>105.4347826086957</c:v>
                </c:pt>
                <c:pt idx="25">
                  <c:v>107.6086956521739</c:v>
                </c:pt>
                <c:pt idx="26">
                  <c:v>108.695652173913</c:v>
                </c:pt>
                <c:pt idx="27">
                  <c:v>107.6086956521739</c:v>
                </c:pt>
                <c:pt idx="28">
                  <c:v>109.7826086956522</c:v>
                </c:pt>
                <c:pt idx="29">
                  <c:v>109.7826086956522</c:v>
                </c:pt>
                <c:pt idx="30">
                  <c:v>111.9565217391304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Bodyweight!$B$68</c:f>
              <c:strCache>
                <c:ptCount val="1"/>
                <c:pt idx="0">
                  <c:v>H30</c:v>
                </c:pt>
              </c:strCache>
            </c:strRef>
          </c:tx>
          <c:xVal>
            <c:numRef>
              <c:f>Bodyweight!$C$61:$AG$61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Bodyweight!$C$68:$R$68</c:f>
              <c:numCache>
                <c:formatCode>General</c:formatCode>
                <c:ptCount val="16"/>
                <c:pt idx="0">
                  <c:v>100.0</c:v>
                </c:pt>
                <c:pt idx="1">
                  <c:v>101.1111111111111</c:v>
                </c:pt>
                <c:pt idx="2">
                  <c:v>101.1111111111111</c:v>
                </c:pt>
                <c:pt idx="3">
                  <c:v>101.1111111111111</c:v>
                </c:pt>
                <c:pt idx="4">
                  <c:v>104.4444444444445</c:v>
                </c:pt>
                <c:pt idx="5">
                  <c:v>104.4444444444445</c:v>
                </c:pt>
                <c:pt idx="6">
                  <c:v>105.5555555555556</c:v>
                </c:pt>
                <c:pt idx="7">
                  <c:v>106.6666666666667</c:v>
                </c:pt>
                <c:pt idx="8">
                  <c:v>106.6666666666667</c:v>
                </c:pt>
                <c:pt idx="9">
                  <c:v>106.6666666666667</c:v>
                </c:pt>
                <c:pt idx="10">
                  <c:v>103.3333333333333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Bodyweight!$B$69</c:f>
              <c:strCache>
                <c:ptCount val="1"/>
                <c:pt idx="0">
                  <c:v>H32</c:v>
                </c:pt>
              </c:strCache>
            </c:strRef>
          </c:tx>
          <c:xVal>
            <c:numRef>
              <c:f>Bodyweight!$C$61:$AG$61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Bodyweight!$C$69:$AG$69</c:f>
              <c:numCache>
                <c:formatCode>General</c:formatCode>
                <c:ptCount val="31"/>
                <c:pt idx="0">
                  <c:v>100.0</c:v>
                </c:pt>
                <c:pt idx="1">
                  <c:v>98.11320754716981</c:v>
                </c:pt>
                <c:pt idx="2">
                  <c:v>99.05660377358491</c:v>
                </c:pt>
                <c:pt idx="3">
                  <c:v>97.16981132075472</c:v>
                </c:pt>
                <c:pt idx="4">
                  <c:v>98.11320754716981</c:v>
                </c:pt>
                <c:pt idx="5">
                  <c:v>98.11320754716981</c:v>
                </c:pt>
                <c:pt idx="6">
                  <c:v>98.11320754716981</c:v>
                </c:pt>
                <c:pt idx="7">
                  <c:v>98.11320754716981</c:v>
                </c:pt>
                <c:pt idx="8">
                  <c:v>99.05660377358491</c:v>
                </c:pt>
                <c:pt idx="9">
                  <c:v>100.0</c:v>
                </c:pt>
                <c:pt idx="10">
                  <c:v>101.8867924528302</c:v>
                </c:pt>
                <c:pt idx="11">
                  <c:v>100.9433962264151</c:v>
                </c:pt>
                <c:pt idx="12">
                  <c:v>101.8867924528302</c:v>
                </c:pt>
                <c:pt idx="13">
                  <c:v>102.8301886792453</c:v>
                </c:pt>
                <c:pt idx="14">
                  <c:v>102.8301886792453</c:v>
                </c:pt>
                <c:pt idx="15">
                  <c:v>100.9433962264151</c:v>
                </c:pt>
                <c:pt idx="16">
                  <c:v>103.7735849056604</c:v>
                </c:pt>
                <c:pt idx="17">
                  <c:v>104.7169811320755</c:v>
                </c:pt>
                <c:pt idx="18">
                  <c:v>104.7169811320755</c:v>
                </c:pt>
                <c:pt idx="19">
                  <c:v>103.7735849056604</c:v>
                </c:pt>
                <c:pt idx="20">
                  <c:v>103.7735849056604</c:v>
                </c:pt>
                <c:pt idx="21">
                  <c:v>106.6037735849057</c:v>
                </c:pt>
                <c:pt idx="22">
                  <c:v>105.6603773584906</c:v>
                </c:pt>
                <c:pt idx="23">
                  <c:v>105.6603773584906</c:v>
                </c:pt>
                <c:pt idx="24">
                  <c:v>106.6037735849057</c:v>
                </c:pt>
                <c:pt idx="25">
                  <c:v>107.5471698113208</c:v>
                </c:pt>
                <c:pt idx="26">
                  <c:v>108.4905660377359</c:v>
                </c:pt>
                <c:pt idx="27">
                  <c:v>107.5471698113208</c:v>
                </c:pt>
                <c:pt idx="28">
                  <c:v>109.4339622641509</c:v>
                </c:pt>
                <c:pt idx="29">
                  <c:v>112.2641509433962</c:v>
                </c:pt>
                <c:pt idx="30">
                  <c:v>113.2075471698113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02968"/>
        <c:axId val="-2133399976"/>
      </c:scatterChart>
      <c:valAx>
        <c:axId val="-2133402968"/>
        <c:scaling>
          <c:orientation val="minMax"/>
          <c:max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99976"/>
        <c:crosses val="autoZero"/>
        <c:crossBetween val="midCat"/>
      </c:valAx>
      <c:valAx>
        <c:axId val="-2133399976"/>
        <c:scaling>
          <c:orientation val="minMax"/>
          <c:max val="120.0"/>
          <c:min val="8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3402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Bodyweight!$C$89</c:f>
              <c:strCache>
                <c:ptCount val="1"/>
                <c:pt idx="0">
                  <c:v>fomite</c:v>
                </c:pt>
              </c:strCache>
            </c:strRef>
          </c:tx>
          <c:xVal>
            <c:numRef>
              <c:f>Bodyweight!$B$90:$B$120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Bodyweight!$C$90:$C$120</c:f>
              <c:numCache>
                <c:formatCode>General</c:formatCode>
                <c:ptCount val="31"/>
                <c:pt idx="0">
                  <c:v>100.0</c:v>
                </c:pt>
                <c:pt idx="1">
                  <c:v>99.54952308783248</c:v>
                </c:pt>
                <c:pt idx="2">
                  <c:v>99.04481430844447</c:v>
                </c:pt>
                <c:pt idx="3">
                  <c:v>99.05729128728223</c:v>
                </c:pt>
                <c:pt idx="4">
                  <c:v>99.81825034031987</c:v>
                </c:pt>
                <c:pt idx="5">
                  <c:v>100.9425759654115</c:v>
                </c:pt>
                <c:pt idx="6">
                  <c:v>100.6001048773879</c:v>
                </c:pt>
                <c:pt idx="7">
                  <c:v>99.90953736718082</c:v>
                </c:pt>
                <c:pt idx="8">
                  <c:v>99.79172138657256</c:v>
                </c:pt>
                <c:pt idx="9">
                  <c:v>100.0678185294558</c:v>
                </c:pt>
                <c:pt idx="10">
                  <c:v>100.1793546499462</c:v>
                </c:pt>
                <c:pt idx="11">
                  <c:v>100.0452170931905</c:v>
                </c:pt>
                <c:pt idx="12">
                  <c:v>99.506733743415</c:v>
                </c:pt>
                <c:pt idx="13">
                  <c:v>100.8389421517094</c:v>
                </c:pt>
                <c:pt idx="14">
                  <c:v>100.9988844026371</c:v>
                </c:pt>
                <c:pt idx="15">
                  <c:v>101.6363654201904</c:v>
                </c:pt>
                <c:pt idx="16">
                  <c:v>101.40385509191</c:v>
                </c:pt>
                <c:pt idx="17">
                  <c:v>101.3935991544136</c:v>
                </c:pt>
                <c:pt idx="18">
                  <c:v>101.5294577948946</c:v>
                </c:pt>
                <c:pt idx="19">
                  <c:v>101.8131595063164</c:v>
                </c:pt>
                <c:pt idx="20">
                  <c:v>101.7144822410013</c:v>
                </c:pt>
                <c:pt idx="21">
                  <c:v>102.3411321633343</c:v>
                </c:pt>
                <c:pt idx="22">
                  <c:v>102.9325023967104</c:v>
                </c:pt>
                <c:pt idx="23">
                  <c:v>104.0462348298515</c:v>
                </c:pt>
                <c:pt idx="24">
                  <c:v>103.4817410009163</c:v>
                </c:pt>
                <c:pt idx="25">
                  <c:v>104.6470800580124</c:v>
                </c:pt>
                <c:pt idx="26">
                  <c:v>105.2262172276554</c:v>
                </c:pt>
                <c:pt idx="27">
                  <c:v>106.0687550975953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Bodyweight!$D$89</c:f>
              <c:strCache>
                <c:ptCount val="1"/>
                <c:pt idx="0">
                  <c:v>contact</c:v>
                </c:pt>
              </c:strCache>
            </c:strRef>
          </c:tx>
          <c:xVal>
            <c:numRef>
              <c:f>Bodyweight!$B$90:$B$120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Bodyweight!$D$90:$D$120</c:f>
              <c:numCache>
                <c:formatCode>General</c:formatCode>
                <c:ptCount val="31"/>
                <c:pt idx="0">
                  <c:v>100.0</c:v>
                </c:pt>
                <c:pt idx="1">
                  <c:v>100.1774194884582</c:v>
                </c:pt>
                <c:pt idx="2">
                  <c:v>99.93737735444564</c:v>
                </c:pt>
                <c:pt idx="3">
                  <c:v>98.64879922201499</c:v>
                </c:pt>
                <c:pt idx="4">
                  <c:v>99.47229987708864</c:v>
                </c:pt>
                <c:pt idx="5">
                  <c:v>99.86775333936034</c:v>
                </c:pt>
                <c:pt idx="6">
                  <c:v>100.2177973693845</c:v>
                </c:pt>
                <c:pt idx="7">
                  <c:v>100.508205198468</c:v>
                </c:pt>
                <c:pt idx="8">
                  <c:v>100.496111094276</c:v>
                </c:pt>
                <c:pt idx="9">
                  <c:v>100.8024012516452</c:v>
                </c:pt>
                <c:pt idx="10">
                  <c:v>100.325630133188</c:v>
                </c:pt>
                <c:pt idx="11">
                  <c:v>99.12049000581089</c:v>
                </c:pt>
                <c:pt idx="12">
                  <c:v>99.7752011002983</c:v>
                </c:pt>
                <c:pt idx="13">
                  <c:v>100.7458077469829</c:v>
                </c:pt>
                <c:pt idx="14">
                  <c:v>101.1164171626233</c:v>
                </c:pt>
                <c:pt idx="15">
                  <c:v>100.2909597656202</c:v>
                </c:pt>
                <c:pt idx="16">
                  <c:v>101.5241201850151</c:v>
                </c:pt>
                <c:pt idx="17">
                  <c:v>102.4681996424057</c:v>
                </c:pt>
                <c:pt idx="18">
                  <c:v>103.6844794743149</c:v>
                </c:pt>
                <c:pt idx="19">
                  <c:v>103.1406038278962</c:v>
                </c:pt>
                <c:pt idx="20">
                  <c:v>103.8839709032847</c:v>
                </c:pt>
                <c:pt idx="21">
                  <c:v>104.5265629472271</c:v>
                </c:pt>
                <c:pt idx="22">
                  <c:v>105.1891006078766</c:v>
                </c:pt>
                <c:pt idx="23">
                  <c:v>105.2941523322169</c:v>
                </c:pt>
                <c:pt idx="24">
                  <c:v>105.7401811693319</c:v>
                </c:pt>
                <c:pt idx="25">
                  <c:v>106.5699572680768</c:v>
                </c:pt>
                <c:pt idx="26">
                  <c:v>108.0381874102786</c:v>
                </c:pt>
                <c:pt idx="27">
                  <c:v>107.7608796046852</c:v>
                </c:pt>
                <c:pt idx="28">
                  <c:v>109.0070352373272</c:v>
                </c:pt>
                <c:pt idx="29">
                  <c:v>110.4474409061696</c:v>
                </c:pt>
                <c:pt idx="30">
                  <c:v>111.681919195331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73896"/>
        <c:axId val="-2133370904"/>
      </c:scatterChart>
      <c:valAx>
        <c:axId val="-2133373896"/>
        <c:scaling>
          <c:orientation val="minMax"/>
          <c:max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70904"/>
        <c:crosses val="autoZero"/>
        <c:crossBetween val="midCat"/>
      </c:valAx>
      <c:valAx>
        <c:axId val="-2133370904"/>
        <c:scaling>
          <c:orientation val="minMax"/>
          <c:max val="120.0"/>
          <c:min val="8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3373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Bodyweight!$A$149</c:f>
              <c:strCache>
                <c:ptCount val="1"/>
                <c:pt idx="0">
                  <c:v>H34</c:v>
                </c:pt>
              </c:strCache>
            </c:strRef>
          </c:tx>
          <c:xVal>
            <c:numRef>
              <c:f>Bodyweight!$B$148:$V$148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Bodyweight!$B$149:$V$149</c:f>
              <c:numCache>
                <c:formatCode>General</c:formatCode>
                <c:ptCount val="21"/>
                <c:pt idx="0">
                  <c:v>100.0</c:v>
                </c:pt>
                <c:pt idx="1">
                  <c:v>100.8474576271186</c:v>
                </c:pt>
                <c:pt idx="2">
                  <c:v>101.6949152542373</c:v>
                </c:pt>
                <c:pt idx="3">
                  <c:v>100.8474576271186</c:v>
                </c:pt>
                <c:pt idx="4">
                  <c:v>102.5423728813559</c:v>
                </c:pt>
                <c:pt idx="5">
                  <c:v>103.3898305084746</c:v>
                </c:pt>
                <c:pt idx="6">
                  <c:v>104.2372881355932</c:v>
                </c:pt>
                <c:pt idx="7">
                  <c:v>102.5423728813559</c:v>
                </c:pt>
                <c:pt idx="8">
                  <c:v>102.5423728813559</c:v>
                </c:pt>
                <c:pt idx="9">
                  <c:v>105.0847457627119</c:v>
                </c:pt>
                <c:pt idx="10">
                  <c:v>104.2372881355932</c:v>
                </c:pt>
                <c:pt idx="11">
                  <c:v>102.5423728813559</c:v>
                </c:pt>
                <c:pt idx="12">
                  <c:v>105.0847457627119</c:v>
                </c:pt>
                <c:pt idx="13">
                  <c:v>106.7796610169492</c:v>
                </c:pt>
                <c:pt idx="14">
                  <c:v>107.6271186440678</c:v>
                </c:pt>
                <c:pt idx="15">
                  <c:v>106.7796610169492</c:v>
                </c:pt>
                <c:pt idx="16">
                  <c:v>106.7796610169492</c:v>
                </c:pt>
                <c:pt idx="17">
                  <c:v>107.6271186440678</c:v>
                </c:pt>
                <c:pt idx="18">
                  <c:v>109.3220338983051</c:v>
                </c:pt>
                <c:pt idx="19">
                  <c:v>108.4745762711864</c:v>
                </c:pt>
                <c:pt idx="20">
                  <c:v>109.3220338983051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Bodyweight!$A$150</c:f>
              <c:strCache>
                <c:ptCount val="1"/>
                <c:pt idx="0">
                  <c:v>H36</c:v>
                </c:pt>
              </c:strCache>
            </c:strRef>
          </c:tx>
          <c:xVal>
            <c:numRef>
              <c:f>Bodyweight!$B$148:$V$148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Bodyweight!$B$150:$V$150</c:f>
              <c:numCache>
                <c:formatCode>General</c:formatCode>
                <c:ptCount val="21"/>
                <c:pt idx="0">
                  <c:v>100.0</c:v>
                </c:pt>
                <c:pt idx="1">
                  <c:v>101.5873015873016</c:v>
                </c:pt>
                <c:pt idx="2">
                  <c:v>100.7936507936508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97.61904761904762</c:v>
                </c:pt>
                <c:pt idx="8">
                  <c:v>96.82539682539682</c:v>
                </c:pt>
                <c:pt idx="9">
                  <c:v>96.82539682539682</c:v>
                </c:pt>
                <c:pt idx="10">
                  <c:v>97.61904761904762</c:v>
                </c:pt>
                <c:pt idx="11">
                  <c:v>92.06349206349206</c:v>
                </c:pt>
                <c:pt idx="12">
                  <c:v>92.06349206349206</c:v>
                </c:pt>
                <c:pt idx="13">
                  <c:v>92.06349206349206</c:v>
                </c:pt>
                <c:pt idx="14">
                  <c:v>92.85714285714286</c:v>
                </c:pt>
                <c:pt idx="15">
                  <c:v>93.65079365079364</c:v>
                </c:pt>
                <c:pt idx="16">
                  <c:v>96.03174603174604</c:v>
                </c:pt>
                <c:pt idx="17">
                  <c:v>96.82539682539682</c:v>
                </c:pt>
                <c:pt idx="18">
                  <c:v>96.03174603174604</c:v>
                </c:pt>
                <c:pt idx="19">
                  <c:v>95.23809523809523</c:v>
                </c:pt>
                <c:pt idx="20">
                  <c:v>95.23809523809523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Bodyweight!$A$151</c:f>
              <c:strCache>
                <c:ptCount val="1"/>
                <c:pt idx="0">
                  <c:v>H38</c:v>
                </c:pt>
              </c:strCache>
            </c:strRef>
          </c:tx>
          <c:xVal>
            <c:numRef>
              <c:f>Bodyweight!$B$148:$V$148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Bodyweight!$B$151:$V$151</c:f>
              <c:numCache>
                <c:formatCode>General</c:formatCode>
                <c:ptCount val="21"/>
                <c:pt idx="0">
                  <c:v>100.0</c:v>
                </c:pt>
                <c:pt idx="1">
                  <c:v>100.8403361344538</c:v>
                </c:pt>
                <c:pt idx="2">
                  <c:v>101.6806722689076</c:v>
                </c:pt>
                <c:pt idx="3">
                  <c:v>100.8403361344538</c:v>
                </c:pt>
                <c:pt idx="4">
                  <c:v>102.5210084033613</c:v>
                </c:pt>
                <c:pt idx="5">
                  <c:v>105.8823529411765</c:v>
                </c:pt>
                <c:pt idx="6">
                  <c:v>103.3613445378151</c:v>
                </c:pt>
                <c:pt idx="7">
                  <c:v>102.5210084033613</c:v>
                </c:pt>
                <c:pt idx="8">
                  <c:v>103.3613445378151</c:v>
                </c:pt>
                <c:pt idx="9">
                  <c:v>104.2016806722689</c:v>
                </c:pt>
                <c:pt idx="10">
                  <c:v>104.2016806722689</c:v>
                </c:pt>
                <c:pt idx="11">
                  <c:v>103.3613445378151</c:v>
                </c:pt>
                <c:pt idx="12">
                  <c:v>105.8823529411765</c:v>
                </c:pt>
                <c:pt idx="13">
                  <c:v>105.0420168067227</c:v>
                </c:pt>
                <c:pt idx="14">
                  <c:v>105.0420168067227</c:v>
                </c:pt>
                <c:pt idx="15">
                  <c:v>104.2016806722689</c:v>
                </c:pt>
                <c:pt idx="16">
                  <c:v>106.7226890756303</c:v>
                </c:pt>
                <c:pt idx="17">
                  <c:v>107.563025210084</c:v>
                </c:pt>
                <c:pt idx="18">
                  <c:v>107.563025210084</c:v>
                </c:pt>
                <c:pt idx="19">
                  <c:v>106.7226890756303</c:v>
                </c:pt>
                <c:pt idx="20">
                  <c:v>107.563025210084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Bodyweight!$A$152</c:f>
              <c:strCache>
                <c:ptCount val="1"/>
                <c:pt idx="0">
                  <c:v>H40</c:v>
                </c:pt>
              </c:strCache>
            </c:strRef>
          </c:tx>
          <c:xVal>
            <c:numRef>
              <c:f>Bodyweight!$B$148:$V$148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Bodyweight!$B$152:$V$152</c:f>
              <c:numCache>
                <c:formatCode>General</c:formatCode>
                <c:ptCount val="21"/>
                <c:pt idx="0">
                  <c:v>100.0</c:v>
                </c:pt>
                <c:pt idx="1">
                  <c:v>100.0</c:v>
                </c:pt>
                <c:pt idx="2">
                  <c:v>98.33333333333333</c:v>
                </c:pt>
                <c:pt idx="3">
                  <c:v>98.33333333333333</c:v>
                </c:pt>
                <c:pt idx="4">
                  <c:v>97.5</c:v>
                </c:pt>
                <c:pt idx="5">
                  <c:v>97.5</c:v>
                </c:pt>
                <c:pt idx="6">
                  <c:v>96.66666666666667</c:v>
                </c:pt>
                <c:pt idx="7">
                  <c:v>97.5</c:v>
                </c:pt>
                <c:pt idx="8">
                  <c:v>95.0</c:v>
                </c:pt>
                <c:pt idx="9">
                  <c:v>96.66666666666667</c:v>
                </c:pt>
                <c:pt idx="10">
                  <c:v>95.83333333333334</c:v>
                </c:pt>
                <c:pt idx="11">
                  <c:v>97.5</c:v>
                </c:pt>
                <c:pt idx="12">
                  <c:v>98.33333333333333</c:v>
                </c:pt>
                <c:pt idx="13">
                  <c:v>97.5</c:v>
                </c:pt>
                <c:pt idx="14">
                  <c:v>98.33333333333333</c:v>
                </c:pt>
                <c:pt idx="15">
                  <c:v>98.33333333333333</c:v>
                </c:pt>
                <c:pt idx="16">
                  <c:v>100.0</c:v>
                </c:pt>
                <c:pt idx="17">
                  <c:v>98.33333333333333</c:v>
                </c:pt>
                <c:pt idx="18">
                  <c:v>98.33333333333333</c:v>
                </c:pt>
                <c:pt idx="19">
                  <c:v>98.33333333333333</c:v>
                </c:pt>
                <c:pt idx="20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Bodyweight!$A$153</c:f>
              <c:strCache>
                <c:ptCount val="1"/>
                <c:pt idx="0">
                  <c:v>H42</c:v>
                </c:pt>
              </c:strCache>
            </c:strRef>
          </c:tx>
          <c:xVal>
            <c:numRef>
              <c:f>Bodyweight!$B$148:$V$148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Bodyweight!$B$153:$V$153</c:f>
              <c:numCache>
                <c:formatCode>General</c:formatCode>
                <c:ptCount val="21"/>
                <c:pt idx="0">
                  <c:v>100.0</c:v>
                </c:pt>
                <c:pt idx="1">
                  <c:v>99.11504424778761</c:v>
                </c:pt>
                <c:pt idx="2">
                  <c:v>102.6548672566372</c:v>
                </c:pt>
                <c:pt idx="3">
                  <c:v>100.8849557522124</c:v>
                </c:pt>
                <c:pt idx="4">
                  <c:v>101.7699115044248</c:v>
                </c:pt>
                <c:pt idx="5">
                  <c:v>103.5398230088496</c:v>
                </c:pt>
                <c:pt idx="6">
                  <c:v>103.5398230088496</c:v>
                </c:pt>
                <c:pt idx="7">
                  <c:v>105.3097345132743</c:v>
                </c:pt>
                <c:pt idx="8">
                  <c:v>104.424778761062</c:v>
                </c:pt>
                <c:pt idx="9">
                  <c:v>103.5398230088496</c:v>
                </c:pt>
                <c:pt idx="10">
                  <c:v>106.1946902654867</c:v>
                </c:pt>
                <c:pt idx="11">
                  <c:v>107.0796460176991</c:v>
                </c:pt>
                <c:pt idx="12">
                  <c:v>107.0796460176991</c:v>
                </c:pt>
                <c:pt idx="13">
                  <c:v>107.9646017699115</c:v>
                </c:pt>
                <c:pt idx="14">
                  <c:v>107.9646017699115</c:v>
                </c:pt>
                <c:pt idx="15">
                  <c:v>109.7345132743363</c:v>
                </c:pt>
                <c:pt idx="16">
                  <c:v>108.8495575221239</c:v>
                </c:pt>
                <c:pt idx="17">
                  <c:v>109.7345132743363</c:v>
                </c:pt>
                <c:pt idx="18">
                  <c:v>109.7345132743363</c:v>
                </c:pt>
                <c:pt idx="19">
                  <c:v>111.5044247787611</c:v>
                </c:pt>
                <c:pt idx="20">
                  <c:v>110.6194690265487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Bodyweight!$A$154</c:f>
              <c:strCache>
                <c:ptCount val="1"/>
                <c:pt idx="0">
                  <c:v>H44</c:v>
                </c:pt>
              </c:strCache>
            </c:strRef>
          </c:tx>
          <c:xVal>
            <c:numRef>
              <c:f>Bodyweight!$B$148:$V$148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Bodyweight!$B$154:$V$154</c:f>
              <c:numCache>
                <c:formatCode>General</c:formatCode>
                <c:ptCount val="21"/>
                <c:pt idx="0">
                  <c:v>100.0</c:v>
                </c:pt>
                <c:pt idx="1">
                  <c:v>99.15254237288136</c:v>
                </c:pt>
                <c:pt idx="2">
                  <c:v>98.30508474576271</c:v>
                </c:pt>
                <c:pt idx="3">
                  <c:v>98.30508474576271</c:v>
                </c:pt>
                <c:pt idx="4">
                  <c:v>99.15254237288136</c:v>
                </c:pt>
                <c:pt idx="5">
                  <c:v>99.15254237288136</c:v>
                </c:pt>
                <c:pt idx="6">
                  <c:v>98.30508474576271</c:v>
                </c:pt>
                <c:pt idx="7">
                  <c:v>100.0</c:v>
                </c:pt>
                <c:pt idx="8">
                  <c:v>100.0</c:v>
                </c:pt>
                <c:pt idx="9">
                  <c:v>100.8474576271186</c:v>
                </c:pt>
                <c:pt idx="10">
                  <c:v>99.15254237288136</c:v>
                </c:pt>
                <c:pt idx="11">
                  <c:v>100.0</c:v>
                </c:pt>
                <c:pt idx="12">
                  <c:v>100.8474576271186</c:v>
                </c:pt>
                <c:pt idx="13">
                  <c:v>100.8474576271186</c:v>
                </c:pt>
                <c:pt idx="14">
                  <c:v>100.8474576271186</c:v>
                </c:pt>
                <c:pt idx="15">
                  <c:v>100.0</c:v>
                </c:pt>
                <c:pt idx="16">
                  <c:v>102.5423728813559</c:v>
                </c:pt>
                <c:pt idx="17">
                  <c:v>101.6949152542373</c:v>
                </c:pt>
                <c:pt idx="18">
                  <c:v>100.8474576271186</c:v>
                </c:pt>
                <c:pt idx="19">
                  <c:v>101.6949152542373</c:v>
                </c:pt>
                <c:pt idx="20">
                  <c:v>101.6949152542373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Bodyweight!$A$155</c:f>
              <c:strCache>
                <c:ptCount val="1"/>
                <c:pt idx="0">
                  <c:v>H46</c:v>
                </c:pt>
              </c:strCache>
            </c:strRef>
          </c:tx>
          <c:xVal>
            <c:numRef>
              <c:f>Bodyweight!$B$148:$V$148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Bodyweight!$B$155:$V$155</c:f>
              <c:numCache>
                <c:formatCode>General</c:formatCode>
                <c:ptCount val="21"/>
                <c:pt idx="0">
                  <c:v>100.0</c:v>
                </c:pt>
                <c:pt idx="1">
                  <c:v>103.0075187969925</c:v>
                </c:pt>
                <c:pt idx="2">
                  <c:v>105.2631578947368</c:v>
                </c:pt>
                <c:pt idx="3">
                  <c:v>103.7593984962406</c:v>
                </c:pt>
                <c:pt idx="4">
                  <c:v>102.2556390977443</c:v>
                </c:pt>
                <c:pt idx="5">
                  <c:v>100.7518796992481</c:v>
                </c:pt>
                <c:pt idx="6">
                  <c:v>106.015037593985</c:v>
                </c:pt>
                <c:pt idx="7">
                  <c:v>106.015037593985</c:v>
                </c:pt>
                <c:pt idx="8">
                  <c:v>106.015037593985</c:v>
                </c:pt>
                <c:pt idx="9">
                  <c:v>105.2631578947368</c:v>
                </c:pt>
                <c:pt idx="10">
                  <c:v>107.5187969924812</c:v>
                </c:pt>
                <c:pt idx="11">
                  <c:v>107.5187969924812</c:v>
                </c:pt>
                <c:pt idx="12">
                  <c:v>107.5187969924812</c:v>
                </c:pt>
                <c:pt idx="13">
                  <c:v>107.5187969924812</c:v>
                </c:pt>
                <c:pt idx="14">
                  <c:v>108.2706766917293</c:v>
                </c:pt>
                <c:pt idx="15">
                  <c:v>109.0225563909774</c:v>
                </c:pt>
                <c:pt idx="16">
                  <c:v>106.7669172932331</c:v>
                </c:pt>
                <c:pt idx="17">
                  <c:v>108.2706766917293</c:v>
                </c:pt>
                <c:pt idx="18">
                  <c:v>110.5263157894737</c:v>
                </c:pt>
                <c:pt idx="19">
                  <c:v>110.5263157894737</c:v>
                </c:pt>
                <c:pt idx="20">
                  <c:v>110.5263157894737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Bodyweight!$A$156</c:f>
              <c:strCache>
                <c:ptCount val="1"/>
                <c:pt idx="0">
                  <c:v>H48</c:v>
                </c:pt>
              </c:strCache>
            </c:strRef>
          </c:tx>
          <c:xVal>
            <c:numRef>
              <c:f>Bodyweight!$B$148:$V$148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Bodyweight!$B$156:$V$156</c:f>
              <c:numCache>
                <c:formatCode>General</c:formatCode>
                <c:ptCount val="21"/>
                <c:pt idx="0">
                  <c:v>100.0</c:v>
                </c:pt>
                <c:pt idx="1">
                  <c:v>100.8196721311475</c:v>
                </c:pt>
                <c:pt idx="2">
                  <c:v>101.6393442622951</c:v>
                </c:pt>
                <c:pt idx="3">
                  <c:v>101.6393442622951</c:v>
                </c:pt>
                <c:pt idx="4">
                  <c:v>102.4590163934426</c:v>
                </c:pt>
                <c:pt idx="5">
                  <c:v>103.2786885245902</c:v>
                </c:pt>
                <c:pt idx="6">
                  <c:v>101.6393442622951</c:v>
                </c:pt>
                <c:pt idx="7">
                  <c:v>101.6393442622951</c:v>
                </c:pt>
                <c:pt idx="8">
                  <c:v>101.6393442622951</c:v>
                </c:pt>
                <c:pt idx="9">
                  <c:v>103.2786885245902</c:v>
                </c:pt>
                <c:pt idx="10">
                  <c:v>103.2786885245902</c:v>
                </c:pt>
                <c:pt idx="11">
                  <c:v>101.6393442622951</c:v>
                </c:pt>
                <c:pt idx="12">
                  <c:v>103.2786885245902</c:v>
                </c:pt>
                <c:pt idx="13">
                  <c:v>102.4590163934426</c:v>
                </c:pt>
                <c:pt idx="14">
                  <c:v>102.4590163934426</c:v>
                </c:pt>
                <c:pt idx="15">
                  <c:v>101.6393442622951</c:v>
                </c:pt>
                <c:pt idx="16">
                  <c:v>102.4590163934426</c:v>
                </c:pt>
                <c:pt idx="17">
                  <c:v>103.2786885245902</c:v>
                </c:pt>
                <c:pt idx="18">
                  <c:v>102.4590163934426</c:v>
                </c:pt>
                <c:pt idx="19">
                  <c:v>101.6393442622951</c:v>
                </c:pt>
                <c:pt idx="20">
                  <c:v>102.4590163934426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Bodyweight!$A$157</c:f>
              <c:strCache>
                <c:ptCount val="1"/>
                <c:pt idx="0">
                  <c:v>average</c:v>
                </c:pt>
              </c:strCache>
            </c:strRef>
          </c:tx>
          <c:xVal>
            <c:numRef>
              <c:f>Bodyweight!$B$148:$V$148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Bodyweight!$B$157:$V$157</c:f>
              <c:numCache>
                <c:formatCode>General</c:formatCode>
                <c:ptCount val="21"/>
                <c:pt idx="0">
                  <c:v>100.0</c:v>
                </c:pt>
                <c:pt idx="1">
                  <c:v>100.6712341122104</c:v>
                </c:pt>
                <c:pt idx="2">
                  <c:v>101.2956282261951</c:v>
                </c:pt>
                <c:pt idx="3">
                  <c:v>100.5762387939271</c:v>
                </c:pt>
                <c:pt idx="4">
                  <c:v>101.0250613316513</c:v>
                </c:pt>
                <c:pt idx="5">
                  <c:v>101.6868896319025</c:v>
                </c:pt>
                <c:pt idx="6">
                  <c:v>101.7205736188709</c:v>
                </c:pt>
                <c:pt idx="7">
                  <c:v>101.6433181591649</c:v>
                </c:pt>
                <c:pt idx="8">
                  <c:v>101.2260343577387</c:v>
                </c:pt>
                <c:pt idx="9">
                  <c:v>101.9634521227924</c:v>
                </c:pt>
                <c:pt idx="10">
                  <c:v>102.2545084894603</c:v>
                </c:pt>
                <c:pt idx="11">
                  <c:v>101.4631245943923</c:v>
                </c:pt>
                <c:pt idx="12">
                  <c:v>102.5110641578254</c:v>
                </c:pt>
                <c:pt idx="13">
                  <c:v>102.5218803337647</c:v>
                </c:pt>
                <c:pt idx="14">
                  <c:v>102.9251705154336</c:v>
                </c:pt>
                <c:pt idx="15">
                  <c:v>102.9202353251193</c:v>
                </c:pt>
                <c:pt idx="16">
                  <c:v>103.7689950268101</c:v>
                </c:pt>
                <c:pt idx="17">
                  <c:v>104.1659584697219</c:v>
                </c:pt>
                <c:pt idx="18">
                  <c:v>104.35218019473</c:v>
                </c:pt>
                <c:pt idx="19">
                  <c:v>104.2667117503765</c:v>
                </c:pt>
                <c:pt idx="20">
                  <c:v>104.6778588512733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02472"/>
        <c:axId val="-2133299544"/>
      </c:scatterChart>
      <c:valAx>
        <c:axId val="-213330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299544"/>
        <c:crosses val="autoZero"/>
        <c:crossBetween val="midCat"/>
      </c:valAx>
      <c:valAx>
        <c:axId val="-2133299544"/>
        <c:scaling>
          <c:orientation val="minMax"/>
          <c:min val="8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330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naïve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Transmission!$O$18</c:f>
              <c:strCache>
                <c:ptCount val="1"/>
                <c:pt idx="0">
                  <c:v>nose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Transmission!$Q$19:$Q$24</c:f>
                <c:numCache>
                  <c:formatCode>General</c:formatCode>
                  <c:ptCount val="6"/>
                  <c:pt idx="0">
                    <c:v>1.245647247680873</c:v>
                  </c:pt>
                  <c:pt idx="1">
                    <c:v>1.011534634025278</c:v>
                  </c:pt>
                  <c:pt idx="2">
                    <c:v>0.939718717044345</c:v>
                  </c:pt>
                  <c:pt idx="3">
                    <c:v>1.001993455449246</c:v>
                  </c:pt>
                  <c:pt idx="4">
                    <c:v>0.721573708897189</c:v>
                  </c:pt>
                  <c:pt idx="5">
                    <c:v>0.523971631966194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Transmission!$O$19:$O$27</c:f>
              <c:numCache>
                <c:formatCode>General</c:formatCode>
                <c:ptCount val="9"/>
                <c:pt idx="0">
                  <c:v>1.46010453965823</c:v>
                </c:pt>
                <c:pt idx="1">
                  <c:v>0.722982837042542</c:v>
                </c:pt>
                <c:pt idx="2">
                  <c:v>0.507067638845265</c:v>
                </c:pt>
                <c:pt idx="3">
                  <c:v>0.535696265766429</c:v>
                </c:pt>
                <c:pt idx="4">
                  <c:v>0.255114831343565</c:v>
                </c:pt>
                <c:pt idx="5">
                  <c:v>0.185251947056339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Transmission!$P$18</c:f>
              <c:strCache>
                <c:ptCount val="1"/>
                <c:pt idx="0">
                  <c:v>throat</c:v>
                </c:pt>
              </c:strCache>
            </c:strRef>
          </c:tx>
          <c:spPr>
            <a:solidFill>
              <a:prstClr val="whit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Transmission!$R$19:$R$27</c:f>
                <c:numCache>
                  <c:formatCode>General</c:formatCode>
                  <c:ptCount val="9"/>
                  <c:pt idx="0">
                    <c:v>1.446289175856276</c:v>
                  </c:pt>
                  <c:pt idx="1">
                    <c:v>1.030748585912474</c:v>
                  </c:pt>
                  <c:pt idx="2">
                    <c:v>0.723848510305053</c:v>
                  </c:pt>
                  <c:pt idx="3">
                    <c:v>0.0</c:v>
                  </c:pt>
                  <c:pt idx="4">
                    <c:v>0.444146685702094</c:v>
                  </c:pt>
                  <c:pt idx="5">
                    <c:v>1.746657554634203</c:v>
                  </c:pt>
                  <c:pt idx="6">
                    <c:v>1.027118049159927</c:v>
                  </c:pt>
                  <c:pt idx="7">
                    <c:v>0.0</c:v>
                  </c:pt>
                  <c:pt idx="8">
                    <c:v>0.0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Transmission!$P$19:$P$27</c:f>
              <c:numCache>
                <c:formatCode>General</c:formatCode>
                <c:ptCount val="9"/>
                <c:pt idx="0">
                  <c:v>1.158167433685376</c:v>
                </c:pt>
                <c:pt idx="1">
                  <c:v>0.746558814102252</c:v>
                </c:pt>
                <c:pt idx="2">
                  <c:v>0.255919095094242</c:v>
                </c:pt>
                <c:pt idx="3">
                  <c:v>0.0</c:v>
                </c:pt>
                <c:pt idx="4">
                  <c:v>0.15702956665074</c:v>
                </c:pt>
                <c:pt idx="5">
                  <c:v>1.134472810686603</c:v>
                </c:pt>
                <c:pt idx="6">
                  <c:v>0.363141068820041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93944"/>
        <c:axId val="2121668728"/>
      </c:barChart>
      <c:catAx>
        <c:axId val="212189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post exposure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1668728"/>
        <c:crosses val="autoZero"/>
        <c:auto val="1"/>
        <c:lblAlgn val="ctr"/>
        <c:lblOffset val="100"/>
        <c:noMultiLvlLbl val="0"/>
      </c:catAx>
      <c:valAx>
        <c:axId val="2121668728"/>
        <c:scaling>
          <c:orientation val="minMax"/>
          <c:max val="7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Viral load (log10 TCID50eq./ml)</a:t>
                </a:r>
              </a:p>
            </c:rich>
          </c:tx>
          <c:layout>
            <c:manualLayout>
              <c:xMode val="edge"/>
              <c:yMode val="edge"/>
              <c:x val="0.0305555555555556"/>
              <c:y val="0.167025736366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1893944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inoculated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Transmission!$P$52</c:f>
              <c:strCache>
                <c:ptCount val="1"/>
                <c:pt idx="0">
                  <c:v>nose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Transmission!$R$53:$R$59</c:f>
                <c:numCache>
                  <c:formatCode>General</c:formatCode>
                  <c:ptCount val="7"/>
                  <c:pt idx="0">
                    <c:v>0.452007795932699</c:v>
                  </c:pt>
                  <c:pt idx="1">
                    <c:v>0.243154867845231</c:v>
                  </c:pt>
                  <c:pt idx="2">
                    <c:v>0.282397300554411</c:v>
                  </c:pt>
                  <c:pt idx="3">
                    <c:v>0.366017045030806</c:v>
                  </c:pt>
                  <c:pt idx="4">
                    <c:v>0.532790351837634</c:v>
                  </c:pt>
                  <c:pt idx="5">
                    <c:v>0.645207128421825</c:v>
                  </c:pt>
                  <c:pt idx="6">
                    <c:v>0.573258364093138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Transmission!$P$53:$P$59</c:f>
              <c:numCache>
                <c:formatCode>General</c:formatCode>
                <c:ptCount val="7"/>
                <c:pt idx="0">
                  <c:v>2.492286473257847</c:v>
                </c:pt>
                <c:pt idx="1">
                  <c:v>3.769279274771313</c:v>
                </c:pt>
                <c:pt idx="2">
                  <c:v>4.749209647463494</c:v>
                </c:pt>
                <c:pt idx="3">
                  <c:v>5.025708939866034</c:v>
                </c:pt>
                <c:pt idx="4">
                  <c:v>4.742724949417295</c:v>
                </c:pt>
                <c:pt idx="5">
                  <c:v>4.04884743380752</c:v>
                </c:pt>
                <c:pt idx="6">
                  <c:v>3.413218508204428</c:v>
                </c:pt>
              </c:numCache>
            </c:numRef>
          </c:val>
        </c:ser>
        <c:ser>
          <c:idx val="1"/>
          <c:order val="1"/>
          <c:tx>
            <c:strRef>
              <c:f>Transmission!$Q$52</c:f>
              <c:strCache>
                <c:ptCount val="1"/>
                <c:pt idx="0">
                  <c:v>throat</c:v>
                </c:pt>
              </c:strCache>
            </c:strRef>
          </c:tx>
          <c:spPr>
            <a:solidFill>
              <a:schemeClr val="bg1"/>
            </a:solidFill>
            <a:ln>
              <a:solidFill>
                <a:prstClr val="black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Transmission!$S$53:$S$59</c:f>
                <c:numCache>
                  <c:formatCode>General</c:formatCode>
                  <c:ptCount val="7"/>
                  <c:pt idx="0">
                    <c:v>0.280141829523377</c:v>
                  </c:pt>
                  <c:pt idx="1">
                    <c:v>0.553033707277072</c:v>
                  </c:pt>
                  <c:pt idx="2">
                    <c:v>0.215843192986099</c:v>
                  </c:pt>
                  <c:pt idx="3">
                    <c:v>0.243281069068692</c:v>
                  </c:pt>
                  <c:pt idx="4">
                    <c:v>0.248821826255693</c:v>
                  </c:pt>
                  <c:pt idx="5">
                    <c:v>0.348599338370418</c:v>
                  </c:pt>
                  <c:pt idx="6">
                    <c:v>0.227101701196792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Transmission!$Q$53:$Q$59</c:f>
              <c:numCache>
                <c:formatCode>General</c:formatCode>
                <c:ptCount val="7"/>
                <c:pt idx="0">
                  <c:v>3.436741499172258</c:v>
                </c:pt>
                <c:pt idx="1">
                  <c:v>5.096778953609561</c:v>
                </c:pt>
                <c:pt idx="2">
                  <c:v>5.34383141499678</c:v>
                </c:pt>
                <c:pt idx="3">
                  <c:v>5.336996906130969</c:v>
                </c:pt>
                <c:pt idx="4">
                  <c:v>5.225217972524539</c:v>
                </c:pt>
                <c:pt idx="5">
                  <c:v>5.194038248939558</c:v>
                </c:pt>
                <c:pt idx="6">
                  <c:v>4.44252823243169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91784"/>
        <c:axId val="2121907000"/>
      </c:barChart>
      <c:catAx>
        <c:axId val="212189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post inoculation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1907000"/>
        <c:crosses val="autoZero"/>
        <c:auto val="1"/>
        <c:lblAlgn val="ctr"/>
        <c:lblOffset val="100"/>
        <c:noMultiLvlLbl val="0"/>
      </c:catAx>
      <c:valAx>
        <c:axId val="2121907000"/>
        <c:scaling>
          <c:orientation val="minMax"/>
          <c:max val="7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Viral load (log10 TCID50eq./ml)</a:t>
                </a:r>
              </a:p>
            </c:rich>
          </c:tx>
          <c:layout>
            <c:manualLayout>
              <c:xMode val="edge"/>
              <c:yMode val="edge"/>
              <c:x val="0.0422670509125841"/>
              <c:y val="0.167025736366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189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naïve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Transmission!$P$74</c:f>
              <c:strCache>
                <c:ptCount val="1"/>
                <c:pt idx="0">
                  <c:v>nose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Transmission!$R$75:$R$83</c:f>
                <c:numCache>
                  <c:formatCode>General</c:formatCode>
                  <c:ptCount val="9"/>
                  <c:pt idx="0">
                    <c:v>0.908584214323233</c:v>
                  </c:pt>
                  <c:pt idx="1">
                    <c:v>0.21180006152669</c:v>
                  </c:pt>
                  <c:pt idx="2">
                    <c:v>1.061606502067947</c:v>
                  </c:pt>
                  <c:pt idx="3">
                    <c:v>0.720490244560028</c:v>
                  </c:pt>
                  <c:pt idx="4">
                    <c:v>1.038432125288594</c:v>
                  </c:pt>
                  <c:pt idx="5">
                    <c:v>0.999655727339475</c:v>
                  </c:pt>
                  <c:pt idx="6">
                    <c:v>1.69392341943364</c:v>
                  </c:pt>
                  <c:pt idx="7">
                    <c:v>0.610961984134806</c:v>
                  </c:pt>
                  <c:pt idx="8">
                    <c:v>0.0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Transmission!$P$75:$P$85</c:f>
              <c:numCache>
                <c:formatCode>General</c:formatCode>
                <c:ptCount val="11"/>
                <c:pt idx="0">
                  <c:v>0.370927952239912</c:v>
                </c:pt>
                <c:pt idx="1">
                  <c:v>2.967343105512496</c:v>
                </c:pt>
                <c:pt idx="2">
                  <c:v>2.572094754687149</c:v>
                </c:pt>
                <c:pt idx="3">
                  <c:v>2.407500101476281</c:v>
                </c:pt>
                <c:pt idx="4">
                  <c:v>0.96526822645911</c:v>
                </c:pt>
                <c:pt idx="5">
                  <c:v>0.717016020619144</c:v>
                </c:pt>
                <c:pt idx="6">
                  <c:v>1.115610527881413</c:v>
                </c:pt>
                <c:pt idx="7">
                  <c:v>0.216007681014455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Transmission!$Q$74</c:f>
              <c:strCache>
                <c:ptCount val="1"/>
                <c:pt idx="0">
                  <c:v>throat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Transmission!$S$75:$S$85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1.241164116062036</c:v>
                  </c:pt>
                  <c:pt idx="2">
                    <c:v>0.413605815346281</c:v>
                  </c:pt>
                  <c:pt idx="3">
                    <c:v>0.767441987166511</c:v>
                  </c:pt>
                  <c:pt idx="4">
                    <c:v>1.116537355319387</c:v>
                  </c:pt>
                  <c:pt idx="5">
                    <c:v>0.69495108776033</c:v>
                  </c:pt>
                  <c:pt idx="6">
                    <c:v>0.614573808266537</c:v>
                  </c:pt>
                  <c:pt idx="7">
                    <c:v>0.582523834020119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Transmission!$Q$75:$Q$85</c:f>
              <c:numCache>
                <c:formatCode>General</c:formatCode>
                <c:ptCount val="11"/>
                <c:pt idx="0">
                  <c:v>0.0</c:v>
                </c:pt>
                <c:pt idx="1">
                  <c:v>2.10262068055092</c:v>
                </c:pt>
                <c:pt idx="2">
                  <c:v>2.355289149382398</c:v>
                </c:pt>
                <c:pt idx="3">
                  <c:v>1.939841661048864</c:v>
                </c:pt>
                <c:pt idx="4">
                  <c:v>1.398150052854031</c:v>
                </c:pt>
                <c:pt idx="5">
                  <c:v>0.262666821652522</c:v>
                </c:pt>
                <c:pt idx="6">
                  <c:v>0.232287065566736</c:v>
                </c:pt>
                <c:pt idx="7">
                  <c:v>0.220173313940729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669272"/>
        <c:axId val="2121578088"/>
      </c:barChart>
      <c:catAx>
        <c:axId val="-213366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post exposure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1578088"/>
        <c:crosses val="autoZero"/>
        <c:auto val="1"/>
        <c:lblAlgn val="ctr"/>
        <c:lblOffset val="100"/>
        <c:noMultiLvlLbl val="0"/>
      </c:catAx>
      <c:valAx>
        <c:axId val="2121578088"/>
        <c:scaling>
          <c:orientation val="minMax"/>
          <c:max val="7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Viral load (log10 TCID50eq./ml)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0305555555555556"/>
              <c:y val="0.167025736366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3669272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throat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Transmission!$D$90</c:f>
              <c:strCache>
                <c:ptCount val="1"/>
                <c:pt idx="0">
                  <c:v>H18</c:v>
                </c:pt>
              </c:strCache>
            </c:strRef>
          </c:tx>
          <c:invertIfNegative val="0"/>
          <c:val>
            <c:numRef>
              <c:f>Transmission!$D$91:$D$101</c:f>
              <c:numCache>
                <c:formatCode>General</c:formatCode>
                <c:ptCount val="11"/>
                <c:pt idx="0">
                  <c:v>0.0</c:v>
                </c:pt>
                <c:pt idx="1">
                  <c:v>3.04156636821669</c:v>
                </c:pt>
                <c:pt idx="2">
                  <c:v>2.472522422916882</c:v>
                </c:pt>
                <c:pt idx="3">
                  <c:v>2.206069923740193</c:v>
                </c:pt>
                <c:pt idx="4">
                  <c:v>2.421669724079547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Transmission!$E$90</c:f>
              <c:strCache>
                <c:ptCount val="1"/>
                <c:pt idx="0">
                  <c:v>H20</c:v>
                </c:pt>
              </c:strCache>
            </c:strRef>
          </c:tx>
          <c:invertIfNegative val="0"/>
          <c:val>
            <c:numRef>
              <c:f>Transmission!$E$91:$E$101</c:f>
              <c:numCache>
                <c:formatCode>General</c:formatCode>
                <c:ptCount val="11"/>
                <c:pt idx="0">
                  <c:v>0.0</c:v>
                </c:pt>
                <c:pt idx="1">
                  <c:v>2.616244388829242</c:v>
                </c:pt>
                <c:pt idx="2">
                  <c:v>2.123328866926347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Transmission!$F$90</c:f>
              <c:strCache>
                <c:ptCount val="1"/>
                <c:pt idx="0">
                  <c:v>H22</c:v>
                </c:pt>
              </c:strCache>
            </c:strRef>
          </c:tx>
          <c:invertIfNegative val="0"/>
          <c:val>
            <c:numRef>
              <c:f>Transmission!$F$91:$F$101</c:f>
              <c:numCache>
                <c:formatCode>General</c:formatCode>
                <c:ptCount val="11"/>
                <c:pt idx="0">
                  <c:v>0.0</c:v>
                </c:pt>
                <c:pt idx="1">
                  <c:v>3.051800585107248</c:v>
                </c:pt>
                <c:pt idx="2">
                  <c:v>2.746322765089952</c:v>
                </c:pt>
                <c:pt idx="3">
                  <c:v>1.827627704767433</c:v>
                </c:pt>
                <c:pt idx="4">
                  <c:v>2.027757204690553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Transmission!$G$90</c:f>
              <c:strCache>
                <c:ptCount val="1"/>
                <c:pt idx="0">
                  <c:v>H24</c:v>
                </c:pt>
              </c:strCache>
            </c:strRef>
          </c:tx>
          <c:invertIfNegative val="0"/>
          <c:val>
            <c:numRef>
              <c:f>Transmission!$G$91:$G$101</c:f>
              <c:numCache>
                <c:formatCode>General</c:formatCode>
                <c:ptCount val="11"/>
                <c:pt idx="0">
                  <c:v>0.0</c:v>
                </c:pt>
                <c:pt idx="1">
                  <c:v>3.18239182426656</c:v>
                </c:pt>
                <c:pt idx="2">
                  <c:v>3.048628222704177</c:v>
                </c:pt>
                <c:pt idx="3">
                  <c:v>2.421669724079547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1.76138651152583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Transmission!$H$90</c:f>
              <c:strCache>
                <c:ptCount val="1"/>
                <c:pt idx="0">
                  <c:v>H26</c:v>
                </c:pt>
              </c:strCache>
            </c:strRef>
          </c:tx>
          <c:invertIfNegative val="0"/>
          <c:val>
            <c:numRef>
              <c:f>Transmission!$H$91:$H$101</c:f>
              <c:numCache>
                <c:formatCode>General</c:formatCode>
                <c:ptCount val="11"/>
                <c:pt idx="0">
                  <c:v>0.0</c:v>
                </c:pt>
                <c:pt idx="1">
                  <c:v>2.526597709103452</c:v>
                </c:pt>
                <c:pt idx="2">
                  <c:v>2.149342299291265</c:v>
                </c:pt>
                <c:pt idx="3">
                  <c:v>2.248267603534647</c:v>
                </c:pt>
                <c:pt idx="4">
                  <c:v>0.0</c:v>
                </c:pt>
                <c:pt idx="5">
                  <c:v>0.0</c:v>
                </c:pt>
                <c:pt idx="6">
                  <c:v>1.858296524533885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Transmission!$I$90</c:f>
              <c:strCache>
                <c:ptCount val="1"/>
                <c:pt idx="0">
                  <c:v>H28</c:v>
                </c:pt>
              </c:strCache>
            </c:strRef>
          </c:tx>
          <c:invertIfNegative val="0"/>
          <c:val>
            <c:numRef>
              <c:f>Transmission!$I$91:$I$101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1.827627704767433</c:v>
                </c:pt>
                <c:pt idx="3">
                  <c:v>2.557266528869904</c:v>
                </c:pt>
                <c:pt idx="4">
                  <c:v>1.896085085423285</c:v>
                </c:pt>
                <c:pt idx="5">
                  <c:v>2.10133457322018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Transmission!$J$90</c:f>
              <c:strCache>
                <c:ptCount val="1"/>
                <c:pt idx="0">
                  <c:v>H30</c:v>
                </c:pt>
              </c:strCache>
            </c:strRef>
          </c:tx>
          <c:invertIfNegative val="0"/>
          <c:val>
            <c:numRef>
              <c:f>Transmission!$J$91:$J$101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2.636447774917529</c:v>
                </c:pt>
                <c:pt idx="3">
                  <c:v>2.335417779253548</c:v>
                </c:pt>
                <c:pt idx="4">
                  <c:v>2.01418439750128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Transmission!$K$90</c:f>
              <c:strCache>
                <c:ptCount val="1"/>
                <c:pt idx="0">
                  <c:v>H32</c:v>
                </c:pt>
              </c:strCache>
            </c:strRef>
          </c:tx>
          <c:invertIfNegative val="0"/>
          <c:val>
            <c:numRef>
              <c:f>Transmission!$K$91:$K$101</c:f>
              <c:numCache>
                <c:formatCode>General</c:formatCode>
                <c:ptCount val="11"/>
                <c:pt idx="0">
                  <c:v>0.0</c:v>
                </c:pt>
                <c:pt idx="1">
                  <c:v>2.402364568884161</c:v>
                </c:pt>
                <c:pt idx="2">
                  <c:v>1.838093138445598</c:v>
                </c:pt>
                <c:pt idx="3">
                  <c:v>1.922414024145634</c:v>
                </c:pt>
                <c:pt idx="4">
                  <c:v>2.825504011137578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56232"/>
        <c:axId val="2121961768"/>
      </c:barChart>
      <c:catAx>
        <c:axId val="212195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days post exposure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961768"/>
        <c:crosses val="autoZero"/>
        <c:auto val="1"/>
        <c:lblAlgn val="ctr"/>
        <c:lblOffset val="100"/>
        <c:noMultiLvlLbl val="0"/>
      </c:catAx>
      <c:valAx>
        <c:axId val="212196176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Viral load (log10 TCID50eq./ml)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956232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Transmission!$D$73</c:f>
              <c:strCache>
                <c:ptCount val="1"/>
                <c:pt idx="0">
                  <c:v>H18</c:v>
                </c:pt>
              </c:strCache>
            </c:strRef>
          </c:tx>
          <c:invertIfNegative val="0"/>
          <c:val>
            <c:numRef>
              <c:f>Transmission!$D$74:$D$84</c:f>
              <c:numCache>
                <c:formatCode>General</c:formatCode>
                <c:ptCount val="11"/>
                <c:pt idx="1">
                  <c:v>2.93747777058151</c:v>
                </c:pt>
                <c:pt idx="2">
                  <c:v>2.863203859028629</c:v>
                </c:pt>
                <c:pt idx="3">
                  <c:v>2.410743500456932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Transmission!$E$73</c:f>
              <c:strCache>
                <c:ptCount val="1"/>
                <c:pt idx="0">
                  <c:v>H20</c:v>
                </c:pt>
              </c:strCache>
            </c:strRef>
          </c:tx>
          <c:invertIfNegative val="0"/>
          <c:val>
            <c:numRef>
              <c:f>Transmission!$E$74:$E$84</c:f>
              <c:numCache>
                <c:formatCode>General</c:formatCode>
                <c:ptCount val="11"/>
                <c:pt idx="0">
                  <c:v>0.0</c:v>
                </c:pt>
                <c:pt idx="1">
                  <c:v>3.317620462931139</c:v>
                </c:pt>
                <c:pt idx="2">
                  <c:v>0.0</c:v>
                </c:pt>
                <c:pt idx="3">
                  <c:v>1.794627444664508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Transmission!$F$73</c:f>
              <c:strCache>
                <c:ptCount val="1"/>
                <c:pt idx="0">
                  <c:v>H22</c:v>
                </c:pt>
              </c:strCache>
            </c:strRef>
          </c:tx>
          <c:invertIfNegative val="0"/>
          <c:val>
            <c:numRef>
              <c:f>Transmission!$F$74:$F$84</c:f>
              <c:numCache>
                <c:formatCode>General</c:formatCode>
                <c:ptCount val="11"/>
                <c:pt idx="0">
                  <c:v>0.0</c:v>
                </c:pt>
                <c:pt idx="1">
                  <c:v>3.089325665747165</c:v>
                </c:pt>
                <c:pt idx="2">
                  <c:v>3.157347954215779</c:v>
                </c:pt>
                <c:pt idx="3">
                  <c:v>1.629817196018516</c:v>
                </c:pt>
                <c:pt idx="4">
                  <c:v>1.868056361823041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Transmission!$G$73</c:f>
              <c:strCache>
                <c:ptCount val="1"/>
                <c:pt idx="0">
                  <c:v>H24</c:v>
                </c:pt>
              </c:strCache>
            </c:strRef>
          </c:tx>
          <c:invertIfNegative val="0"/>
          <c:val>
            <c:numRef>
              <c:f>Transmission!$G$74:$G$84</c:f>
              <c:numCache>
                <c:formatCode>General</c:formatCode>
                <c:ptCount val="11"/>
                <c:pt idx="0">
                  <c:v>0.0</c:v>
                </c:pt>
                <c:pt idx="1">
                  <c:v>3.181923582192195</c:v>
                </c:pt>
                <c:pt idx="2">
                  <c:v>2.891537457672564</c:v>
                </c:pt>
                <c:pt idx="3">
                  <c:v>1.746322765089953</c:v>
                </c:pt>
                <c:pt idx="4">
                  <c:v>1.719993826367604</c:v>
                </c:pt>
                <c:pt idx="5">
                  <c:v>0.0</c:v>
                </c:pt>
                <c:pt idx="6">
                  <c:v>1.794627444664508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Transmission!$H$73</c:f>
              <c:strCache>
                <c:ptCount val="1"/>
                <c:pt idx="0">
                  <c:v>H26</c:v>
                </c:pt>
              </c:strCache>
            </c:strRef>
          </c:tx>
          <c:invertIfNegative val="0"/>
          <c:val>
            <c:numRef>
              <c:f>Transmission!$H$74:$H$84</c:f>
              <c:numCache>
                <c:formatCode>General</c:formatCode>
                <c:ptCount val="11"/>
                <c:pt idx="1">
                  <c:v>2.86998228285908</c:v>
                </c:pt>
                <c:pt idx="2">
                  <c:v>2.743760548325352</c:v>
                </c:pt>
                <c:pt idx="3">
                  <c:v>2.904152707171318</c:v>
                </c:pt>
                <c:pt idx="4">
                  <c:v>2.000173683058465</c:v>
                </c:pt>
                <c:pt idx="5">
                  <c:v>2.206069923740193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Transmission!$I$73</c:f>
              <c:strCache>
                <c:ptCount val="1"/>
                <c:pt idx="0">
                  <c:v>H28</c:v>
                </c:pt>
              </c:strCache>
            </c:strRef>
          </c:tx>
          <c:invertIfNegative val="0"/>
          <c:val>
            <c:numRef>
              <c:f>Transmission!$I$74:$I$84</c:f>
              <c:numCache>
                <c:formatCode>General</c:formatCode>
                <c:ptCount val="11"/>
                <c:pt idx="0">
                  <c:v>2.225567713439471</c:v>
                </c:pt>
                <c:pt idx="1">
                  <c:v>2.833937178674441</c:v>
                </c:pt>
                <c:pt idx="2">
                  <c:v>3.208720762988908</c:v>
                </c:pt>
                <c:pt idx="3">
                  <c:v>3.705083333293985</c:v>
                </c:pt>
                <c:pt idx="4">
                  <c:v>0.0</c:v>
                </c:pt>
                <c:pt idx="5">
                  <c:v>0.0</c:v>
                </c:pt>
                <c:pt idx="6">
                  <c:v>4.402195330271159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Transmission!$J$73</c:f>
              <c:strCache>
                <c:ptCount val="1"/>
                <c:pt idx="0">
                  <c:v>H30</c:v>
                </c:pt>
              </c:strCache>
            </c:strRef>
          </c:tx>
          <c:invertIfNegative val="0"/>
          <c:val>
            <c:numRef>
              <c:f>Transmission!$J$74:$J$84</c:f>
              <c:numCache>
                <c:formatCode>General</c:formatCode>
                <c:ptCount val="11"/>
                <c:pt idx="0">
                  <c:v>0.0</c:v>
                </c:pt>
                <c:pt idx="1">
                  <c:v>2.678736837033605</c:v>
                </c:pt>
                <c:pt idx="2">
                  <c:v>2.584059705457841</c:v>
                </c:pt>
                <c:pt idx="3">
                  <c:v>2.890622189721783</c:v>
                </c:pt>
                <c:pt idx="4">
                  <c:v>2.133921940423772</c:v>
                </c:pt>
                <c:pt idx="5">
                  <c:v>1.838093138445598</c:v>
                </c:pt>
                <c:pt idx="6">
                  <c:v>2.728061448115636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Transmission!$K$73</c:f>
              <c:strCache>
                <c:ptCount val="1"/>
                <c:pt idx="0">
                  <c:v>H32</c:v>
                </c:pt>
              </c:strCache>
            </c:strRef>
          </c:tx>
          <c:invertIfNegative val="0"/>
          <c:val>
            <c:numRef>
              <c:f>Transmission!$K$74:$K$84</c:f>
              <c:numCache>
                <c:formatCode>General</c:formatCode>
                <c:ptCount val="11"/>
                <c:pt idx="0">
                  <c:v>0.0</c:v>
                </c:pt>
                <c:pt idx="1">
                  <c:v>2.829741064080832</c:v>
                </c:pt>
                <c:pt idx="2">
                  <c:v>3.128127749808116</c:v>
                </c:pt>
                <c:pt idx="3">
                  <c:v>2.178631675393253</c:v>
                </c:pt>
                <c:pt idx="4">
                  <c:v>0.0</c:v>
                </c:pt>
                <c:pt idx="5">
                  <c:v>1.69196510276736</c:v>
                </c:pt>
                <c:pt idx="6">
                  <c:v>0.0</c:v>
                </c:pt>
                <c:pt idx="7">
                  <c:v>1.728061448115637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28136"/>
        <c:axId val="2121400296"/>
      </c:barChart>
      <c:catAx>
        <c:axId val="212142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days post exposure</a:t>
                </a:r>
                <a:endParaRPr lang="en-US" sz="1000"/>
              </a:p>
            </c:rich>
          </c:tx>
          <c:layout/>
          <c:overlay val="0"/>
        </c:title>
        <c:majorTickMark val="out"/>
        <c:minorTickMark val="none"/>
        <c:tickLblPos val="nextTo"/>
        <c:crossAx val="2121400296"/>
        <c:crosses val="autoZero"/>
        <c:auto val="1"/>
        <c:lblAlgn val="ctr"/>
        <c:lblOffset val="100"/>
        <c:noMultiLvlLbl val="0"/>
      </c:catAx>
      <c:valAx>
        <c:axId val="2121400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Viral load (log10 TCID50eq./ml)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428136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Transmission!$D$17</c:f>
              <c:strCache>
                <c:ptCount val="1"/>
                <c:pt idx="0">
                  <c:v>H2</c:v>
                </c:pt>
              </c:strCache>
            </c:strRef>
          </c:tx>
          <c:invertIfNegative val="0"/>
          <c:val>
            <c:numRef>
              <c:f>Transmission!$D$18:$D$26</c:f>
              <c:numCache>
                <c:formatCode>General</c:formatCode>
                <c:ptCount val="9"/>
                <c:pt idx="0">
                  <c:v>2.694850791004848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1.482015576450712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Transmission!$E$17</c:f>
              <c:strCache>
                <c:ptCount val="1"/>
                <c:pt idx="0">
                  <c:v>H4</c:v>
                </c:pt>
              </c:strCache>
            </c:strRef>
          </c:tx>
          <c:invertIfNegative val="0"/>
          <c:val>
            <c:numRef>
              <c:f>Transmission!$E$18:$E$26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2.40796844640216</c:v>
                </c:pt>
                <c:pt idx="4">
                  <c:v>2.04091865074852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Transmission!$F$17</c:f>
              <c:strCache>
                <c:ptCount val="1"/>
                <c:pt idx="0">
                  <c:v>H6</c:v>
                </c:pt>
              </c:strCache>
            </c:strRef>
          </c:tx>
          <c:invertIfNegative val="0"/>
          <c:val>
            <c:numRef>
              <c:f>Transmission!$F$18:$F$26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Transmission!$G$17</c:f>
              <c:strCache>
                <c:ptCount val="1"/>
                <c:pt idx="0">
                  <c:v>H8</c:v>
                </c:pt>
              </c:strCache>
            </c:strRef>
          </c:tx>
          <c:invertIfNegative val="0"/>
          <c:val>
            <c:numRef>
              <c:f>Transmission!$G$18:$G$26</c:f>
              <c:numCache>
                <c:formatCode>General</c:formatCode>
                <c:ptCount val="9"/>
                <c:pt idx="0">
                  <c:v>2.434951936087753</c:v>
                </c:pt>
                <c:pt idx="1">
                  <c:v>2.28302970979386</c:v>
                </c:pt>
                <c:pt idx="2">
                  <c:v>0.0</c:v>
                </c:pt>
                <c:pt idx="3">
                  <c:v>1.877601679729272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Transmission!$H$17</c:f>
              <c:strCache>
                <c:ptCount val="1"/>
                <c:pt idx="0">
                  <c:v>H10</c:v>
                </c:pt>
              </c:strCache>
            </c:strRef>
          </c:tx>
          <c:invertIfNegative val="0"/>
          <c:val>
            <c:numRef>
              <c:f>Transmission!$H$18:$H$26</c:f>
              <c:numCache>
                <c:formatCode>General</c:formatCode>
                <c:ptCount val="9"/>
                <c:pt idx="0">
                  <c:v>2.144262773761991</c:v>
                </c:pt>
                <c:pt idx="1">
                  <c:v>1.794627444664508</c:v>
                </c:pt>
                <c:pt idx="2">
                  <c:v>2.10133457322018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Transmission!$I$17</c:f>
              <c:strCache>
                <c:ptCount val="1"/>
                <c:pt idx="0">
                  <c:v>H12</c:v>
                </c:pt>
              </c:strCache>
            </c:strRef>
          </c:tx>
          <c:invertIfNegative val="0"/>
          <c:val>
            <c:numRef>
              <c:f>Transmission!$I$18:$I$26</c:f>
              <c:numCache>
                <c:formatCode>General</c:formatCode>
                <c:ptCount val="9"/>
                <c:pt idx="0">
                  <c:v>1.746322765089953</c:v>
                </c:pt>
                <c:pt idx="1">
                  <c:v>1.706205541881971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Transmission!$J$17</c:f>
              <c:strCache>
                <c:ptCount val="1"/>
                <c:pt idx="0">
                  <c:v>H14</c:v>
                </c:pt>
              </c:strCache>
            </c:strRef>
          </c:tx>
          <c:invertIfNegative val="0"/>
          <c:val>
            <c:numRef>
              <c:f>Transmission!$J$18:$J$26</c:f>
              <c:numCache>
                <c:formatCode>General</c:formatCode>
                <c:ptCount val="9"/>
                <c:pt idx="0">
                  <c:v>2.660448051321295</c:v>
                </c:pt>
                <c:pt idx="1">
                  <c:v>0.0</c:v>
                </c:pt>
                <c:pt idx="2">
                  <c:v>1.955206537541942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Transmission!$K$17</c:f>
              <c:strCache>
                <c:ptCount val="1"/>
                <c:pt idx="0">
                  <c:v>H16</c:v>
                </c:pt>
              </c:strCache>
            </c:strRef>
          </c:tx>
          <c:invertIfNegative val="0"/>
          <c:val>
            <c:numRef>
              <c:f>Transmission!$K$18:$K$26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27896"/>
        <c:axId val="2121663048"/>
      </c:barChart>
      <c:catAx>
        <c:axId val="212152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days post exposure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1663048"/>
        <c:crosses val="autoZero"/>
        <c:auto val="1"/>
        <c:lblAlgn val="ctr"/>
        <c:lblOffset val="100"/>
        <c:noMultiLvlLbl val="0"/>
      </c:catAx>
      <c:valAx>
        <c:axId val="212166304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Viral load (log10 TCID50eq./ml)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527896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Transmission!$D$33</c:f>
              <c:strCache>
                <c:ptCount val="1"/>
                <c:pt idx="0">
                  <c:v>H2</c:v>
                </c:pt>
              </c:strCache>
            </c:strRef>
          </c:tx>
          <c:invertIfNegative val="0"/>
          <c:val>
            <c:numRef>
              <c:f>Transmission!$D$34:$D$42</c:f>
              <c:numCache>
                <c:formatCode>General</c:formatCode>
                <c:ptCount val="9"/>
                <c:pt idx="0">
                  <c:v>3.833205779157576</c:v>
                </c:pt>
                <c:pt idx="1">
                  <c:v>0.0</c:v>
                </c:pt>
                <c:pt idx="2">
                  <c:v>2.047352760753934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Transmission!$E$33</c:f>
              <c:strCache>
                <c:ptCount val="1"/>
                <c:pt idx="0">
                  <c:v>H4</c:v>
                </c:pt>
              </c:strCache>
            </c:strRef>
          </c:tx>
          <c:invertIfNegative val="0"/>
          <c:val>
            <c:numRef>
              <c:f>Transmission!$E$34:$E$42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Transmission!$F$33</c:f>
              <c:strCache>
                <c:ptCount val="1"/>
                <c:pt idx="0">
                  <c:v>H6</c:v>
                </c:pt>
              </c:strCache>
            </c:strRef>
          </c:tx>
          <c:invertIfNegative val="0"/>
          <c:val>
            <c:numRef>
              <c:f>Transmission!$F$34:$F$42</c:f>
              <c:numCache>
                <c:formatCode>General</c:formatCode>
                <c:ptCount val="9"/>
                <c:pt idx="0">
                  <c:v>2.555287962887816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1.256236533205923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Transmission!$G$33</c:f>
              <c:strCache>
                <c:ptCount val="1"/>
                <c:pt idx="0">
                  <c:v>H8</c:v>
                </c:pt>
              </c:strCache>
            </c:strRef>
          </c:tx>
          <c:invertIfNegative val="0"/>
          <c:val>
            <c:numRef>
              <c:f>Transmission!$G$34:$G$42</c:f>
              <c:numCache>
                <c:formatCode>General</c:formatCode>
                <c:ptCount val="9"/>
                <c:pt idx="0">
                  <c:v>1.515873843711679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4.697493083477152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Transmission!$H$33</c:f>
              <c:strCache>
                <c:ptCount val="1"/>
                <c:pt idx="0">
                  <c:v>H10</c:v>
                </c:pt>
              </c:strCache>
            </c:strRef>
          </c:tx>
          <c:invertIfNegative val="0"/>
          <c:val>
            <c:numRef>
              <c:f>Transmission!$H$34:$H$42</c:f>
              <c:numCache>
                <c:formatCode>General</c:formatCode>
                <c:ptCount val="9"/>
                <c:pt idx="0">
                  <c:v>0.0</c:v>
                </c:pt>
                <c:pt idx="1">
                  <c:v>1.930847191682497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2.169568639026761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Transmission!$I$33</c:f>
              <c:strCache>
                <c:ptCount val="1"/>
                <c:pt idx="0">
                  <c:v>H12</c:v>
                </c:pt>
              </c:strCache>
            </c:strRef>
          </c:tx>
          <c:invertIfNegative val="0"/>
          <c:val>
            <c:numRef>
              <c:f>Transmission!$I$34:$I$42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2.208720762988908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Transmission!$J$33</c:f>
              <c:strCache>
                <c:ptCount val="1"/>
                <c:pt idx="0">
                  <c:v>H14</c:v>
                </c:pt>
              </c:strCache>
            </c:strRef>
          </c:tx>
          <c:invertIfNegative val="0"/>
          <c:val>
            <c:numRef>
              <c:f>Transmission!$J$34:$J$42</c:f>
              <c:numCache>
                <c:formatCode>General</c:formatCode>
                <c:ptCount val="9"/>
                <c:pt idx="0">
                  <c:v>0.0</c:v>
                </c:pt>
                <c:pt idx="1">
                  <c:v>2.034387783589567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2.905128550560327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Transmission!$K$33</c:f>
              <c:strCache>
                <c:ptCount val="1"/>
                <c:pt idx="0">
                  <c:v>H16</c:v>
                </c:pt>
              </c:strCache>
            </c:strRef>
          </c:tx>
          <c:invertIfNegative val="0"/>
          <c:val>
            <c:numRef>
              <c:f>Transmission!$K$34:$K$42</c:f>
              <c:numCache>
                <c:formatCode>General</c:formatCode>
                <c:ptCount val="9"/>
                <c:pt idx="0">
                  <c:v>1.360971883725936</c:v>
                </c:pt>
                <c:pt idx="1">
                  <c:v>2.007235537545952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96344"/>
        <c:axId val="-2133655128"/>
      </c:barChart>
      <c:catAx>
        <c:axId val="-213359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days post exposure</a:t>
                </a:r>
                <a:endParaRPr lang="en-US" sz="1000"/>
              </a:p>
            </c:rich>
          </c:tx>
          <c:overlay val="0"/>
        </c:title>
        <c:majorTickMark val="out"/>
        <c:minorTickMark val="none"/>
        <c:tickLblPos val="nextTo"/>
        <c:crossAx val="-2133655128"/>
        <c:crosses val="autoZero"/>
        <c:auto val="1"/>
        <c:lblAlgn val="ctr"/>
        <c:lblOffset val="100"/>
        <c:noMultiLvlLbl val="0"/>
      </c:catAx>
      <c:valAx>
        <c:axId val="-2133655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Viral load (log10 TCID50eq./ml)</a:t>
                </a:r>
                <a:endParaRPr lang="en-US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596344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inoculated</a:t>
            </a:r>
          </a:p>
        </c:rich>
      </c:tx>
      <c:layout>
        <c:manualLayout>
          <c:xMode val="edge"/>
          <c:yMode val="edge"/>
          <c:x val="0.38218744531933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384076990376"/>
          <c:y val="0.0467709244677748"/>
          <c:w val="0.776846019247595"/>
          <c:h val="0.832619568387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Transmission!$P$111</c:f>
              <c:strCache>
                <c:ptCount val="1"/>
                <c:pt idx="0">
                  <c:v>nose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prstClr val="black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Transmission!$R$112:$R$117</c:f>
                <c:numCache>
                  <c:formatCode>General</c:formatCode>
                  <c:ptCount val="6"/>
                  <c:pt idx="0">
                    <c:v>1.666514090204525</c:v>
                  </c:pt>
                  <c:pt idx="1">
                    <c:v>0.429639496306964</c:v>
                  </c:pt>
                  <c:pt idx="2">
                    <c:v>0.409709649366876</c:v>
                  </c:pt>
                  <c:pt idx="3">
                    <c:v>0.570599912577469</c:v>
                  </c:pt>
                  <c:pt idx="4">
                    <c:v>0.558402527637194</c:v>
                  </c:pt>
                  <c:pt idx="5">
                    <c:v>1.925517271352317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Transmission!$O$112:$O$118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Transmission!$P$112:$P$118</c:f>
              <c:numCache>
                <c:formatCode>General</c:formatCode>
                <c:ptCount val="7"/>
                <c:pt idx="0">
                  <c:v>1.552963944100729</c:v>
                </c:pt>
                <c:pt idx="1">
                  <c:v>3.589704247728406</c:v>
                </c:pt>
                <c:pt idx="2">
                  <c:v>4.379097841015922</c:v>
                </c:pt>
                <c:pt idx="3">
                  <c:v>4.450859695281374</c:v>
                </c:pt>
                <c:pt idx="4">
                  <c:v>3.373907240819711</c:v>
                </c:pt>
                <c:pt idx="5">
                  <c:v>2.222410478079424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Transmission!$Q$111</c:f>
              <c:strCache>
                <c:ptCount val="1"/>
                <c:pt idx="0">
                  <c:v>throat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Transmission!$S$112:$S$118</c:f>
                <c:numCache>
                  <c:formatCode>General</c:formatCode>
                  <c:ptCount val="7"/>
                  <c:pt idx="0">
                    <c:v>0.359287668667903</c:v>
                  </c:pt>
                  <c:pt idx="1">
                    <c:v>0.438180239292757</c:v>
                  </c:pt>
                  <c:pt idx="2">
                    <c:v>0.361672459868595</c:v>
                  </c:pt>
                  <c:pt idx="3">
                    <c:v>0.332296431109025</c:v>
                  </c:pt>
                  <c:pt idx="4">
                    <c:v>0.313859185898674</c:v>
                  </c:pt>
                  <c:pt idx="5">
                    <c:v>0.370134245140085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numRef>
              <c:f>Transmission!$O$112:$O$118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Transmission!$Q$112:$Q$118</c:f>
              <c:numCache>
                <c:formatCode>General</c:formatCode>
                <c:ptCount val="7"/>
                <c:pt idx="0">
                  <c:v>3.863405394726548</c:v>
                </c:pt>
                <c:pt idx="1">
                  <c:v>5.133035806347759</c:v>
                </c:pt>
                <c:pt idx="2">
                  <c:v>5.509244608519273</c:v>
                </c:pt>
                <c:pt idx="3">
                  <c:v>5.26628682011377</c:v>
                </c:pt>
                <c:pt idx="4">
                  <c:v>4.759397338924823</c:v>
                </c:pt>
                <c:pt idx="5">
                  <c:v>4.23830499670312</c:v>
                </c:pt>
                <c:pt idx="6">
                  <c:v>5.079390525555591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42360"/>
        <c:axId val="2121345336"/>
      </c:barChart>
      <c:catAx>
        <c:axId val="212134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345336"/>
        <c:crosses val="autoZero"/>
        <c:auto val="1"/>
        <c:lblAlgn val="ctr"/>
        <c:lblOffset val="100"/>
        <c:noMultiLvlLbl val="0"/>
      </c:catAx>
      <c:valAx>
        <c:axId val="2121345336"/>
        <c:scaling>
          <c:orientation val="minMax"/>
          <c:max val="7.0"/>
        </c:scaling>
        <c:delete val="0"/>
        <c:axPos val="l"/>
        <c:numFmt formatCode="General" sourceLinked="1"/>
        <c:majorTickMark val="out"/>
        <c:minorTickMark val="none"/>
        <c:tickLblPos val="nextTo"/>
        <c:crossAx val="2121342360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0</xdr:row>
      <xdr:rowOff>142875</xdr:rowOff>
    </xdr:from>
    <xdr:to>
      <xdr:col>22</xdr:col>
      <xdr:colOff>504825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15</xdr:row>
      <xdr:rowOff>152400</xdr:rowOff>
    </xdr:from>
    <xdr:to>
      <xdr:col>25</xdr:col>
      <xdr:colOff>381000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51</xdr:row>
      <xdr:rowOff>9525</xdr:rowOff>
    </xdr:from>
    <xdr:to>
      <xdr:col>24</xdr:col>
      <xdr:colOff>428625</xdr:colOff>
      <xdr:row>65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65</xdr:row>
      <xdr:rowOff>161925</xdr:rowOff>
    </xdr:from>
    <xdr:to>
      <xdr:col>26</xdr:col>
      <xdr:colOff>457200</xdr:colOff>
      <xdr:row>80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419100</xdr:colOff>
      <xdr:row>95</xdr:row>
      <xdr:rowOff>95250</xdr:rowOff>
    </xdr:from>
    <xdr:to>
      <xdr:col>25</xdr:col>
      <xdr:colOff>114300</xdr:colOff>
      <xdr:row>109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409575</xdr:colOff>
      <xdr:row>81</xdr:row>
      <xdr:rowOff>0</xdr:rowOff>
    </xdr:from>
    <xdr:to>
      <xdr:col>25</xdr:col>
      <xdr:colOff>104775</xdr:colOff>
      <xdr:row>95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533400</xdr:colOff>
      <xdr:row>30</xdr:row>
      <xdr:rowOff>104775</xdr:rowOff>
    </xdr:from>
    <xdr:to>
      <xdr:col>23</xdr:col>
      <xdr:colOff>228600</xdr:colOff>
      <xdr:row>44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180975</xdr:colOff>
      <xdr:row>30</xdr:row>
      <xdr:rowOff>114300</xdr:rowOff>
    </xdr:from>
    <xdr:to>
      <xdr:col>30</xdr:col>
      <xdr:colOff>485775</xdr:colOff>
      <xdr:row>45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447675</xdr:colOff>
      <xdr:row>110</xdr:row>
      <xdr:rowOff>71437</xdr:rowOff>
    </xdr:from>
    <xdr:to>
      <xdr:col>25</xdr:col>
      <xdr:colOff>142875</xdr:colOff>
      <xdr:row>124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466725</xdr:colOff>
      <xdr:row>126</xdr:row>
      <xdr:rowOff>19050</xdr:rowOff>
    </xdr:from>
    <xdr:to>
      <xdr:col>25</xdr:col>
      <xdr:colOff>161925</xdr:colOff>
      <xdr:row>140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462641</xdr:colOff>
      <xdr:row>71</xdr:row>
      <xdr:rowOff>163287</xdr:rowOff>
    </xdr:from>
    <xdr:to>
      <xdr:col>11</xdr:col>
      <xdr:colOff>312964</xdr:colOff>
      <xdr:row>87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176892</xdr:colOff>
      <xdr:row>71</xdr:row>
      <xdr:rowOff>118381</xdr:rowOff>
    </xdr:from>
    <xdr:to>
      <xdr:col>20</xdr:col>
      <xdr:colOff>190500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88</xdr:row>
      <xdr:rowOff>76199</xdr:rowOff>
    </xdr:from>
    <xdr:to>
      <xdr:col>17</xdr:col>
      <xdr:colOff>204107</xdr:colOff>
      <xdr:row>109</xdr:row>
      <xdr:rowOff>149678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159</xdr:row>
      <xdr:rowOff>114300</xdr:rowOff>
    </xdr:from>
    <xdr:to>
      <xdr:col>9</xdr:col>
      <xdr:colOff>552450</xdr:colOff>
      <xdr:row>174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6"/>
  <sheetViews>
    <sheetView tabSelected="1" workbookViewId="0">
      <selection activeCell="A4" sqref="A4"/>
    </sheetView>
  </sheetViews>
  <sheetFormatPr baseColWidth="10" defaultColWidth="8.83203125" defaultRowHeight="14" x14ac:dyDescent="0"/>
  <cols>
    <col min="2" max="2" width="14.1640625" style="1" customWidth="1"/>
    <col min="3" max="3" width="13.6640625" customWidth="1"/>
    <col min="4" max="4" width="13.1640625" customWidth="1"/>
    <col min="5" max="5" width="11.33203125" customWidth="1"/>
    <col min="6" max="6" width="16.6640625" customWidth="1"/>
  </cols>
  <sheetData>
    <row r="1" spans="1:6">
      <c r="C1" t="s">
        <v>160</v>
      </c>
      <c r="D1" t="s">
        <v>161</v>
      </c>
      <c r="E1" t="s">
        <v>162</v>
      </c>
      <c r="F1" t="s">
        <v>163</v>
      </c>
    </row>
    <row r="2" spans="1:6">
      <c r="A2">
        <v>1</v>
      </c>
      <c r="B2" s="1" t="s">
        <v>0</v>
      </c>
      <c r="C2">
        <v>32.42</v>
      </c>
      <c r="D2">
        <v>1.81</v>
      </c>
      <c r="E2">
        <f>D2*164</f>
        <v>296.84000000000003</v>
      </c>
      <c r="F2">
        <f>LOG10(E2)</f>
        <v>2.4725224229168825</v>
      </c>
    </row>
    <row r="3" spans="1:6">
      <c r="A3">
        <v>2</v>
      </c>
      <c r="B3" s="1" t="s">
        <v>1</v>
      </c>
      <c r="C3">
        <v>27.82</v>
      </c>
      <c r="D3">
        <v>31.63</v>
      </c>
      <c r="E3">
        <f t="shared" ref="E3:E65" si="0">D3*164</f>
        <v>5187.32</v>
      </c>
      <c r="F3">
        <f t="shared" ref="F3:F65" si="1">LOG10(E3)</f>
        <v>3.7149430399634209</v>
      </c>
    </row>
    <row r="4" spans="1:6">
      <c r="A4">
        <v>3</v>
      </c>
      <c r="B4" s="1" t="s">
        <v>2</v>
      </c>
      <c r="C4">
        <v>32.25</v>
      </c>
      <c r="D4">
        <v>2.0099999999999998</v>
      </c>
      <c r="E4">
        <f t="shared" si="0"/>
        <v>329.64</v>
      </c>
      <c r="F4">
        <f t="shared" si="1"/>
        <v>2.5180399054681866</v>
      </c>
    </row>
    <row r="5" spans="1:6">
      <c r="A5">
        <v>4</v>
      </c>
      <c r="B5" s="1" t="s">
        <v>3</v>
      </c>
      <c r="C5">
        <v>26.5</v>
      </c>
      <c r="D5">
        <v>71.55</v>
      </c>
      <c r="E5">
        <f t="shared" si="0"/>
        <v>11734.199999999999</v>
      </c>
      <c r="F5">
        <f t="shared" si="1"/>
        <v>4.0694534861434928</v>
      </c>
    </row>
    <row r="6" spans="1:6">
      <c r="A6">
        <v>5</v>
      </c>
      <c r="B6" s="1" t="s">
        <v>4</v>
      </c>
      <c r="C6">
        <v>34.64</v>
      </c>
      <c r="D6">
        <v>0.45</v>
      </c>
      <c r="E6">
        <f t="shared" si="0"/>
        <v>73.8</v>
      </c>
      <c r="F6">
        <f t="shared" si="1"/>
        <v>1.8680563618230415</v>
      </c>
    </row>
    <row r="7" spans="1:6">
      <c r="A7">
        <v>6</v>
      </c>
      <c r="B7" s="1" t="s">
        <v>5</v>
      </c>
      <c r="C7">
        <v>27.65</v>
      </c>
      <c r="D7">
        <v>35.03</v>
      </c>
      <c r="E7">
        <f t="shared" si="0"/>
        <v>5744.92</v>
      </c>
      <c r="F7">
        <f t="shared" si="1"/>
        <v>3.7592839853653901</v>
      </c>
    </row>
    <row r="8" spans="1:6">
      <c r="A8">
        <v>7</v>
      </c>
      <c r="B8" s="1" t="s">
        <v>6</v>
      </c>
      <c r="C8">
        <v>31.72</v>
      </c>
      <c r="D8">
        <v>2.79</v>
      </c>
      <c r="E8">
        <f t="shared" si="0"/>
        <v>457.56</v>
      </c>
      <c r="F8">
        <f t="shared" si="1"/>
        <v>2.6604480513212954</v>
      </c>
    </row>
    <row r="9" spans="1:6">
      <c r="A9">
        <v>8</v>
      </c>
      <c r="B9" s="1" t="s">
        <v>7</v>
      </c>
      <c r="C9">
        <v>28.01</v>
      </c>
      <c r="D9">
        <v>28.04</v>
      </c>
      <c r="E9">
        <f t="shared" si="0"/>
        <v>4598.5599999999995</v>
      </c>
      <c r="F9">
        <f t="shared" si="1"/>
        <v>3.662621857342319</v>
      </c>
    </row>
    <row r="10" spans="1:6">
      <c r="A10">
        <v>9</v>
      </c>
      <c r="B10" s="1" t="s">
        <v>8</v>
      </c>
      <c r="C10">
        <v>33.119999999999997</v>
      </c>
      <c r="D10">
        <v>1.17</v>
      </c>
      <c r="E10">
        <f t="shared" si="0"/>
        <v>191.88</v>
      </c>
      <c r="F10">
        <f t="shared" si="1"/>
        <v>2.2830297097938597</v>
      </c>
    </row>
    <row r="11" spans="1:6">
      <c r="A11">
        <v>10</v>
      </c>
      <c r="B11" s="1" t="s">
        <v>9</v>
      </c>
      <c r="C11">
        <v>29.23</v>
      </c>
      <c r="D11">
        <v>13.11</v>
      </c>
      <c r="E11">
        <f t="shared" si="0"/>
        <v>2150.04</v>
      </c>
      <c r="F11">
        <f t="shared" si="1"/>
        <v>3.332446539737782</v>
      </c>
    </row>
    <row r="12" spans="1:6">
      <c r="A12">
        <v>11</v>
      </c>
      <c r="B12" s="1" t="s">
        <v>10</v>
      </c>
      <c r="C12">
        <v>31.75</v>
      </c>
      <c r="D12">
        <v>2.74</v>
      </c>
      <c r="E12">
        <f t="shared" si="0"/>
        <v>449.36</v>
      </c>
      <c r="F12">
        <f t="shared" si="1"/>
        <v>2.6525944108680859</v>
      </c>
    </row>
    <row r="13" spans="1:6">
      <c r="A13">
        <v>12</v>
      </c>
      <c r="B13" s="1" t="s">
        <v>11</v>
      </c>
      <c r="C13">
        <v>25.88</v>
      </c>
      <c r="D13">
        <v>105.68</v>
      </c>
      <c r="E13">
        <f t="shared" si="0"/>
        <v>17331.52</v>
      </c>
      <c r="F13">
        <f t="shared" si="1"/>
        <v>4.238836652654169</v>
      </c>
    </row>
    <row r="14" spans="1:6">
      <c r="A14">
        <v>13</v>
      </c>
      <c r="B14" s="1" t="s">
        <v>12</v>
      </c>
      <c r="C14">
        <v>34.5</v>
      </c>
      <c r="D14">
        <v>0.5</v>
      </c>
      <c r="E14">
        <f t="shared" si="0"/>
        <v>82</v>
      </c>
      <c r="F14">
        <f t="shared" si="1"/>
        <v>1.9138138523837167</v>
      </c>
    </row>
    <row r="15" spans="1:6">
      <c r="A15">
        <v>14</v>
      </c>
      <c r="B15" s="1" t="s">
        <v>13</v>
      </c>
      <c r="C15">
        <v>29.25</v>
      </c>
      <c r="D15">
        <v>12.95</v>
      </c>
      <c r="E15">
        <f t="shared" si="0"/>
        <v>2123.7999999999997</v>
      </c>
      <c r="F15">
        <f>LOG10(E15)</f>
        <v>3.3271136164649686</v>
      </c>
    </row>
    <row r="16" spans="1:6">
      <c r="A16">
        <v>15</v>
      </c>
      <c r="B16" s="1" t="s">
        <v>14</v>
      </c>
      <c r="C16">
        <v>31.64</v>
      </c>
      <c r="D16">
        <v>2.93</v>
      </c>
      <c r="E16">
        <f t="shared" si="0"/>
        <v>480.52000000000004</v>
      </c>
      <c r="F16">
        <f t="shared" si="1"/>
        <v>2.6817114684018075</v>
      </c>
    </row>
    <row r="17" spans="1:6">
      <c r="A17">
        <v>16</v>
      </c>
      <c r="B17" s="1" t="s">
        <v>15</v>
      </c>
      <c r="C17">
        <v>28.76</v>
      </c>
      <c r="D17">
        <v>17.66</v>
      </c>
      <c r="E17">
        <f t="shared" si="0"/>
        <v>2896.2400000000002</v>
      </c>
      <c r="F17">
        <f t="shared" si="1"/>
        <v>3.4618345472892478</v>
      </c>
    </row>
    <row r="18" spans="1:6">
      <c r="A18">
        <v>17</v>
      </c>
      <c r="B18" s="1" t="s">
        <v>16</v>
      </c>
      <c r="C18">
        <v>33.82</v>
      </c>
      <c r="D18">
        <v>0.76</v>
      </c>
      <c r="E18">
        <f t="shared" si="0"/>
        <v>124.64</v>
      </c>
      <c r="F18">
        <f t="shared" si="1"/>
        <v>2.0956574403284893</v>
      </c>
    </row>
    <row r="19" spans="1:6">
      <c r="A19">
        <v>18</v>
      </c>
      <c r="B19" s="1" t="s">
        <v>17</v>
      </c>
      <c r="C19">
        <v>30.51</v>
      </c>
      <c r="D19">
        <v>5.94</v>
      </c>
      <c r="E19">
        <f t="shared" si="0"/>
        <v>974.16000000000008</v>
      </c>
      <c r="F19">
        <f t="shared" si="1"/>
        <v>2.9886302930288915</v>
      </c>
    </row>
    <row r="20" spans="1:6">
      <c r="A20">
        <v>19</v>
      </c>
      <c r="B20" s="1" t="s">
        <v>18</v>
      </c>
      <c r="C20">
        <v>32.24</v>
      </c>
      <c r="D20">
        <v>2.02</v>
      </c>
      <c r="E20">
        <f t="shared" si="0"/>
        <v>331.28000000000003</v>
      </c>
      <c r="F20">
        <f t="shared" si="1"/>
        <v>2.5201952174943218</v>
      </c>
    </row>
    <row r="21" spans="1:6">
      <c r="A21">
        <v>20</v>
      </c>
      <c r="B21" s="1" t="s">
        <v>19</v>
      </c>
      <c r="C21">
        <v>30.27</v>
      </c>
      <c r="D21">
        <v>6.89</v>
      </c>
      <c r="E21">
        <f t="shared" si="0"/>
        <v>1129.96</v>
      </c>
      <c r="F21">
        <f t="shared" si="1"/>
        <v>3.0530630699553236</v>
      </c>
    </row>
    <row r="22" spans="1:6">
      <c r="A22">
        <v>21</v>
      </c>
      <c r="B22" s="1" t="s">
        <v>20</v>
      </c>
      <c r="C22">
        <v>30.14</v>
      </c>
      <c r="D22">
        <v>7.47</v>
      </c>
      <c r="E22">
        <f t="shared" si="0"/>
        <v>1225.08</v>
      </c>
      <c r="F22">
        <f t="shared" si="1"/>
        <v>3.0881644498630965</v>
      </c>
    </row>
    <row r="23" spans="1:6">
      <c r="A23">
        <v>22</v>
      </c>
      <c r="B23" s="1" t="s">
        <v>21</v>
      </c>
      <c r="C23">
        <v>28.47</v>
      </c>
      <c r="D23">
        <v>21.12</v>
      </c>
      <c r="E23">
        <f t="shared" si="0"/>
        <v>3463.6800000000003</v>
      </c>
      <c r="F23">
        <f t="shared" si="1"/>
        <v>3.5395377619094726</v>
      </c>
    </row>
    <row r="24" spans="1:6">
      <c r="A24">
        <v>23</v>
      </c>
      <c r="B24" s="1" t="s">
        <v>22</v>
      </c>
      <c r="C24">
        <v>32.229999999999997</v>
      </c>
      <c r="D24">
        <v>2.04</v>
      </c>
      <c r="E24">
        <f t="shared" si="0"/>
        <v>334.56</v>
      </c>
      <c r="F24">
        <f t="shared" si="1"/>
        <v>2.5244740154735967</v>
      </c>
    </row>
    <row r="25" spans="1:6">
      <c r="A25">
        <v>24</v>
      </c>
      <c r="B25" s="1" t="s">
        <v>23</v>
      </c>
      <c r="C25">
        <v>28.35</v>
      </c>
      <c r="D25">
        <v>22.69</v>
      </c>
      <c r="E25">
        <f t="shared" si="0"/>
        <v>3721.1600000000003</v>
      </c>
      <c r="F25">
        <f t="shared" si="1"/>
        <v>3.5706783439326339</v>
      </c>
    </row>
    <row r="26" spans="1:6">
      <c r="A26">
        <v>25</v>
      </c>
      <c r="B26" s="1" t="s">
        <v>24</v>
      </c>
      <c r="C26">
        <v>34.24</v>
      </c>
      <c r="D26">
        <v>0.57999999999999996</v>
      </c>
      <c r="E26">
        <f t="shared" si="0"/>
        <v>95.11999999999999</v>
      </c>
      <c r="F26">
        <f t="shared" si="1"/>
        <v>1.9782718416106351</v>
      </c>
    </row>
    <row r="27" spans="1:6">
      <c r="A27">
        <v>26</v>
      </c>
      <c r="B27" s="1" t="s">
        <v>25</v>
      </c>
      <c r="C27">
        <v>27.91</v>
      </c>
      <c r="D27">
        <v>29.92</v>
      </c>
      <c r="E27">
        <f t="shared" si="0"/>
        <v>4906.88</v>
      </c>
      <c r="F27">
        <f t="shared" si="1"/>
        <v>3.6908054372401216</v>
      </c>
    </row>
    <row r="28" spans="1:6">
      <c r="A28">
        <v>27</v>
      </c>
      <c r="B28" s="1" t="s">
        <v>26</v>
      </c>
      <c r="C28">
        <v>30.68</v>
      </c>
      <c r="D28">
        <v>5.34</v>
      </c>
      <c r="E28">
        <f t="shared" si="0"/>
        <v>875.76</v>
      </c>
      <c r="F28">
        <f t="shared" si="1"/>
        <v>2.9423851050762542</v>
      </c>
    </row>
    <row r="29" spans="1:6">
      <c r="A29">
        <v>28</v>
      </c>
      <c r="B29" s="1" t="s">
        <v>27</v>
      </c>
      <c r="C29">
        <v>27.63</v>
      </c>
      <c r="D29">
        <v>35.53</v>
      </c>
      <c r="E29">
        <f t="shared" si="0"/>
        <v>5826.92</v>
      </c>
      <c r="F29">
        <f t="shared" si="1"/>
        <v>3.7654390555370258</v>
      </c>
    </row>
    <row r="30" spans="1:6">
      <c r="A30">
        <v>29</v>
      </c>
      <c r="B30" s="1" t="s">
        <v>28</v>
      </c>
      <c r="C30">
        <v>34.44</v>
      </c>
      <c r="D30">
        <v>0.52</v>
      </c>
      <c r="E30">
        <f t="shared" si="0"/>
        <v>85.28</v>
      </c>
      <c r="F30">
        <f t="shared" si="1"/>
        <v>1.930847191682497</v>
      </c>
    </row>
    <row r="31" spans="1:6">
      <c r="A31">
        <v>30</v>
      </c>
      <c r="B31" s="1" t="s">
        <v>29</v>
      </c>
      <c r="C31">
        <v>28.79</v>
      </c>
      <c r="D31">
        <v>17.27</v>
      </c>
      <c r="E31">
        <f t="shared" si="0"/>
        <v>2832.2799999999997</v>
      </c>
      <c r="F31">
        <f t="shared" si="1"/>
        <v>3.4521361856151564</v>
      </c>
    </row>
    <row r="32" spans="1:6">
      <c r="A32">
        <v>31</v>
      </c>
      <c r="B32" s="1" t="s">
        <v>30</v>
      </c>
      <c r="C32">
        <v>30.99</v>
      </c>
      <c r="D32">
        <v>4.4000000000000004</v>
      </c>
      <c r="E32">
        <f t="shared" si="0"/>
        <v>721.6</v>
      </c>
      <c r="F32">
        <f t="shared" si="1"/>
        <v>2.8582965245338854</v>
      </c>
    </row>
    <row r="33" spans="1:6">
      <c r="A33">
        <v>32</v>
      </c>
      <c r="B33" s="1" t="s">
        <v>31</v>
      </c>
      <c r="C33">
        <v>28.86</v>
      </c>
      <c r="D33">
        <v>16.55</v>
      </c>
      <c r="E33">
        <f t="shared" si="0"/>
        <v>2714.2000000000003</v>
      </c>
      <c r="F33">
        <f t="shared" si="1"/>
        <v>3.4336418461594356</v>
      </c>
    </row>
    <row r="34" spans="1:6">
      <c r="A34">
        <v>33</v>
      </c>
      <c r="B34" s="1" t="s">
        <v>32</v>
      </c>
      <c r="C34">
        <v>26.15</v>
      </c>
      <c r="D34">
        <v>89.2</v>
      </c>
      <c r="E34">
        <f t="shared" si="0"/>
        <v>14628.800000000001</v>
      </c>
      <c r="F34">
        <f t="shared" si="1"/>
        <v>4.1652087024238211</v>
      </c>
    </row>
    <row r="35" spans="1:6">
      <c r="A35">
        <v>34</v>
      </c>
      <c r="B35" s="1" t="s">
        <v>33</v>
      </c>
      <c r="C35">
        <v>21.09</v>
      </c>
      <c r="D35" s="2">
        <v>2072.81</v>
      </c>
      <c r="E35">
        <f t="shared" si="0"/>
        <v>339940.83999999997</v>
      </c>
      <c r="F35">
        <f t="shared" si="1"/>
        <v>5.5314033432272911</v>
      </c>
    </row>
    <row r="36" spans="1:6">
      <c r="A36">
        <v>35</v>
      </c>
      <c r="B36" s="1" t="s">
        <v>34</v>
      </c>
      <c r="C36">
        <v>27.39</v>
      </c>
      <c r="D36">
        <v>41.32</v>
      </c>
      <c r="E36">
        <f t="shared" si="0"/>
        <v>6776.4800000000005</v>
      </c>
      <c r="F36">
        <f t="shared" si="1"/>
        <v>3.8310041608952807</v>
      </c>
    </row>
    <row r="37" spans="1:6">
      <c r="A37">
        <v>36</v>
      </c>
      <c r="B37" s="1" t="s">
        <v>35</v>
      </c>
      <c r="C37">
        <v>20.74</v>
      </c>
      <c r="D37" s="2">
        <v>2578.4899999999998</v>
      </c>
      <c r="E37">
        <f t="shared" si="0"/>
        <v>422872.36</v>
      </c>
      <c r="F37">
        <f t="shared" si="1"/>
        <v>5.6262092994959811</v>
      </c>
    </row>
    <row r="38" spans="1:6">
      <c r="A38">
        <v>37</v>
      </c>
      <c r="B38" s="1" t="s">
        <v>36</v>
      </c>
      <c r="C38">
        <v>26.18</v>
      </c>
      <c r="D38">
        <v>87.57</v>
      </c>
      <c r="E38">
        <f t="shared" si="0"/>
        <v>14361.48</v>
      </c>
      <c r="F38">
        <f t="shared" si="1"/>
        <v>4.1571991977553751</v>
      </c>
    </row>
    <row r="39" spans="1:6">
      <c r="A39">
        <v>38</v>
      </c>
      <c r="B39" s="1" t="s">
        <v>37</v>
      </c>
      <c r="C39">
        <v>23.77</v>
      </c>
      <c r="D39">
        <v>392.16</v>
      </c>
      <c r="E39">
        <f t="shared" si="0"/>
        <v>64314.240000000005</v>
      </c>
      <c r="F39">
        <f t="shared" si="1"/>
        <v>4.8083071419557006</v>
      </c>
    </row>
    <row r="40" spans="1:6">
      <c r="A40">
        <v>39</v>
      </c>
      <c r="B40" s="1" t="s">
        <v>38</v>
      </c>
      <c r="C40">
        <v>27</v>
      </c>
      <c r="D40">
        <v>52.71</v>
      </c>
      <c r="E40">
        <f t="shared" si="0"/>
        <v>8644.44</v>
      </c>
      <c r="F40">
        <f t="shared" si="1"/>
        <v>3.9367368642626555</v>
      </c>
    </row>
    <row r="41" spans="1:6">
      <c r="A41">
        <v>40</v>
      </c>
      <c r="B41" s="1" t="s">
        <v>39</v>
      </c>
      <c r="C41">
        <v>20.77</v>
      </c>
      <c r="D41" s="2">
        <v>2531.23</v>
      </c>
      <c r="E41">
        <f t="shared" si="0"/>
        <v>415121.72000000003</v>
      </c>
      <c r="F41">
        <f t="shared" si="1"/>
        <v>5.6181754571303122</v>
      </c>
    </row>
    <row r="42" spans="1:6">
      <c r="A42">
        <v>41</v>
      </c>
      <c r="B42" s="1" t="s">
        <v>40</v>
      </c>
      <c r="C42">
        <v>28.15</v>
      </c>
      <c r="D42">
        <v>25.75</v>
      </c>
      <c r="E42">
        <f t="shared" si="0"/>
        <v>4223</v>
      </c>
      <c r="F42">
        <f t="shared" si="1"/>
        <v>3.6256210814249079</v>
      </c>
    </row>
    <row r="43" spans="1:6">
      <c r="A43">
        <v>42</v>
      </c>
      <c r="B43" s="1" t="s">
        <v>41</v>
      </c>
      <c r="C43">
        <v>22.73</v>
      </c>
      <c r="D43">
        <v>745.99</v>
      </c>
      <c r="E43">
        <f t="shared" si="0"/>
        <v>122342.36</v>
      </c>
      <c r="F43">
        <f t="shared" si="1"/>
        <v>5.087576853839499</v>
      </c>
    </row>
    <row r="44" spans="1:6">
      <c r="A44">
        <v>43</v>
      </c>
      <c r="B44" s="1" t="s">
        <v>42</v>
      </c>
      <c r="C44">
        <v>27.85</v>
      </c>
      <c r="D44">
        <v>30.94</v>
      </c>
      <c r="E44">
        <f t="shared" si="0"/>
        <v>5074.16</v>
      </c>
      <c r="F44">
        <f t="shared" si="1"/>
        <v>3.7053641574110467</v>
      </c>
    </row>
    <row r="45" spans="1:6">
      <c r="A45">
        <v>44</v>
      </c>
      <c r="B45" s="1" t="s">
        <v>43</v>
      </c>
      <c r="C45">
        <v>21.39</v>
      </c>
      <c r="D45" s="2">
        <v>1724</v>
      </c>
      <c r="E45">
        <f t="shared" si="0"/>
        <v>282736</v>
      </c>
      <c r="F45">
        <f t="shared" si="1"/>
        <v>5.451381109536392</v>
      </c>
    </row>
    <row r="46" spans="1:6">
      <c r="A46">
        <v>45</v>
      </c>
      <c r="B46" s="1" t="s">
        <v>44</v>
      </c>
      <c r="C46">
        <v>27.66</v>
      </c>
      <c r="D46">
        <v>34.85</v>
      </c>
      <c r="E46">
        <f t="shared" si="0"/>
        <v>5715.4000000000005</v>
      </c>
      <c r="F46">
        <f t="shared" si="1"/>
        <v>3.7570466304817263</v>
      </c>
    </row>
    <row r="47" spans="1:6">
      <c r="A47">
        <v>46</v>
      </c>
      <c r="B47" s="1" t="s">
        <v>45</v>
      </c>
      <c r="C47">
        <v>22.44</v>
      </c>
      <c r="D47">
        <v>896.93</v>
      </c>
      <c r="E47">
        <f t="shared" si="0"/>
        <v>147096.51999999999</v>
      </c>
      <c r="F47">
        <f t="shared" si="1"/>
        <v>5.1676023983381727</v>
      </c>
    </row>
    <row r="48" spans="1:6">
      <c r="A48">
        <v>47</v>
      </c>
      <c r="B48" s="1" t="s">
        <v>46</v>
      </c>
      <c r="C48">
        <v>26.49</v>
      </c>
      <c r="D48">
        <v>72.400000000000006</v>
      </c>
      <c r="E48">
        <f t="shared" si="0"/>
        <v>11873.6</v>
      </c>
      <c r="F48">
        <f t="shared" si="1"/>
        <v>4.074582414244845</v>
      </c>
    </row>
    <row r="49" spans="1:6">
      <c r="A49">
        <v>48</v>
      </c>
      <c r="B49" s="1" t="s">
        <v>47</v>
      </c>
      <c r="C49">
        <v>21.5</v>
      </c>
      <c r="D49" s="2">
        <v>1602.21</v>
      </c>
      <c r="E49">
        <f t="shared" si="0"/>
        <v>262762.44</v>
      </c>
      <c r="F49">
        <f t="shared" si="1"/>
        <v>5.4195632860531413</v>
      </c>
    </row>
    <row r="50" spans="1:6">
      <c r="A50">
        <v>49</v>
      </c>
      <c r="B50" s="1" t="s">
        <v>48</v>
      </c>
      <c r="C50">
        <v>29.02</v>
      </c>
      <c r="D50">
        <v>14.99</v>
      </c>
      <c r="E50">
        <f t="shared" si="0"/>
        <v>2458.36</v>
      </c>
      <c r="F50">
        <f t="shared" si="1"/>
        <v>3.3906454808959774</v>
      </c>
    </row>
    <row r="51" spans="1:6">
      <c r="A51">
        <v>50</v>
      </c>
      <c r="B51" s="1" t="s">
        <v>49</v>
      </c>
      <c r="C51">
        <v>23.25</v>
      </c>
      <c r="D51">
        <v>542.67999999999995</v>
      </c>
      <c r="E51">
        <f t="shared" si="0"/>
        <v>88999.51999999999</v>
      </c>
      <c r="F51">
        <f t="shared" si="1"/>
        <v>4.9493876643762222</v>
      </c>
    </row>
    <row r="52" spans="1:6">
      <c r="A52">
        <v>51</v>
      </c>
      <c r="B52" s="1" t="s">
        <v>50</v>
      </c>
      <c r="C52">
        <v>27.99</v>
      </c>
      <c r="D52">
        <v>28.39</v>
      </c>
      <c r="E52">
        <f t="shared" si="0"/>
        <v>4655.96</v>
      </c>
      <c r="F52">
        <f t="shared" si="1"/>
        <v>3.6680092405735549</v>
      </c>
    </row>
    <row r="53" spans="1:6">
      <c r="A53">
        <v>52</v>
      </c>
      <c r="B53" s="1" t="s">
        <v>51</v>
      </c>
      <c r="C53">
        <v>22</v>
      </c>
      <c r="D53" s="2">
        <v>1177.68</v>
      </c>
      <c r="E53">
        <f t="shared" si="0"/>
        <v>193139.52000000002</v>
      </c>
      <c r="F53">
        <f t="shared" si="1"/>
        <v>5.2858711477402194</v>
      </c>
    </row>
    <row r="54" spans="1:6">
      <c r="A54">
        <v>53</v>
      </c>
      <c r="B54" s="1" t="s">
        <v>52</v>
      </c>
      <c r="C54">
        <v>27.08</v>
      </c>
      <c r="D54">
        <v>49.9</v>
      </c>
      <c r="E54">
        <f t="shared" si="0"/>
        <v>8183.5999999999995</v>
      </c>
      <c r="F54">
        <f t="shared" si="1"/>
        <v>3.9129443936710877</v>
      </c>
    </row>
    <row r="55" spans="1:6">
      <c r="A55">
        <v>54</v>
      </c>
      <c r="B55" s="1" t="s">
        <v>53</v>
      </c>
      <c r="C55">
        <v>26.09</v>
      </c>
      <c r="D55">
        <v>92.84</v>
      </c>
      <c r="E55">
        <f t="shared" si="0"/>
        <v>15225.76</v>
      </c>
      <c r="F55">
        <f t="shared" si="1"/>
        <v>4.182578979831578</v>
      </c>
    </row>
    <row r="56" spans="1:6">
      <c r="A56">
        <v>55</v>
      </c>
      <c r="B56" s="1" t="s">
        <v>54</v>
      </c>
      <c r="C56">
        <v>28.21</v>
      </c>
      <c r="D56">
        <v>24.83</v>
      </c>
      <c r="E56">
        <f t="shared" si="0"/>
        <v>4072.12</v>
      </c>
      <c r="F56">
        <f t="shared" si="1"/>
        <v>3.6098205676022621</v>
      </c>
    </row>
    <row r="57" spans="1:6">
      <c r="A57">
        <v>56</v>
      </c>
      <c r="B57" s="1" t="s">
        <v>55</v>
      </c>
      <c r="C57">
        <v>20.11</v>
      </c>
      <c r="D57" s="2">
        <v>3822.43</v>
      </c>
      <c r="E57">
        <f t="shared" si="0"/>
        <v>626878.52</v>
      </c>
      <c r="F57">
        <f t="shared" si="1"/>
        <v>5.7971833889882767</v>
      </c>
    </row>
    <row r="58" spans="1:6">
      <c r="A58">
        <v>57</v>
      </c>
      <c r="B58" s="1" t="s">
        <v>56</v>
      </c>
      <c r="C58">
        <v>26.02</v>
      </c>
      <c r="D58">
        <v>96.62</v>
      </c>
      <c r="E58">
        <f t="shared" si="0"/>
        <v>15845.68</v>
      </c>
      <c r="F58">
        <f t="shared" si="1"/>
        <v>4.1999108811981989</v>
      </c>
    </row>
    <row r="59" spans="1:6">
      <c r="A59">
        <v>58</v>
      </c>
      <c r="B59" s="1" t="s">
        <v>57</v>
      </c>
      <c r="C59">
        <v>19.93</v>
      </c>
      <c r="D59" s="2">
        <v>4274.32</v>
      </c>
      <c r="E59">
        <f t="shared" si="0"/>
        <v>700988.48</v>
      </c>
      <c r="F59">
        <f t="shared" si="1"/>
        <v>5.84571088085747</v>
      </c>
    </row>
    <row r="60" spans="1:6">
      <c r="A60">
        <v>59</v>
      </c>
      <c r="B60" s="1" t="s">
        <v>58</v>
      </c>
      <c r="C60">
        <v>27.46</v>
      </c>
      <c r="D60">
        <v>39.409999999999997</v>
      </c>
      <c r="E60">
        <f t="shared" si="0"/>
        <v>6463.24</v>
      </c>
      <c r="F60">
        <f t="shared" si="1"/>
        <v>3.8104502829133011</v>
      </c>
    </row>
    <row r="61" spans="1:6">
      <c r="A61">
        <v>60</v>
      </c>
      <c r="B61" s="1" t="s">
        <v>59</v>
      </c>
      <c r="C61">
        <v>22.68</v>
      </c>
      <c r="D61">
        <v>771.25</v>
      </c>
      <c r="E61">
        <f t="shared" si="0"/>
        <v>126485</v>
      </c>
      <c r="F61">
        <f t="shared" si="1"/>
        <v>5.1020390250889962</v>
      </c>
    </row>
    <row r="62" spans="1:6">
      <c r="A62">
        <v>61</v>
      </c>
      <c r="B62" s="1" t="s">
        <v>60</v>
      </c>
      <c r="C62">
        <v>27.14</v>
      </c>
      <c r="D62">
        <v>48.09</v>
      </c>
      <c r="E62">
        <f t="shared" si="0"/>
        <v>7886.76</v>
      </c>
      <c r="F62">
        <f t="shared" si="1"/>
        <v>3.896898625121505</v>
      </c>
    </row>
    <row r="63" spans="1:6">
      <c r="A63">
        <v>62</v>
      </c>
      <c r="B63" s="1" t="s">
        <v>61</v>
      </c>
      <c r="C63">
        <v>23.35</v>
      </c>
      <c r="D63">
        <v>508.84</v>
      </c>
      <c r="E63">
        <f t="shared" si="0"/>
        <v>83449.759999999995</v>
      </c>
      <c r="F63">
        <f t="shared" si="1"/>
        <v>4.9214250919939886</v>
      </c>
    </row>
    <row r="64" spans="1:6">
      <c r="A64">
        <v>63</v>
      </c>
      <c r="B64" s="1" t="s">
        <v>62</v>
      </c>
      <c r="C64">
        <v>28</v>
      </c>
      <c r="D64">
        <v>28.23</v>
      </c>
      <c r="E64">
        <f t="shared" si="0"/>
        <v>4629.72</v>
      </c>
      <c r="F64">
        <f t="shared" si="1"/>
        <v>3.6655547261946171</v>
      </c>
    </row>
    <row r="65" spans="1:6">
      <c r="A65">
        <v>64</v>
      </c>
      <c r="B65" s="1" t="s">
        <v>63</v>
      </c>
      <c r="C65">
        <v>24.21</v>
      </c>
      <c r="D65">
        <v>298.67</v>
      </c>
      <c r="E65">
        <f t="shared" si="0"/>
        <v>48981.880000000005</v>
      </c>
      <c r="F65">
        <f t="shared" si="1"/>
        <v>4.6900354499997414</v>
      </c>
    </row>
    <row r="66" spans="1:6">
      <c r="A66">
        <v>65</v>
      </c>
      <c r="B66" s="1" t="s">
        <v>64</v>
      </c>
    </row>
    <row r="67" spans="1:6">
      <c r="A67">
        <v>66</v>
      </c>
      <c r="B67" s="1" t="s">
        <v>65</v>
      </c>
    </row>
    <row r="68" spans="1:6">
      <c r="A68">
        <v>67</v>
      </c>
      <c r="B68" s="1" t="s">
        <v>66</v>
      </c>
    </row>
    <row r="69" spans="1:6">
      <c r="A69">
        <v>68</v>
      </c>
      <c r="B69" s="1" t="s">
        <v>67</v>
      </c>
    </row>
    <row r="70" spans="1:6">
      <c r="A70">
        <v>69</v>
      </c>
      <c r="B70" s="1" t="s">
        <v>68</v>
      </c>
    </row>
    <row r="71" spans="1:6">
      <c r="A71">
        <v>70</v>
      </c>
      <c r="B71" s="1" t="s">
        <v>69</v>
      </c>
    </row>
    <row r="72" spans="1:6">
      <c r="A72">
        <v>71</v>
      </c>
      <c r="B72" s="1" t="s">
        <v>70</v>
      </c>
    </row>
    <row r="73" spans="1:6">
      <c r="A73">
        <v>72</v>
      </c>
      <c r="B73" s="1" t="s">
        <v>71</v>
      </c>
    </row>
    <row r="74" spans="1:6">
      <c r="A74">
        <v>73</v>
      </c>
      <c r="B74" s="1" t="s">
        <v>72</v>
      </c>
    </row>
    <row r="75" spans="1:6">
      <c r="A75">
        <v>74</v>
      </c>
      <c r="B75" s="1" t="s">
        <v>73</v>
      </c>
    </row>
    <row r="76" spans="1:6">
      <c r="A76">
        <v>75</v>
      </c>
      <c r="B76" s="1" t="s">
        <v>74</v>
      </c>
      <c r="C76">
        <v>37.619999999999997</v>
      </c>
      <c r="D76">
        <v>1.0249999999999999</v>
      </c>
      <c r="E76">
        <f t="shared" ref="E76:E130" si="2">D76*164</f>
        <v>168.1</v>
      </c>
      <c r="F76">
        <f t="shared" ref="F76:F130" si="3">LOG10(E76)</f>
        <v>2.2255677134394709</v>
      </c>
    </row>
    <row r="77" spans="1:6">
      <c r="A77">
        <v>76</v>
      </c>
      <c r="B77" s="1" t="s">
        <v>75</v>
      </c>
    </row>
    <row r="78" spans="1:6">
      <c r="A78">
        <v>77</v>
      </c>
      <c r="B78" s="1" t="s">
        <v>76</v>
      </c>
    </row>
    <row r="79" spans="1:6">
      <c r="A79">
        <v>78</v>
      </c>
      <c r="B79" s="1" t="s">
        <v>77</v>
      </c>
    </row>
    <row r="80" spans="1:6">
      <c r="A80">
        <v>79</v>
      </c>
      <c r="B80" s="1" t="s">
        <v>78</v>
      </c>
    </row>
    <row r="81" spans="1:6">
      <c r="A81">
        <v>80</v>
      </c>
      <c r="B81" s="1" t="s">
        <v>79</v>
      </c>
    </row>
    <row r="82" spans="1:6">
      <c r="A82">
        <v>81</v>
      </c>
      <c r="B82" s="1" t="s">
        <v>80</v>
      </c>
      <c r="C82">
        <v>27.04</v>
      </c>
      <c r="D82">
        <v>636.56100000000004</v>
      </c>
      <c r="E82">
        <f t="shared" si="2"/>
        <v>104396.004</v>
      </c>
      <c r="F82">
        <f t="shared" si="3"/>
        <v>5.0186838753524192</v>
      </c>
    </row>
    <row r="83" spans="1:6">
      <c r="A83">
        <v>82</v>
      </c>
      <c r="B83" s="1" t="s">
        <v>81</v>
      </c>
      <c r="C83">
        <v>24.15</v>
      </c>
      <c r="D83" s="2">
        <v>3684.0410000000002</v>
      </c>
      <c r="E83">
        <f t="shared" si="2"/>
        <v>604182.72400000005</v>
      </c>
      <c r="F83">
        <f t="shared" si="3"/>
        <v>5.7811683028989682</v>
      </c>
    </row>
    <row r="84" spans="1:6">
      <c r="A84">
        <v>83</v>
      </c>
      <c r="B84" s="1" t="s">
        <v>82</v>
      </c>
      <c r="C84">
        <v>25.12</v>
      </c>
      <c r="D84" s="2">
        <v>2044.027</v>
      </c>
      <c r="E84">
        <f t="shared" si="2"/>
        <v>335220.42800000001</v>
      </c>
      <c r="F84">
        <f t="shared" si="3"/>
        <v>5.5253304762391231</v>
      </c>
    </row>
    <row r="85" spans="1:6">
      <c r="A85">
        <v>84</v>
      </c>
      <c r="B85" s="1" t="s">
        <v>83</v>
      </c>
      <c r="C85">
        <v>25</v>
      </c>
      <c r="D85" s="2">
        <v>2195.0529999999999</v>
      </c>
      <c r="E85">
        <f t="shared" si="2"/>
        <v>359988.69199999998</v>
      </c>
      <c r="F85">
        <f t="shared" si="3"/>
        <v>5.5562888588808068</v>
      </c>
    </row>
    <row r="86" spans="1:6">
      <c r="A86">
        <v>85</v>
      </c>
      <c r="B86" s="1" t="s">
        <v>84</v>
      </c>
      <c r="C86">
        <v>27.53</v>
      </c>
      <c r="D86">
        <v>472.10199999999998</v>
      </c>
      <c r="E86">
        <f t="shared" si="2"/>
        <v>77424.728000000003</v>
      </c>
      <c r="F86">
        <f t="shared" si="3"/>
        <v>4.8888796883161145</v>
      </c>
    </row>
    <row r="87" spans="1:6">
      <c r="A87">
        <v>86</v>
      </c>
      <c r="B87" s="1" t="s">
        <v>85</v>
      </c>
      <c r="C87">
        <v>24.71</v>
      </c>
      <c r="D87" s="2">
        <v>2625.63</v>
      </c>
      <c r="E87">
        <f t="shared" si="2"/>
        <v>430603.32</v>
      </c>
      <c r="F87">
        <f t="shared" si="3"/>
        <v>5.6340773739596504</v>
      </c>
    </row>
    <row r="88" spans="1:6">
      <c r="A88">
        <v>87</v>
      </c>
      <c r="B88" s="1" t="s">
        <v>86</v>
      </c>
      <c r="C88">
        <v>26.92</v>
      </c>
      <c r="D88">
        <v>685.82399999999996</v>
      </c>
      <c r="E88">
        <f t="shared" si="2"/>
        <v>112475.136</v>
      </c>
      <c r="F88">
        <f t="shared" si="3"/>
        <v>5.0510565269677565</v>
      </c>
    </row>
    <row r="89" spans="1:6">
      <c r="A89">
        <v>88</v>
      </c>
      <c r="B89" s="1" t="s">
        <v>87</v>
      </c>
      <c r="C89">
        <v>20.46</v>
      </c>
      <c r="D89" s="2">
        <v>34825.883999999998</v>
      </c>
      <c r="E89">
        <f t="shared" si="2"/>
        <v>5711444.9759999998</v>
      </c>
      <c r="F89">
        <f t="shared" si="3"/>
        <v>6.7567459971623469</v>
      </c>
    </row>
    <row r="90" spans="1:6">
      <c r="A90">
        <v>89</v>
      </c>
      <c r="B90" s="1" t="s">
        <v>88</v>
      </c>
      <c r="C90">
        <v>28.51</v>
      </c>
      <c r="D90">
        <v>260.52</v>
      </c>
      <c r="E90">
        <f t="shared" si="2"/>
        <v>42725.279999999999</v>
      </c>
      <c r="F90">
        <f t="shared" si="3"/>
        <v>4.6306849175497424</v>
      </c>
    </row>
    <row r="91" spans="1:6">
      <c r="A91">
        <v>90</v>
      </c>
      <c r="B91" s="1" t="s">
        <v>89</v>
      </c>
      <c r="C91">
        <v>24.4</v>
      </c>
      <c r="D91" s="2">
        <v>3162.3339999999998</v>
      </c>
      <c r="E91">
        <f t="shared" si="2"/>
        <v>518622.77599999995</v>
      </c>
      <c r="F91">
        <f t="shared" si="3"/>
        <v>5.7148515854644124</v>
      </c>
    </row>
    <row r="92" spans="1:6">
      <c r="A92">
        <v>91</v>
      </c>
      <c r="B92" s="1" t="s">
        <v>90</v>
      </c>
      <c r="C92">
        <v>27.92</v>
      </c>
      <c r="D92">
        <v>371.80700000000002</v>
      </c>
      <c r="E92">
        <f t="shared" si="2"/>
        <v>60976.348000000005</v>
      </c>
      <c r="F92">
        <f t="shared" si="3"/>
        <v>4.7851614100106232</v>
      </c>
    </row>
    <row r="93" spans="1:6">
      <c r="A93">
        <v>92</v>
      </c>
      <c r="B93" s="1" t="s">
        <v>91</v>
      </c>
      <c r="C93">
        <v>22.89</v>
      </c>
      <c r="D93" s="2">
        <v>7951.0060000000003</v>
      </c>
      <c r="E93">
        <f t="shared" si="2"/>
        <v>1303964.9839999999</v>
      </c>
      <c r="F93">
        <f t="shared" si="3"/>
        <v>6.1152659292335088</v>
      </c>
    </row>
    <row r="94" spans="1:6">
      <c r="A94">
        <v>93</v>
      </c>
      <c r="B94" s="1" t="s">
        <v>92</v>
      </c>
      <c r="C94">
        <v>29.2</v>
      </c>
      <c r="D94">
        <v>171.15600000000001</v>
      </c>
      <c r="E94">
        <f t="shared" si="2"/>
        <v>28069.584000000003</v>
      </c>
      <c r="F94">
        <f t="shared" si="3"/>
        <v>4.4482359763022972</v>
      </c>
    </row>
    <row r="95" spans="1:6">
      <c r="A95">
        <v>94</v>
      </c>
      <c r="B95" s="1" t="s">
        <v>93</v>
      </c>
      <c r="C95">
        <v>23.53</v>
      </c>
      <c r="D95" s="2">
        <v>5371.223</v>
      </c>
      <c r="E95">
        <f t="shared" si="2"/>
        <v>880880.57200000004</v>
      </c>
      <c r="F95">
        <f t="shared" si="3"/>
        <v>5.9449170316387994</v>
      </c>
    </row>
    <row r="96" spans="1:6">
      <c r="A96">
        <v>95</v>
      </c>
      <c r="B96" s="1" t="s">
        <v>94</v>
      </c>
      <c r="C96">
        <v>28.03</v>
      </c>
      <c r="D96">
        <v>349.37200000000001</v>
      </c>
      <c r="E96">
        <f t="shared" si="2"/>
        <v>57297.008000000002</v>
      </c>
      <c r="F96">
        <f t="shared" si="3"/>
        <v>4.7581319440787988</v>
      </c>
    </row>
    <row r="97" spans="1:6">
      <c r="A97">
        <v>96</v>
      </c>
      <c r="B97" s="1" t="s">
        <v>95</v>
      </c>
      <c r="C97">
        <v>23.74</v>
      </c>
      <c r="D97" s="2">
        <v>4728.8649999999998</v>
      </c>
      <c r="E97">
        <f t="shared" si="2"/>
        <v>775533.86</v>
      </c>
      <c r="F97">
        <f t="shared" si="3"/>
        <v>5.889600763967981</v>
      </c>
    </row>
    <row r="98" spans="1:6">
      <c r="A98">
        <v>97</v>
      </c>
      <c r="B98" s="1" t="s">
        <v>96</v>
      </c>
      <c r="C98">
        <v>23.78</v>
      </c>
      <c r="D98" s="2">
        <v>1225.98</v>
      </c>
      <c r="E98">
        <f t="shared" si="2"/>
        <v>201060.72</v>
      </c>
      <c r="F98">
        <f t="shared" si="3"/>
        <v>5.3033272334336123</v>
      </c>
    </row>
    <row r="99" spans="1:6">
      <c r="A99">
        <v>98</v>
      </c>
      <c r="B99" s="1" t="s">
        <v>97</v>
      </c>
      <c r="C99">
        <v>23.43</v>
      </c>
      <c r="D99" s="2">
        <v>1516.35</v>
      </c>
      <c r="E99">
        <f t="shared" si="2"/>
        <v>248681.4</v>
      </c>
      <c r="F99">
        <f t="shared" si="3"/>
        <v>5.3956433036477156</v>
      </c>
    </row>
    <row r="100" spans="1:6">
      <c r="A100">
        <v>99</v>
      </c>
      <c r="B100" s="1" t="s">
        <v>98</v>
      </c>
      <c r="C100">
        <v>27.35</v>
      </c>
      <c r="D100">
        <v>144.52000000000001</v>
      </c>
      <c r="E100">
        <f t="shared" si="2"/>
        <v>23701.280000000002</v>
      </c>
      <c r="F100">
        <f t="shared" si="3"/>
        <v>4.3747718009436829</v>
      </c>
    </row>
    <row r="101" spans="1:6">
      <c r="A101">
        <v>100</v>
      </c>
      <c r="B101" s="1" t="s">
        <v>99</v>
      </c>
      <c r="C101">
        <v>24.38</v>
      </c>
      <c r="D101">
        <v>856.68</v>
      </c>
      <c r="E101">
        <f t="shared" si="2"/>
        <v>140495.51999999999</v>
      </c>
      <c r="F101">
        <f t="shared" si="3"/>
        <v>5.1476624760539167</v>
      </c>
    </row>
    <row r="102" spans="1:6">
      <c r="A102">
        <v>101</v>
      </c>
      <c r="B102" s="1" t="s">
        <v>100</v>
      </c>
      <c r="C102">
        <v>25.69</v>
      </c>
      <c r="D102">
        <v>390.62</v>
      </c>
      <c r="E102">
        <f t="shared" si="2"/>
        <v>64061.68</v>
      </c>
      <c r="F102">
        <f t="shared" si="3"/>
        <v>4.8065983237309027</v>
      </c>
    </row>
    <row r="103" spans="1:6">
      <c r="A103">
        <v>102</v>
      </c>
      <c r="B103" s="1" t="s">
        <v>101</v>
      </c>
      <c r="C103">
        <v>24.85</v>
      </c>
      <c r="D103">
        <v>645.64</v>
      </c>
      <c r="E103">
        <f t="shared" si="2"/>
        <v>105884.95999999999</v>
      </c>
      <c r="F103">
        <f t="shared" si="3"/>
        <v>5.0248342768886314</v>
      </c>
    </row>
    <row r="104" spans="1:6">
      <c r="A104">
        <v>103</v>
      </c>
      <c r="B104" s="1" t="s">
        <v>102</v>
      </c>
      <c r="C104">
        <v>26.1</v>
      </c>
      <c r="D104">
        <v>305.83999999999997</v>
      </c>
      <c r="E104">
        <f t="shared" si="2"/>
        <v>50157.759999999995</v>
      </c>
      <c r="F104">
        <f t="shared" si="3"/>
        <v>4.7003381330586693</v>
      </c>
    </row>
    <row r="105" spans="1:6">
      <c r="A105">
        <v>104</v>
      </c>
      <c r="B105" s="1" t="s">
        <v>103</v>
      </c>
      <c r="C105">
        <v>24.2</v>
      </c>
      <c r="D105">
        <v>954.11</v>
      </c>
      <c r="E105">
        <f t="shared" si="2"/>
        <v>156474.04</v>
      </c>
      <c r="F105">
        <f t="shared" si="3"/>
        <v>5.194442295748698</v>
      </c>
    </row>
    <row r="106" spans="1:6">
      <c r="A106">
        <v>105</v>
      </c>
      <c r="B106" s="1" t="s">
        <v>104</v>
      </c>
      <c r="C106">
        <v>26.15</v>
      </c>
      <c r="D106">
        <v>297.02999999999997</v>
      </c>
      <c r="E106">
        <f t="shared" si="2"/>
        <v>48712.92</v>
      </c>
      <c r="F106">
        <f t="shared" si="3"/>
        <v>4.6876441632789829</v>
      </c>
    </row>
    <row r="107" spans="1:6">
      <c r="A107">
        <v>106</v>
      </c>
      <c r="B107" s="1" t="s">
        <v>105</v>
      </c>
      <c r="C107">
        <v>22.37</v>
      </c>
      <c r="D107" s="2">
        <v>2859.88</v>
      </c>
      <c r="E107">
        <f t="shared" si="2"/>
        <v>469020.32</v>
      </c>
      <c r="F107">
        <f t="shared" si="3"/>
        <v>5.671191658648354</v>
      </c>
    </row>
    <row r="108" spans="1:6">
      <c r="A108">
        <v>107</v>
      </c>
      <c r="B108" s="1" t="s">
        <v>106</v>
      </c>
      <c r="C108">
        <v>25.39</v>
      </c>
      <c r="D108">
        <v>469.04</v>
      </c>
      <c r="E108">
        <f t="shared" si="2"/>
        <v>76922.559999999998</v>
      </c>
      <c r="F108">
        <f t="shared" si="3"/>
        <v>4.8860537292244386</v>
      </c>
    </row>
    <row r="109" spans="1:6">
      <c r="A109">
        <v>108</v>
      </c>
      <c r="B109" s="1" t="s">
        <v>107</v>
      </c>
      <c r="C109">
        <v>22.78</v>
      </c>
      <c r="D109" s="2">
        <v>2232.02</v>
      </c>
      <c r="E109">
        <f t="shared" si="2"/>
        <v>366051.27999999997</v>
      </c>
      <c r="F109">
        <f t="shared" si="3"/>
        <v>5.5635419298234199</v>
      </c>
    </row>
    <row r="110" spans="1:6">
      <c r="A110">
        <v>109</v>
      </c>
      <c r="B110" s="1" t="s">
        <v>108</v>
      </c>
      <c r="C110">
        <v>27.01</v>
      </c>
      <c r="D110">
        <v>176.84</v>
      </c>
      <c r="E110">
        <f t="shared" si="2"/>
        <v>29001.760000000002</v>
      </c>
      <c r="F110">
        <f t="shared" si="3"/>
        <v>4.4624243542815343</v>
      </c>
    </row>
    <row r="111" spans="1:6">
      <c r="A111">
        <v>110</v>
      </c>
      <c r="B111" s="1" t="s">
        <v>109</v>
      </c>
      <c r="C111">
        <v>23.35</v>
      </c>
      <c r="D111" s="2">
        <v>1593.41</v>
      </c>
      <c r="E111">
        <f t="shared" si="2"/>
        <v>261319.24000000002</v>
      </c>
      <c r="F111">
        <f t="shared" si="3"/>
        <v>5.4171713864522379</v>
      </c>
    </row>
    <row r="112" spans="1:6">
      <c r="A112">
        <v>111</v>
      </c>
      <c r="B112" s="1" t="s">
        <v>110</v>
      </c>
      <c r="C112">
        <v>25.82</v>
      </c>
      <c r="D112">
        <v>361.14</v>
      </c>
      <c r="E112">
        <f t="shared" si="2"/>
        <v>59226.96</v>
      </c>
      <c r="F112">
        <f t="shared" si="3"/>
        <v>4.7725194417561312</v>
      </c>
    </row>
    <row r="113" spans="1:6">
      <c r="A113">
        <v>112</v>
      </c>
      <c r="B113" s="1" t="s">
        <v>111</v>
      </c>
      <c r="C113">
        <v>23.66</v>
      </c>
      <c r="D113" s="2">
        <v>1322.27</v>
      </c>
      <c r="E113">
        <f t="shared" si="2"/>
        <v>216852.28</v>
      </c>
      <c r="F113">
        <f t="shared" si="3"/>
        <v>5.3361639927112652</v>
      </c>
    </row>
    <row r="114" spans="1:6">
      <c r="A114">
        <v>113</v>
      </c>
      <c r="B114" s="1" t="s">
        <v>112</v>
      </c>
      <c r="C114">
        <v>32.869999999999997</v>
      </c>
      <c r="D114">
        <v>5.28</v>
      </c>
      <c r="E114">
        <f t="shared" si="2"/>
        <v>865.92000000000007</v>
      </c>
      <c r="F114">
        <f t="shared" si="3"/>
        <v>2.9374777705815101</v>
      </c>
    </row>
    <row r="115" spans="1:6">
      <c r="A115">
        <v>114</v>
      </c>
      <c r="B115" s="1" t="s">
        <v>113</v>
      </c>
      <c r="C115">
        <v>32.47</v>
      </c>
      <c r="D115">
        <v>6.71</v>
      </c>
      <c r="E115">
        <f t="shared" si="2"/>
        <v>1100.44</v>
      </c>
      <c r="F115">
        <f t="shared" si="3"/>
        <v>3.04156636821669</v>
      </c>
    </row>
    <row r="116" spans="1:6">
      <c r="A116">
        <v>115</v>
      </c>
      <c r="B116" s="1" t="s">
        <v>114</v>
      </c>
      <c r="C116">
        <v>31.41</v>
      </c>
      <c r="D116">
        <v>12.67</v>
      </c>
      <c r="E116">
        <f t="shared" si="2"/>
        <v>2077.88</v>
      </c>
      <c r="F116">
        <f t="shared" si="3"/>
        <v>3.3176204629311394</v>
      </c>
    </row>
    <row r="117" spans="1:6">
      <c r="A117">
        <v>116</v>
      </c>
      <c r="B117" s="1" t="s">
        <v>115</v>
      </c>
      <c r="C117">
        <v>34.11</v>
      </c>
      <c r="D117">
        <v>2.52</v>
      </c>
      <c r="E117">
        <f t="shared" si="2"/>
        <v>413.28000000000003</v>
      </c>
      <c r="F117">
        <f t="shared" si="3"/>
        <v>2.6162443888292422</v>
      </c>
    </row>
    <row r="118" spans="1:6">
      <c r="A118">
        <v>117</v>
      </c>
      <c r="B118" s="1" t="s">
        <v>116</v>
      </c>
      <c r="C118">
        <v>32.29</v>
      </c>
      <c r="D118">
        <v>7.49</v>
      </c>
      <c r="E118">
        <f t="shared" si="2"/>
        <v>1228.3600000000001</v>
      </c>
      <c r="F118">
        <f t="shared" si="3"/>
        <v>3.0893256657471646</v>
      </c>
    </row>
    <row r="119" spans="1:6">
      <c r="A119">
        <v>118</v>
      </c>
      <c r="B119" s="1" t="s">
        <v>117</v>
      </c>
      <c r="C119">
        <v>32.43</v>
      </c>
      <c r="D119">
        <v>6.87</v>
      </c>
      <c r="E119">
        <f t="shared" si="2"/>
        <v>1126.68</v>
      </c>
      <c r="F119">
        <f t="shared" si="3"/>
        <v>3.0518005851072485</v>
      </c>
    </row>
    <row r="120" spans="1:6">
      <c r="A120">
        <v>119</v>
      </c>
      <c r="B120" s="1" t="s">
        <v>118</v>
      </c>
      <c r="C120">
        <v>31.93</v>
      </c>
      <c r="D120">
        <v>9.27</v>
      </c>
      <c r="E120">
        <f t="shared" si="2"/>
        <v>1520.28</v>
      </c>
      <c r="F120">
        <f t="shared" si="3"/>
        <v>3.1819235821921952</v>
      </c>
    </row>
    <row r="121" spans="1:6">
      <c r="A121">
        <v>120</v>
      </c>
      <c r="B121" s="1" t="s">
        <v>119</v>
      </c>
      <c r="C121">
        <v>31.93</v>
      </c>
      <c r="D121">
        <v>9.2799999999999994</v>
      </c>
      <c r="E121">
        <f t="shared" si="2"/>
        <v>1521.9199999999998</v>
      </c>
      <c r="F121">
        <f t="shared" si="3"/>
        <v>3.1823918242665599</v>
      </c>
    </row>
    <row r="122" spans="1:6">
      <c r="A122">
        <v>121</v>
      </c>
      <c r="B122" s="1" t="s">
        <v>120</v>
      </c>
      <c r="C122">
        <v>33.130000000000003</v>
      </c>
      <c r="D122">
        <v>4.5199999999999996</v>
      </c>
      <c r="E122">
        <f t="shared" si="2"/>
        <v>741.28</v>
      </c>
      <c r="F122">
        <f t="shared" si="3"/>
        <v>2.86998228285908</v>
      </c>
    </row>
    <row r="123" spans="1:6">
      <c r="A123">
        <v>122</v>
      </c>
      <c r="B123" s="1" t="s">
        <v>121</v>
      </c>
      <c r="C123">
        <v>34.450000000000003</v>
      </c>
      <c r="D123">
        <v>2.0499999999999998</v>
      </c>
      <c r="E123">
        <f t="shared" si="2"/>
        <v>336.2</v>
      </c>
      <c r="F123">
        <f t="shared" si="3"/>
        <v>2.5265977091034522</v>
      </c>
    </row>
    <row r="124" spans="1:6">
      <c r="A124">
        <v>123</v>
      </c>
      <c r="B124" s="1" t="s">
        <v>122</v>
      </c>
      <c r="C124">
        <v>33.270000000000003</v>
      </c>
      <c r="D124">
        <v>4.16</v>
      </c>
      <c r="E124">
        <f t="shared" si="2"/>
        <v>682.24</v>
      </c>
      <c r="F124">
        <f t="shared" si="3"/>
        <v>2.8339371786744407</v>
      </c>
    </row>
    <row r="125" spans="1:6">
      <c r="A125">
        <v>124</v>
      </c>
      <c r="B125" s="1" t="s">
        <v>123</v>
      </c>
      <c r="E125">
        <f t="shared" si="2"/>
        <v>0</v>
      </c>
    </row>
    <row r="126" spans="1:6">
      <c r="A126">
        <v>125</v>
      </c>
      <c r="B126" s="1" t="s">
        <v>124</v>
      </c>
      <c r="C126">
        <v>33.869999999999997</v>
      </c>
      <c r="D126">
        <v>2.91</v>
      </c>
      <c r="E126">
        <f t="shared" si="2"/>
        <v>477.24</v>
      </c>
      <c r="F126">
        <f t="shared" si="3"/>
        <v>2.6787368370336053</v>
      </c>
    </row>
    <row r="127" spans="1:6">
      <c r="A127">
        <v>126</v>
      </c>
      <c r="B127" s="1" t="s">
        <v>125</v>
      </c>
      <c r="E127">
        <f t="shared" si="2"/>
        <v>0</v>
      </c>
    </row>
    <row r="128" spans="1:6">
      <c r="A128">
        <v>127</v>
      </c>
      <c r="B128" s="1" t="s">
        <v>126</v>
      </c>
      <c r="C128">
        <v>33.29</v>
      </c>
      <c r="D128">
        <v>4.12</v>
      </c>
      <c r="E128">
        <f t="shared" si="2"/>
        <v>675.68000000000006</v>
      </c>
      <c r="F128">
        <f t="shared" si="3"/>
        <v>2.8297410640808325</v>
      </c>
    </row>
    <row r="129" spans="1:6">
      <c r="A129">
        <v>128</v>
      </c>
      <c r="B129" s="1" t="s">
        <v>127</v>
      </c>
      <c r="C129">
        <v>34.92</v>
      </c>
      <c r="D129">
        <v>1.54</v>
      </c>
      <c r="E129">
        <f t="shared" si="2"/>
        <v>252.56</v>
      </c>
      <c r="F129">
        <f t="shared" si="3"/>
        <v>2.4023645688841611</v>
      </c>
    </row>
    <row r="130" spans="1:6">
      <c r="A130">
        <v>129</v>
      </c>
      <c r="B130" s="1" t="s">
        <v>128</v>
      </c>
      <c r="C130">
        <v>23.98</v>
      </c>
      <c r="D130" s="2">
        <v>1091.42</v>
      </c>
      <c r="E130">
        <f t="shared" si="2"/>
        <v>178992.88</v>
      </c>
      <c r="F130">
        <f t="shared" si="3"/>
        <v>5.2528357559060899</v>
      </c>
    </row>
    <row r="131" spans="1:6">
      <c r="A131">
        <v>130</v>
      </c>
      <c r="B131" s="1" t="s">
        <v>129</v>
      </c>
      <c r="C131">
        <v>23.4</v>
      </c>
      <c r="D131" s="2">
        <v>1538.68</v>
      </c>
      <c r="E131">
        <f t="shared" ref="E131:E161" si="4">D131*164</f>
        <v>252343.52000000002</v>
      </c>
      <c r="F131">
        <f t="shared" ref="F131:F161" si="5">LOG10(E131)</f>
        <v>5.4019921568431304</v>
      </c>
    </row>
    <row r="132" spans="1:6">
      <c r="A132">
        <v>131</v>
      </c>
      <c r="B132" s="1" t="s">
        <v>130</v>
      </c>
      <c r="C132">
        <v>26.3</v>
      </c>
      <c r="D132">
        <v>270.63</v>
      </c>
      <c r="E132">
        <f t="shared" si="4"/>
        <v>44383.32</v>
      </c>
      <c r="F132">
        <f t="shared" si="5"/>
        <v>4.6472197855875406</v>
      </c>
    </row>
    <row r="133" spans="1:6">
      <c r="A133">
        <v>132</v>
      </c>
      <c r="B133" s="1" t="s">
        <v>131</v>
      </c>
      <c r="C133">
        <v>23.93</v>
      </c>
      <c r="D133" s="2">
        <v>1119.4100000000001</v>
      </c>
      <c r="E133">
        <f t="shared" si="4"/>
        <v>183583.24000000002</v>
      </c>
      <c r="F133">
        <f t="shared" si="5"/>
        <v>5.2638330303087972</v>
      </c>
    </row>
    <row r="134" spans="1:6">
      <c r="A134">
        <v>133</v>
      </c>
      <c r="B134" s="1" t="s">
        <v>132</v>
      </c>
      <c r="C134">
        <v>22.61</v>
      </c>
      <c r="D134" s="2">
        <v>2472.59</v>
      </c>
      <c r="E134">
        <f t="shared" si="4"/>
        <v>405504.76</v>
      </c>
      <c r="F134">
        <f t="shared" si="5"/>
        <v>5.607995956523995</v>
      </c>
    </row>
    <row r="135" spans="1:6">
      <c r="A135">
        <v>134</v>
      </c>
      <c r="B135" s="1" t="s">
        <v>133</v>
      </c>
      <c r="C135">
        <v>21.88</v>
      </c>
      <c r="D135" s="2">
        <v>3843.71</v>
      </c>
      <c r="E135">
        <f t="shared" si="4"/>
        <v>630368.44000000006</v>
      </c>
      <c r="F135">
        <f t="shared" si="5"/>
        <v>5.7995944616563824</v>
      </c>
    </row>
    <row r="136" spans="1:6">
      <c r="A136">
        <v>135</v>
      </c>
      <c r="B136" s="1" t="s">
        <v>134</v>
      </c>
      <c r="C136">
        <v>24.46</v>
      </c>
      <c r="D136">
        <v>819.04</v>
      </c>
      <c r="E136">
        <f t="shared" si="4"/>
        <v>134322.56</v>
      </c>
      <c r="F136">
        <f t="shared" si="5"/>
        <v>5.1281489602538679</v>
      </c>
    </row>
    <row r="137" spans="1:6">
      <c r="A137">
        <v>136</v>
      </c>
      <c r="B137" s="1" t="s">
        <v>135</v>
      </c>
      <c r="C137">
        <v>21.81</v>
      </c>
      <c r="D137" s="2">
        <v>4007.49</v>
      </c>
      <c r="E137">
        <f t="shared" si="4"/>
        <v>657228.36</v>
      </c>
      <c r="F137">
        <f t="shared" si="5"/>
        <v>5.8177162953682693</v>
      </c>
    </row>
    <row r="138" spans="1:6">
      <c r="A138">
        <v>137</v>
      </c>
      <c r="B138" s="1" t="s">
        <v>136</v>
      </c>
      <c r="C138">
        <v>27.45</v>
      </c>
      <c r="D138">
        <v>136.11000000000001</v>
      </c>
      <c r="E138">
        <f t="shared" si="4"/>
        <v>22322.04</v>
      </c>
      <c r="F138">
        <f t="shared" si="5"/>
        <v>4.3487338820333772</v>
      </c>
    </row>
    <row r="139" spans="1:6">
      <c r="A139">
        <v>138</v>
      </c>
      <c r="B139" s="1" t="s">
        <v>137</v>
      </c>
      <c r="C139">
        <v>22.17</v>
      </c>
      <c r="D139" s="2">
        <v>3227.41</v>
      </c>
      <c r="E139">
        <f t="shared" si="4"/>
        <v>529295.24</v>
      </c>
      <c r="F139">
        <f t="shared" si="5"/>
        <v>5.7236979883592456</v>
      </c>
    </row>
    <row r="140" spans="1:6">
      <c r="A140">
        <v>139</v>
      </c>
      <c r="B140" s="1" t="s">
        <v>138</v>
      </c>
      <c r="C140">
        <v>27.95</v>
      </c>
      <c r="D140">
        <v>101.02</v>
      </c>
      <c r="E140">
        <f t="shared" si="4"/>
        <v>16567.28</v>
      </c>
      <c r="F140">
        <f t="shared" si="5"/>
        <v>4.2192512122240284</v>
      </c>
    </row>
    <row r="141" spans="1:6">
      <c r="A141">
        <v>140</v>
      </c>
      <c r="B141" s="1" t="s">
        <v>139</v>
      </c>
      <c r="C141">
        <v>23.15</v>
      </c>
      <c r="D141" s="2">
        <v>1793.71</v>
      </c>
      <c r="E141">
        <f t="shared" si="4"/>
        <v>294168.44</v>
      </c>
      <c r="F141">
        <f t="shared" si="5"/>
        <v>5.4685960774021574</v>
      </c>
    </row>
    <row r="142" spans="1:6">
      <c r="A142">
        <v>141</v>
      </c>
      <c r="B142" s="1" t="s">
        <v>140</v>
      </c>
      <c r="C142">
        <v>28.02</v>
      </c>
      <c r="D142">
        <v>96.75</v>
      </c>
      <c r="E142">
        <f t="shared" si="4"/>
        <v>15867</v>
      </c>
      <c r="F142">
        <f t="shared" si="5"/>
        <v>4.2004948217386469</v>
      </c>
    </row>
    <row r="143" spans="1:6">
      <c r="A143">
        <v>142</v>
      </c>
      <c r="B143" s="1" t="s">
        <v>141</v>
      </c>
      <c r="C143">
        <v>22.74</v>
      </c>
      <c r="D143" s="2">
        <v>2289.2600000000002</v>
      </c>
      <c r="E143">
        <f t="shared" si="4"/>
        <v>375438.64</v>
      </c>
      <c r="F143">
        <f t="shared" si="5"/>
        <v>5.5745389680061503</v>
      </c>
    </row>
    <row r="144" spans="1:6">
      <c r="A144">
        <v>143</v>
      </c>
      <c r="B144" s="1" t="s">
        <v>142</v>
      </c>
      <c r="C144">
        <v>24.98</v>
      </c>
      <c r="D144">
        <v>597.13</v>
      </c>
      <c r="E144">
        <f t="shared" si="4"/>
        <v>97929.319999999992</v>
      </c>
      <c r="F144">
        <f t="shared" si="5"/>
        <v>4.9909127388696808</v>
      </c>
    </row>
    <row r="145" spans="1:6">
      <c r="A145">
        <v>144</v>
      </c>
      <c r="B145" s="1" t="s">
        <v>143</v>
      </c>
      <c r="C145">
        <v>23.33</v>
      </c>
      <c r="D145" s="2">
        <v>1609.4</v>
      </c>
      <c r="E145">
        <f t="shared" si="4"/>
        <v>263941.60000000003</v>
      </c>
      <c r="F145">
        <f t="shared" si="5"/>
        <v>5.4215078450386338</v>
      </c>
    </row>
    <row r="146" spans="1:6">
      <c r="A146">
        <v>145</v>
      </c>
      <c r="B146" s="1" t="s">
        <v>144</v>
      </c>
      <c r="C146">
        <v>27.25</v>
      </c>
      <c r="D146">
        <v>153.61000000000001</v>
      </c>
      <c r="E146">
        <f t="shared" si="4"/>
        <v>25192.04</v>
      </c>
      <c r="F146">
        <f t="shared" si="5"/>
        <v>4.4012633372031731</v>
      </c>
    </row>
    <row r="147" spans="1:6">
      <c r="A147">
        <v>146</v>
      </c>
      <c r="B147" s="1" t="s">
        <v>145</v>
      </c>
      <c r="C147">
        <v>23.99</v>
      </c>
      <c r="D147" s="2">
        <v>1080.19</v>
      </c>
      <c r="E147">
        <f t="shared" si="4"/>
        <v>177151.16</v>
      </c>
      <c r="F147">
        <f t="shared" si="5"/>
        <v>5.2483440004735966</v>
      </c>
    </row>
    <row r="148" spans="1:6">
      <c r="A148">
        <v>147</v>
      </c>
      <c r="B148" s="1" t="s">
        <v>146</v>
      </c>
      <c r="C148">
        <v>25.17</v>
      </c>
      <c r="D148">
        <v>533.11</v>
      </c>
      <c r="E148">
        <f t="shared" si="4"/>
        <v>87430.040000000008</v>
      </c>
      <c r="F148">
        <f t="shared" si="5"/>
        <v>4.9416606770819218</v>
      </c>
    </row>
    <row r="149" spans="1:6">
      <c r="A149">
        <v>148</v>
      </c>
      <c r="B149" s="1" t="s">
        <v>147</v>
      </c>
      <c r="C149">
        <v>24.01</v>
      </c>
      <c r="D149" s="2">
        <v>1071.74</v>
      </c>
      <c r="E149">
        <f t="shared" si="4"/>
        <v>175765.36000000002</v>
      </c>
      <c r="F149">
        <f t="shared" si="5"/>
        <v>5.2449332880119588</v>
      </c>
    </row>
    <row r="150" spans="1:6">
      <c r="A150">
        <v>149</v>
      </c>
      <c r="B150" s="1" t="s">
        <v>148</v>
      </c>
      <c r="C150">
        <v>24.13</v>
      </c>
      <c r="D150">
        <v>995.83</v>
      </c>
      <c r="E150">
        <f t="shared" si="4"/>
        <v>163316.12</v>
      </c>
      <c r="F150">
        <f t="shared" si="5"/>
        <v>5.2130290535764177</v>
      </c>
    </row>
    <row r="151" spans="1:6">
      <c r="A151">
        <v>150</v>
      </c>
      <c r="B151" s="1" t="s">
        <v>149</v>
      </c>
      <c r="C151">
        <v>22.43</v>
      </c>
      <c r="D151" s="2">
        <v>2764.6</v>
      </c>
      <c r="E151">
        <f t="shared" si="4"/>
        <v>453394.39999999997</v>
      </c>
      <c r="F151">
        <f t="shared" si="5"/>
        <v>5.6564761517320115</v>
      </c>
    </row>
    <row r="152" spans="1:6">
      <c r="A152">
        <v>151</v>
      </c>
      <c r="B152" s="1" t="s">
        <v>150</v>
      </c>
      <c r="C152">
        <v>25.03</v>
      </c>
      <c r="D152">
        <v>579.51</v>
      </c>
      <c r="E152">
        <f t="shared" si="4"/>
        <v>95039.64</v>
      </c>
      <c r="F152">
        <f t="shared" si="5"/>
        <v>4.9779047825791469</v>
      </c>
    </row>
    <row r="153" spans="1:6">
      <c r="A153">
        <v>152</v>
      </c>
      <c r="B153" s="1" t="s">
        <v>151</v>
      </c>
      <c r="C153">
        <v>23.72</v>
      </c>
      <c r="D153" s="2">
        <v>1270.04</v>
      </c>
      <c r="E153">
        <f t="shared" si="4"/>
        <v>208286.56</v>
      </c>
      <c r="F153">
        <f t="shared" si="5"/>
        <v>5.3186612473546075</v>
      </c>
    </row>
    <row r="154" spans="1:6">
      <c r="A154">
        <v>153</v>
      </c>
      <c r="B154" s="1" t="s">
        <v>152</v>
      </c>
      <c r="C154">
        <v>25.87</v>
      </c>
      <c r="D154">
        <v>351.86</v>
      </c>
      <c r="E154">
        <f t="shared" si="4"/>
        <v>57705.04</v>
      </c>
      <c r="F154">
        <f t="shared" si="5"/>
        <v>4.7612137464070035</v>
      </c>
    </row>
    <row r="155" spans="1:6">
      <c r="A155">
        <v>154</v>
      </c>
      <c r="B155" s="1" t="s">
        <v>153</v>
      </c>
      <c r="C155">
        <v>22.3</v>
      </c>
      <c r="D155" s="2">
        <v>2982.8</v>
      </c>
      <c r="E155">
        <f t="shared" si="4"/>
        <v>489179.2</v>
      </c>
      <c r="F155">
        <f t="shared" si="5"/>
        <v>5.6894679824663115</v>
      </c>
    </row>
    <row r="156" spans="1:6">
      <c r="A156">
        <v>155</v>
      </c>
      <c r="B156" s="1" t="s">
        <v>154</v>
      </c>
      <c r="C156">
        <v>22.54</v>
      </c>
      <c r="D156" s="2">
        <v>2577.9499999999998</v>
      </c>
      <c r="E156">
        <f t="shared" si="4"/>
        <v>422783.8</v>
      </c>
      <c r="F156">
        <f t="shared" si="5"/>
        <v>5.6261183378941455</v>
      </c>
    </row>
    <row r="157" spans="1:6">
      <c r="A157">
        <v>156</v>
      </c>
      <c r="B157" s="1" t="s">
        <v>155</v>
      </c>
      <c r="C157">
        <v>24.98</v>
      </c>
      <c r="D157">
        <v>598.41</v>
      </c>
      <c r="E157">
        <f t="shared" si="4"/>
        <v>98139.239999999991</v>
      </c>
      <c r="F157">
        <f t="shared" si="5"/>
        <v>4.9918426904384132</v>
      </c>
    </row>
    <row r="158" spans="1:6">
      <c r="A158">
        <v>157</v>
      </c>
      <c r="B158" s="1" t="s">
        <v>156</v>
      </c>
      <c r="C158">
        <v>23.82</v>
      </c>
      <c r="D158" s="2">
        <v>1198.74</v>
      </c>
      <c r="E158">
        <f t="shared" si="4"/>
        <v>196593.36000000002</v>
      </c>
      <c r="F158">
        <f t="shared" si="5"/>
        <v>5.2935688453167753</v>
      </c>
    </row>
    <row r="159" spans="1:6">
      <c r="A159">
        <v>158</v>
      </c>
      <c r="B159" s="1" t="s">
        <v>157</v>
      </c>
      <c r="C159">
        <v>24.47</v>
      </c>
      <c r="D159">
        <v>812.64</v>
      </c>
      <c r="E159">
        <f t="shared" si="4"/>
        <v>133272.95999999999</v>
      </c>
      <c r="F159">
        <f t="shared" si="5"/>
        <v>5.12474204353222</v>
      </c>
    </row>
    <row r="160" spans="1:6">
      <c r="A160">
        <v>159</v>
      </c>
      <c r="B160" s="1" t="s">
        <v>158</v>
      </c>
      <c r="C160">
        <v>33.159999999999997</v>
      </c>
      <c r="D160">
        <v>4.45</v>
      </c>
      <c r="E160">
        <f t="shared" si="4"/>
        <v>729.80000000000007</v>
      </c>
      <c r="F160">
        <f t="shared" si="5"/>
        <v>2.8632038590286295</v>
      </c>
    </row>
    <row r="161" spans="1:6">
      <c r="A161">
        <v>160</v>
      </c>
      <c r="B161" s="1" t="s">
        <v>159</v>
      </c>
      <c r="C161">
        <v>34.659999999999997</v>
      </c>
      <c r="D161">
        <v>1.81</v>
      </c>
      <c r="E161">
        <f t="shared" si="4"/>
        <v>296.84000000000003</v>
      </c>
      <c r="F161">
        <f t="shared" si="5"/>
        <v>2.4725224229168825</v>
      </c>
    </row>
    <row r="162" spans="1:6">
      <c r="A162">
        <v>161</v>
      </c>
      <c r="B162" s="1" t="s">
        <v>164</v>
      </c>
      <c r="C162" s="5"/>
      <c r="D162" s="6"/>
      <c r="E162" s="6">
        <f t="shared" ref="E162:E219" si="6">D162*164</f>
        <v>0</v>
      </c>
      <c r="F162" s="6"/>
    </row>
    <row r="163" spans="1:6">
      <c r="A163">
        <v>162</v>
      </c>
      <c r="B163" s="1" t="s">
        <v>165</v>
      </c>
      <c r="C163" s="5">
        <v>33.85</v>
      </c>
      <c r="D163" s="6">
        <v>0.81</v>
      </c>
      <c r="E163" s="6">
        <f t="shared" si="6"/>
        <v>132.84</v>
      </c>
      <c r="F163" s="6">
        <f t="shared" ref="F163:F219" si="7">LOG10(E163)</f>
        <v>2.1233288669263475</v>
      </c>
    </row>
    <row r="164" spans="1:6">
      <c r="A164">
        <v>163</v>
      </c>
      <c r="B164" s="1" t="s">
        <v>166</v>
      </c>
      <c r="C164" s="5">
        <v>30.15</v>
      </c>
      <c r="D164" s="6">
        <v>8.76</v>
      </c>
      <c r="E164" s="6">
        <f t="shared" si="6"/>
        <v>1436.6399999999999</v>
      </c>
      <c r="F164" s="6">
        <f t="shared" si="7"/>
        <v>3.1573479542157785</v>
      </c>
    </row>
    <row r="165" spans="1:6">
      <c r="A165">
        <v>164</v>
      </c>
      <c r="B165" s="1" t="s">
        <v>167</v>
      </c>
      <c r="C165" s="5">
        <v>31.62</v>
      </c>
      <c r="D165" s="6">
        <v>3.4</v>
      </c>
      <c r="E165" s="6">
        <f t="shared" si="6"/>
        <v>557.6</v>
      </c>
      <c r="F165" s="6">
        <f t="shared" si="7"/>
        <v>2.7463227650899529</v>
      </c>
    </row>
    <row r="166" spans="1:6">
      <c r="A166">
        <v>165</v>
      </c>
      <c r="B166" s="1" t="s">
        <v>168</v>
      </c>
      <c r="C166" s="5">
        <v>31.1</v>
      </c>
      <c r="D166" s="6">
        <v>4.75</v>
      </c>
      <c r="E166" s="6">
        <f t="shared" si="6"/>
        <v>779</v>
      </c>
      <c r="F166" s="6">
        <f t="shared" si="7"/>
        <v>2.8915374576725643</v>
      </c>
    </row>
    <row r="167" spans="1:6">
      <c r="A167">
        <v>166</v>
      </c>
      <c r="B167" s="1" t="s">
        <v>169</v>
      </c>
      <c r="C167" s="5">
        <v>30.54</v>
      </c>
      <c r="D167" s="6">
        <v>6.82</v>
      </c>
      <c r="E167" s="6">
        <f t="shared" si="6"/>
        <v>1118.48</v>
      </c>
      <c r="F167" s="6">
        <f t="shared" si="7"/>
        <v>3.0486282227041768</v>
      </c>
    </row>
    <row r="168" spans="1:6">
      <c r="A168">
        <v>167</v>
      </c>
      <c r="B168" s="1" t="s">
        <v>170</v>
      </c>
      <c r="C168" s="5">
        <v>31.63</v>
      </c>
      <c r="D168" s="6">
        <v>3.38</v>
      </c>
      <c r="E168" s="6">
        <f t="shared" si="6"/>
        <v>554.31999999999994</v>
      </c>
      <c r="F168" s="6">
        <f t="shared" si="7"/>
        <v>2.7437605483253527</v>
      </c>
    </row>
    <row r="169" spans="1:6">
      <c r="A169">
        <v>168</v>
      </c>
      <c r="B169" s="1" t="s">
        <v>171</v>
      </c>
      <c r="C169" s="5">
        <v>33.76</v>
      </c>
      <c r="D169" s="6">
        <v>0.86</v>
      </c>
      <c r="E169" s="6">
        <f t="shared" si="6"/>
        <v>141.04</v>
      </c>
      <c r="F169" s="6">
        <f t="shared" si="7"/>
        <v>2.1493422992912654</v>
      </c>
    </row>
    <row r="170" spans="1:6">
      <c r="A170">
        <v>169</v>
      </c>
      <c r="B170" s="1" t="s">
        <v>172</v>
      </c>
      <c r="C170" s="5">
        <v>29.96</v>
      </c>
      <c r="D170" s="6">
        <v>9.86</v>
      </c>
      <c r="E170" s="6">
        <f t="shared" si="6"/>
        <v>1617.04</v>
      </c>
      <c r="F170" s="6">
        <f t="shared" si="7"/>
        <v>3.208720762988909</v>
      </c>
    </row>
    <row r="171" spans="1:6">
      <c r="A171">
        <v>170</v>
      </c>
      <c r="B171" s="1" t="s">
        <v>173</v>
      </c>
      <c r="C171" s="5">
        <v>34.9</v>
      </c>
      <c r="D171" s="6">
        <v>0.41</v>
      </c>
      <c r="E171" s="6">
        <f t="shared" si="6"/>
        <v>67.239999999999995</v>
      </c>
      <c r="F171" s="6">
        <f t="shared" si="7"/>
        <v>1.8276277047674334</v>
      </c>
    </row>
    <row r="172" spans="1:6">
      <c r="A172">
        <v>171</v>
      </c>
      <c r="B172" s="1" t="s">
        <v>174</v>
      </c>
      <c r="C172" s="5">
        <v>32.21</v>
      </c>
      <c r="D172" s="6">
        <v>2.34</v>
      </c>
      <c r="E172" s="6">
        <f t="shared" si="6"/>
        <v>383.76</v>
      </c>
      <c r="F172" s="6">
        <f t="shared" si="7"/>
        <v>2.5840597054578409</v>
      </c>
    </row>
    <row r="173" spans="1:6">
      <c r="A173">
        <v>172</v>
      </c>
      <c r="B173" s="1" t="s">
        <v>175</v>
      </c>
      <c r="C173" s="5">
        <v>32.020000000000003</v>
      </c>
      <c r="D173" s="6">
        <v>2.64</v>
      </c>
      <c r="E173" s="6">
        <f t="shared" si="6"/>
        <v>432.96000000000004</v>
      </c>
      <c r="F173" s="6">
        <f t="shared" si="7"/>
        <v>2.6364477749175288</v>
      </c>
    </row>
    <row r="174" spans="1:6">
      <c r="A174">
        <v>173</v>
      </c>
      <c r="B174" s="1" t="s">
        <v>176</v>
      </c>
      <c r="C174" s="5">
        <v>30.25</v>
      </c>
      <c r="D174" s="6">
        <v>8.19</v>
      </c>
      <c r="E174" s="6">
        <f t="shared" si="6"/>
        <v>1343.1599999999999</v>
      </c>
      <c r="F174" s="6">
        <f t="shared" si="7"/>
        <v>3.1281277498081161</v>
      </c>
    </row>
    <row r="175" spans="1:6">
      <c r="A175">
        <v>174</v>
      </c>
      <c r="B175" s="1" t="s">
        <v>177</v>
      </c>
      <c r="C175" s="5">
        <v>34.86</v>
      </c>
      <c r="D175" s="6">
        <v>0.42</v>
      </c>
      <c r="E175" s="6">
        <f t="shared" si="6"/>
        <v>68.88</v>
      </c>
      <c r="F175" s="6">
        <f t="shared" si="7"/>
        <v>1.8380931384455983</v>
      </c>
    </row>
    <row r="176" spans="1:6">
      <c r="A176">
        <v>175</v>
      </c>
      <c r="B176" s="1" t="s">
        <v>178</v>
      </c>
      <c r="C176" s="5">
        <v>31.81</v>
      </c>
      <c r="D176" s="6">
        <v>3.02</v>
      </c>
      <c r="E176" s="6">
        <f t="shared" si="6"/>
        <v>495.28000000000003</v>
      </c>
      <c r="F176" s="6">
        <f t="shared" si="7"/>
        <v>2.6948507910048485</v>
      </c>
    </row>
    <row r="177" spans="1:6">
      <c r="A177">
        <v>176</v>
      </c>
      <c r="B177" s="1" t="s">
        <v>179</v>
      </c>
      <c r="C177" s="5">
        <v>27.72</v>
      </c>
      <c r="D177" s="6">
        <v>41.53</v>
      </c>
      <c r="E177" s="6">
        <f t="shared" si="6"/>
        <v>6810.92</v>
      </c>
      <c r="F177" s="6">
        <f t="shared" si="7"/>
        <v>3.8332057791575762</v>
      </c>
    </row>
    <row r="178" spans="1:6">
      <c r="A178">
        <v>177</v>
      </c>
      <c r="B178" s="1" t="s">
        <v>180</v>
      </c>
      <c r="C178" s="5"/>
      <c r="D178" s="6"/>
      <c r="E178" s="6">
        <f t="shared" si="6"/>
        <v>0</v>
      </c>
      <c r="F178" s="6"/>
    </row>
    <row r="179" spans="1:6">
      <c r="A179">
        <v>178</v>
      </c>
      <c r="B179" s="1" t="s">
        <v>181</v>
      </c>
      <c r="C179" s="5"/>
      <c r="D179" s="6"/>
      <c r="E179" s="6">
        <f t="shared" si="6"/>
        <v>0</v>
      </c>
      <c r="F179" s="6"/>
    </row>
    <row r="180" spans="1:6">
      <c r="A180">
        <v>179</v>
      </c>
      <c r="B180" s="1" t="s">
        <v>182</v>
      </c>
      <c r="C180" s="5"/>
      <c r="D180" s="6"/>
      <c r="E180" s="6">
        <f t="shared" si="6"/>
        <v>0</v>
      </c>
      <c r="F180" s="6"/>
    </row>
    <row r="181" spans="1:6">
      <c r="A181">
        <v>180</v>
      </c>
      <c r="B181" s="1" t="s">
        <v>183</v>
      </c>
      <c r="C181" s="5">
        <v>32.31</v>
      </c>
      <c r="D181" s="6">
        <v>2.19</v>
      </c>
      <c r="E181" s="6">
        <f t="shared" si="6"/>
        <v>359.15999999999997</v>
      </c>
      <c r="F181" s="6">
        <f t="shared" si="7"/>
        <v>2.555287962887816</v>
      </c>
    </row>
    <row r="182" spans="1:6">
      <c r="A182">
        <v>181</v>
      </c>
      <c r="B182" s="1" t="s">
        <v>184</v>
      </c>
      <c r="C182" s="5">
        <v>32.74</v>
      </c>
      <c r="D182" s="6">
        <v>1.66</v>
      </c>
      <c r="E182" s="6">
        <f t="shared" si="6"/>
        <v>272.24</v>
      </c>
      <c r="F182" s="6">
        <f t="shared" si="7"/>
        <v>2.434951936087753</v>
      </c>
    </row>
    <row r="183" spans="1:6">
      <c r="A183">
        <v>182</v>
      </c>
      <c r="B183" s="1" t="s">
        <v>185</v>
      </c>
      <c r="C183" s="5">
        <v>36.049999999999997</v>
      </c>
      <c r="D183" s="6">
        <v>0.2</v>
      </c>
      <c r="E183" s="6">
        <f t="shared" si="6"/>
        <v>32.800000000000004</v>
      </c>
      <c r="F183" s="6">
        <f t="shared" si="7"/>
        <v>1.5158738437116792</v>
      </c>
    </row>
    <row r="184" spans="1:6">
      <c r="A184">
        <v>183</v>
      </c>
      <c r="B184" s="1" t="s">
        <v>186</v>
      </c>
      <c r="C184" s="5">
        <v>33.78</v>
      </c>
      <c r="D184" s="6">
        <v>0.85</v>
      </c>
      <c r="E184" s="6">
        <f t="shared" si="6"/>
        <v>139.4</v>
      </c>
      <c r="F184" s="6">
        <f t="shared" si="7"/>
        <v>2.1442627737619908</v>
      </c>
    </row>
    <row r="185" spans="1:6">
      <c r="A185">
        <v>184</v>
      </c>
      <c r="B185" s="1" t="s">
        <v>187</v>
      </c>
      <c r="C185" s="5"/>
      <c r="D185" s="6"/>
      <c r="E185" s="6">
        <f t="shared" si="6"/>
        <v>0</v>
      </c>
      <c r="F185" s="6"/>
    </row>
    <row r="186" spans="1:6">
      <c r="A186">
        <v>185</v>
      </c>
      <c r="B186" s="1" t="s">
        <v>188</v>
      </c>
      <c r="C186" s="5">
        <v>35.200000000000003</v>
      </c>
      <c r="D186" s="6">
        <v>0.34</v>
      </c>
      <c r="E186" s="6">
        <f t="shared" si="6"/>
        <v>55.760000000000005</v>
      </c>
      <c r="F186" s="6">
        <f t="shared" si="7"/>
        <v>1.7463227650899531</v>
      </c>
    </row>
    <row r="187" spans="1:6">
      <c r="A187">
        <v>186</v>
      </c>
      <c r="B187" s="1" t="s">
        <v>189</v>
      </c>
      <c r="C187" s="5"/>
      <c r="D187" s="6"/>
      <c r="E187" s="6">
        <f t="shared" si="6"/>
        <v>0</v>
      </c>
      <c r="F187" s="6"/>
    </row>
    <row r="188" spans="1:6">
      <c r="A188">
        <v>187</v>
      </c>
      <c r="B188" s="1" t="s">
        <v>190</v>
      </c>
      <c r="C188" s="5">
        <v>31.93</v>
      </c>
      <c r="D188" s="6">
        <v>2.79</v>
      </c>
      <c r="E188" s="6">
        <f t="shared" si="6"/>
        <v>457.56</v>
      </c>
      <c r="F188" s="6">
        <f t="shared" si="7"/>
        <v>2.6604480513212954</v>
      </c>
    </row>
    <row r="189" spans="1:6">
      <c r="A189">
        <v>188</v>
      </c>
      <c r="B189" s="1" t="s">
        <v>191</v>
      </c>
      <c r="C189" s="5"/>
      <c r="D189" s="6"/>
      <c r="E189" s="6">
        <f t="shared" si="6"/>
        <v>0</v>
      </c>
      <c r="F189" s="6"/>
    </row>
    <row r="190" spans="1:6">
      <c r="A190">
        <v>189</v>
      </c>
      <c r="B190" s="1" t="s">
        <v>192</v>
      </c>
      <c r="C190" s="5"/>
      <c r="D190" s="6"/>
      <c r="E190" s="6">
        <f t="shared" si="6"/>
        <v>0</v>
      </c>
      <c r="F190" s="6"/>
    </row>
    <row r="191" spans="1:6">
      <c r="A191">
        <v>190</v>
      </c>
      <c r="B191" s="1" t="s">
        <v>193</v>
      </c>
      <c r="C191" s="5">
        <v>36.6</v>
      </c>
      <c r="D191" s="6">
        <v>0.14000000000000001</v>
      </c>
      <c r="E191" s="6">
        <f t="shared" si="6"/>
        <v>22.96</v>
      </c>
      <c r="F191" s="6">
        <f t="shared" si="7"/>
        <v>1.3609718837259359</v>
      </c>
    </row>
    <row r="192" spans="1:6">
      <c r="A192">
        <v>191</v>
      </c>
      <c r="B192" s="1" t="s">
        <v>194</v>
      </c>
      <c r="C192" s="5">
        <v>24.51</v>
      </c>
      <c r="D192" s="6">
        <v>326.63</v>
      </c>
      <c r="E192" s="6">
        <f t="shared" si="6"/>
        <v>53567.32</v>
      </c>
      <c r="F192" s="6">
        <f t="shared" si="7"/>
        <v>4.7288999189447001</v>
      </c>
    </row>
    <row r="193" spans="1:6">
      <c r="A193">
        <v>192</v>
      </c>
      <c r="B193" s="1" t="s">
        <v>195</v>
      </c>
      <c r="C193" s="5">
        <v>23.03</v>
      </c>
      <c r="D193" s="6">
        <v>845.74</v>
      </c>
      <c r="E193" s="6">
        <f t="shared" si="6"/>
        <v>138701.36000000002</v>
      </c>
      <c r="F193" s="6">
        <f t="shared" si="7"/>
        <v>5.1420807194554028</v>
      </c>
    </row>
    <row r="194" spans="1:6">
      <c r="A194">
        <v>193</v>
      </c>
      <c r="B194" s="1" t="s">
        <v>196</v>
      </c>
      <c r="C194" s="5">
        <v>24.55</v>
      </c>
      <c r="D194" s="6">
        <v>318.25</v>
      </c>
      <c r="E194" s="6">
        <f t="shared" si="6"/>
        <v>52193</v>
      </c>
      <c r="F194" s="6">
        <f t="shared" si="7"/>
        <v>4.7176122603733912</v>
      </c>
    </row>
    <row r="195" spans="1:6">
      <c r="A195">
        <v>194</v>
      </c>
      <c r="B195" s="1" t="s">
        <v>197</v>
      </c>
      <c r="C195" s="5">
        <v>24.07</v>
      </c>
      <c r="D195" s="6">
        <v>435.02</v>
      </c>
      <c r="E195" s="6">
        <f t="shared" si="6"/>
        <v>71343.28</v>
      </c>
      <c r="F195" s="6">
        <f t="shared" si="7"/>
        <v>4.853353072105711</v>
      </c>
    </row>
    <row r="196" spans="1:6">
      <c r="A196">
        <v>195</v>
      </c>
      <c r="B196" s="1" t="s">
        <v>198</v>
      </c>
      <c r="C196" s="5">
        <v>21.05</v>
      </c>
      <c r="D196" s="7">
        <v>3023.28</v>
      </c>
      <c r="E196" s="6">
        <f t="shared" si="6"/>
        <v>495817.92000000004</v>
      </c>
      <c r="F196" s="6">
        <f t="shared" si="7"/>
        <v>5.6953222191169059</v>
      </c>
    </row>
    <row r="197" spans="1:6">
      <c r="A197">
        <v>196</v>
      </c>
      <c r="B197" s="1" t="s">
        <v>199</v>
      </c>
      <c r="C197" s="5">
        <v>22.3</v>
      </c>
      <c r="D197" s="7">
        <v>1354.18</v>
      </c>
      <c r="E197" s="6">
        <f t="shared" si="6"/>
        <v>222085.52000000002</v>
      </c>
      <c r="F197" s="6">
        <f t="shared" si="7"/>
        <v>5.3465202434241981</v>
      </c>
    </row>
    <row r="198" spans="1:6">
      <c r="A198">
        <v>197</v>
      </c>
      <c r="B198" s="1" t="s">
        <v>200</v>
      </c>
      <c r="C198" s="5">
        <v>26.35</v>
      </c>
      <c r="D198" s="6">
        <v>100.53</v>
      </c>
      <c r="E198" s="6">
        <f t="shared" si="6"/>
        <v>16486.920000000002</v>
      </c>
      <c r="F198" s="6">
        <f t="shared" si="7"/>
        <v>4.2171395306026316</v>
      </c>
    </row>
    <row r="199" spans="1:6">
      <c r="A199">
        <v>198</v>
      </c>
      <c r="B199" s="1" t="s">
        <v>201</v>
      </c>
      <c r="C199" s="5">
        <v>22.6</v>
      </c>
      <c r="D199" s="7">
        <v>1113.56</v>
      </c>
      <c r="E199" s="6">
        <f t="shared" si="6"/>
        <v>182623.84</v>
      </c>
      <c r="F199" s="6">
        <f t="shared" si="7"/>
        <v>5.2615574703758972</v>
      </c>
    </row>
    <row r="200" spans="1:6">
      <c r="A200">
        <v>199</v>
      </c>
      <c r="B200" s="1" t="s">
        <v>202</v>
      </c>
      <c r="C200" s="5">
        <v>26.17</v>
      </c>
      <c r="D200" s="6">
        <v>112.57</v>
      </c>
      <c r="E200" s="6">
        <f t="shared" si="6"/>
        <v>18461.48</v>
      </c>
      <c r="F200" s="6">
        <f t="shared" si="7"/>
        <v>4.2662665141367322</v>
      </c>
    </row>
    <row r="201" spans="1:6">
      <c r="A201">
        <v>200</v>
      </c>
      <c r="B201" s="1" t="s">
        <v>203</v>
      </c>
      <c r="C201" s="5">
        <v>21.38</v>
      </c>
      <c r="D201" s="7">
        <v>2439.0500000000002</v>
      </c>
      <c r="E201" s="6">
        <f t="shared" si="6"/>
        <v>400004.2</v>
      </c>
      <c r="F201" s="6">
        <f t="shared" si="7"/>
        <v>5.6020645513960821</v>
      </c>
    </row>
    <row r="202" spans="1:6">
      <c r="A202">
        <v>201</v>
      </c>
      <c r="B202" s="1" t="s">
        <v>204</v>
      </c>
      <c r="C202" s="5">
        <v>24.15</v>
      </c>
      <c r="D202" s="6">
        <v>413.3</v>
      </c>
      <c r="E202" s="6">
        <f t="shared" si="6"/>
        <v>67781.2</v>
      </c>
      <c r="F202" s="6">
        <f t="shared" si="7"/>
        <v>4.831109253329406</v>
      </c>
    </row>
    <row r="203" spans="1:6">
      <c r="A203">
        <v>202</v>
      </c>
      <c r="B203" s="1" t="s">
        <v>205</v>
      </c>
      <c r="C203" s="5">
        <v>23.02</v>
      </c>
      <c r="D203" s="6">
        <v>852.88</v>
      </c>
      <c r="E203" s="6">
        <f t="shared" si="6"/>
        <v>139872.32000000001</v>
      </c>
      <c r="F203" s="6">
        <f t="shared" si="7"/>
        <v>5.1457317783899406</v>
      </c>
    </row>
    <row r="204" spans="1:6">
      <c r="A204">
        <v>203</v>
      </c>
      <c r="B204" s="1" t="s">
        <v>206</v>
      </c>
      <c r="C204" s="5">
        <v>32.83</v>
      </c>
      <c r="D204" s="6">
        <v>1.57</v>
      </c>
      <c r="E204" s="6">
        <f t="shared" si="6"/>
        <v>257.48</v>
      </c>
      <c r="F204" s="6">
        <f t="shared" si="7"/>
        <v>2.4107435004569315</v>
      </c>
    </row>
    <row r="205" spans="1:6">
      <c r="A205">
        <v>204</v>
      </c>
      <c r="B205" s="1" t="s">
        <v>207</v>
      </c>
      <c r="C205" s="5">
        <v>33.56</v>
      </c>
      <c r="D205" s="6">
        <v>0.98</v>
      </c>
      <c r="E205" s="6">
        <f t="shared" si="6"/>
        <v>160.72</v>
      </c>
      <c r="F205" s="6">
        <f t="shared" si="7"/>
        <v>2.2060699237401926</v>
      </c>
    </row>
    <row r="206" spans="1:6">
      <c r="A206">
        <v>205</v>
      </c>
      <c r="B206" s="1" t="s">
        <v>208</v>
      </c>
      <c r="C206" s="5">
        <v>35.020000000000003</v>
      </c>
      <c r="D206" s="6">
        <v>0.38</v>
      </c>
      <c r="E206" s="6">
        <f t="shared" si="6"/>
        <v>62.32</v>
      </c>
      <c r="F206" s="6">
        <f t="shared" si="7"/>
        <v>1.7946274446645081</v>
      </c>
    </row>
    <row r="207" spans="1:6">
      <c r="A207">
        <v>206</v>
      </c>
      <c r="B207" s="1" t="s">
        <v>209</v>
      </c>
      <c r="C207" s="5"/>
      <c r="D207" s="6"/>
      <c r="E207" s="6">
        <f t="shared" si="6"/>
        <v>0</v>
      </c>
      <c r="F207" s="6"/>
    </row>
    <row r="208" spans="1:6">
      <c r="A208">
        <v>207</v>
      </c>
      <c r="B208" s="1" t="s">
        <v>210</v>
      </c>
      <c r="C208" s="5">
        <v>35.65</v>
      </c>
      <c r="D208" s="6">
        <v>0.26</v>
      </c>
      <c r="E208" s="6">
        <f t="shared" si="6"/>
        <v>42.64</v>
      </c>
      <c r="F208" s="6">
        <f t="shared" si="7"/>
        <v>1.6298171960185159</v>
      </c>
    </row>
    <row r="209" spans="1:6">
      <c r="A209">
        <v>208</v>
      </c>
      <c r="B209" s="1" t="s">
        <v>211</v>
      </c>
      <c r="C209" s="5">
        <v>34.9</v>
      </c>
      <c r="D209" s="6">
        <v>0.41</v>
      </c>
      <c r="E209" s="6">
        <f t="shared" si="6"/>
        <v>67.239999999999995</v>
      </c>
      <c r="F209" s="6">
        <f t="shared" si="7"/>
        <v>1.8276277047674334</v>
      </c>
    </row>
    <row r="210" spans="1:6">
      <c r="A210">
        <v>209</v>
      </c>
      <c r="B210" s="1" t="s">
        <v>212</v>
      </c>
      <c r="C210" s="5">
        <v>35.229999999999997</v>
      </c>
      <c r="D210" s="6">
        <v>0.34</v>
      </c>
      <c r="E210" s="6">
        <f t="shared" si="6"/>
        <v>55.760000000000005</v>
      </c>
      <c r="F210" s="6">
        <f t="shared" si="7"/>
        <v>1.7463227650899531</v>
      </c>
    </row>
    <row r="211" spans="1:6">
      <c r="A211">
        <v>210</v>
      </c>
      <c r="B211" s="1" t="s">
        <v>213</v>
      </c>
      <c r="C211" s="5">
        <v>32.79</v>
      </c>
      <c r="D211" s="6">
        <v>1.61</v>
      </c>
      <c r="E211" s="6">
        <f t="shared" si="6"/>
        <v>264.04000000000002</v>
      </c>
      <c r="F211" s="6">
        <f t="shared" si="7"/>
        <v>2.4216697240795475</v>
      </c>
    </row>
    <row r="212" spans="1:6">
      <c r="A212">
        <v>211</v>
      </c>
      <c r="B212" s="1" t="s">
        <v>214</v>
      </c>
      <c r="C212" s="5">
        <v>31.05</v>
      </c>
      <c r="D212" s="6">
        <v>4.8899999999999997</v>
      </c>
      <c r="E212" s="6">
        <f t="shared" si="6"/>
        <v>801.95999999999992</v>
      </c>
      <c r="F212" s="6">
        <f t="shared" si="7"/>
        <v>2.9041527071713182</v>
      </c>
    </row>
    <row r="213" spans="1:6">
      <c r="A213">
        <v>212</v>
      </c>
      <c r="B213" s="1" t="s">
        <v>215</v>
      </c>
      <c r="C213" s="5">
        <v>33.409999999999997</v>
      </c>
      <c r="D213" s="6">
        <v>1.08</v>
      </c>
      <c r="E213" s="6">
        <f t="shared" si="6"/>
        <v>177.12</v>
      </c>
      <c r="F213" s="6">
        <f t="shared" si="7"/>
        <v>2.2482676035346474</v>
      </c>
    </row>
    <row r="214" spans="1:6">
      <c r="A214">
        <v>213</v>
      </c>
      <c r="B214" s="1" t="s">
        <v>216</v>
      </c>
      <c r="C214" s="5">
        <v>28.18</v>
      </c>
      <c r="D214" s="6">
        <v>30.92</v>
      </c>
      <c r="E214" s="6">
        <f t="shared" si="6"/>
        <v>5070.88</v>
      </c>
      <c r="F214" s="6">
        <f t="shared" si="7"/>
        <v>3.705083333293985</v>
      </c>
    </row>
    <row r="215" spans="1:6">
      <c r="A215">
        <v>214</v>
      </c>
      <c r="B215" s="1" t="s">
        <v>217</v>
      </c>
      <c r="C215" s="5">
        <v>32.299999999999997</v>
      </c>
      <c r="D215" s="6">
        <v>2.2000000000000002</v>
      </c>
      <c r="E215" s="6">
        <f t="shared" si="6"/>
        <v>360.8</v>
      </c>
      <c r="F215" s="6">
        <f t="shared" si="7"/>
        <v>2.5572665288699041</v>
      </c>
    </row>
    <row r="216" spans="1:6">
      <c r="A216">
        <v>215</v>
      </c>
      <c r="B216" s="1" t="s">
        <v>218</v>
      </c>
      <c r="C216" s="5">
        <v>31.1</v>
      </c>
      <c r="D216" s="6">
        <v>4.74</v>
      </c>
      <c r="E216" s="6">
        <f t="shared" si="6"/>
        <v>777.36</v>
      </c>
      <c r="F216" s="6">
        <f t="shared" si="7"/>
        <v>2.8906221897217828</v>
      </c>
    </row>
    <row r="217" spans="1:6">
      <c r="A217">
        <v>216</v>
      </c>
      <c r="B217" s="1" t="s">
        <v>219</v>
      </c>
      <c r="C217" s="5">
        <v>33.090000000000003</v>
      </c>
      <c r="D217" s="6">
        <v>1.32</v>
      </c>
      <c r="E217" s="6">
        <f t="shared" si="6"/>
        <v>216.48000000000002</v>
      </c>
      <c r="F217" s="6">
        <f t="shared" si="7"/>
        <v>2.335417779253548</v>
      </c>
    </row>
    <row r="218" spans="1:6">
      <c r="A218">
        <v>217</v>
      </c>
      <c r="B218" s="1" t="s">
        <v>220</v>
      </c>
      <c r="C218" s="5">
        <v>33.659999999999997</v>
      </c>
      <c r="D218" s="6">
        <v>0.92</v>
      </c>
      <c r="E218" s="6">
        <f t="shared" si="6"/>
        <v>150.88</v>
      </c>
      <c r="F218" s="6">
        <f t="shared" si="7"/>
        <v>2.1786316753932531</v>
      </c>
    </row>
    <row r="219" spans="1:6">
      <c r="A219">
        <v>218</v>
      </c>
      <c r="B219" s="1" t="s">
        <v>221</v>
      </c>
      <c r="C219" s="5">
        <v>34.58</v>
      </c>
      <c r="D219" s="6">
        <v>0.51</v>
      </c>
      <c r="E219" s="6">
        <f t="shared" si="6"/>
        <v>83.64</v>
      </c>
      <c r="F219" s="6">
        <f t="shared" si="7"/>
        <v>1.9224140241456342</v>
      </c>
    </row>
    <row r="220" spans="1:6">
      <c r="A220">
        <v>219</v>
      </c>
      <c r="B220" s="1" t="s">
        <v>222</v>
      </c>
      <c r="C220" s="5"/>
      <c r="D220" s="6"/>
      <c r="E220" s="11">
        <f t="shared" ref="E220:E283" si="8">D220*164</f>
        <v>0</v>
      </c>
      <c r="F220" s="11"/>
    </row>
    <row r="221" spans="1:6">
      <c r="A221">
        <v>220</v>
      </c>
      <c r="B221" s="1" t="s">
        <v>223</v>
      </c>
      <c r="C221" s="5"/>
      <c r="D221" s="6"/>
      <c r="E221" s="11">
        <f t="shared" si="8"/>
        <v>0</v>
      </c>
      <c r="F221" s="11"/>
    </row>
    <row r="222" spans="1:6">
      <c r="A222">
        <v>221</v>
      </c>
      <c r="B222" s="1" t="s">
        <v>224</v>
      </c>
      <c r="C222" s="5"/>
      <c r="D222" s="6"/>
      <c r="E222" s="11">
        <f t="shared" si="8"/>
        <v>0</v>
      </c>
      <c r="F222" s="11"/>
    </row>
    <row r="223" spans="1:6">
      <c r="A223">
        <v>222</v>
      </c>
      <c r="B223" s="1" t="s">
        <v>225</v>
      </c>
      <c r="C223" s="5"/>
      <c r="D223" s="6"/>
      <c r="E223" s="11">
        <f t="shared" si="8"/>
        <v>0</v>
      </c>
      <c r="F223" s="11"/>
    </row>
    <row r="224" spans="1:6">
      <c r="A224">
        <v>223</v>
      </c>
      <c r="B224" s="1" t="s">
        <v>226</v>
      </c>
      <c r="C224" s="5"/>
      <c r="D224" s="6"/>
      <c r="E224" s="11">
        <f t="shared" si="8"/>
        <v>0</v>
      </c>
      <c r="F224" s="11"/>
    </row>
    <row r="225" spans="1:6">
      <c r="A225">
        <v>224</v>
      </c>
      <c r="B225" s="1" t="s">
        <v>227</v>
      </c>
      <c r="C225" s="5"/>
      <c r="D225" s="6"/>
      <c r="E225" s="11">
        <f t="shared" si="8"/>
        <v>0</v>
      </c>
      <c r="F225" s="11"/>
    </row>
    <row r="226" spans="1:6">
      <c r="A226">
        <v>225</v>
      </c>
      <c r="B226" s="9" t="s">
        <v>266</v>
      </c>
      <c r="C226" s="10">
        <v>33.58</v>
      </c>
      <c r="D226" s="11">
        <v>1.17</v>
      </c>
      <c r="E226" s="11">
        <f t="shared" si="8"/>
        <v>191.88</v>
      </c>
      <c r="F226" s="11">
        <f t="shared" ref="F226:F283" si="9">LOG10(E226)</f>
        <v>2.2830297097938597</v>
      </c>
    </row>
    <row r="227" spans="1:6">
      <c r="A227">
        <v>226</v>
      </c>
      <c r="B227" s="9" t="s">
        <v>267</v>
      </c>
      <c r="C227" s="10"/>
      <c r="D227" s="11"/>
      <c r="E227" s="11">
        <f t="shared" si="8"/>
        <v>0</v>
      </c>
      <c r="F227" s="11"/>
    </row>
    <row r="228" spans="1:6">
      <c r="A228">
        <v>227</v>
      </c>
      <c r="B228" s="9" t="s">
        <v>268</v>
      </c>
      <c r="C228" s="10">
        <v>35.4</v>
      </c>
      <c r="D228" s="11">
        <v>0.38</v>
      </c>
      <c r="E228" s="11">
        <f t="shared" si="8"/>
        <v>62.32</v>
      </c>
      <c r="F228" s="11">
        <f t="shared" si="9"/>
        <v>1.7946274446645081</v>
      </c>
    </row>
    <row r="229" spans="1:6">
      <c r="A229">
        <v>228</v>
      </c>
      <c r="B229" s="9" t="s">
        <v>269</v>
      </c>
      <c r="C229" s="10">
        <v>34.909999999999997</v>
      </c>
      <c r="D229" s="11">
        <v>0.52</v>
      </c>
      <c r="E229" s="11">
        <f t="shared" si="8"/>
        <v>85.28</v>
      </c>
      <c r="F229" s="11">
        <f t="shared" si="9"/>
        <v>1.930847191682497</v>
      </c>
    </row>
    <row r="230" spans="1:6">
      <c r="A230">
        <v>229</v>
      </c>
      <c r="B230" s="9" t="s">
        <v>270</v>
      </c>
      <c r="C230" s="10">
        <v>35.729999999999997</v>
      </c>
      <c r="D230" s="11">
        <v>0.31</v>
      </c>
      <c r="E230" s="11">
        <f t="shared" si="8"/>
        <v>50.839999999999996</v>
      </c>
      <c r="F230" s="11">
        <f t="shared" si="9"/>
        <v>1.7062055418819706</v>
      </c>
    </row>
    <row r="231" spans="1:6">
      <c r="A231">
        <v>230</v>
      </c>
      <c r="B231" s="9" t="s">
        <v>271</v>
      </c>
      <c r="C231" s="10"/>
      <c r="D231" s="11"/>
      <c r="E231" s="11">
        <f t="shared" si="8"/>
        <v>0</v>
      </c>
      <c r="F231" s="11"/>
    </row>
    <row r="232" spans="1:6">
      <c r="A232">
        <v>231</v>
      </c>
      <c r="B232" s="9" t="s">
        <v>272</v>
      </c>
      <c r="C232" s="10"/>
      <c r="D232" s="11"/>
      <c r="E232" s="11">
        <f t="shared" si="8"/>
        <v>0</v>
      </c>
      <c r="F232" s="11"/>
    </row>
    <row r="233" spans="1:6">
      <c r="A233">
        <v>232</v>
      </c>
      <c r="B233" s="9" t="s">
        <v>273</v>
      </c>
      <c r="C233" s="10">
        <v>34.5</v>
      </c>
      <c r="D233" s="11">
        <v>0.66</v>
      </c>
      <c r="E233" s="11">
        <f t="shared" si="8"/>
        <v>108.24000000000001</v>
      </c>
      <c r="F233" s="11">
        <f t="shared" si="9"/>
        <v>2.0343877835895667</v>
      </c>
    </row>
    <row r="234" spans="1:6">
      <c r="A234">
        <v>233</v>
      </c>
      <c r="B234" s="9" t="s">
        <v>274</v>
      </c>
      <c r="C234" s="10"/>
      <c r="D234" s="11"/>
      <c r="E234" s="11">
        <f t="shared" si="8"/>
        <v>0</v>
      </c>
      <c r="F234" s="11"/>
    </row>
    <row r="235" spans="1:6">
      <c r="A235">
        <v>234</v>
      </c>
      <c r="B235" s="9" t="s">
        <v>275</v>
      </c>
      <c r="C235" s="10">
        <v>34.6</v>
      </c>
      <c r="D235" s="11">
        <v>0.62</v>
      </c>
      <c r="E235" s="11">
        <f t="shared" si="8"/>
        <v>101.67999999999999</v>
      </c>
      <c r="F235" s="11">
        <f t="shared" si="9"/>
        <v>2.0072355375459519</v>
      </c>
    </row>
    <row r="236" spans="1:6">
      <c r="A236">
        <v>235</v>
      </c>
      <c r="B236" s="9" t="s">
        <v>276</v>
      </c>
      <c r="C236" s="10">
        <v>29.12</v>
      </c>
      <c r="D236" s="11">
        <v>18.62</v>
      </c>
      <c r="E236" s="11">
        <f t="shared" si="8"/>
        <v>3053.6800000000003</v>
      </c>
      <c r="F236" s="11">
        <f t="shared" si="9"/>
        <v>3.4848235246930219</v>
      </c>
    </row>
    <row r="237" spans="1:6">
      <c r="A237">
        <v>236</v>
      </c>
      <c r="B237" s="9" t="s">
        <v>277</v>
      </c>
      <c r="C237" s="10">
        <v>24.34</v>
      </c>
      <c r="D237" s="11">
        <v>361.13</v>
      </c>
      <c r="E237" s="11">
        <f t="shared" si="8"/>
        <v>59225.32</v>
      </c>
      <c r="F237" s="11">
        <f t="shared" si="9"/>
        <v>4.7725074159352632</v>
      </c>
    </row>
    <row r="238" spans="1:6">
      <c r="A238">
        <v>237</v>
      </c>
      <c r="B238" s="9" t="s">
        <v>278</v>
      </c>
      <c r="C238" s="10">
        <v>23.59</v>
      </c>
      <c r="D238" s="11">
        <v>573.92999999999995</v>
      </c>
      <c r="E238" s="11">
        <f t="shared" si="8"/>
        <v>94124.51999999999</v>
      </c>
      <c r="F238" s="11">
        <f t="shared" si="9"/>
        <v>4.9737027744742779</v>
      </c>
    </row>
    <row r="239" spans="1:6">
      <c r="A239">
        <v>238</v>
      </c>
      <c r="B239" s="9" t="s">
        <v>279</v>
      </c>
      <c r="C239" s="10">
        <v>21.24</v>
      </c>
      <c r="D239" s="12">
        <v>2465.56</v>
      </c>
      <c r="E239" s="11">
        <f t="shared" si="8"/>
        <v>404351.83999999997</v>
      </c>
      <c r="F239" s="11">
        <f t="shared" si="9"/>
        <v>5.6067594237048981</v>
      </c>
    </row>
    <row r="240" spans="1:6">
      <c r="A240">
        <v>239</v>
      </c>
      <c r="B240" s="9" t="s">
        <v>280</v>
      </c>
      <c r="C240" s="10">
        <v>27.43</v>
      </c>
      <c r="D240" s="11">
        <v>53.13</v>
      </c>
      <c r="E240" s="11">
        <f t="shared" si="8"/>
        <v>8713.32</v>
      </c>
      <c r="F240" s="11">
        <f t="shared" si="9"/>
        <v>3.940183663957435</v>
      </c>
    </row>
    <row r="241" spans="1:6">
      <c r="A241">
        <v>240</v>
      </c>
      <c r="B241" s="9" t="s">
        <v>281</v>
      </c>
      <c r="C241" s="10">
        <v>22.42</v>
      </c>
      <c r="D241" s="12">
        <v>1186.93</v>
      </c>
      <c r="E241" s="11">
        <f t="shared" si="8"/>
        <v>194656.52000000002</v>
      </c>
      <c r="F241" s="11">
        <f t="shared" si="9"/>
        <v>5.2892689549465484</v>
      </c>
    </row>
    <row r="242" spans="1:6">
      <c r="A242">
        <v>241</v>
      </c>
      <c r="B242" s="9" t="s">
        <v>282</v>
      </c>
      <c r="C242" s="10">
        <v>27.96</v>
      </c>
      <c r="D242" s="11">
        <v>38.18</v>
      </c>
      <c r="E242" s="11">
        <f t="shared" si="8"/>
        <v>6261.5199999999995</v>
      </c>
      <c r="F242" s="11">
        <f t="shared" si="9"/>
        <v>3.796679772105346</v>
      </c>
    </row>
    <row r="243" spans="1:6">
      <c r="A243">
        <v>242</v>
      </c>
      <c r="B243" s="9" t="s">
        <v>283</v>
      </c>
      <c r="C243" s="10">
        <v>23.09</v>
      </c>
      <c r="D243" s="11">
        <v>781.22</v>
      </c>
      <c r="E243" s="11">
        <f t="shared" si="8"/>
        <v>128120.08</v>
      </c>
      <c r="F243" s="11">
        <f t="shared" si="9"/>
        <v>5.1076172011715197</v>
      </c>
    </row>
    <row r="244" spans="1:6">
      <c r="A244">
        <v>243</v>
      </c>
      <c r="B244" s="9" t="s">
        <v>284</v>
      </c>
      <c r="C244" s="10"/>
      <c r="D244" s="11"/>
      <c r="E244" s="11">
        <f t="shared" si="8"/>
        <v>0</v>
      </c>
      <c r="F244" s="11"/>
    </row>
    <row r="245" spans="1:6">
      <c r="A245">
        <v>244</v>
      </c>
      <c r="B245" s="9" t="s">
        <v>285</v>
      </c>
      <c r="C245" s="10">
        <v>33.07</v>
      </c>
      <c r="D245" s="11">
        <v>1.61</v>
      </c>
      <c r="E245" s="11">
        <f t="shared" si="8"/>
        <v>264.04000000000002</v>
      </c>
      <c r="F245" s="11">
        <f t="shared" si="9"/>
        <v>2.4216697240795475</v>
      </c>
    </row>
    <row r="246" spans="1:6">
      <c r="A246">
        <v>245</v>
      </c>
      <c r="B246" s="9" t="s">
        <v>286</v>
      </c>
      <c r="C246" s="10"/>
      <c r="D246" s="11"/>
      <c r="E246" s="11">
        <f t="shared" si="8"/>
        <v>0</v>
      </c>
      <c r="F246" s="11"/>
    </row>
    <row r="247" spans="1:6">
      <c r="A247">
        <v>246</v>
      </c>
      <c r="B247" s="9" t="s">
        <v>287</v>
      </c>
      <c r="C247" s="10"/>
      <c r="D247" s="11"/>
      <c r="E247" s="11">
        <f t="shared" si="8"/>
        <v>0</v>
      </c>
      <c r="F247" s="11"/>
    </row>
    <row r="248" spans="1:6">
      <c r="A248">
        <v>247</v>
      </c>
      <c r="B248" s="9" t="s">
        <v>288</v>
      </c>
      <c r="C248" s="10">
        <v>35.14</v>
      </c>
      <c r="D248" s="11">
        <v>0.45</v>
      </c>
      <c r="E248" s="11">
        <f t="shared" si="8"/>
        <v>73.8</v>
      </c>
      <c r="F248" s="11">
        <f t="shared" si="9"/>
        <v>1.8680563618230415</v>
      </c>
    </row>
    <row r="249" spans="1:6">
      <c r="A249">
        <v>248</v>
      </c>
      <c r="B249" s="9" t="s">
        <v>289</v>
      </c>
      <c r="C249" s="10">
        <v>34.53</v>
      </c>
      <c r="D249" s="11">
        <v>0.65</v>
      </c>
      <c r="E249" s="11">
        <f t="shared" si="8"/>
        <v>106.60000000000001</v>
      </c>
      <c r="F249" s="11">
        <f t="shared" si="9"/>
        <v>2.0277572046905536</v>
      </c>
    </row>
    <row r="250" spans="1:6">
      <c r="A250">
        <v>249</v>
      </c>
      <c r="B250" s="9" t="s">
        <v>290</v>
      </c>
      <c r="C250" s="10">
        <v>35.700000000000003</v>
      </c>
      <c r="D250" s="11">
        <v>0.32</v>
      </c>
      <c r="E250" s="11">
        <f t="shared" si="8"/>
        <v>52.480000000000004</v>
      </c>
      <c r="F250" s="11">
        <f t="shared" si="9"/>
        <v>1.7199938263676038</v>
      </c>
    </row>
    <row r="251" spans="1:6">
      <c r="A251">
        <v>250</v>
      </c>
      <c r="B251" s="9" t="s">
        <v>291</v>
      </c>
      <c r="C251" s="10"/>
      <c r="D251" s="11"/>
      <c r="E251" s="11">
        <f t="shared" si="8"/>
        <v>0</v>
      </c>
      <c r="F251" s="11"/>
    </row>
    <row r="252" spans="1:6">
      <c r="A252">
        <v>251</v>
      </c>
      <c r="B252" s="9" t="s">
        <v>292</v>
      </c>
      <c r="C252" s="10">
        <v>34.630000000000003</v>
      </c>
      <c r="D252" s="11">
        <v>0.61</v>
      </c>
      <c r="E252" s="11">
        <f t="shared" si="8"/>
        <v>100.03999999999999</v>
      </c>
      <c r="F252" s="11">
        <f t="shared" si="9"/>
        <v>2.0001736830584651</v>
      </c>
    </row>
    <row r="253" spans="1:6">
      <c r="A253">
        <v>252</v>
      </c>
      <c r="B253" s="9" t="s">
        <v>293</v>
      </c>
      <c r="C253" s="10"/>
      <c r="D253" s="11"/>
      <c r="E253" s="11">
        <f t="shared" si="8"/>
        <v>0</v>
      </c>
      <c r="F253" s="11"/>
    </row>
    <row r="254" spans="1:6">
      <c r="A254">
        <v>253</v>
      </c>
      <c r="B254" s="9" t="s">
        <v>294</v>
      </c>
      <c r="C254" s="10"/>
      <c r="D254" s="11"/>
      <c r="E254" s="11">
        <f t="shared" si="8"/>
        <v>0</v>
      </c>
      <c r="F254" s="11"/>
    </row>
    <row r="255" spans="1:6">
      <c r="A255">
        <v>254</v>
      </c>
      <c r="B255" s="9" t="s">
        <v>295</v>
      </c>
      <c r="C255" s="10">
        <v>35.01</v>
      </c>
      <c r="D255" s="11">
        <v>0.48</v>
      </c>
      <c r="E255" s="11">
        <f t="shared" si="8"/>
        <v>78.72</v>
      </c>
      <c r="F255" s="11">
        <f t="shared" si="9"/>
        <v>1.8960850854232851</v>
      </c>
    </row>
    <row r="256" spans="1:6">
      <c r="A256">
        <v>255</v>
      </c>
      <c r="B256" s="9" t="s">
        <v>296</v>
      </c>
      <c r="C256" s="10">
        <v>34.130000000000003</v>
      </c>
      <c r="D256" s="11">
        <v>0.83</v>
      </c>
      <c r="E256" s="11">
        <f t="shared" si="8"/>
        <v>136.12</v>
      </c>
      <c r="F256" s="11">
        <f t="shared" si="9"/>
        <v>2.1339219404237717</v>
      </c>
    </row>
    <row r="257" spans="1:6">
      <c r="A257">
        <v>256</v>
      </c>
      <c r="B257" s="9" t="s">
        <v>297</v>
      </c>
      <c r="C257" s="10">
        <v>34.58</v>
      </c>
      <c r="D257" s="11">
        <v>0.63</v>
      </c>
      <c r="E257" s="11">
        <f t="shared" si="8"/>
        <v>103.32000000000001</v>
      </c>
      <c r="F257" s="11">
        <f t="shared" si="9"/>
        <v>2.0141843975012796</v>
      </c>
    </row>
    <row r="258" spans="1:6">
      <c r="A258">
        <v>257</v>
      </c>
      <c r="B258" s="9" t="s">
        <v>298</v>
      </c>
      <c r="C258" s="10"/>
      <c r="D258" s="11"/>
      <c r="E258" s="11">
        <f t="shared" si="8"/>
        <v>0</v>
      </c>
      <c r="F258" s="11"/>
    </row>
    <row r="259" spans="1:6">
      <c r="A259">
        <v>258</v>
      </c>
      <c r="B259" s="9" t="s">
        <v>299</v>
      </c>
      <c r="C259" s="10">
        <v>31.57</v>
      </c>
      <c r="D259" s="11">
        <v>4.08</v>
      </c>
      <c r="E259" s="11">
        <f t="shared" si="8"/>
        <v>669.12</v>
      </c>
      <c r="F259" s="11">
        <f t="shared" si="9"/>
        <v>2.825504011137578</v>
      </c>
    </row>
    <row r="260" spans="1:6">
      <c r="A260">
        <v>259</v>
      </c>
      <c r="B260" s="9" t="s">
        <v>300</v>
      </c>
      <c r="C260" s="10"/>
      <c r="D260" s="11"/>
      <c r="E260" s="11">
        <f t="shared" si="8"/>
        <v>0</v>
      </c>
      <c r="F260" s="11"/>
    </row>
    <row r="261" spans="1:6">
      <c r="A261">
        <v>260</v>
      </c>
      <c r="B261" s="9" t="s">
        <v>301</v>
      </c>
      <c r="C261" s="10">
        <v>34.46</v>
      </c>
      <c r="D261" s="11">
        <v>0.68</v>
      </c>
      <c r="E261" s="11">
        <f t="shared" si="8"/>
        <v>111.52000000000001</v>
      </c>
      <c r="F261" s="11">
        <f t="shared" si="9"/>
        <v>2.0473527607539341</v>
      </c>
    </row>
    <row r="262" spans="1:6">
      <c r="A262">
        <v>261</v>
      </c>
      <c r="B262" s="9" t="s">
        <v>302</v>
      </c>
      <c r="C262" s="10"/>
      <c r="D262" s="11"/>
      <c r="E262" s="11">
        <f t="shared" si="8"/>
        <v>0</v>
      </c>
      <c r="F262" s="11"/>
    </row>
    <row r="263" spans="1:6">
      <c r="A263">
        <v>262</v>
      </c>
      <c r="B263" s="9" t="s">
        <v>303</v>
      </c>
      <c r="C263" s="10"/>
      <c r="D263" s="11"/>
      <c r="E263" s="11">
        <f t="shared" si="8"/>
        <v>0</v>
      </c>
      <c r="F263" s="11"/>
    </row>
    <row r="264" spans="1:6">
      <c r="A264">
        <v>263</v>
      </c>
      <c r="B264" s="9" t="s">
        <v>304</v>
      </c>
      <c r="C264" s="10"/>
      <c r="D264" s="11"/>
      <c r="E264" s="11">
        <f t="shared" si="8"/>
        <v>0</v>
      </c>
      <c r="F264" s="11"/>
    </row>
    <row r="265" spans="1:6">
      <c r="A265">
        <v>264</v>
      </c>
      <c r="B265" s="9" t="s">
        <v>305</v>
      </c>
      <c r="C265" s="10"/>
      <c r="D265" s="11"/>
      <c r="E265" s="11">
        <f t="shared" si="8"/>
        <v>0</v>
      </c>
      <c r="F265" s="11"/>
    </row>
    <row r="266" spans="1:6">
      <c r="A266">
        <v>265</v>
      </c>
      <c r="B266" s="9" t="s">
        <v>306</v>
      </c>
      <c r="C266" s="10"/>
      <c r="D266" s="11"/>
      <c r="E266" s="11">
        <f t="shared" si="8"/>
        <v>0</v>
      </c>
      <c r="F266" s="11"/>
    </row>
    <row r="267" spans="1:6">
      <c r="A267">
        <v>266</v>
      </c>
      <c r="B267" s="9" t="s">
        <v>307</v>
      </c>
      <c r="C267" s="10"/>
      <c r="D267" s="11"/>
      <c r="E267" s="11">
        <f t="shared" si="8"/>
        <v>0</v>
      </c>
      <c r="F267" s="11"/>
    </row>
    <row r="268" spans="1:6">
      <c r="A268">
        <v>267</v>
      </c>
      <c r="B268" s="9" t="s">
        <v>308</v>
      </c>
      <c r="C268" s="10">
        <v>34.26</v>
      </c>
      <c r="D268" s="11">
        <v>0.77</v>
      </c>
      <c r="E268" s="11">
        <f t="shared" si="8"/>
        <v>126.28</v>
      </c>
      <c r="F268" s="11">
        <f t="shared" si="9"/>
        <v>2.1013345732201798</v>
      </c>
    </row>
    <row r="269" spans="1:6">
      <c r="A269">
        <v>268</v>
      </c>
      <c r="B269" s="9" t="s">
        <v>309</v>
      </c>
      <c r="C269" s="10"/>
      <c r="D269" s="11"/>
      <c r="E269" s="11">
        <f t="shared" si="8"/>
        <v>0</v>
      </c>
      <c r="F269" s="11"/>
    </row>
    <row r="270" spans="1:6">
      <c r="A270">
        <v>269</v>
      </c>
      <c r="B270" s="9" t="s">
        <v>310</v>
      </c>
      <c r="C270" s="10"/>
      <c r="D270" s="11"/>
      <c r="E270" s="11">
        <f t="shared" si="8"/>
        <v>0</v>
      </c>
      <c r="F270" s="11"/>
    </row>
    <row r="271" spans="1:6">
      <c r="A271">
        <v>270</v>
      </c>
      <c r="B271" s="9" t="s">
        <v>311</v>
      </c>
      <c r="C271" s="10"/>
      <c r="D271" s="11"/>
      <c r="E271" s="11">
        <f t="shared" si="8"/>
        <v>0</v>
      </c>
      <c r="F271" s="11"/>
    </row>
    <row r="272" spans="1:6">
      <c r="A272">
        <v>271</v>
      </c>
      <c r="B272" s="9" t="s">
        <v>312</v>
      </c>
      <c r="C272" s="10">
        <v>34.79</v>
      </c>
      <c r="D272" s="11">
        <v>0.55000000000000004</v>
      </c>
      <c r="E272" s="11">
        <f t="shared" si="8"/>
        <v>90.2</v>
      </c>
      <c r="F272" s="11">
        <f t="shared" si="9"/>
        <v>1.9552065375419418</v>
      </c>
    </row>
    <row r="273" spans="1:6">
      <c r="A273">
        <v>272</v>
      </c>
      <c r="B273" s="9" t="s">
        <v>313</v>
      </c>
      <c r="C273" s="10"/>
      <c r="D273" s="11"/>
      <c r="E273" s="11">
        <f t="shared" si="8"/>
        <v>0</v>
      </c>
      <c r="F273" s="11"/>
    </row>
    <row r="274" spans="1:6">
      <c r="A274">
        <v>273</v>
      </c>
      <c r="B274" s="9" t="s">
        <v>314</v>
      </c>
      <c r="C274" s="10"/>
      <c r="D274" s="11"/>
      <c r="E274" s="11">
        <f t="shared" si="8"/>
        <v>0</v>
      </c>
      <c r="F274" s="11"/>
    </row>
    <row r="275" spans="1:6">
      <c r="A275">
        <v>274</v>
      </c>
      <c r="B275" s="9" t="s">
        <v>315</v>
      </c>
      <c r="C275" s="10"/>
      <c r="D275" s="11"/>
      <c r="E275" s="11">
        <f t="shared" si="8"/>
        <v>0</v>
      </c>
      <c r="F275" s="11"/>
    </row>
    <row r="276" spans="1:6">
      <c r="A276">
        <v>275</v>
      </c>
      <c r="B276" s="9" t="s">
        <v>316</v>
      </c>
      <c r="C276" s="10">
        <v>27.38</v>
      </c>
      <c r="D276" s="11">
        <v>54.8</v>
      </c>
      <c r="E276" s="11">
        <f t="shared" si="8"/>
        <v>8987.1999999999989</v>
      </c>
      <c r="F276" s="11">
        <f t="shared" si="9"/>
        <v>3.9536244065320671</v>
      </c>
    </row>
    <row r="277" spans="1:6">
      <c r="A277">
        <v>276</v>
      </c>
      <c r="B277" s="9" t="s">
        <v>317</v>
      </c>
      <c r="C277" s="10">
        <v>24.6</v>
      </c>
      <c r="D277" s="11">
        <v>306.81</v>
      </c>
      <c r="E277" s="11">
        <f t="shared" si="8"/>
        <v>50316.840000000004</v>
      </c>
      <c r="F277" s="11">
        <f t="shared" si="9"/>
        <v>4.7017133587159137</v>
      </c>
    </row>
    <row r="278" spans="1:6">
      <c r="A278">
        <v>277</v>
      </c>
      <c r="B278" s="9" t="s">
        <v>318</v>
      </c>
      <c r="C278" s="10">
        <v>32.26</v>
      </c>
      <c r="D278" s="11">
        <v>2.66</v>
      </c>
      <c r="E278" s="11">
        <f t="shared" si="8"/>
        <v>436.24</v>
      </c>
      <c r="F278" s="11">
        <f t="shared" si="9"/>
        <v>2.639725484678765</v>
      </c>
    </row>
    <row r="279" spans="1:6">
      <c r="A279" s="8">
        <v>278</v>
      </c>
      <c r="B279" s="9" t="s">
        <v>319</v>
      </c>
      <c r="C279" s="10">
        <v>26.53</v>
      </c>
      <c r="D279" s="11">
        <v>92.66</v>
      </c>
      <c r="E279" s="11">
        <f t="shared" si="8"/>
        <v>15196.24</v>
      </c>
      <c r="F279" s="11">
        <f t="shared" si="9"/>
        <v>4.1817361439148346</v>
      </c>
    </row>
    <row r="280" spans="1:6">
      <c r="A280" s="8">
        <v>279</v>
      </c>
      <c r="B280" s="9" t="s">
        <v>320</v>
      </c>
      <c r="C280" s="10">
        <v>29.64</v>
      </c>
      <c r="D280" s="11">
        <v>13.49</v>
      </c>
      <c r="E280" s="11">
        <f t="shared" si="8"/>
        <v>2212.36</v>
      </c>
      <c r="F280" s="11">
        <f t="shared" si="9"/>
        <v>3.3448557977196023</v>
      </c>
    </row>
    <row r="281" spans="1:6">
      <c r="A281" s="8">
        <v>280</v>
      </c>
      <c r="B281" s="9" t="s">
        <v>321</v>
      </c>
      <c r="C281" s="10">
        <v>25.2</v>
      </c>
      <c r="D281" s="11">
        <v>212.48</v>
      </c>
      <c r="E281" s="11">
        <f t="shared" si="8"/>
        <v>34846.720000000001</v>
      </c>
      <c r="F281" s="11">
        <f t="shared" si="9"/>
        <v>4.5421619057356217</v>
      </c>
    </row>
    <row r="282" spans="1:6">
      <c r="A282" s="8">
        <v>281</v>
      </c>
      <c r="B282" s="9" t="s">
        <v>322</v>
      </c>
      <c r="C282" s="10">
        <v>28.27</v>
      </c>
      <c r="D282" s="11">
        <v>31.61</v>
      </c>
      <c r="E282" s="11">
        <f t="shared" si="8"/>
        <v>5184.04</v>
      </c>
      <c r="F282" s="11">
        <f t="shared" si="9"/>
        <v>3.7146683438872774</v>
      </c>
    </row>
    <row r="283" spans="1:6">
      <c r="A283" s="8">
        <v>282</v>
      </c>
      <c r="B283" s="9" t="s">
        <v>323</v>
      </c>
      <c r="C283" s="10">
        <v>25.93</v>
      </c>
      <c r="D283" s="11">
        <v>134.79</v>
      </c>
      <c r="E283" s="11">
        <f t="shared" si="8"/>
        <v>22105.559999999998</v>
      </c>
      <c r="F283" s="11">
        <f t="shared" si="9"/>
        <v>4.3445015213603853</v>
      </c>
    </row>
    <row r="284" spans="1:6">
      <c r="A284" s="8">
        <v>283</v>
      </c>
      <c r="B284" s="9" t="s">
        <v>324</v>
      </c>
      <c r="C284" s="10"/>
      <c r="D284" s="11"/>
      <c r="E284" s="16"/>
      <c r="F284" s="16"/>
    </row>
    <row r="285" spans="1:6">
      <c r="A285" s="8">
        <v>284</v>
      </c>
      <c r="B285" s="9" t="s">
        <v>325</v>
      </c>
      <c r="C285" s="10"/>
      <c r="D285" s="11"/>
      <c r="E285" s="16"/>
      <c r="F285" s="16"/>
    </row>
    <row r="286" spans="1:6">
      <c r="A286" s="8">
        <v>285</v>
      </c>
      <c r="B286" s="9" t="s">
        <v>326</v>
      </c>
      <c r="C286" s="10"/>
      <c r="D286" s="11"/>
      <c r="E286" s="16"/>
      <c r="F286" s="16"/>
    </row>
    <row r="287" spans="1:6">
      <c r="A287" s="8">
        <v>286</v>
      </c>
      <c r="B287" s="9" t="s">
        <v>327</v>
      </c>
      <c r="C287" s="10"/>
      <c r="D287" s="11"/>
      <c r="E287" s="16"/>
      <c r="F287" s="16"/>
    </row>
    <row r="288" spans="1:6">
      <c r="A288" s="8">
        <v>287</v>
      </c>
      <c r="B288" s="9" t="s">
        <v>328</v>
      </c>
      <c r="C288" s="10"/>
      <c r="D288" s="11"/>
      <c r="E288" s="16"/>
      <c r="F288" s="16"/>
    </row>
    <row r="289" spans="1:6">
      <c r="A289" s="8">
        <v>288</v>
      </c>
      <c r="B289" s="9" t="s">
        <v>329</v>
      </c>
      <c r="C289" s="10"/>
      <c r="D289" s="11"/>
      <c r="E289" s="16"/>
      <c r="F289" s="16"/>
    </row>
    <row r="290" spans="1:6">
      <c r="A290" s="11">
        <v>289</v>
      </c>
      <c r="B290" s="14" t="s">
        <v>330</v>
      </c>
      <c r="C290" s="15"/>
      <c r="D290" s="16"/>
      <c r="E290" s="16"/>
      <c r="F290" s="16"/>
    </row>
    <row r="291" spans="1:6">
      <c r="A291" s="11">
        <v>290</v>
      </c>
      <c r="B291" s="14" t="s">
        <v>331</v>
      </c>
      <c r="C291" s="15"/>
      <c r="D291" s="16"/>
      <c r="E291" s="16"/>
      <c r="F291" s="16"/>
    </row>
    <row r="292" spans="1:6">
      <c r="A292" s="11">
        <v>291</v>
      </c>
      <c r="B292" s="14" t="s">
        <v>332</v>
      </c>
      <c r="C292" s="15">
        <v>33.770000000000003</v>
      </c>
      <c r="D292" s="16">
        <v>0.98</v>
      </c>
      <c r="E292" s="16">
        <f t="shared" ref="E292:E355" si="10">D292*164</f>
        <v>160.72</v>
      </c>
      <c r="F292" s="16">
        <f t="shared" ref="F292:F355" si="11">LOG10(E292)</f>
        <v>2.2060699237401926</v>
      </c>
    </row>
    <row r="293" spans="1:6">
      <c r="A293" s="11">
        <v>292</v>
      </c>
      <c r="B293" s="14" t="s">
        <v>333</v>
      </c>
      <c r="C293" s="15"/>
      <c r="D293" s="16"/>
      <c r="E293" s="16"/>
      <c r="F293" s="16"/>
    </row>
    <row r="294" spans="1:6">
      <c r="A294" s="11">
        <v>293</v>
      </c>
      <c r="B294" s="14" t="s">
        <v>334</v>
      </c>
      <c r="C294" s="15"/>
      <c r="D294" s="16"/>
      <c r="E294" s="16"/>
      <c r="F294" s="16"/>
    </row>
    <row r="295" spans="1:6">
      <c r="A295" s="11">
        <v>294</v>
      </c>
      <c r="B295" s="14" t="s">
        <v>335</v>
      </c>
      <c r="C295" s="15">
        <v>34.18</v>
      </c>
      <c r="D295" s="16">
        <v>0.77</v>
      </c>
      <c r="E295" s="16">
        <f t="shared" si="10"/>
        <v>126.28</v>
      </c>
      <c r="F295" s="16">
        <f t="shared" si="11"/>
        <v>2.1013345732201798</v>
      </c>
    </row>
    <row r="296" spans="1:6">
      <c r="A296" s="11">
        <v>295</v>
      </c>
      <c r="B296" s="14" t="s">
        <v>336</v>
      </c>
      <c r="C296" s="15">
        <v>35.159999999999997</v>
      </c>
      <c r="D296" s="16">
        <v>0.42</v>
      </c>
      <c r="E296" s="16">
        <f t="shared" si="10"/>
        <v>68.88</v>
      </c>
      <c r="F296" s="16">
        <f t="shared" si="11"/>
        <v>1.8380931384455983</v>
      </c>
    </row>
    <row r="297" spans="1:6">
      <c r="A297" s="11">
        <v>296</v>
      </c>
      <c r="B297" s="14" t="s">
        <v>337</v>
      </c>
      <c r="C297" s="15"/>
      <c r="D297" s="16"/>
      <c r="E297" s="16"/>
      <c r="F297" s="16"/>
    </row>
    <row r="298" spans="1:6">
      <c r="A298" s="11">
        <v>297</v>
      </c>
      <c r="B298" s="14" t="s">
        <v>338</v>
      </c>
      <c r="C298" s="15">
        <v>35.71</v>
      </c>
      <c r="D298" s="16">
        <v>0.3</v>
      </c>
      <c r="E298" s="16">
        <f t="shared" si="10"/>
        <v>49.199999999999996</v>
      </c>
      <c r="F298" s="16">
        <f t="shared" si="11"/>
        <v>1.6919651027673603</v>
      </c>
    </row>
    <row r="299" spans="1:6">
      <c r="A299" s="11">
        <v>298</v>
      </c>
      <c r="B299" s="14" t="s">
        <v>339</v>
      </c>
      <c r="C299" s="15"/>
      <c r="D299" s="16"/>
      <c r="E299" s="16"/>
      <c r="F299" s="16"/>
    </row>
    <row r="300" spans="1:6">
      <c r="A300" s="11">
        <v>299</v>
      </c>
      <c r="B300" s="14" t="s">
        <v>340</v>
      </c>
      <c r="C300" s="15"/>
      <c r="D300" s="16"/>
      <c r="E300" s="16"/>
      <c r="F300" s="16"/>
    </row>
    <row r="301" spans="1:6">
      <c r="A301" s="11">
        <v>300</v>
      </c>
      <c r="B301" s="14" t="s">
        <v>341</v>
      </c>
      <c r="C301" s="15"/>
      <c r="D301" s="16"/>
      <c r="E301" s="16"/>
      <c r="F301" s="16"/>
    </row>
    <row r="302" spans="1:6">
      <c r="A302" s="11">
        <v>301</v>
      </c>
      <c r="B302" s="14" t="s">
        <v>342</v>
      </c>
      <c r="C302" s="15">
        <v>33.01</v>
      </c>
      <c r="D302" s="16">
        <v>1.56</v>
      </c>
      <c r="E302" s="16">
        <f t="shared" si="10"/>
        <v>255.84</v>
      </c>
      <c r="F302" s="16">
        <f t="shared" si="11"/>
        <v>2.4079684464021596</v>
      </c>
    </row>
    <row r="303" spans="1:6">
      <c r="A303" s="11">
        <v>302</v>
      </c>
      <c r="B303" s="14" t="s">
        <v>343</v>
      </c>
      <c r="C303" s="15"/>
      <c r="D303" s="16"/>
      <c r="E303" s="16"/>
      <c r="F303" s="16"/>
    </row>
    <row r="304" spans="1:6">
      <c r="A304" s="11">
        <v>303</v>
      </c>
      <c r="B304" s="14" t="s">
        <v>344</v>
      </c>
      <c r="C304" s="15"/>
      <c r="D304" s="16"/>
      <c r="E304" s="16"/>
      <c r="F304" s="16"/>
    </row>
    <row r="305" spans="1:6">
      <c r="A305" s="11">
        <v>304</v>
      </c>
      <c r="B305" s="14" t="s">
        <v>345</v>
      </c>
      <c r="C305" s="15"/>
      <c r="D305" s="16"/>
      <c r="E305" s="16"/>
      <c r="F305" s="16"/>
    </row>
    <row r="306" spans="1:6">
      <c r="A306" s="11">
        <v>305</v>
      </c>
      <c r="B306" s="14" t="s">
        <v>346</v>
      </c>
      <c r="C306" s="15">
        <v>35</v>
      </c>
      <c r="D306" s="16">
        <v>0.46</v>
      </c>
      <c r="E306" s="16">
        <f t="shared" si="10"/>
        <v>75.44</v>
      </c>
      <c r="F306" s="16">
        <f t="shared" si="11"/>
        <v>1.8776016797292721</v>
      </c>
    </row>
    <row r="307" spans="1:6">
      <c r="A307" s="11">
        <v>306</v>
      </c>
      <c r="B307" s="14" t="s">
        <v>347</v>
      </c>
      <c r="C307" s="15"/>
      <c r="D307" s="16"/>
      <c r="E307" s="16"/>
      <c r="F307" s="16"/>
    </row>
    <row r="308" spans="1:6">
      <c r="A308" s="11">
        <v>307</v>
      </c>
      <c r="B308" s="14" t="s">
        <v>348</v>
      </c>
      <c r="C308" s="15"/>
      <c r="D308" s="16"/>
      <c r="E308" s="16"/>
      <c r="F308" s="16"/>
    </row>
    <row r="309" spans="1:6">
      <c r="A309" s="11">
        <v>308</v>
      </c>
      <c r="B309" s="14" t="s">
        <v>349</v>
      </c>
      <c r="C309" s="15"/>
      <c r="D309" s="16"/>
      <c r="E309" s="16"/>
      <c r="F309" s="16"/>
    </row>
    <row r="310" spans="1:6">
      <c r="A310" s="11">
        <v>309</v>
      </c>
      <c r="B310" s="14" t="s">
        <v>350</v>
      </c>
      <c r="C310" s="15"/>
      <c r="D310" s="16"/>
      <c r="E310" s="16"/>
      <c r="F310" s="16"/>
    </row>
    <row r="311" spans="1:6">
      <c r="A311" s="11">
        <v>310</v>
      </c>
      <c r="B311" s="14" t="s">
        <v>351</v>
      </c>
      <c r="C311" s="15"/>
      <c r="D311" s="16"/>
      <c r="E311" s="16"/>
      <c r="F311" s="16"/>
    </row>
    <row r="312" spans="1:6">
      <c r="A312" s="11">
        <v>311</v>
      </c>
      <c r="B312" s="14" t="s">
        <v>352</v>
      </c>
      <c r="C312" s="15"/>
      <c r="D312" s="16"/>
      <c r="E312" s="16"/>
      <c r="F312" s="16"/>
    </row>
    <row r="313" spans="1:6">
      <c r="A313" s="11">
        <v>312</v>
      </c>
      <c r="B313" s="14" t="s">
        <v>353</v>
      </c>
      <c r="C313" s="15"/>
      <c r="D313" s="16"/>
      <c r="E313" s="16"/>
      <c r="F313" s="16"/>
    </row>
    <row r="314" spans="1:6">
      <c r="A314" s="11">
        <v>313</v>
      </c>
      <c r="B314" s="14" t="s">
        <v>354</v>
      </c>
      <c r="C314" s="15"/>
      <c r="D314" s="16"/>
      <c r="E314" s="16"/>
      <c r="F314" s="16"/>
    </row>
    <row r="315" spans="1:6">
      <c r="A315" s="11">
        <v>314</v>
      </c>
      <c r="B315" s="14" t="s">
        <v>355</v>
      </c>
      <c r="C315" s="15"/>
      <c r="D315" s="16"/>
      <c r="E315" s="16"/>
      <c r="F315" s="16"/>
    </row>
    <row r="316" spans="1:6">
      <c r="A316" s="11">
        <v>315</v>
      </c>
      <c r="B316" s="14" t="s">
        <v>356</v>
      </c>
      <c r="C316" s="15">
        <v>25.59</v>
      </c>
      <c r="D316" s="16">
        <v>144</v>
      </c>
      <c r="E316" s="16">
        <f t="shared" si="10"/>
        <v>23616</v>
      </c>
      <c r="F316" s="16">
        <f t="shared" si="11"/>
        <v>4.3732063401429473</v>
      </c>
    </row>
    <row r="317" spans="1:6">
      <c r="A317" s="11">
        <v>316</v>
      </c>
      <c r="B317" s="14" t="s">
        <v>357</v>
      </c>
      <c r="C317" s="15">
        <v>35.81</v>
      </c>
      <c r="D317" s="16">
        <v>0.28000000000000003</v>
      </c>
      <c r="E317" s="16">
        <f t="shared" si="10"/>
        <v>45.92</v>
      </c>
      <c r="F317" s="16">
        <f t="shared" si="11"/>
        <v>1.6620018793899172</v>
      </c>
    </row>
    <row r="318" spans="1:6">
      <c r="A318" s="11">
        <v>317</v>
      </c>
      <c r="B318" s="14" t="s">
        <v>358</v>
      </c>
      <c r="C318" s="15"/>
      <c r="D318" s="16"/>
      <c r="E318" s="16"/>
      <c r="F318" s="16"/>
    </row>
    <row r="319" spans="1:6">
      <c r="A319" s="11">
        <v>318</v>
      </c>
      <c r="B319" s="14" t="s">
        <v>359</v>
      </c>
      <c r="C319" s="15">
        <v>25.07</v>
      </c>
      <c r="D319" s="16">
        <v>197.57</v>
      </c>
      <c r="E319" s="16">
        <f t="shared" si="10"/>
        <v>32401.48</v>
      </c>
      <c r="F319" s="16">
        <f t="shared" si="11"/>
        <v>4.510564847896533</v>
      </c>
    </row>
    <row r="320" spans="1:6">
      <c r="A320" s="11">
        <v>319</v>
      </c>
      <c r="B320" s="14" t="s">
        <v>360</v>
      </c>
      <c r="C320" s="15">
        <v>25.52</v>
      </c>
      <c r="D320" s="16">
        <v>150.29</v>
      </c>
      <c r="E320" s="16">
        <f t="shared" si="10"/>
        <v>24647.559999999998</v>
      </c>
      <c r="F320" s="16">
        <f t="shared" si="11"/>
        <v>4.3917739324982037</v>
      </c>
    </row>
    <row r="321" spans="1:6">
      <c r="A321" s="11">
        <v>320</v>
      </c>
      <c r="B321" s="14" t="s">
        <v>361</v>
      </c>
      <c r="C321" s="15">
        <v>24.53</v>
      </c>
      <c r="D321" s="16">
        <v>275.04000000000002</v>
      </c>
      <c r="E321" s="16">
        <f t="shared" si="10"/>
        <v>45106.560000000005</v>
      </c>
      <c r="F321" s="16">
        <f t="shared" si="11"/>
        <v>4.6542397073906754</v>
      </c>
    </row>
    <row r="322" spans="1:6">
      <c r="A322" s="11">
        <v>321</v>
      </c>
      <c r="B322" s="14" t="s">
        <v>362</v>
      </c>
      <c r="C322" s="15"/>
      <c r="D322" s="16"/>
      <c r="E322" s="16"/>
      <c r="F322" s="16"/>
    </row>
    <row r="323" spans="1:6">
      <c r="A323" s="11">
        <v>322</v>
      </c>
      <c r="B323" s="14" t="s">
        <v>363</v>
      </c>
      <c r="C323" s="15"/>
      <c r="D323" s="16"/>
      <c r="E323" s="16"/>
      <c r="F323" s="16"/>
    </row>
    <row r="324" spans="1:6">
      <c r="A324" s="11">
        <v>323</v>
      </c>
      <c r="B324" s="14" t="s">
        <v>364</v>
      </c>
      <c r="C324" s="15"/>
      <c r="D324" s="16"/>
      <c r="E324" s="16"/>
      <c r="F324" s="16"/>
    </row>
    <row r="325" spans="1:6">
      <c r="A325" s="11">
        <v>324</v>
      </c>
      <c r="B325" s="14" t="s">
        <v>365</v>
      </c>
      <c r="C325" s="15"/>
      <c r="D325" s="16"/>
      <c r="E325" s="16"/>
      <c r="F325" s="16"/>
    </row>
    <row r="326" spans="1:6">
      <c r="A326" s="11">
        <v>325</v>
      </c>
      <c r="B326" s="14" t="s">
        <v>366</v>
      </c>
      <c r="C326" s="15"/>
      <c r="D326" s="16"/>
      <c r="E326" s="16"/>
      <c r="F326" s="16"/>
    </row>
    <row r="327" spans="1:6">
      <c r="A327" s="11">
        <v>326</v>
      </c>
      <c r="B327" s="14" t="s">
        <v>367</v>
      </c>
      <c r="C327" s="15"/>
      <c r="D327" s="16"/>
      <c r="E327" s="16"/>
      <c r="F327" s="16"/>
    </row>
    <row r="328" spans="1:6">
      <c r="A328" s="11">
        <v>327</v>
      </c>
      <c r="B328" s="14" t="s">
        <v>368</v>
      </c>
      <c r="C328" s="15">
        <v>35.32</v>
      </c>
      <c r="D328" s="16">
        <v>0.38</v>
      </c>
      <c r="E328" s="16">
        <f t="shared" si="10"/>
        <v>62.32</v>
      </c>
      <c r="F328" s="16">
        <f t="shared" si="11"/>
        <v>1.7946274446645081</v>
      </c>
    </row>
    <row r="329" spans="1:6">
      <c r="A329" s="11">
        <v>328</v>
      </c>
      <c r="B329" s="14" t="s">
        <v>369</v>
      </c>
      <c r="C329" s="15"/>
      <c r="D329" s="16"/>
      <c r="E329" s="16"/>
      <c r="F329" s="16"/>
    </row>
    <row r="330" spans="1:6">
      <c r="A330" s="11">
        <v>329</v>
      </c>
      <c r="B330" s="14" t="s">
        <v>370</v>
      </c>
      <c r="C330" s="15"/>
      <c r="D330" s="16"/>
      <c r="E330" s="16"/>
      <c r="F330" s="16"/>
    </row>
    <row r="331" spans="1:6">
      <c r="A331" s="11">
        <v>330</v>
      </c>
      <c r="B331" s="14" t="s">
        <v>371</v>
      </c>
      <c r="C331" s="15">
        <v>35.08</v>
      </c>
      <c r="D331" s="16">
        <v>0.44</v>
      </c>
      <c r="E331" s="16">
        <f t="shared" si="10"/>
        <v>72.16</v>
      </c>
      <c r="F331" s="16">
        <f t="shared" si="11"/>
        <v>1.8582965245338854</v>
      </c>
    </row>
    <row r="332" spans="1:6">
      <c r="A332" s="11">
        <v>331</v>
      </c>
      <c r="B332" s="14" t="s">
        <v>372</v>
      </c>
      <c r="C332" s="15">
        <v>25.48</v>
      </c>
      <c r="D332" s="16">
        <v>153.94</v>
      </c>
      <c r="E332" s="16">
        <f t="shared" si="10"/>
        <v>25246.16</v>
      </c>
      <c r="F332" s="16">
        <f t="shared" si="11"/>
        <v>4.4021953302711587</v>
      </c>
    </row>
    <row r="333" spans="1:6">
      <c r="A333" s="11">
        <v>332</v>
      </c>
      <c r="B333" s="14" t="s">
        <v>373</v>
      </c>
      <c r="C333" s="15"/>
      <c r="D333" s="16"/>
      <c r="E333" s="16"/>
      <c r="F333" s="16"/>
    </row>
    <row r="334" spans="1:6">
      <c r="A334" s="11">
        <v>333</v>
      </c>
      <c r="B334" s="14" t="s">
        <v>374</v>
      </c>
      <c r="C334" s="15">
        <v>31.8</v>
      </c>
      <c r="D334" s="16">
        <v>3.26</v>
      </c>
      <c r="E334" s="16">
        <f t="shared" si="10"/>
        <v>534.64</v>
      </c>
      <c r="F334" s="16">
        <f t="shared" si="11"/>
        <v>2.7280614481156369</v>
      </c>
    </row>
    <row r="335" spans="1:6">
      <c r="A335" s="11">
        <v>334</v>
      </c>
      <c r="B335" s="14" t="s">
        <v>375</v>
      </c>
      <c r="C335" s="15"/>
      <c r="D335" s="16"/>
      <c r="E335" s="16"/>
      <c r="F335" s="16"/>
    </row>
    <row r="336" spans="1:6">
      <c r="A336" s="11">
        <v>335</v>
      </c>
      <c r="B336" s="14" t="s">
        <v>376</v>
      </c>
      <c r="C336" s="15"/>
      <c r="D336" s="16"/>
      <c r="E336" s="16"/>
      <c r="F336" s="16"/>
    </row>
    <row r="337" spans="1:6">
      <c r="A337" s="11">
        <v>336</v>
      </c>
      <c r="B337" s="14" t="s">
        <v>377</v>
      </c>
      <c r="C337" s="15"/>
      <c r="D337" s="16"/>
      <c r="E337" s="16"/>
      <c r="F337" s="16"/>
    </row>
    <row r="338" spans="1:6">
      <c r="A338" s="11">
        <v>337</v>
      </c>
      <c r="B338" s="14" t="s">
        <v>378</v>
      </c>
      <c r="C338" s="15"/>
      <c r="D338" s="16"/>
      <c r="E338" s="16"/>
      <c r="F338" s="16"/>
    </row>
    <row r="339" spans="1:6">
      <c r="A339" s="11">
        <v>338</v>
      </c>
      <c r="B339" s="14" t="s">
        <v>379</v>
      </c>
      <c r="C339" s="15"/>
      <c r="D339" s="16"/>
      <c r="E339" s="16"/>
      <c r="F339" s="16"/>
    </row>
    <row r="340" spans="1:6">
      <c r="A340" s="11">
        <v>339</v>
      </c>
      <c r="B340" s="14" t="s">
        <v>380</v>
      </c>
      <c r="C340" s="15">
        <v>34.409999999999997</v>
      </c>
      <c r="D340" s="16">
        <v>0.67</v>
      </c>
      <c r="E340" s="16">
        <f t="shared" si="10"/>
        <v>109.88000000000001</v>
      </c>
      <c r="F340" s="16">
        <f t="shared" si="11"/>
        <v>2.0409186507485244</v>
      </c>
    </row>
    <row r="341" spans="1:6">
      <c r="A341" s="11">
        <v>340</v>
      </c>
      <c r="B341" s="14" t="s">
        <v>381</v>
      </c>
      <c r="C341" s="15"/>
      <c r="D341" s="16"/>
      <c r="E341" s="16"/>
      <c r="F341" s="16"/>
    </row>
    <row r="342" spans="1:6">
      <c r="A342" s="11">
        <v>341</v>
      </c>
      <c r="B342" s="14" t="s">
        <v>382</v>
      </c>
      <c r="C342" s="15"/>
      <c r="D342" s="16"/>
      <c r="E342" s="16"/>
      <c r="F342" s="16"/>
    </row>
    <row r="343" spans="1:6">
      <c r="A343" s="11">
        <v>342</v>
      </c>
      <c r="B343" s="14" t="s">
        <v>383</v>
      </c>
      <c r="C343" s="15">
        <v>37.31</v>
      </c>
      <c r="D343" s="16">
        <v>0.11</v>
      </c>
      <c r="E343" s="16">
        <f t="shared" si="10"/>
        <v>18.04</v>
      </c>
      <c r="F343" s="16">
        <f t="shared" si="11"/>
        <v>1.2562365332059229</v>
      </c>
    </row>
    <row r="344" spans="1:6">
      <c r="A344" s="11">
        <v>343</v>
      </c>
      <c r="B344" s="14" t="s">
        <v>384</v>
      </c>
      <c r="C344" s="15"/>
      <c r="D344" s="16"/>
      <c r="E344" s="21"/>
      <c r="F344" s="21"/>
    </row>
    <row r="345" spans="1:6">
      <c r="A345" s="11">
        <v>344</v>
      </c>
      <c r="B345" s="14" t="s">
        <v>385</v>
      </c>
      <c r="C345" s="15"/>
      <c r="D345" s="16"/>
      <c r="E345" s="21"/>
      <c r="F345" s="21"/>
    </row>
    <row r="346" spans="1:6">
      <c r="A346" s="11">
        <v>345</v>
      </c>
      <c r="B346" s="14" t="s">
        <v>386</v>
      </c>
      <c r="C346" s="15"/>
      <c r="D346" s="16"/>
      <c r="E346" s="21"/>
      <c r="F346" s="21"/>
    </row>
    <row r="347" spans="1:6">
      <c r="A347" s="11">
        <v>346</v>
      </c>
      <c r="B347" s="14" t="s">
        <v>387</v>
      </c>
      <c r="C347" s="15"/>
      <c r="D347" s="16"/>
      <c r="E347" s="21"/>
      <c r="F347" s="21"/>
    </row>
    <row r="348" spans="1:6">
      <c r="A348" s="11">
        <v>347</v>
      </c>
      <c r="B348" s="14" t="s">
        <v>388</v>
      </c>
      <c r="C348" s="15"/>
      <c r="D348" s="16"/>
      <c r="E348" s="21"/>
      <c r="F348" s="21"/>
    </row>
    <row r="349" spans="1:6">
      <c r="A349" s="13">
        <v>348</v>
      </c>
      <c r="B349" s="14" t="s">
        <v>389</v>
      </c>
      <c r="C349" s="15"/>
      <c r="D349" s="16"/>
      <c r="E349" s="21"/>
      <c r="F349" s="21"/>
    </row>
    <row r="350" spans="1:6">
      <c r="A350" s="13">
        <v>349</v>
      </c>
      <c r="B350" s="14" t="s">
        <v>390</v>
      </c>
      <c r="C350" s="15"/>
      <c r="D350" s="16"/>
      <c r="E350" s="21"/>
      <c r="F350" s="21"/>
    </row>
    <row r="351" spans="1:6">
      <c r="A351" s="13">
        <v>350</v>
      </c>
      <c r="B351" s="14" t="s">
        <v>391</v>
      </c>
      <c r="C351" s="15"/>
      <c r="D351" s="16"/>
      <c r="E351" s="21"/>
      <c r="F351" s="21"/>
    </row>
    <row r="352" spans="1:6">
      <c r="A352" s="13">
        <v>351</v>
      </c>
      <c r="B352" s="14" t="s">
        <v>392</v>
      </c>
      <c r="C352" s="15"/>
      <c r="D352" s="16"/>
      <c r="E352" s="21"/>
      <c r="F352" s="21"/>
    </row>
    <row r="353" spans="1:6">
      <c r="A353" s="13">
        <v>352</v>
      </c>
      <c r="B353" s="14" t="s">
        <v>393</v>
      </c>
      <c r="C353" s="15"/>
      <c r="D353" s="16"/>
      <c r="E353" s="21"/>
      <c r="F353" s="21"/>
    </row>
    <row r="354" spans="1:6">
      <c r="A354" s="16">
        <v>353</v>
      </c>
      <c r="B354" s="14" t="s">
        <v>394</v>
      </c>
      <c r="C354" s="20"/>
      <c r="D354" s="19"/>
      <c r="E354" s="21"/>
      <c r="F354" s="21"/>
    </row>
    <row r="355" spans="1:6">
      <c r="A355" s="16">
        <v>354</v>
      </c>
      <c r="B355" s="14" t="s">
        <v>395</v>
      </c>
      <c r="C355" s="20">
        <v>28.53</v>
      </c>
      <c r="D355" s="19">
        <v>111.955</v>
      </c>
      <c r="E355" s="21">
        <f t="shared" si="10"/>
        <v>18360.62</v>
      </c>
      <c r="F355" s="21">
        <f t="shared" si="11"/>
        <v>4.263887342335404</v>
      </c>
    </row>
    <row r="356" spans="1:6">
      <c r="A356" s="16">
        <v>355</v>
      </c>
      <c r="B356" s="14" t="s">
        <v>396</v>
      </c>
      <c r="C356" s="20"/>
      <c r="D356" s="19"/>
      <c r="E356" s="21"/>
      <c r="F356" s="21"/>
    </row>
    <row r="357" spans="1:6">
      <c r="A357" s="16">
        <v>356</v>
      </c>
      <c r="B357" s="14" t="s">
        <v>397</v>
      </c>
      <c r="C357" s="20">
        <v>25.42</v>
      </c>
      <c r="D357" s="19">
        <v>719.37900000000002</v>
      </c>
      <c r="E357" s="21">
        <f t="shared" ref="E357:E385" si="12">D357*164</f>
        <v>117978.156</v>
      </c>
      <c r="F357" s="21">
        <f t="shared" ref="F357:F385" si="13">LOG10(E357)</f>
        <v>5.0718016038581908</v>
      </c>
    </row>
    <row r="358" spans="1:6">
      <c r="A358" s="16">
        <v>357</v>
      </c>
      <c r="B358" s="14" t="s">
        <v>398</v>
      </c>
      <c r="C358" s="20"/>
      <c r="D358" s="19"/>
      <c r="E358" s="21"/>
      <c r="F358" s="21"/>
    </row>
    <row r="359" spans="1:6">
      <c r="A359" s="16">
        <v>358</v>
      </c>
      <c r="B359" s="14" t="s">
        <v>399</v>
      </c>
      <c r="C359" s="20"/>
      <c r="D359" s="19"/>
      <c r="E359" s="21"/>
      <c r="F359" s="21"/>
    </row>
    <row r="360" spans="1:6">
      <c r="A360" s="16">
        <v>359</v>
      </c>
      <c r="B360" s="14" t="s">
        <v>400</v>
      </c>
      <c r="C360" s="20"/>
      <c r="D360" s="19"/>
      <c r="E360" s="21"/>
      <c r="F360" s="21"/>
    </row>
    <row r="361" spans="1:6">
      <c r="A361" s="16">
        <v>360</v>
      </c>
      <c r="B361" s="14" t="s">
        <v>401</v>
      </c>
      <c r="C361" s="20"/>
      <c r="D361" s="19"/>
      <c r="E361" s="21"/>
      <c r="F361" s="21"/>
    </row>
    <row r="362" spans="1:6">
      <c r="A362" s="16">
        <v>361</v>
      </c>
      <c r="B362" s="14" t="s">
        <v>402</v>
      </c>
      <c r="C362" s="20"/>
      <c r="D362" s="19"/>
      <c r="E362" s="21"/>
      <c r="F362" s="21"/>
    </row>
    <row r="363" spans="1:6">
      <c r="A363" s="16">
        <v>362</v>
      </c>
      <c r="B363" s="14" t="s">
        <v>403</v>
      </c>
      <c r="C363" s="20"/>
      <c r="D363" s="19"/>
      <c r="E363" s="21"/>
      <c r="F363" s="21"/>
    </row>
    <row r="364" spans="1:6">
      <c r="A364" s="16">
        <v>363</v>
      </c>
      <c r="B364" s="14" t="s">
        <v>404</v>
      </c>
      <c r="C364" s="20"/>
      <c r="D364" s="19"/>
      <c r="E364" s="21"/>
      <c r="F364" s="21"/>
    </row>
    <row r="365" spans="1:6">
      <c r="A365" s="16">
        <v>364</v>
      </c>
      <c r="B365" s="14" t="s">
        <v>405</v>
      </c>
      <c r="C365" s="20">
        <v>38.17</v>
      </c>
      <c r="D365" s="19">
        <v>0.35199999999999998</v>
      </c>
      <c r="E365" s="21">
        <f t="shared" si="12"/>
        <v>57.727999999999994</v>
      </c>
      <c r="F365" s="21">
        <f t="shared" si="13"/>
        <v>1.7613865115258289</v>
      </c>
    </row>
    <row r="366" spans="1:6">
      <c r="A366" s="16">
        <v>365</v>
      </c>
      <c r="B366" s="14" t="s">
        <v>406</v>
      </c>
      <c r="C366" s="20"/>
      <c r="D366" s="19"/>
      <c r="E366" s="21"/>
      <c r="F366" s="21"/>
    </row>
    <row r="367" spans="1:6">
      <c r="A367" s="16">
        <v>366</v>
      </c>
      <c r="B367" s="14" t="s">
        <v>407</v>
      </c>
      <c r="C367" s="20"/>
      <c r="D367" s="19"/>
      <c r="E367" s="21"/>
      <c r="F367" s="21"/>
    </row>
    <row r="368" spans="1:6">
      <c r="A368" s="16">
        <v>367</v>
      </c>
      <c r="B368" s="14" t="s">
        <v>408</v>
      </c>
      <c r="C368" s="20"/>
      <c r="D368" s="19"/>
      <c r="E368" s="21"/>
      <c r="F368" s="21"/>
    </row>
    <row r="369" spans="1:6">
      <c r="A369" s="16">
        <v>368</v>
      </c>
      <c r="B369" s="14" t="s">
        <v>409</v>
      </c>
      <c r="C369" s="20"/>
      <c r="D369" s="19"/>
      <c r="E369" s="21"/>
      <c r="F369" s="21"/>
    </row>
    <row r="370" spans="1:6">
      <c r="A370" s="16">
        <v>369</v>
      </c>
      <c r="B370" s="14" t="s">
        <v>410</v>
      </c>
      <c r="C370" s="20"/>
      <c r="D370" s="19"/>
      <c r="E370" s="21"/>
      <c r="F370" s="21"/>
    </row>
    <row r="371" spans="1:6">
      <c r="A371" s="16">
        <v>370</v>
      </c>
      <c r="B371" s="14" t="s">
        <v>411</v>
      </c>
      <c r="C371" s="20"/>
      <c r="D371" s="19"/>
      <c r="E371" s="21"/>
      <c r="F371" s="21"/>
    </row>
    <row r="372" spans="1:6">
      <c r="A372" s="16">
        <v>371</v>
      </c>
      <c r="B372" s="14" t="s">
        <v>412</v>
      </c>
      <c r="C372" s="20">
        <v>38.299999999999997</v>
      </c>
      <c r="D372" s="19">
        <v>0.32600000000000001</v>
      </c>
      <c r="E372" s="21">
        <f t="shared" si="12"/>
        <v>53.463999999999999</v>
      </c>
      <c r="F372" s="21">
        <f t="shared" si="13"/>
        <v>1.7280614481156369</v>
      </c>
    </row>
    <row r="373" spans="1:6">
      <c r="A373" s="16">
        <v>372</v>
      </c>
      <c r="B373" s="14" t="s">
        <v>413</v>
      </c>
      <c r="C373" s="20"/>
      <c r="D373" s="19"/>
      <c r="E373" s="21"/>
      <c r="F373" s="21"/>
    </row>
    <row r="374" spans="1:6">
      <c r="A374" s="16">
        <v>373</v>
      </c>
      <c r="B374" s="14" t="s">
        <v>414</v>
      </c>
      <c r="C374" s="20">
        <v>39.25</v>
      </c>
      <c r="D374" s="19">
        <v>0.185</v>
      </c>
      <c r="E374" s="21">
        <f t="shared" si="12"/>
        <v>30.34</v>
      </c>
      <c r="F374" s="21">
        <f t="shared" si="13"/>
        <v>1.4820155764507117</v>
      </c>
    </row>
    <row r="375" spans="1:6">
      <c r="A375" s="16">
        <v>374</v>
      </c>
      <c r="B375" s="14" t="s">
        <v>415</v>
      </c>
      <c r="C375" s="20"/>
      <c r="D375" s="19"/>
      <c r="E375" s="21"/>
      <c r="F375" s="21"/>
    </row>
    <row r="376" spans="1:6">
      <c r="A376" s="16">
        <v>375</v>
      </c>
      <c r="B376" s="14" t="s">
        <v>416</v>
      </c>
      <c r="C376" s="20"/>
      <c r="D376" s="19"/>
      <c r="E376" s="21"/>
      <c r="F376" s="21"/>
    </row>
    <row r="377" spans="1:6">
      <c r="A377" s="16">
        <v>376</v>
      </c>
      <c r="B377" s="14" t="s">
        <v>417</v>
      </c>
      <c r="C377" s="20"/>
      <c r="D377" s="19"/>
      <c r="E377" s="21"/>
      <c r="F377" s="21"/>
    </row>
    <row r="378" spans="1:6">
      <c r="A378" s="16">
        <v>377</v>
      </c>
      <c r="B378" s="14" t="s">
        <v>418</v>
      </c>
      <c r="C378" s="20"/>
      <c r="D378" s="19"/>
      <c r="E378" s="21"/>
      <c r="F378" s="21"/>
    </row>
    <row r="379" spans="1:6">
      <c r="A379" s="16">
        <v>378</v>
      </c>
      <c r="B379" s="14" t="s">
        <v>419</v>
      </c>
      <c r="C379" s="20"/>
      <c r="D379" s="19"/>
      <c r="E379" s="21"/>
      <c r="F379" s="21"/>
    </row>
    <row r="380" spans="1:6">
      <c r="A380" s="16">
        <v>379</v>
      </c>
      <c r="B380" s="14" t="s">
        <v>420</v>
      </c>
      <c r="C380" s="20"/>
      <c r="D380" s="19"/>
      <c r="E380" s="21"/>
      <c r="F380" s="21"/>
    </row>
    <row r="381" spans="1:6">
      <c r="A381" s="16">
        <v>380</v>
      </c>
      <c r="B381" s="14" t="s">
        <v>421</v>
      </c>
      <c r="C381" s="20">
        <v>26.86</v>
      </c>
      <c r="D381" s="19">
        <v>303.84300000000002</v>
      </c>
      <c r="E381" s="21">
        <f t="shared" si="12"/>
        <v>49830.252</v>
      </c>
      <c r="F381" s="21">
        <f t="shared" si="13"/>
        <v>4.697493083477152</v>
      </c>
    </row>
    <row r="382" spans="1:6">
      <c r="A382" s="16">
        <v>381</v>
      </c>
      <c r="B382" s="14" t="s">
        <v>422</v>
      </c>
      <c r="C382" s="20"/>
      <c r="D382" s="19"/>
      <c r="E382" s="21"/>
      <c r="F382" s="21"/>
    </row>
    <row r="383" spans="1:6">
      <c r="A383" s="16">
        <v>382</v>
      </c>
      <c r="B383" s="14" t="s">
        <v>423</v>
      </c>
      <c r="C383" s="20">
        <v>36.6</v>
      </c>
      <c r="D383" s="19">
        <v>0.90100000000000002</v>
      </c>
      <c r="E383" s="21">
        <f t="shared" si="12"/>
        <v>147.76400000000001</v>
      </c>
      <c r="F383" s="21">
        <f t="shared" si="13"/>
        <v>2.1695686390267608</v>
      </c>
    </row>
    <row r="384" spans="1:6">
      <c r="A384" s="16">
        <v>383</v>
      </c>
      <c r="B384" s="14" t="s">
        <v>424</v>
      </c>
      <c r="C384" s="20"/>
      <c r="D384" s="19"/>
      <c r="E384" s="21"/>
      <c r="F384" s="21"/>
    </row>
    <row r="385" spans="1:6">
      <c r="A385" s="16">
        <v>384</v>
      </c>
      <c r="B385" s="14" t="s">
        <v>425</v>
      </c>
      <c r="C385" s="20">
        <v>36.450000000000003</v>
      </c>
      <c r="D385" s="19">
        <v>0.98599999999999999</v>
      </c>
      <c r="E385" s="21">
        <f t="shared" si="12"/>
        <v>161.70400000000001</v>
      </c>
      <c r="F385" s="21">
        <f t="shared" si="13"/>
        <v>2.208720762988909</v>
      </c>
    </row>
    <row r="386" spans="1:6">
      <c r="A386" s="16">
        <v>385</v>
      </c>
      <c r="B386" s="14" t="s">
        <v>426</v>
      </c>
      <c r="C386" s="20"/>
      <c r="D386" s="19"/>
    </row>
    <row r="387" spans="1:6">
      <c r="A387" s="16">
        <v>386</v>
      </c>
      <c r="B387" s="14" t="s">
        <v>427</v>
      </c>
      <c r="C387" s="20"/>
      <c r="D387" s="19"/>
    </row>
    <row r="388" spans="1:6">
      <c r="A388" s="16">
        <v>387</v>
      </c>
      <c r="B388" s="14" t="s">
        <v>428</v>
      </c>
      <c r="C388" s="20"/>
      <c r="D388" s="19"/>
    </row>
    <row r="389" spans="1:6">
      <c r="A389" s="16">
        <v>388</v>
      </c>
      <c r="B389" s="14" t="s">
        <v>429</v>
      </c>
      <c r="C389" s="20"/>
      <c r="D389" s="19"/>
    </row>
    <row r="390" spans="1:6">
      <c r="A390" s="16">
        <v>389</v>
      </c>
      <c r="B390" s="14" t="s">
        <v>430</v>
      </c>
      <c r="C390" s="20"/>
      <c r="D390" s="19"/>
    </row>
    <row r="391" spans="1:6">
      <c r="A391" s="16">
        <v>390</v>
      </c>
      <c r="B391" s="14" t="s">
        <v>431</v>
      </c>
      <c r="C391" s="20"/>
      <c r="D391" s="19"/>
    </row>
    <row r="392" spans="1:6">
      <c r="A392" s="16">
        <v>391</v>
      </c>
      <c r="B392" s="14" t="s">
        <v>432</v>
      </c>
      <c r="C392" s="20"/>
      <c r="D392" s="19"/>
    </row>
    <row r="393" spans="1:6">
      <c r="A393" s="16">
        <v>392</v>
      </c>
      <c r="B393" s="14" t="s">
        <v>433</v>
      </c>
      <c r="D393" s="19"/>
    </row>
    <row r="394" spans="1:6">
      <c r="A394" s="16">
        <v>393</v>
      </c>
      <c r="B394" s="14" t="s">
        <v>434</v>
      </c>
      <c r="D394" s="19"/>
    </row>
    <row r="395" spans="1:6">
      <c r="A395" s="16">
        <v>394</v>
      </c>
      <c r="B395" s="14" t="s">
        <v>435</v>
      </c>
      <c r="D395" s="19"/>
    </row>
    <row r="396" spans="1:6">
      <c r="A396" s="16">
        <v>395</v>
      </c>
      <c r="B396" s="14" t="s">
        <v>436</v>
      </c>
      <c r="D396" s="19"/>
    </row>
    <row r="397" spans="1:6">
      <c r="A397" s="16">
        <v>396</v>
      </c>
      <c r="B397" s="14" t="s">
        <v>437</v>
      </c>
      <c r="D397" s="19"/>
    </row>
    <row r="398" spans="1:6">
      <c r="A398" s="16">
        <v>397</v>
      </c>
      <c r="B398" s="14" t="s">
        <v>438</v>
      </c>
      <c r="D398" s="19"/>
    </row>
    <row r="399" spans="1:6">
      <c r="A399" s="16">
        <v>398</v>
      </c>
      <c r="B399" s="14" t="s">
        <v>439</v>
      </c>
      <c r="D399" s="19"/>
    </row>
    <row r="400" spans="1:6">
      <c r="A400" s="16">
        <v>399</v>
      </c>
      <c r="B400" s="14" t="s">
        <v>440</v>
      </c>
      <c r="D400" s="19"/>
    </row>
    <row r="401" spans="1:4">
      <c r="A401" s="16">
        <v>400</v>
      </c>
      <c r="B401" s="14" t="s">
        <v>441</v>
      </c>
      <c r="D401" s="19"/>
    </row>
    <row r="402" spans="1:4">
      <c r="A402" s="16">
        <v>401</v>
      </c>
      <c r="B402" s="14" t="s">
        <v>442</v>
      </c>
      <c r="D402" s="19"/>
    </row>
    <row r="403" spans="1:4">
      <c r="A403" s="16">
        <v>402</v>
      </c>
      <c r="B403" s="14" t="s">
        <v>443</v>
      </c>
      <c r="D403" s="19"/>
    </row>
    <row r="404" spans="1:4">
      <c r="A404" s="16">
        <v>403</v>
      </c>
      <c r="B404" s="14" t="s">
        <v>444</v>
      </c>
      <c r="D404" s="19"/>
    </row>
    <row r="405" spans="1:4">
      <c r="A405" s="16">
        <v>404</v>
      </c>
      <c r="B405" s="14" t="s">
        <v>445</v>
      </c>
      <c r="D405" s="19"/>
    </row>
    <row r="406" spans="1:4">
      <c r="A406" s="16">
        <v>405</v>
      </c>
      <c r="B406" s="14" t="s">
        <v>446</v>
      </c>
      <c r="D406" s="19"/>
    </row>
    <row r="407" spans="1:4">
      <c r="A407" s="16">
        <v>406</v>
      </c>
      <c r="B407" s="14" t="s">
        <v>447</v>
      </c>
      <c r="D407" s="19"/>
    </row>
    <row r="408" spans="1:4">
      <c r="A408" s="16">
        <v>407</v>
      </c>
      <c r="B408" s="14" t="s">
        <v>448</v>
      </c>
      <c r="D408" s="19"/>
    </row>
    <row r="409" spans="1:4">
      <c r="A409" s="16">
        <v>408</v>
      </c>
      <c r="B409" s="14" t="s">
        <v>449</v>
      </c>
      <c r="C409" s="20"/>
      <c r="D409" s="19"/>
    </row>
    <row r="410" spans="1:4">
      <c r="A410" s="16">
        <v>409</v>
      </c>
      <c r="B410" s="14" t="s">
        <v>450</v>
      </c>
      <c r="C410" s="20"/>
      <c r="D410" s="19"/>
    </row>
    <row r="411" spans="1:4">
      <c r="A411" s="16">
        <v>410</v>
      </c>
      <c r="B411" s="14" t="s">
        <v>451</v>
      </c>
      <c r="C411" s="20"/>
      <c r="D411" s="19"/>
    </row>
    <row r="412" spans="1:4">
      <c r="A412" s="16">
        <v>411</v>
      </c>
      <c r="B412" s="14" t="s">
        <v>452</v>
      </c>
      <c r="C412" s="20"/>
      <c r="D412" s="19"/>
    </row>
    <row r="413" spans="1:4">
      <c r="A413" s="16">
        <v>412</v>
      </c>
      <c r="B413" s="14" t="s">
        <v>453</v>
      </c>
      <c r="C413" s="20"/>
      <c r="D413" s="19"/>
    </row>
    <row r="414" spans="1:4">
      <c r="A414" s="16">
        <v>413</v>
      </c>
      <c r="B414" s="14" t="s">
        <v>454</v>
      </c>
      <c r="C414" s="20"/>
      <c r="D414" s="19"/>
    </row>
    <row r="415" spans="1:4">
      <c r="A415" s="16">
        <v>414</v>
      </c>
      <c r="B415" s="14" t="s">
        <v>455</v>
      </c>
      <c r="C415" s="20"/>
      <c r="D415" s="19"/>
    </row>
    <row r="416" spans="1:4">
      <c r="A416" s="16">
        <v>415</v>
      </c>
      <c r="B416" s="14" t="s">
        <v>456</v>
      </c>
      <c r="C416" s="20"/>
      <c r="D416" s="19"/>
    </row>
    <row r="417" spans="1:6">
      <c r="A417" s="16">
        <v>416</v>
      </c>
      <c r="B417" s="14" t="s">
        <v>457</v>
      </c>
      <c r="C417" s="20"/>
      <c r="D417" s="19"/>
    </row>
    <row r="418" spans="1:6">
      <c r="A418" s="16">
        <v>417</v>
      </c>
      <c r="B418" s="14" t="s">
        <v>458</v>
      </c>
      <c r="C418" s="19"/>
      <c r="D418" s="22"/>
    </row>
    <row r="419" spans="1:6">
      <c r="A419" s="16">
        <v>418</v>
      </c>
      <c r="B419" s="14" t="s">
        <v>459</v>
      </c>
      <c r="C419" s="19">
        <v>35.78</v>
      </c>
      <c r="D419" s="22">
        <v>4.9009999999999998</v>
      </c>
      <c r="E419">
        <f>D419*164</f>
        <v>803.76400000000001</v>
      </c>
      <c r="F419">
        <f>LOG10(E419)</f>
        <v>2.9051285505603275</v>
      </c>
    </row>
    <row r="420" spans="1:6">
      <c r="A420" s="16">
        <v>419</v>
      </c>
      <c r="B420" s="14" t="s">
        <v>460</v>
      </c>
      <c r="C420" s="19"/>
    </row>
    <row r="421" spans="1:6">
      <c r="A421" s="16">
        <v>420</v>
      </c>
      <c r="B421" s="14" t="s">
        <v>461</v>
      </c>
      <c r="C421" s="19"/>
    </row>
    <row r="422" spans="1:6">
      <c r="A422" s="16">
        <v>421</v>
      </c>
      <c r="B422" s="14" t="s">
        <v>462</v>
      </c>
      <c r="C422" s="19"/>
    </row>
    <row r="423" spans="1:6">
      <c r="A423" s="16">
        <v>422</v>
      </c>
      <c r="B423" s="14" t="s">
        <v>463</v>
      </c>
      <c r="C423" s="19"/>
    </row>
    <row r="424" spans="1:6">
      <c r="A424" s="16">
        <v>423</v>
      </c>
      <c r="B424" s="14" t="s">
        <v>464</v>
      </c>
      <c r="C424" s="19"/>
    </row>
    <row r="425" spans="1:6">
      <c r="A425" s="16">
        <v>424</v>
      </c>
      <c r="B425" s="14" t="s">
        <v>465</v>
      </c>
      <c r="C425" s="19"/>
    </row>
    <row r="426" spans="1:6">
      <c r="A426" s="16">
        <v>425</v>
      </c>
      <c r="B426" s="14" t="s">
        <v>466</v>
      </c>
      <c r="C426" s="19"/>
    </row>
    <row r="427" spans="1:6">
      <c r="A427" s="16">
        <v>426</v>
      </c>
      <c r="B427" s="14" t="s">
        <v>467</v>
      </c>
      <c r="C427" s="19"/>
    </row>
    <row r="428" spans="1:6">
      <c r="A428" s="16">
        <v>427</v>
      </c>
      <c r="B428" s="14" t="s">
        <v>468</v>
      </c>
      <c r="C428" s="19"/>
    </row>
    <row r="429" spans="1:6">
      <c r="A429" s="16">
        <v>428</v>
      </c>
      <c r="B429" s="14" t="s">
        <v>469</v>
      </c>
      <c r="C429" s="19"/>
    </row>
    <row r="430" spans="1:6">
      <c r="A430" s="16">
        <v>429</v>
      </c>
      <c r="B430" s="14" t="s">
        <v>470</v>
      </c>
      <c r="C430" s="19"/>
    </row>
    <row r="431" spans="1:6">
      <c r="A431" s="16">
        <v>430</v>
      </c>
      <c r="B431" s="14" t="s">
        <v>471</v>
      </c>
      <c r="C431" s="19"/>
    </row>
    <row r="432" spans="1:6">
      <c r="A432" s="16">
        <v>431</v>
      </c>
      <c r="B432" s="14" t="s">
        <v>472</v>
      </c>
      <c r="C432" s="19"/>
    </row>
    <row r="433" spans="1:3">
      <c r="A433" s="16">
        <v>432</v>
      </c>
      <c r="B433" s="14" t="s">
        <v>473</v>
      </c>
      <c r="C433" s="19"/>
    </row>
    <row r="434" spans="1:3">
      <c r="A434" s="16">
        <v>433</v>
      </c>
      <c r="B434" s="14" t="s">
        <v>474</v>
      </c>
      <c r="C434" s="19"/>
    </row>
    <row r="435" spans="1:3">
      <c r="A435" s="16">
        <v>434</v>
      </c>
      <c r="B435" s="14" t="s">
        <v>475</v>
      </c>
      <c r="C435" s="19"/>
    </row>
    <row r="436" spans="1:3">
      <c r="A436" s="16">
        <v>435</v>
      </c>
      <c r="B436" s="14" t="s">
        <v>476</v>
      </c>
      <c r="C436" s="19"/>
    </row>
    <row r="437" spans="1:3">
      <c r="A437" s="16">
        <v>436</v>
      </c>
      <c r="B437" s="14" t="s">
        <v>477</v>
      </c>
      <c r="C437" s="19"/>
    </row>
    <row r="438" spans="1:3">
      <c r="A438" s="16">
        <v>437</v>
      </c>
      <c r="B438" s="14" t="s">
        <v>478</v>
      </c>
      <c r="C438" s="19"/>
    </row>
    <row r="439" spans="1:3">
      <c r="A439" s="16">
        <v>438</v>
      </c>
      <c r="B439" s="14" t="s">
        <v>479</v>
      </c>
      <c r="C439" s="19"/>
    </row>
    <row r="440" spans="1:3">
      <c r="A440" s="16">
        <v>439</v>
      </c>
      <c r="B440" s="14" t="s">
        <v>480</v>
      </c>
      <c r="C440" s="19"/>
    </row>
    <row r="441" spans="1:3">
      <c r="A441" s="16">
        <v>440</v>
      </c>
      <c r="B441" s="14" t="s">
        <v>481</v>
      </c>
      <c r="C441" s="19"/>
    </row>
    <row r="442" spans="1:3">
      <c r="A442" s="16">
        <v>441</v>
      </c>
      <c r="B442" s="14" t="s">
        <v>482</v>
      </c>
      <c r="C442" s="19"/>
    </row>
    <row r="443" spans="1:3">
      <c r="A443" s="16">
        <v>442</v>
      </c>
      <c r="B443" s="14" t="s">
        <v>483</v>
      </c>
      <c r="C443" s="19"/>
    </row>
    <row r="444" spans="1:3">
      <c r="A444" s="16">
        <v>443</v>
      </c>
      <c r="B444" s="14" t="s">
        <v>484</v>
      </c>
      <c r="C444" s="19"/>
    </row>
    <row r="445" spans="1:3">
      <c r="A445" s="16">
        <v>444</v>
      </c>
      <c r="B445" s="14" t="s">
        <v>485</v>
      </c>
      <c r="C445" s="19"/>
    </row>
    <row r="446" spans="1:3">
      <c r="A446" s="16">
        <v>445</v>
      </c>
      <c r="B446" s="14" t="s">
        <v>486</v>
      </c>
      <c r="C446" s="19"/>
    </row>
    <row r="447" spans="1:3">
      <c r="A447" s="16">
        <v>446</v>
      </c>
      <c r="B447" s="14" t="s">
        <v>487</v>
      </c>
      <c r="C447" s="19"/>
    </row>
    <row r="448" spans="1:3">
      <c r="A448" s="16">
        <v>447</v>
      </c>
      <c r="B448" s="14" t="s">
        <v>488</v>
      </c>
      <c r="C448" s="19"/>
    </row>
    <row r="449" spans="1:3">
      <c r="A449" s="16">
        <v>448</v>
      </c>
      <c r="B449" s="14" t="s">
        <v>489</v>
      </c>
      <c r="C449" s="19"/>
    </row>
    <row r="450" spans="1:3">
      <c r="A450" s="16">
        <v>449</v>
      </c>
      <c r="B450" s="14" t="s">
        <v>490</v>
      </c>
      <c r="C450" s="19"/>
    </row>
    <row r="451" spans="1:3">
      <c r="A451" s="16">
        <v>450</v>
      </c>
      <c r="B451" s="14" t="s">
        <v>491</v>
      </c>
      <c r="C451" s="19"/>
    </row>
    <row r="452" spans="1:3">
      <c r="A452" s="16">
        <v>451</v>
      </c>
      <c r="B452" s="14" t="s">
        <v>492</v>
      </c>
      <c r="C452" s="19"/>
    </row>
    <row r="453" spans="1:3">
      <c r="A453" s="16">
        <v>452</v>
      </c>
      <c r="B453" s="14" t="s">
        <v>493</v>
      </c>
      <c r="C453" s="19"/>
    </row>
    <row r="454" spans="1:3">
      <c r="A454" s="16">
        <v>453</v>
      </c>
      <c r="B454" s="14" t="s">
        <v>494</v>
      </c>
      <c r="C454" s="19"/>
    </row>
    <row r="455" spans="1:3">
      <c r="A455" s="16">
        <v>454</v>
      </c>
      <c r="B455" s="14" t="s">
        <v>495</v>
      </c>
      <c r="C455" s="19"/>
    </row>
    <row r="456" spans="1:3">
      <c r="A456" s="16">
        <v>455</v>
      </c>
      <c r="B456" s="14" t="s">
        <v>496</v>
      </c>
      <c r="C456" s="19"/>
    </row>
    <row r="457" spans="1:3">
      <c r="A457" s="16">
        <v>456</v>
      </c>
      <c r="B457" s="14" t="s">
        <v>497</v>
      </c>
      <c r="C457" s="19"/>
    </row>
    <row r="458" spans="1:3">
      <c r="A458" s="16">
        <v>457</v>
      </c>
      <c r="B458" s="14" t="s">
        <v>498</v>
      </c>
      <c r="C458" s="19"/>
    </row>
    <row r="459" spans="1:3">
      <c r="A459" s="16">
        <v>458</v>
      </c>
      <c r="B459" s="14" t="s">
        <v>499</v>
      </c>
      <c r="C459" s="19"/>
    </row>
    <row r="460" spans="1:3">
      <c r="A460" s="16">
        <v>459</v>
      </c>
      <c r="B460" s="14" t="s">
        <v>500</v>
      </c>
      <c r="C460" s="19"/>
    </row>
    <row r="461" spans="1:3">
      <c r="A461" s="16">
        <v>460</v>
      </c>
      <c r="B461" s="14" t="s">
        <v>501</v>
      </c>
      <c r="C461" s="19"/>
    </row>
    <row r="462" spans="1:3">
      <c r="A462" s="16">
        <v>461</v>
      </c>
      <c r="B462" s="14" t="s">
        <v>502</v>
      </c>
      <c r="C462" s="19"/>
    </row>
    <row r="463" spans="1:3">
      <c r="A463" s="16">
        <v>462</v>
      </c>
      <c r="B463" s="14" t="s">
        <v>503</v>
      </c>
      <c r="C463" s="19"/>
    </row>
    <row r="464" spans="1:3">
      <c r="A464" s="16">
        <v>463</v>
      </c>
      <c r="B464" s="14" t="s">
        <v>504</v>
      </c>
      <c r="C464" s="19"/>
    </row>
    <row r="465" spans="1:3">
      <c r="A465" s="17">
        <v>464</v>
      </c>
      <c r="B465" s="14" t="s">
        <v>505</v>
      </c>
      <c r="C465" s="19"/>
    </row>
    <row r="466" spans="1:3">
      <c r="A466" s="17">
        <v>465</v>
      </c>
      <c r="B466" s="14" t="s">
        <v>506</v>
      </c>
      <c r="C466" s="19"/>
    </row>
    <row r="467" spans="1:3">
      <c r="A467" s="17">
        <v>466</v>
      </c>
      <c r="B467" s="14" t="s">
        <v>507</v>
      </c>
      <c r="C467" s="19"/>
    </row>
    <row r="468" spans="1:3">
      <c r="A468" s="17">
        <v>467</v>
      </c>
      <c r="B468" s="14" t="s">
        <v>508</v>
      </c>
      <c r="C468" s="19"/>
    </row>
    <row r="469" spans="1:3">
      <c r="A469" s="17">
        <v>468</v>
      </c>
      <c r="B469" s="14" t="s">
        <v>509</v>
      </c>
      <c r="C469" s="19"/>
    </row>
    <row r="470" spans="1:3">
      <c r="A470" s="17">
        <v>469</v>
      </c>
      <c r="B470" s="14" t="s">
        <v>510</v>
      </c>
      <c r="C470" s="19"/>
    </row>
    <row r="471" spans="1:3">
      <c r="A471" s="17">
        <v>470</v>
      </c>
      <c r="B471" s="14" t="s">
        <v>511</v>
      </c>
      <c r="C471" s="19"/>
    </row>
    <row r="472" spans="1:3">
      <c r="A472" s="17">
        <v>471</v>
      </c>
      <c r="B472" s="14" t="s">
        <v>512</v>
      </c>
      <c r="C472" s="19"/>
    </row>
    <row r="473" spans="1:3">
      <c r="A473" s="17">
        <v>472</v>
      </c>
      <c r="B473" s="14" t="s">
        <v>513</v>
      </c>
      <c r="C473" s="19"/>
    </row>
    <row r="474" spans="1:3">
      <c r="A474" s="17">
        <v>473</v>
      </c>
      <c r="B474" s="14" t="s">
        <v>514</v>
      </c>
      <c r="C474" s="19"/>
    </row>
    <row r="475" spans="1:3">
      <c r="A475" s="17">
        <v>474</v>
      </c>
      <c r="B475" s="14" t="s">
        <v>515</v>
      </c>
      <c r="C475" s="19"/>
    </row>
    <row r="476" spans="1:3">
      <c r="A476" s="17">
        <v>475</v>
      </c>
      <c r="B476" s="14" t="s">
        <v>516</v>
      </c>
      <c r="C476" s="19"/>
    </row>
    <row r="477" spans="1:3">
      <c r="A477" s="17">
        <v>476</v>
      </c>
      <c r="B477" s="14" t="s">
        <v>517</v>
      </c>
      <c r="C477" s="19"/>
    </row>
    <row r="478" spans="1:3">
      <c r="A478" s="17">
        <v>477</v>
      </c>
      <c r="B478" s="14" t="s">
        <v>518</v>
      </c>
      <c r="C478" s="19"/>
    </row>
    <row r="479" spans="1:3">
      <c r="A479" s="17">
        <v>478</v>
      </c>
      <c r="B479" s="14" t="s">
        <v>519</v>
      </c>
      <c r="C479" s="19"/>
    </row>
    <row r="480" spans="1:3">
      <c r="A480" s="17">
        <v>479</v>
      </c>
      <c r="B480" s="14" t="s">
        <v>520</v>
      </c>
      <c r="C480" s="19"/>
    </row>
    <row r="481" spans="1:3">
      <c r="A481" s="17">
        <v>480</v>
      </c>
      <c r="B481" s="14" t="s">
        <v>521</v>
      </c>
      <c r="C481" s="19"/>
    </row>
    <row r="482" spans="1:3">
      <c r="A482" s="22">
        <v>481</v>
      </c>
      <c r="B482" s="14" t="s">
        <v>562</v>
      </c>
      <c r="C482" s="19"/>
    </row>
    <row r="483" spans="1:3">
      <c r="A483" s="22">
        <v>482</v>
      </c>
      <c r="B483" s="14" t="s">
        <v>563</v>
      </c>
      <c r="C483" s="19"/>
    </row>
    <row r="484" spans="1:3">
      <c r="A484" s="22">
        <v>483</v>
      </c>
      <c r="B484" s="14" t="s">
        <v>564</v>
      </c>
      <c r="C484" s="19"/>
    </row>
    <row r="485" spans="1:3">
      <c r="A485" s="22">
        <v>484</v>
      </c>
      <c r="B485" s="14" t="s">
        <v>565</v>
      </c>
      <c r="C485" s="19"/>
    </row>
    <row r="486" spans="1:3">
      <c r="A486" s="22">
        <v>485</v>
      </c>
      <c r="B486" s="14" t="s">
        <v>566</v>
      </c>
      <c r="C486" s="19"/>
    </row>
    <row r="487" spans="1:3">
      <c r="A487" s="22">
        <v>486</v>
      </c>
      <c r="B487" s="14" t="s">
        <v>567</v>
      </c>
      <c r="C487" s="19"/>
    </row>
    <row r="488" spans="1:3">
      <c r="A488" s="22">
        <v>487</v>
      </c>
      <c r="B488" s="14" t="s">
        <v>568</v>
      </c>
      <c r="C488" s="19"/>
    </row>
    <row r="489" spans="1:3">
      <c r="A489" s="22">
        <v>488</v>
      </c>
      <c r="B489" s="14" t="s">
        <v>569</v>
      </c>
      <c r="C489" s="19"/>
    </row>
    <row r="490" spans="1:3">
      <c r="A490" s="22">
        <v>489</v>
      </c>
      <c r="B490" s="14" t="s">
        <v>570</v>
      </c>
      <c r="C490" s="19"/>
    </row>
    <row r="491" spans="1:3">
      <c r="A491" s="22">
        <v>490</v>
      </c>
      <c r="B491" s="14" t="s">
        <v>571</v>
      </c>
      <c r="C491" s="19"/>
    </row>
    <row r="492" spans="1:3">
      <c r="A492" s="22">
        <v>491</v>
      </c>
      <c r="B492" s="14" t="s">
        <v>572</v>
      </c>
      <c r="C492" s="19"/>
    </row>
    <row r="493" spans="1:3">
      <c r="A493" s="22">
        <v>492</v>
      </c>
      <c r="B493" s="14" t="s">
        <v>573</v>
      </c>
      <c r="C493" s="19"/>
    </row>
    <row r="494" spans="1:3">
      <c r="A494" s="22">
        <v>493</v>
      </c>
      <c r="B494" s="14" t="s">
        <v>574</v>
      </c>
      <c r="C494" s="19"/>
    </row>
    <row r="495" spans="1:3">
      <c r="A495" s="22">
        <v>494</v>
      </c>
      <c r="B495" s="14" t="s">
        <v>575</v>
      </c>
      <c r="C495" s="19"/>
    </row>
    <row r="496" spans="1:3">
      <c r="A496" s="22">
        <v>495</v>
      </c>
      <c r="B496" s="14" t="s">
        <v>576</v>
      </c>
      <c r="C496" s="19"/>
    </row>
    <row r="497" spans="1:3">
      <c r="A497" s="22">
        <v>496</v>
      </c>
      <c r="B497" s="14" t="s">
        <v>577</v>
      </c>
      <c r="C497" s="19"/>
    </row>
    <row r="498" spans="1:3">
      <c r="A498" s="22">
        <v>497</v>
      </c>
      <c r="B498" s="14" t="s">
        <v>578</v>
      </c>
      <c r="C498" s="19"/>
    </row>
    <row r="499" spans="1:3">
      <c r="A499" s="22">
        <v>498</v>
      </c>
      <c r="B499" s="14" t="s">
        <v>579</v>
      </c>
      <c r="C499" s="19"/>
    </row>
    <row r="500" spans="1:3">
      <c r="A500" s="22">
        <v>499</v>
      </c>
      <c r="B500" s="14" t="s">
        <v>580</v>
      </c>
      <c r="C500" s="19"/>
    </row>
    <row r="501" spans="1:3">
      <c r="A501" s="22">
        <v>500</v>
      </c>
      <c r="B501" s="14" t="s">
        <v>581</v>
      </c>
      <c r="C501" s="19"/>
    </row>
    <row r="502" spans="1:3">
      <c r="A502" s="22">
        <v>501</v>
      </c>
      <c r="B502" s="14" t="s">
        <v>582</v>
      </c>
      <c r="C502" s="19"/>
    </row>
    <row r="503" spans="1:3">
      <c r="A503" s="22">
        <v>502</v>
      </c>
      <c r="B503" s="14" t="s">
        <v>583</v>
      </c>
      <c r="C503" s="19"/>
    </row>
    <row r="504" spans="1:3">
      <c r="A504" s="22">
        <v>503</v>
      </c>
      <c r="B504" s="14" t="s">
        <v>584</v>
      </c>
      <c r="C504" s="19"/>
    </row>
    <row r="505" spans="1:3">
      <c r="A505" s="22">
        <v>504</v>
      </c>
      <c r="B505" s="14" t="s">
        <v>585</v>
      </c>
      <c r="C505" s="19"/>
    </row>
    <row r="506" spans="1:3">
      <c r="A506" s="22">
        <v>505</v>
      </c>
      <c r="B506" s="14" t="s">
        <v>586</v>
      </c>
      <c r="C506" s="19"/>
    </row>
    <row r="507" spans="1:3">
      <c r="A507" s="22">
        <v>506</v>
      </c>
      <c r="B507" s="14" t="s">
        <v>587</v>
      </c>
      <c r="C507" s="19"/>
    </row>
    <row r="508" spans="1:3">
      <c r="A508" s="22">
        <v>507</v>
      </c>
      <c r="B508" s="14" t="s">
        <v>588</v>
      </c>
      <c r="C508" s="19"/>
    </row>
    <row r="509" spans="1:3">
      <c r="A509" s="22">
        <v>508</v>
      </c>
      <c r="B509" s="14" t="s">
        <v>589</v>
      </c>
      <c r="C509" s="19"/>
    </row>
    <row r="510" spans="1:3">
      <c r="A510" s="22">
        <v>509</v>
      </c>
      <c r="B510" s="14" t="s">
        <v>590</v>
      </c>
      <c r="C510" s="19"/>
    </row>
    <row r="511" spans="1:3">
      <c r="A511" s="22">
        <v>510</v>
      </c>
      <c r="B511" s="14" t="s">
        <v>591</v>
      </c>
      <c r="C511" s="19"/>
    </row>
    <row r="512" spans="1:3">
      <c r="A512" s="22">
        <v>511</v>
      </c>
      <c r="B512" s="14" t="s">
        <v>592</v>
      </c>
      <c r="C512" s="19"/>
    </row>
    <row r="513" spans="1:3">
      <c r="A513" s="22">
        <v>512</v>
      </c>
      <c r="B513" s="14" t="s">
        <v>593</v>
      </c>
      <c r="C513" s="19"/>
    </row>
    <row r="514" spans="1:3">
      <c r="A514" s="22">
        <v>513</v>
      </c>
      <c r="B514" s="14" t="s">
        <v>594</v>
      </c>
      <c r="C514" s="19"/>
    </row>
    <row r="515" spans="1:3">
      <c r="A515" s="22">
        <v>514</v>
      </c>
      <c r="B515" s="14" t="s">
        <v>595</v>
      </c>
      <c r="C515" s="19"/>
    </row>
    <row r="516" spans="1:3">
      <c r="A516" s="22">
        <v>515</v>
      </c>
      <c r="B516" s="14" t="s">
        <v>596</v>
      </c>
      <c r="C516" s="19"/>
    </row>
    <row r="517" spans="1:3">
      <c r="A517" s="22">
        <v>516</v>
      </c>
      <c r="B517" s="14" t="s">
        <v>597</v>
      </c>
      <c r="C517" s="19"/>
    </row>
    <row r="518" spans="1:3">
      <c r="A518" s="22">
        <v>517</v>
      </c>
      <c r="B518" s="14" t="s">
        <v>598</v>
      </c>
      <c r="C518" s="19"/>
    </row>
    <row r="519" spans="1:3">
      <c r="A519" s="22">
        <v>518</v>
      </c>
      <c r="B519" s="14" t="s">
        <v>599</v>
      </c>
      <c r="C519" s="19"/>
    </row>
    <row r="520" spans="1:3">
      <c r="A520" s="25">
        <v>519</v>
      </c>
      <c r="B520" s="14" t="s">
        <v>600</v>
      </c>
      <c r="C520" s="19"/>
    </row>
    <row r="521" spans="1:3">
      <c r="A521" s="25">
        <v>520</v>
      </c>
      <c r="B521" s="14" t="s">
        <v>601</v>
      </c>
      <c r="C521" s="19"/>
    </row>
    <row r="522" spans="1:3">
      <c r="A522" s="25">
        <v>521</v>
      </c>
      <c r="B522" s="9" t="s">
        <v>602</v>
      </c>
      <c r="C522" s="19"/>
    </row>
    <row r="523" spans="1:3">
      <c r="A523" s="25">
        <v>522</v>
      </c>
      <c r="B523" s="9" t="s">
        <v>603</v>
      </c>
      <c r="C523" s="19"/>
    </row>
    <row r="524" spans="1:3">
      <c r="A524" s="25">
        <v>523</v>
      </c>
      <c r="B524" s="9" t="s">
        <v>604</v>
      </c>
      <c r="C524" s="19"/>
    </row>
    <row r="525" spans="1:3">
      <c r="A525" s="25">
        <v>524</v>
      </c>
      <c r="B525" s="9" t="s">
        <v>605</v>
      </c>
      <c r="C525" s="19"/>
    </row>
    <row r="526" spans="1:3">
      <c r="A526" s="25">
        <v>525</v>
      </c>
      <c r="B526" s="9" t="s">
        <v>606</v>
      </c>
      <c r="C526" s="19"/>
    </row>
    <row r="527" spans="1:3">
      <c r="A527" s="25">
        <v>526</v>
      </c>
      <c r="B527" s="9" t="s">
        <v>607</v>
      </c>
      <c r="C527" s="19"/>
    </row>
    <row r="528" spans="1:3">
      <c r="A528" s="25">
        <v>527</v>
      </c>
      <c r="B528" s="9" t="s">
        <v>608</v>
      </c>
      <c r="C528" s="19"/>
    </row>
    <row r="529" spans="1:3">
      <c r="A529" s="25">
        <v>528</v>
      </c>
      <c r="B529" s="9" t="s">
        <v>609</v>
      </c>
      <c r="C529" s="19"/>
    </row>
    <row r="530" spans="1:3">
      <c r="A530" s="25">
        <v>529</v>
      </c>
      <c r="B530" s="9" t="s">
        <v>610</v>
      </c>
      <c r="C530" s="19"/>
    </row>
    <row r="531" spans="1:3">
      <c r="A531" s="25">
        <v>530</v>
      </c>
      <c r="B531" s="9" t="s">
        <v>611</v>
      </c>
      <c r="C531" s="19"/>
    </row>
    <row r="532" spans="1:3">
      <c r="A532" s="25">
        <v>531</v>
      </c>
      <c r="B532" s="9" t="s">
        <v>612</v>
      </c>
      <c r="C532" s="19"/>
    </row>
    <row r="533" spans="1:3">
      <c r="A533" s="25">
        <v>532</v>
      </c>
      <c r="B533" s="9" t="s">
        <v>613</v>
      </c>
      <c r="C533" s="19"/>
    </row>
    <row r="534" spans="1:3">
      <c r="A534" s="25">
        <v>533</v>
      </c>
      <c r="B534" s="9" t="s">
        <v>614</v>
      </c>
      <c r="C534" s="19"/>
    </row>
    <row r="535" spans="1:3">
      <c r="A535" s="25">
        <v>534</v>
      </c>
      <c r="B535" s="9" t="s">
        <v>615</v>
      </c>
      <c r="C535" s="19"/>
    </row>
    <row r="536" spans="1:3">
      <c r="A536" s="25">
        <v>535</v>
      </c>
      <c r="B536" s="9" t="s">
        <v>616</v>
      </c>
      <c r="C536" s="19"/>
    </row>
    <row r="537" spans="1:3">
      <c r="A537" s="25">
        <v>536</v>
      </c>
      <c r="B537" s="9" t="s">
        <v>617</v>
      </c>
      <c r="C537" s="19"/>
    </row>
    <row r="538" spans="1:3">
      <c r="A538" s="25">
        <v>537</v>
      </c>
      <c r="B538" s="9" t="s">
        <v>618</v>
      </c>
      <c r="C538" s="19"/>
    </row>
    <row r="539" spans="1:3">
      <c r="A539" s="25">
        <v>538</v>
      </c>
      <c r="B539" s="9" t="s">
        <v>619</v>
      </c>
      <c r="C539" s="19"/>
    </row>
    <row r="540" spans="1:3">
      <c r="A540" s="25">
        <v>539</v>
      </c>
      <c r="B540" s="9" t="s">
        <v>620</v>
      </c>
      <c r="C540" s="19"/>
    </row>
    <row r="541" spans="1:3">
      <c r="A541" s="25">
        <v>540</v>
      </c>
      <c r="B541" s="9" t="s">
        <v>621</v>
      </c>
      <c r="C541" s="19"/>
    </row>
    <row r="542" spans="1:3">
      <c r="A542" s="25">
        <v>541</v>
      </c>
      <c r="B542" s="9" t="s">
        <v>622</v>
      </c>
      <c r="C542" s="19"/>
    </row>
    <row r="543" spans="1:3">
      <c r="A543" s="25">
        <v>542</v>
      </c>
      <c r="B543" s="9" t="s">
        <v>623</v>
      </c>
      <c r="C543" s="19"/>
    </row>
    <row r="544" spans="1:3">
      <c r="A544" s="25">
        <v>543</v>
      </c>
      <c r="B544" s="9" t="s">
        <v>624</v>
      </c>
      <c r="C544" s="19"/>
    </row>
    <row r="545" spans="1:3">
      <c r="A545" s="25">
        <v>544</v>
      </c>
      <c r="B545" s="9" t="s">
        <v>625</v>
      </c>
      <c r="C545" s="19"/>
    </row>
    <row r="546" spans="1:3">
      <c r="A546" s="25">
        <v>545</v>
      </c>
      <c r="B546" s="9" t="s">
        <v>626</v>
      </c>
      <c r="C546" s="19"/>
    </row>
    <row r="547" spans="1:3">
      <c r="A547" s="25">
        <v>546</v>
      </c>
      <c r="B547" s="9" t="s">
        <v>627</v>
      </c>
      <c r="C547" s="19"/>
    </row>
    <row r="548" spans="1:3">
      <c r="A548" s="25">
        <v>547</v>
      </c>
      <c r="B548" s="9" t="s">
        <v>628</v>
      </c>
      <c r="C548" s="19"/>
    </row>
    <row r="549" spans="1:3">
      <c r="A549" s="25">
        <v>548</v>
      </c>
      <c r="B549" s="9" t="s">
        <v>629</v>
      </c>
      <c r="C549" s="19"/>
    </row>
    <row r="550" spans="1:3">
      <c r="A550" s="25">
        <v>549</v>
      </c>
      <c r="B550" s="9" t="s">
        <v>630</v>
      </c>
      <c r="C550" s="19"/>
    </row>
    <row r="551" spans="1:3">
      <c r="A551" s="25">
        <v>550</v>
      </c>
      <c r="B551" s="9" t="s">
        <v>631</v>
      </c>
      <c r="C551" s="19"/>
    </row>
    <row r="552" spans="1:3">
      <c r="A552" s="25">
        <v>551</v>
      </c>
      <c r="B552" s="9" t="s">
        <v>632</v>
      </c>
      <c r="C552" s="19"/>
    </row>
    <row r="553" spans="1:3">
      <c r="A553" s="25">
        <v>552</v>
      </c>
      <c r="B553" s="9" t="s">
        <v>633</v>
      </c>
      <c r="C553" s="19"/>
    </row>
    <row r="554" spans="1:3">
      <c r="A554" s="25">
        <v>553</v>
      </c>
      <c r="B554" s="9" t="s">
        <v>634</v>
      </c>
      <c r="C554" s="19"/>
    </row>
    <row r="555" spans="1:3">
      <c r="A555" s="25">
        <v>554</v>
      </c>
      <c r="B555" s="9" t="s">
        <v>635</v>
      </c>
      <c r="C555" s="19"/>
    </row>
    <row r="556" spans="1:3">
      <c r="A556" s="25">
        <v>555</v>
      </c>
      <c r="B556" s="9" t="s">
        <v>636</v>
      </c>
      <c r="C556" s="19"/>
    </row>
    <row r="557" spans="1:3">
      <c r="A557" s="25">
        <v>556</v>
      </c>
      <c r="B557" s="9" t="s">
        <v>637</v>
      </c>
      <c r="C557" s="19"/>
    </row>
    <row r="558" spans="1:3">
      <c r="A558" s="25">
        <v>557</v>
      </c>
      <c r="B558" s="9" t="s">
        <v>638</v>
      </c>
      <c r="C558" s="19"/>
    </row>
    <row r="559" spans="1:3">
      <c r="A559" s="25">
        <v>558</v>
      </c>
      <c r="B559" s="9" t="s">
        <v>639</v>
      </c>
      <c r="C559" s="19"/>
    </row>
    <row r="560" spans="1:3">
      <c r="A560" s="25">
        <v>559</v>
      </c>
      <c r="B560" s="9" t="s">
        <v>640</v>
      </c>
      <c r="C560" s="19"/>
    </row>
    <row r="561" spans="1:3">
      <c r="A561" s="25">
        <v>560</v>
      </c>
      <c r="B561" s="9" t="s">
        <v>641</v>
      </c>
      <c r="C561" s="19"/>
    </row>
    <row r="562" spans="1:3">
      <c r="A562" s="25">
        <v>561</v>
      </c>
      <c r="B562" s="9" t="s">
        <v>642</v>
      </c>
      <c r="C562" s="19"/>
    </row>
    <row r="563" spans="1:3">
      <c r="A563" s="25">
        <v>562</v>
      </c>
      <c r="B563" s="9" t="s">
        <v>643</v>
      </c>
      <c r="C563" s="19"/>
    </row>
    <row r="564" spans="1:3">
      <c r="A564" s="25">
        <v>563</v>
      </c>
      <c r="B564" s="9" t="s">
        <v>644</v>
      </c>
      <c r="C564" s="19"/>
    </row>
    <row r="565" spans="1:3">
      <c r="A565" s="25">
        <v>564</v>
      </c>
      <c r="B565" s="9" t="s">
        <v>645</v>
      </c>
      <c r="C565" s="19"/>
    </row>
    <row r="566" spans="1:3">
      <c r="A566" s="25">
        <v>565</v>
      </c>
      <c r="B566" s="9" t="s">
        <v>646</v>
      </c>
      <c r="C566" s="19"/>
    </row>
    <row r="567" spans="1:3">
      <c r="A567" s="25">
        <v>566</v>
      </c>
      <c r="B567" s="9" t="s">
        <v>647</v>
      </c>
      <c r="C567" s="19"/>
    </row>
    <row r="568" spans="1:3">
      <c r="A568" s="25">
        <v>567</v>
      </c>
      <c r="B568" s="9" t="s">
        <v>648</v>
      </c>
      <c r="C568" s="19"/>
    </row>
    <row r="569" spans="1:3">
      <c r="A569" s="25">
        <v>568</v>
      </c>
      <c r="B569" s="9" t="s">
        <v>649</v>
      </c>
      <c r="C569" s="19"/>
    </row>
    <row r="570" spans="1:3">
      <c r="A570" s="25">
        <v>569</v>
      </c>
      <c r="B570" s="9" t="s">
        <v>650</v>
      </c>
      <c r="C570" s="19"/>
    </row>
    <row r="571" spans="1:3">
      <c r="A571" s="25">
        <v>570</v>
      </c>
      <c r="B571" s="9" t="s">
        <v>651</v>
      </c>
      <c r="C571" s="19"/>
    </row>
    <row r="572" spans="1:3">
      <c r="A572" s="25">
        <v>571</v>
      </c>
      <c r="B572" s="9" t="s">
        <v>652</v>
      </c>
      <c r="C572" s="19"/>
    </row>
    <row r="573" spans="1:3">
      <c r="A573" s="25">
        <v>572</v>
      </c>
      <c r="B573" s="9" t="s">
        <v>653</v>
      </c>
      <c r="C573" s="19"/>
    </row>
    <row r="574" spans="1:3">
      <c r="A574" s="25">
        <v>573</v>
      </c>
      <c r="B574" s="9" t="s">
        <v>654</v>
      </c>
      <c r="C574" s="19"/>
    </row>
    <row r="575" spans="1:3">
      <c r="A575" s="25">
        <v>574</v>
      </c>
      <c r="B575" s="9" t="s">
        <v>655</v>
      </c>
      <c r="C575" s="19"/>
    </row>
    <row r="576" spans="1:3">
      <c r="A576" s="25">
        <v>575</v>
      </c>
      <c r="B576" s="9" t="s">
        <v>656</v>
      </c>
      <c r="C576" s="19"/>
    </row>
    <row r="577" spans="1:4">
      <c r="A577" s="25">
        <v>576</v>
      </c>
      <c r="B577" s="9" t="s">
        <v>657</v>
      </c>
      <c r="C577" s="19"/>
    </row>
    <row r="578" spans="1:4">
      <c r="A578" s="25">
        <v>577</v>
      </c>
      <c r="B578" s="9" t="s">
        <v>658</v>
      </c>
      <c r="C578" s="19"/>
    </row>
    <row r="579" spans="1:4">
      <c r="A579" s="25">
        <v>578</v>
      </c>
      <c r="B579" s="9" t="s">
        <v>659</v>
      </c>
      <c r="C579" s="19"/>
    </row>
    <row r="580" spans="1:4">
      <c r="A580" s="25">
        <v>579</v>
      </c>
      <c r="B580" s="9" t="s">
        <v>660</v>
      </c>
      <c r="C580" s="19"/>
    </row>
    <row r="581" spans="1:4">
      <c r="A581" s="25">
        <v>580</v>
      </c>
      <c r="B581" s="9" t="s">
        <v>661</v>
      </c>
      <c r="C581" s="19"/>
    </row>
    <row r="582" spans="1:4">
      <c r="A582" s="25">
        <v>581</v>
      </c>
      <c r="B582" s="9" t="s">
        <v>662</v>
      </c>
      <c r="C582" s="19"/>
    </row>
    <row r="583" spans="1:4">
      <c r="A583" s="25">
        <v>582</v>
      </c>
      <c r="B583" s="9" t="s">
        <v>663</v>
      </c>
      <c r="C583" s="19"/>
    </row>
    <row r="584" spans="1:4">
      <c r="A584" s="25">
        <v>583</v>
      </c>
      <c r="B584" s="9" t="s">
        <v>664</v>
      </c>
      <c r="C584" s="19"/>
    </row>
    <row r="585" spans="1:4">
      <c r="A585" s="25">
        <v>584</v>
      </c>
      <c r="B585" s="9" t="s">
        <v>665</v>
      </c>
      <c r="C585" s="19"/>
    </row>
    <row r="586" spans="1:4">
      <c r="A586" s="25">
        <v>585</v>
      </c>
      <c r="B586" s="9" t="s">
        <v>666</v>
      </c>
      <c r="C586" s="19"/>
      <c r="D586" s="29"/>
    </row>
    <row r="587" spans="1:4">
      <c r="A587" s="25">
        <v>586</v>
      </c>
      <c r="B587" s="9" t="s">
        <v>667</v>
      </c>
      <c r="C587" s="19"/>
      <c r="D587" s="29"/>
    </row>
    <row r="588" spans="1:4">
      <c r="A588" s="25">
        <v>587</v>
      </c>
      <c r="B588" s="9" t="s">
        <v>668</v>
      </c>
      <c r="C588" s="19"/>
      <c r="D588" s="29"/>
    </row>
    <row r="589" spans="1:4">
      <c r="A589" s="25">
        <v>588</v>
      </c>
      <c r="B589" s="9" t="s">
        <v>669</v>
      </c>
      <c r="C589" s="19"/>
      <c r="D589" s="29"/>
    </row>
    <row r="590" spans="1:4">
      <c r="A590" s="25">
        <v>589</v>
      </c>
      <c r="B590" s="9" t="s">
        <v>670</v>
      </c>
      <c r="C590" s="19"/>
      <c r="D590" s="29"/>
    </row>
    <row r="591" spans="1:4">
      <c r="A591" s="25">
        <v>590</v>
      </c>
      <c r="B591" s="9" t="s">
        <v>671</v>
      </c>
      <c r="C591" s="19"/>
      <c r="D591" s="29"/>
    </row>
    <row r="592" spans="1:4">
      <c r="A592" s="25">
        <v>591</v>
      </c>
      <c r="B592" s="9" t="s">
        <v>672</v>
      </c>
      <c r="C592" s="19"/>
      <c r="D592" s="29"/>
    </row>
    <row r="593" spans="1:3">
      <c r="A593" s="25">
        <v>592</v>
      </c>
      <c r="B593" s="9" t="s">
        <v>673</v>
      </c>
      <c r="C593" s="19"/>
    </row>
    <row r="594" spans="1:3">
      <c r="A594" s="25">
        <v>593</v>
      </c>
      <c r="B594" s="9" t="s">
        <v>674</v>
      </c>
      <c r="C594" s="19"/>
    </row>
    <row r="595" spans="1:3">
      <c r="A595" s="25">
        <v>594</v>
      </c>
      <c r="B595" s="9" t="s">
        <v>675</v>
      </c>
      <c r="C595" s="19"/>
    </row>
    <row r="596" spans="1:3">
      <c r="A596" s="25">
        <v>595</v>
      </c>
      <c r="B596" s="9" t="s">
        <v>676</v>
      </c>
      <c r="C596" s="19"/>
    </row>
    <row r="597" spans="1:3">
      <c r="A597" s="25">
        <v>596</v>
      </c>
      <c r="B597" s="9" t="s">
        <v>677</v>
      </c>
      <c r="C597" s="19"/>
    </row>
    <row r="598" spans="1:3">
      <c r="A598" s="25">
        <v>597</v>
      </c>
      <c r="B598" s="9" t="s">
        <v>678</v>
      </c>
      <c r="C598" s="19"/>
    </row>
    <row r="599" spans="1:3">
      <c r="A599" s="25">
        <v>598</v>
      </c>
      <c r="B599" s="9" t="s">
        <v>679</v>
      </c>
      <c r="C599" s="19"/>
    </row>
    <row r="600" spans="1:3">
      <c r="A600" s="25">
        <v>599</v>
      </c>
      <c r="B600" s="9" t="s">
        <v>680</v>
      </c>
      <c r="C600" s="19"/>
    </row>
    <row r="601" spans="1:3">
      <c r="A601" s="25">
        <v>600</v>
      </c>
      <c r="B601" s="9" t="s">
        <v>681</v>
      </c>
      <c r="C601" s="19"/>
    </row>
    <row r="602" spans="1:3">
      <c r="A602" s="25">
        <v>601</v>
      </c>
      <c r="B602" s="9" t="s">
        <v>682</v>
      </c>
      <c r="C602" s="19"/>
    </row>
    <row r="603" spans="1:3">
      <c r="A603" s="25">
        <v>602</v>
      </c>
      <c r="B603" s="9" t="s">
        <v>683</v>
      </c>
      <c r="C603" s="19"/>
    </row>
    <row r="604" spans="1:3">
      <c r="A604" s="25">
        <v>603</v>
      </c>
      <c r="B604" s="9" t="s">
        <v>684</v>
      </c>
      <c r="C604" s="19"/>
    </row>
    <row r="605" spans="1:3">
      <c r="A605" s="25">
        <v>604</v>
      </c>
      <c r="B605" s="9" t="s">
        <v>685</v>
      </c>
      <c r="C605" s="19"/>
    </row>
    <row r="606" spans="1:3">
      <c r="A606" s="27">
        <v>605</v>
      </c>
      <c r="B606" s="9" t="s">
        <v>686</v>
      </c>
      <c r="C606" s="19"/>
    </row>
    <row r="607" spans="1:3">
      <c r="A607" s="27">
        <v>606</v>
      </c>
      <c r="B607" s="9" t="s">
        <v>687</v>
      </c>
      <c r="C607" s="19"/>
    </row>
    <row r="608" spans="1:3">
      <c r="A608" s="27">
        <v>607</v>
      </c>
      <c r="B608" s="9" t="s">
        <v>688</v>
      </c>
      <c r="C608" s="19"/>
    </row>
    <row r="609" spans="1:3">
      <c r="A609" s="27">
        <v>608</v>
      </c>
      <c r="B609" s="9" t="s">
        <v>689</v>
      </c>
      <c r="C609" s="19"/>
    </row>
    <row r="610" spans="1:3">
      <c r="A610" s="27">
        <v>609</v>
      </c>
      <c r="B610" s="9" t="s">
        <v>690</v>
      </c>
      <c r="C610" s="19"/>
    </row>
    <row r="611" spans="1:3">
      <c r="A611" s="27">
        <v>610</v>
      </c>
      <c r="B611" s="9" t="s">
        <v>691</v>
      </c>
      <c r="C611" s="19"/>
    </row>
    <row r="612" spans="1:3">
      <c r="A612" s="27">
        <v>611</v>
      </c>
      <c r="B612" s="9" t="s">
        <v>692</v>
      </c>
      <c r="C612" s="19"/>
    </row>
    <row r="613" spans="1:3">
      <c r="A613" s="27">
        <v>612</v>
      </c>
      <c r="B613" s="9" t="s">
        <v>693</v>
      </c>
      <c r="C613" s="19"/>
    </row>
    <row r="614" spans="1:3">
      <c r="A614" s="27">
        <v>613</v>
      </c>
      <c r="B614" s="9" t="s">
        <v>694</v>
      </c>
      <c r="C614" s="19"/>
    </row>
    <row r="615" spans="1:3">
      <c r="A615" s="27">
        <v>614</v>
      </c>
      <c r="B615" s="9" t="s">
        <v>695</v>
      </c>
      <c r="C615" s="19"/>
    </row>
    <row r="616" spans="1:3">
      <c r="A616" s="27">
        <v>615</v>
      </c>
      <c r="B616" s="9" t="s">
        <v>696</v>
      </c>
      <c r="C616" s="19"/>
    </row>
    <row r="617" spans="1:3">
      <c r="A617" s="27">
        <v>616</v>
      </c>
      <c r="B617" s="9" t="s">
        <v>697</v>
      </c>
      <c r="C617" s="19"/>
    </row>
    <row r="618" spans="1:3">
      <c r="A618" s="27">
        <v>617</v>
      </c>
      <c r="B618" s="14" t="s">
        <v>698</v>
      </c>
      <c r="C618" s="19"/>
    </row>
    <row r="619" spans="1:3">
      <c r="A619" s="27">
        <v>618</v>
      </c>
      <c r="B619" s="14" t="s">
        <v>699</v>
      </c>
      <c r="C619" s="19"/>
    </row>
    <row r="620" spans="1:3">
      <c r="A620" s="27">
        <v>619</v>
      </c>
      <c r="B620" s="14" t="s">
        <v>700</v>
      </c>
      <c r="C620" s="19"/>
    </row>
    <row r="621" spans="1:3">
      <c r="A621" s="27">
        <v>620</v>
      </c>
      <c r="B621" s="14" t="s">
        <v>701</v>
      </c>
      <c r="C621" s="19"/>
    </row>
    <row r="622" spans="1:3">
      <c r="A622" s="27">
        <v>621</v>
      </c>
      <c r="B622" s="14" t="s">
        <v>702</v>
      </c>
      <c r="C622" s="19"/>
    </row>
    <row r="623" spans="1:3">
      <c r="A623" s="27">
        <v>622</v>
      </c>
      <c r="B623" s="14" t="s">
        <v>703</v>
      </c>
      <c r="C623" s="19"/>
    </row>
    <row r="624" spans="1:3">
      <c r="A624" s="27">
        <v>623</v>
      </c>
      <c r="B624" s="14" t="s">
        <v>704</v>
      </c>
      <c r="C624" s="19"/>
    </row>
    <row r="625" spans="1:6">
      <c r="A625" s="27">
        <v>624</v>
      </c>
      <c r="B625" s="14" t="s">
        <v>705</v>
      </c>
      <c r="C625" s="19"/>
      <c r="D625" s="29"/>
    </row>
    <row r="626" spans="1:6">
      <c r="A626" s="27">
        <v>625</v>
      </c>
      <c r="B626" s="14" t="s">
        <v>706</v>
      </c>
      <c r="C626" s="19"/>
      <c r="D626" s="29"/>
    </row>
    <row r="627" spans="1:6">
      <c r="A627" s="27">
        <v>626</v>
      </c>
      <c r="B627" s="14" t="s">
        <v>707</v>
      </c>
      <c r="C627" s="19">
        <v>32.049999999999997</v>
      </c>
      <c r="D627" s="29">
        <v>64.182000000000002</v>
      </c>
      <c r="E627">
        <f>D627*164</f>
        <v>10525.848</v>
      </c>
      <c r="F627">
        <f>LOG10(E627)</f>
        <v>4.0222570942355169</v>
      </c>
    </row>
    <row r="628" spans="1:6">
      <c r="A628" s="27">
        <v>627</v>
      </c>
      <c r="B628" s="14" t="s">
        <v>708</v>
      </c>
      <c r="C628" s="19">
        <v>35.25</v>
      </c>
      <c r="D628" s="29">
        <v>11.654</v>
      </c>
      <c r="E628" s="29">
        <f t="shared" ref="E628:E691" si="14">D628*164</f>
        <v>1911.2560000000001</v>
      </c>
      <c r="F628" s="29">
        <f t="shared" ref="F628:F691" si="15">LOG10(E628)</f>
        <v>3.2813188618018292</v>
      </c>
    </row>
    <row r="629" spans="1:6">
      <c r="A629" s="27">
        <v>628</v>
      </c>
      <c r="B629" s="14" t="s">
        <v>709</v>
      </c>
      <c r="C629" s="19">
        <v>32.729999999999997</v>
      </c>
      <c r="D629" s="29">
        <v>44.491</v>
      </c>
      <c r="E629" s="29">
        <f t="shared" si="14"/>
        <v>7296.5240000000003</v>
      </c>
      <c r="F629" s="29">
        <f t="shared" si="15"/>
        <v>3.8631160153062205</v>
      </c>
    </row>
    <row r="630" spans="1:6">
      <c r="A630" s="27">
        <v>629</v>
      </c>
      <c r="B630" s="14" t="s">
        <v>710</v>
      </c>
      <c r="C630" s="19">
        <v>35.67</v>
      </c>
      <c r="D630" s="29">
        <v>9.2940000000000005</v>
      </c>
      <c r="E630" s="29">
        <f t="shared" si="14"/>
        <v>1524.2160000000001</v>
      </c>
      <c r="F630" s="29">
        <f t="shared" si="15"/>
        <v>3.1830465161905477</v>
      </c>
    </row>
    <row r="631" spans="1:6">
      <c r="A631" s="27">
        <v>630</v>
      </c>
      <c r="B631" s="14" t="s">
        <v>711</v>
      </c>
      <c r="C631" s="19">
        <v>32.93</v>
      </c>
      <c r="D631" s="29">
        <v>39.994999999999997</v>
      </c>
      <c r="E631" s="29">
        <f t="shared" si="14"/>
        <v>6559.1799999999994</v>
      </c>
      <c r="F631" s="29">
        <f t="shared" si="15"/>
        <v>3.8168495491722139</v>
      </c>
    </row>
    <row r="632" spans="1:6">
      <c r="A632" s="27">
        <v>631</v>
      </c>
      <c r="B632" s="14" t="s">
        <v>712</v>
      </c>
      <c r="C632" s="19">
        <v>37.409999999999997</v>
      </c>
      <c r="D632" s="29">
        <v>3.6850000000000001</v>
      </c>
      <c r="E632" s="29">
        <f t="shared" si="14"/>
        <v>604.34</v>
      </c>
      <c r="F632" s="29">
        <f t="shared" si="15"/>
        <v>2.7812813402427681</v>
      </c>
    </row>
    <row r="633" spans="1:6">
      <c r="A633" s="27">
        <v>632</v>
      </c>
      <c r="B633" s="14" t="s">
        <v>713</v>
      </c>
      <c r="C633" s="19">
        <v>29.64</v>
      </c>
      <c r="D633" s="29">
        <v>231.50299999999999</v>
      </c>
      <c r="E633" s="29">
        <f t="shared" si="14"/>
        <v>37966.491999999998</v>
      </c>
      <c r="F633" s="29">
        <f t="shared" si="15"/>
        <v>4.5794004713714482</v>
      </c>
    </row>
    <row r="634" spans="1:6">
      <c r="A634" s="27">
        <v>633</v>
      </c>
      <c r="B634" s="14" t="s">
        <v>714</v>
      </c>
      <c r="C634" s="19"/>
      <c r="D634" s="29"/>
      <c r="E634" s="29">
        <f t="shared" si="14"/>
        <v>0</v>
      </c>
      <c r="F634" s="29"/>
    </row>
    <row r="635" spans="1:6">
      <c r="A635" s="27">
        <v>634</v>
      </c>
      <c r="B635" s="14" t="s">
        <v>715</v>
      </c>
      <c r="C635" s="19">
        <v>32.33</v>
      </c>
      <c r="D635" s="29">
        <v>55.052999999999997</v>
      </c>
      <c r="E635" s="29">
        <f t="shared" si="14"/>
        <v>9028.6919999999991</v>
      </c>
      <c r="F635" s="29">
        <f t="shared" si="15"/>
        <v>3.9556248379848253</v>
      </c>
    </row>
    <row r="636" spans="1:6">
      <c r="A636" s="27">
        <v>635</v>
      </c>
      <c r="B636" s="14" t="s">
        <v>716</v>
      </c>
      <c r="C636" s="19">
        <v>35.700000000000003</v>
      </c>
      <c r="D636" s="29">
        <v>9.1880000000000006</v>
      </c>
      <c r="E636" s="29">
        <f t="shared" si="14"/>
        <v>1506.8320000000001</v>
      </c>
      <c r="F636" s="29">
        <f t="shared" si="15"/>
        <v>3.1780648345706863</v>
      </c>
    </row>
    <row r="637" spans="1:6">
      <c r="A637" s="27">
        <v>636</v>
      </c>
      <c r="B637" s="14" t="s">
        <v>717</v>
      </c>
      <c r="C637" s="19">
        <v>34.92</v>
      </c>
      <c r="D637" s="29">
        <v>13.861000000000001</v>
      </c>
      <c r="E637" s="29">
        <f t="shared" si="14"/>
        <v>2273.2040000000002</v>
      </c>
      <c r="F637" s="29">
        <f t="shared" si="15"/>
        <v>3.356638411571355</v>
      </c>
    </row>
    <row r="638" spans="1:6">
      <c r="A638" s="27">
        <v>637</v>
      </c>
      <c r="B638" s="14" t="s">
        <v>718</v>
      </c>
      <c r="C638" s="19"/>
      <c r="D638" s="29"/>
      <c r="E638" s="29">
        <f t="shared" si="14"/>
        <v>0</v>
      </c>
      <c r="F638" s="29"/>
    </row>
    <row r="639" spans="1:6">
      <c r="A639" s="27">
        <v>638</v>
      </c>
      <c r="B639" s="14" t="s">
        <v>719</v>
      </c>
      <c r="C639" s="19">
        <v>33.97</v>
      </c>
      <c r="D639" s="29">
        <v>23.01</v>
      </c>
      <c r="E639" s="29">
        <f t="shared" si="14"/>
        <v>3773.6400000000003</v>
      </c>
      <c r="F639" s="29">
        <f t="shared" si="15"/>
        <v>3.5767604667163413</v>
      </c>
    </row>
    <row r="640" spans="1:6">
      <c r="A640" s="27">
        <v>639</v>
      </c>
      <c r="B640" s="14" t="s">
        <v>720</v>
      </c>
      <c r="C640" s="19"/>
      <c r="D640" s="29"/>
      <c r="E640" s="29">
        <f t="shared" si="14"/>
        <v>0</v>
      </c>
      <c r="F640" s="29"/>
    </row>
    <row r="641" spans="1:6">
      <c r="A641" s="27">
        <v>640</v>
      </c>
      <c r="B641" s="14" t="s">
        <v>721</v>
      </c>
      <c r="C641" s="19">
        <v>33.28</v>
      </c>
      <c r="D641" s="29">
        <v>33.247</v>
      </c>
      <c r="E641" s="29">
        <f t="shared" si="14"/>
        <v>5452.5079999999998</v>
      </c>
      <c r="F641" s="29">
        <f t="shared" si="15"/>
        <v>3.7365963114544622</v>
      </c>
    </row>
    <row r="642" spans="1:6">
      <c r="A642" s="27">
        <v>641</v>
      </c>
      <c r="B642" s="14" t="s">
        <v>722</v>
      </c>
      <c r="C642" s="19">
        <v>36.840000000000003</v>
      </c>
      <c r="D642" s="29">
        <v>4.9960000000000004</v>
      </c>
      <c r="E642" s="29">
        <f t="shared" si="14"/>
        <v>819.34400000000005</v>
      </c>
      <c r="F642" s="29">
        <f t="shared" si="15"/>
        <v>2.9134662777497957</v>
      </c>
    </row>
    <row r="643" spans="1:6">
      <c r="A643" s="27">
        <v>642</v>
      </c>
      <c r="B643" s="14" t="s">
        <v>723</v>
      </c>
      <c r="C643" s="19">
        <v>25.1</v>
      </c>
      <c r="D643" s="30">
        <v>2602.4459999999999</v>
      </c>
      <c r="E643" s="29">
        <f t="shared" si="14"/>
        <v>426801.14399999997</v>
      </c>
      <c r="F643" s="29">
        <f t="shared" si="15"/>
        <v>5.6302255748391739</v>
      </c>
    </row>
    <row r="644" spans="1:6">
      <c r="A644" s="27">
        <v>643</v>
      </c>
      <c r="B644" s="14" t="s">
        <v>724</v>
      </c>
      <c r="C644" s="19">
        <v>32.17</v>
      </c>
      <c r="D644" s="29">
        <v>60.22</v>
      </c>
      <c r="E644" s="29">
        <f t="shared" si="14"/>
        <v>9876.08</v>
      </c>
      <c r="F644" s="29">
        <f t="shared" si="15"/>
        <v>3.9945845992244382</v>
      </c>
    </row>
    <row r="645" spans="1:6">
      <c r="A645" s="27">
        <v>644</v>
      </c>
      <c r="B645" s="14" t="s">
        <v>725</v>
      </c>
      <c r="C645" s="19">
        <v>28.64</v>
      </c>
      <c r="D645" s="29">
        <v>393.93799999999999</v>
      </c>
      <c r="E645" s="29">
        <f t="shared" si="14"/>
        <v>64605.831999999995</v>
      </c>
      <c r="F645" s="29">
        <f t="shared" si="15"/>
        <v>4.810271723739608</v>
      </c>
    </row>
    <row r="646" spans="1:6">
      <c r="A646" s="27">
        <v>645</v>
      </c>
      <c r="B646" s="14" t="s">
        <v>726</v>
      </c>
      <c r="C646" s="19">
        <v>32.65</v>
      </c>
      <c r="D646" s="29">
        <v>46.509</v>
      </c>
      <c r="E646" s="29">
        <f t="shared" si="14"/>
        <v>7627.4759999999997</v>
      </c>
      <c r="F646" s="29">
        <f t="shared" si="15"/>
        <v>3.8823808498006507</v>
      </c>
    </row>
    <row r="647" spans="1:6">
      <c r="A647" s="27">
        <v>646</v>
      </c>
      <c r="B647" s="14" t="s">
        <v>727</v>
      </c>
      <c r="C647" s="19">
        <v>26.68</v>
      </c>
      <c r="D647" s="30">
        <v>1116.366</v>
      </c>
      <c r="E647" s="29">
        <f t="shared" si="14"/>
        <v>183084.024</v>
      </c>
      <c r="F647" s="29">
        <f t="shared" si="15"/>
        <v>5.2626504492096524</v>
      </c>
    </row>
    <row r="648" spans="1:6">
      <c r="A648" s="27">
        <v>647</v>
      </c>
      <c r="B648" s="14" t="s">
        <v>728</v>
      </c>
      <c r="C648" s="19">
        <v>34.700000000000003</v>
      </c>
      <c r="D648" s="29">
        <v>15.635</v>
      </c>
      <c r="E648" s="29">
        <f t="shared" si="14"/>
        <v>2564.14</v>
      </c>
      <c r="F648" s="29">
        <f t="shared" si="15"/>
        <v>3.4089417336266501</v>
      </c>
    </row>
    <row r="649" spans="1:6">
      <c r="A649" s="27">
        <v>648</v>
      </c>
      <c r="B649" s="14" t="s">
        <v>729</v>
      </c>
      <c r="C649" s="19">
        <v>23.97</v>
      </c>
      <c r="D649" s="30">
        <v>4737.7849999999999</v>
      </c>
      <c r="E649" s="29">
        <f t="shared" si="14"/>
        <v>776996.74</v>
      </c>
      <c r="F649" s="29">
        <f t="shared" si="15"/>
        <v>5.8904191966606554</v>
      </c>
    </row>
    <row r="650" spans="1:6">
      <c r="A650" s="27">
        <v>649</v>
      </c>
      <c r="B650" s="14" t="s">
        <v>730</v>
      </c>
      <c r="C650" s="29">
        <v>35.56</v>
      </c>
      <c r="D650" s="29">
        <v>7.23</v>
      </c>
      <c r="E650" s="29">
        <f t="shared" si="14"/>
        <v>1185.72</v>
      </c>
      <c r="F650" s="29">
        <f t="shared" si="15"/>
        <v>3.0739821453422289</v>
      </c>
    </row>
    <row r="651" spans="1:6">
      <c r="A651" s="27">
        <v>650</v>
      </c>
      <c r="B651" s="14" t="s">
        <v>731</v>
      </c>
      <c r="C651" s="29">
        <v>27.74</v>
      </c>
      <c r="D651" s="29">
        <v>710.53</v>
      </c>
      <c r="E651" s="29">
        <f t="shared" si="14"/>
        <v>116526.92</v>
      </c>
      <c r="F651" s="29">
        <f t="shared" si="15"/>
        <v>5.0664262674813507</v>
      </c>
    </row>
    <row r="652" spans="1:6">
      <c r="A652" s="27">
        <v>651</v>
      </c>
      <c r="B652" s="14" t="s">
        <v>732</v>
      </c>
      <c r="C652" s="29">
        <v>31.49</v>
      </c>
      <c r="D652" s="29">
        <v>78.36</v>
      </c>
      <c r="E652" s="29">
        <f t="shared" si="14"/>
        <v>12851.039999999999</v>
      </c>
      <c r="F652" s="29">
        <f t="shared" si="15"/>
        <v>4.1089382753703969</v>
      </c>
    </row>
    <row r="653" spans="1:6">
      <c r="A653" s="27">
        <v>652</v>
      </c>
      <c r="B653" s="14" t="s">
        <v>733</v>
      </c>
      <c r="C653" s="29">
        <v>29.61</v>
      </c>
      <c r="D653" s="29">
        <v>237.37</v>
      </c>
      <c r="E653" s="29">
        <f t="shared" si="14"/>
        <v>38928.68</v>
      </c>
      <c r="F653" s="29">
        <f t="shared" si="15"/>
        <v>4.5902696778400411</v>
      </c>
    </row>
    <row r="654" spans="1:6">
      <c r="A654" s="27">
        <v>653</v>
      </c>
      <c r="B654" s="14" t="s">
        <v>734</v>
      </c>
      <c r="C654" s="29">
        <v>33.03</v>
      </c>
      <c r="D654" s="29">
        <v>31.77</v>
      </c>
      <c r="E654" s="29">
        <f t="shared" si="14"/>
        <v>5210.28</v>
      </c>
      <c r="F654" s="29">
        <f t="shared" si="15"/>
        <v>3.7168610628748455</v>
      </c>
    </row>
    <row r="655" spans="1:6">
      <c r="A655" s="27">
        <v>654</v>
      </c>
      <c r="B655" s="14" t="s">
        <v>735</v>
      </c>
      <c r="C655" s="29">
        <v>28.45</v>
      </c>
      <c r="D655" s="29">
        <v>467.48</v>
      </c>
      <c r="E655" s="29">
        <f t="shared" si="14"/>
        <v>76666.720000000001</v>
      </c>
      <c r="F655" s="29">
        <f t="shared" si="15"/>
        <v>4.8846068834157261</v>
      </c>
    </row>
    <row r="656" spans="1:6">
      <c r="A656" s="27">
        <v>655</v>
      </c>
      <c r="B656" s="14" t="s">
        <v>736</v>
      </c>
      <c r="C656" s="29">
        <v>33.42</v>
      </c>
      <c r="D656" s="29">
        <v>25.33</v>
      </c>
      <c r="E656" s="29">
        <f t="shared" si="14"/>
        <v>4154.12</v>
      </c>
      <c r="F656" s="29">
        <f t="shared" si="15"/>
        <v>3.6184790378382456</v>
      </c>
    </row>
    <row r="657" spans="1:6">
      <c r="A657" s="27">
        <v>656</v>
      </c>
      <c r="B657" s="14" t="s">
        <v>737</v>
      </c>
      <c r="C657" s="29">
        <v>28.28</v>
      </c>
      <c r="D657" s="29">
        <v>518.29</v>
      </c>
      <c r="E657" s="29">
        <f t="shared" si="14"/>
        <v>84999.56</v>
      </c>
      <c r="F657" s="29">
        <f t="shared" si="15"/>
        <v>4.9294166775958619</v>
      </c>
    </row>
    <row r="658" spans="1:6">
      <c r="A658" s="27">
        <v>657</v>
      </c>
      <c r="B658" s="14" t="s">
        <v>738</v>
      </c>
      <c r="C658" s="29">
        <v>31.08</v>
      </c>
      <c r="D658" s="29">
        <v>100.22</v>
      </c>
      <c r="E658" s="29">
        <f t="shared" si="14"/>
        <v>16436.079999999998</v>
      </c>
      <c r="F658" s="29">
        <f t="shared" si="15"/>
        <v>4.2157982464541561</v>
      </c>
    </row>
    <row r="659" spans="1:6">
      <c r="A659" s="27">
        <v>658</v>
      </c>
      <c r="B659" s="14" t="s">
        <v>739</v>
      </c>
      <c r="C659" s="29">
        <v>24.97</v>
      </c>
      <c r="D659" s="30">
        <v>3605.9</v>
      </c>
      <c r="E659" s="29">
        <f t="shared" si="14"/>
        <v>591367.6</v>
      </c>
      <c r="F659" s="29">
        <f t="shared" si="15"/>
        <v>5.7718575266042462</v>
      </c>
    </row>
    <row r="660" spans="1:6">
      <c r="A660" s="27">
        <v>659</v>
      </c>
      <c r="B660" s="14" t="s">
        <v>740</v>
      </c>
      <c r="C660" s="29">
        <v>30.58</v>
      </c>
      <c r="D660" s="29">
        <v>133.88999999999999</v>
      </c>
      <c r="E660" s="29">
        <f t="shared" si="14"/>
        <v>21957.96</v>
      </c>
      <c r="F660" s="29">
        <f t="shared" si="15"/>
        <v>4.3415919896078901</v>
      </c>
    </row>
    <row r="661" spans="1:6">
      <c r="A661" s="27">
        <v>660</v>
      </c>
      <c r="B661" s="14" t="s">
        <v>741</v>
      </c>
      <c r="C661" s="29">
        <v>25.04</v>
      </c>
      <c r="D661" s="30">
        <v>3463.98</v>
      </c>
      <c r="E661" s="29">
        <f t="shared" si="14"/>
        <v>568092.72</v>
      </c>
      <c r="F661" s="29">
        <f t="shared" si="15"/>
        <v>5.7544192239118539</v>
      </c>
    </row>
    <row r="662" spans="1:6">
      <c r="A662" s="27">
        <v>661</v>
      </c>
      <c r="B662" s="14" t="s">
        <v>742</v>
      </c>
      <c r="C662" s="29">
        <v>29.07</v>
      </c>
      <c r="D662" s="29">
        <v>325.19</v>
      </c>
      <c r="E662" s="29">
        <f t="shared" si="14"/>
        <v>53331.159999999996</v>
      </c>
      <c r="F662" s="29">
        <f t="shared" si="15"/>
        <v>4.7269810300755282</v>
      </c>
    </row>
    <row r="663" spans="1:6">
      <c r="A663" s="27">
        <v>662</v>
      </c>
      <c r="B663" s="14" t="s">
        <v>743</v>
      </c>
      <c r="C663" s="29">
        <v>26.34</v>
      </c>
      <c r="D663" s="30">
        <v>1613</v>
      </c>
      <c r="E663" s="29">
        <f t="shared" si="14"/>
        <v>264532</v>
      </c>
      <c r="F663" s="29">
        <f t="shared" si="15"/>
        <v>5.4224782154366595</v>
      </c>
    </row>
    <row r="664" spans="1:6">
      <c r="A664" s="27">
        <v>663</v>
      </c>
      <c r="B664" s="14" t="s">
        <v>744</v>
      </c>
      <c r="C664" s="29">
        <v>27.7</v>
      </c>
      <c r="D664" s="29">
        <v>726.46</v>
      </c>
      <c r="E664" s="29">
        <f t="shared" si="14"/>
        <v>119139.44</v>
      </c>
      <c r="F664" s="29">
        <f t="shared" si="15"/>
        <v>5.0760555544208632</v>
      </c>
    </row>
    <row r="665" spans="1:6">
      <c r="A665" s="27">
        <v>664</v>
      </c>
      <c r="B665" s="14" t="s">
        <v>745</v>
      </c>
      <c r="C665" s="29">
        <v>23.74</v>
      </c>
      <c r="D665" s="30">
        <v>7426.06</v>
      </c>
      <c r="E665" s="29">
        <f t="shared" si="14"/>
        <v>1217873.8400000001</v>
      </c>
      <c r="F665" s="29">
        <f t="shared" si="15"/>
        <v>6.0856023019014316</v>
      </c>
    </row>
    <row r="666" spans="1:6">
      <c r="A666" s="27">
        <v>665</v>
      </c>
      <c r="B666" s="14" t="s">
        <v>746</v>
      </c>
      <c r="C666" s="29">
        <v>32.75</v>
      </c>
      <c r="D666" s="29">
        <v>37.479999999999997</v>
      </c>
      <c r="E666" s="29">
        <f t="shared" si="14"/>
        <v>6146.7199999999993</v>
      </c>
      <c r="F666" s="29">
        <f t="shared" si="15"/>
        <v>3.7886434302634386</v>
      </c>
    </row>
    <row r="667" spans="1:6">
      <c r="A667" s="27">
        <v>666</v>
      </c>
      <c r="B667" s="14" t="s">
        <v>747</v>
      </c>
      <c r="C667" s="29">
        <v>25.9</v>
      </c>
      <c r="D667" s="30">
        <v>2086.38</v>
      </c>
      <c r="E667" s="29">
        <f t="shared" si="14"/>
        <v>342166.32</v>
      </c>
      <c r="F667" s="29">
        <f t="shared" si="15"/>
        <v>5.5342372589806255</v>
      </c>
    </row>
    <row r="668" spans="1:6">
      <c r="A668" s="27">
        <v>667</v>
      </c>
      <c r="B668" s="14" t="s">
        <v>748</v>
      </c>
      <c r="C668" s="29">
        <v>30.36</v>
      </c>
      <c r="D668" s="29">
        <v>152.13999999999999</v>
      </c>
      <c r="E668" s="29">
        <f t="shared" si="14"/>
        <v>24950.959999999999</v>
      </c>
      <c r="F668" s="29">
        <f t="shared" si="15"/>
        <v>4.3970872599666979</v>
      </c>
    </row>
    <row r="669" spans="1:6">
      <c r="A669" s="27">
        <v>668</v>
      </c>
      <c r="B669" s="14" t="s">
        <v>749</v>
      </c>
      <c r="C669" s="29">
        <v>27.35</v>
      </c>
      <c r="D669" s="29">
        <v>891.24</v>
      </c>
      <c r="E669" s="29">
        <f t="shared" si="14"/>
        <v>146163.36000000002</v>
      </c>
      <c r="F669" s="29">
        <f t="shared" si="15"/>
        <v>5.16483851801092</v>
      </c>
    </row>
    <row r="670" spans="1:6">
      <c r="A670" s="27">
        <v>669</v>
      </c>
      <c r="B670" s="14" t="s">
        <v>750</v>
      </c>
      <c r="C670" s="29">
        <v>29.88</v>
      </c>
      <c r="D670" s="29">
        <v>202.43</v>
      </c>
      <c r="E670" s="29">
        <f t="shared" si="14"/>
        <v>33198.520000000004</v>
      </c>
      <c r="F670" s="29">
        <f t="shared" si="15"/>
        <v>4.5211187231570449</v>
      </c>
    </row>
    <row r="671" spans="1:6">
      <c r="A671" s="27">
        <v>670</v>
      </c>
      <c r="B671" s="14" t="s">
        <v>751</v>
      </c>
      <c r="C671" s="29">
        <v>28.2</v>
      </c>
      <c r="D671" s="29">
        <v>542.36</v>
      </c>
      <c r="E671" s="29">
        <f t="shared" si="14"/>
        <v>88947.040000000008</v>
      </c>
      <c r="F671" s="29">
        <f t="shared" si="15"/>
        <v>4.9491315001090284</v>
      </c>
    </row>
    <row r="672" spans="1:6">
      <c r="A672" s="27">
        <v>671</v>
      </c>
      <c r="B672" s="14" t="s">
        <v>752</v>
      </c>
      <c r="C672" s="29">
        <v>32.06</v>
      </c>
      <c r="D672" s="29">
        <v>56.32</v>
      </c>
      <c r="E672" s="29">
        <f t="shared" si="14"/>
        <v>9236.48</v>
      </c>
      <c r="F672" s="29">
        <f t="shared" si="15"/>
        <v>3.9655064941817537</v>
      </c>
    </row>
    <row r="673" spans="1:6">
      <c r="A673" s="27">
        <v>672</v>
      </c>
      <c r="B673" s="14" t="s">
        <v>753</v>
      </c>
      <c r="C673" s="29">
        <v>26.46</v>
      </c>
      <c r="D673" s="30">
        <v>1501.58</v>
      </c>
      <c r="E673" s="29">
        <f t="shared" si="14"/>
        <v>246259.12</v>
      </c>
      <c r="F673" s="29">
        <f t="shared" si="15"/>
        <v>5.3913923231994252</v>
      </c>
    </row>
    <row r="674" spans="1:6">
      <c r="A674" s="27">
        <v>673</v>
      </c>
      <c r="B674" s="14" t="s">
        <v>754</v>
      </c>
      <c r="C674" s="29">
        <v>29.25</v>
      </c>
      <c r="D674" s="29">
        <v>292.49</v>
      </c>
      <c r="E674" s="29">
        <f t="shared" si="14"/>
        <v>47968.36</v>
      </c>
      <c r="F674" s="29">
        <f t="shared" si="15"/>
        <v>4.6809548705374899</v>
      </c>
    </row>
    <row r="675" spans="1:6">
      <c r="A675" s="27">
        <v>674</v>
      </c>
      <c r="B675" s="14" t="s">
        <v>755</v>
      </c>
      <c r="C675" s="29">
        <v>25.25</v>
      </c>
      <c r="D675" s="30">
        <v>3060.15</v>
      </c>
      <c r="E675" s="29">
        <f t="shared" si="14"/>
        <v>501864.60000000003</v>
      </c>
      <c r="F675" s="29">
        <f t="shared" si="15"/>
        <v>5.7005865629526982</v>
      </c>
    </row>
    <row r="676" spans="1:6">
      <c r="A676" s="27">
        <v>675</v>
      </c>
      <c r="B676" s="14" t="s">
        <v>756</v>
      </c>
      <c r="C676" s="29">
        <v>27.02</v>
      </c>
      <c r="D676" s="30">
        <v>1084.0899999999999</v>
      </c>
      <c r="E676" s="29">
        <f t="shared" si="14"/>
        <v>177790.75999999998</v>
      </c>
      <c r="F676" s="29">
        <f t="shared" si="15"/>
        <v>5.2499091864132268</v>
      </c>
    </row>
    <row r="677" spans="1:6">
      <c r="A677" s="27">
        <v>676</v>
      </c>
      <c r="B677" s="14" t="s">
        <v>757</v>
      </c>
      <c r="C677" s="29">
        <v>25.75</v>
      </c>
      <c r="D677" s="30">
        <v>2278.67</v>
      </c>
      <c r="E677" s="29">
        <f t="shared" si="14"/>
        <v>373701.88</v>
      </c>
      <c r="F677" s="29">
        <f t="shared" si="15"/>
        <v>5.5725252826812461</v>
      </c>
    </row>
    <row r="678" spans="1:6">
      <c r="A678" s="27">
        <v>677</v>
      </c>
      <c r="B678" s="14" t="s">
        <v>758</v>
      </c>
      <c r="C678" s="29">
        <v>26.86</v>
      </c>
      <c r="D678" s="30">
        <v>1185.67</v>
      </c>
      <c r="E678" s="29">
        <f t="shared" si="14"/>
        <v>194449.88</v>
      </c>
      <c r="F678" s="29">
        <f t="shared" si="15"/>
        <v>5.2888076794693157</v>
      </c>
    </row>
    <row r="679" spans="1:6">
      <c r="A679" s="27">
        <v>678</v>
      </c>
      <c r="B679" s="14" t="s">
        <v>759</v>
      </c>
      <c r="C679" s="29">
        <v>27.42</v>
      </c>
      <c r="D679" s="29">
        <v>856.61</v>
      </c>
      <c r="E679" s="29">
        <f t="shared" si="14"/>
        <v>140484.04</v>
      </c>
      <c r="F679" s="29">
        <f t="shared" si="15"/>
        <v>5.1476269880585983</v>
      </c>
    </row>
    <row r="680" spans="1:6">
      <c r="A680" s="27">
        <v>679</v>
      </c>
      <c r="B680" s="14" t="s">
        <v>760</v>
      </c>
      <c r="C680" s="29">
        <v>31.41</v>
      </c>
      <c r="D680" s="29">
        <v>82.25</v>
      </c>
      <c r="E680" s="29">
        <f t="shared" si="14"/>
        <v>13489</v>
      </c>
      <c r="F680" s="29">
        <f t="shared" si="15"/>
        <v>4.1299797546697095</v>
      </c>
    </row>
    <row r="681" spans="1:6">
      <c r="A681" s="27">
        <v>680</v>
      </c>
      <c r="B681" s="14" t="s">
        <v>761</v>
      </c>
      <c r="C681" s="29">
        <v>25.96</v>
      </c>
      <c r="D681" s="30">
        <v>2012.68</v>
      </c>
      <c r="E681" s="29">
        <f t="shared" si="14"/>
        <v>330079.52</v>
      </c>
      <c r="F681" s="29">
        <f t="shared" si="15"/>
        <v>5.5186185790806555</v>
      </c>
    </row>
    <row r="682" spans="1:6">
      <c r="A682" s="27">
        <v>681</v>
      </c>
      <c r="B682" s="14" t="s">
        <v>762</v>
      </c>
      <c r="C682" s="29">
        <v>32.93</v>
      </c>
      <c r="D682" s="29">
        <v>33.729999999999997</v>
      </c>
      <c r="E682" s="29">
        <f t="shared" si="14"/>
        <v>5531.7199999999993</v>
      </c>
      <c r="F682" s="29">
        <f t="shared" si="15"/>
        <v>3.7428601892368993</v>
      </c>
    </row>
    <row r="683" spans="1:6">
      <c r="A683" s="27">
        <v>682</v>
      </c>
      <c r="B683" s="14" t="s">
        <v>763</v>
      </c>
      <c r="C683" s="29">
        <v>27.13</v>
      </c>
      <c r="D683" s="30">
        <v>1013.8</v>
      </c>
      <c r="E683" s="29">
        <f t="shared" si="14"/>
        <v>166263.19999999998</v>
      </c>
      <c r="F683" s="29">
        <f t="shared" si="15"/>
        <v>5.2207961349350809</v>
      </c>
    </row>
    <row r="684" spans="1:6">
      <c r="A684" s="28">
        <v>683</v>
      </c>
      <c r="B684" s="14" t="s">
        <v>764</v>
      </c>
      <c r="C684" s="29">
        <v>31.88</v>
      </c>
      <c r="D684" s="29">
        <v>62.58</v>
      </c>
      <c r="E684" s="29">
        <f t="shared" si="14"/>
        <v>10263.119999999999</v>
      </c>
      <c r="F684" s="29">
        <f t="shared" si="15"/>
        <v>4.0112794068578728</v>
      </c>
    </row>
    <row r="685" spans="1:6">
      <c r="A685" s="28">
        <v>684</v>
      </c>
      <c r="B685" s="14" t="s">
        <v>765</v>
      </c>
      <c r="C685" s="29">
        <v>28.51</v>
      </c>
      <c r="D685" s="29">
        <v>450.65</v>
      </c>
      <c r="E685" s="29">
        <f t="shared" si="14"/>
        <v>73906.599999999991</v>
      </c>
      <c r="F685" s="29">
        <f t="shared" si="15"/>
        <v>4.8686832234501951</v>
      </c>
    </row>
    <row r="686" spans="1:6">
      <c r="A686" s="28">
        <v>685</v>
      </c>
      <c r="B686" s="14" t="s">
        <v>766</v>
      </c>
      <c r="C686" s="29">
        <v>31.19</v>
      </c>
      <c r="D686" s="29">
        <v>93.57</v>
      </c>
      <c r="E686" s="29">
        <f t="shared" si="14"/>
        <v>15345.48</v>
      </c>
      <c r="F686" s="29">
        <f t="shared" si="15"/>
        <v>4.1859804775245042</v>
      </c>
    </row>
    <row r="687" spans="1:6">
      <c r="A687" s="28">
        <v>686</v>
      </c>
      <c r="B687" s="14" t="s">
        <v>767</v>
      </c>
      <c r="C687" s="29">
        <v>26.69</v>
      </c>
      <c r="D687" s="30">
        <v>1313.62</v>
      </c>
      <c r="E687" s="29">
        <f t="shared" si="14"/>
        <v>215433.68</v>
      </c>
      <c r="F687" s="29">
        <f t="shared" si="15"/>
        <v>5.3333136000516843</v>
      </c>
    </row>
    <row r="688" spans="1:6">
      <c r="A688" s="28">
        <v>687</v>
      </c>
      <c r="B688" s="14" t="s">
        <v>768</v>
      </c>
      <c r="C688" s="29">
        <v>30.68</v>
      </c>
      <c r="D688" s="29">
        <v>126.55</v>
      </c>
      <c r="E688" s="29">
        <f t="shared" si="14"/>
        <v>20754.2</v>
      </c>
      <c r="F688" s="29">
        <f t="shared" si="15"/>
        <v>4.3171059975419706</v>
      </c>
    </row>
    <row r="689" spans="1:6">
      <c r="A689" s="28">
        <v>688</v>
      </c>
      <c r="B689" s="14" t="s">
        <v>769</v>
      </c>
      <c r="C689" s="29">
        <v>28.91</v>
      </c>
      <c r="D689" s="29">
        <v>357.52</v>
      </c>
      <c r="E689" s="29">
        <f t="shared" si="14"/>
        <v>58633.279999999999</v>
      </c>
      <c r="F689" s="29">
        <f t="shared" si="15"/>
        <v>4.768144189700001</v>
      </c>
    </row>
    <row r="690" spans="1:6">
      <c r="A690" s="28">
        <v>689</v>
      </c>
      <c r="B690" s="14" t="s">
        <v>770</v>
      </c>
      <c r="C690" s="29">
        <v>33.29</v>
      </c>
      <c r="D690" s="29">
        <v>27.36</v>
      </c>
      <c r="E690" s="29">
        <f t="shared" si="14"/>
        <v>4487.04</v>
      </c>
      <c r="F690" s="29">
        <f t="shared" si="15"/>
        <v>3.6519599410957766</v>
      </c>
    </row>
    <row r="691" spans="1:6">
      <c r="A691" s="28">
        <v>690</v>
      </c>
      <c r="B691" s="14" t="s">
        <v>771</v>
      </c>
      <c r="C691" s="29">
        <v>27.14</v>
      </c>
      <c r="D691" s="30">
        <v>1006.92</v>
      </c>
      <c r="E691" s="29">
        <f t="shared" si="14"/>
        <v>165134.88</v>
      </c>
      <c r="F691" s="29">
        <f t="shared" si="15"/>
        <v>5.2178388151865125</v>
      </c>
    </row>
    <row r="692" spans="1:6">
      <c r="A692" s="28">
        <v>691</v>
      </c>
      <c r="B692" s="14" t="s">
        <v>772</v>
      </c>
      <c r="C692" s="29">
        <v>37.83</v>
      </c>
      <c r="D692" s="29">
        <v>1.91</v>
      </c>
      <c r="E692" s="29">
        <f t="shared" ref="E692:E707" si="16">D692*164</f>
        <v>313.24</v>
      </c>
      <c r="F692" s="29">
        <f t="shared" ref="F692:F707" si="17">LOG10(E692)</f>
        <v>2.4958772152954256</v>
      </c>
    </row>
    <row r="693" spans="1:6">
      <c r="A693" s="28">
        <v>692</v>
      </c>
      <c r="B693" s="14" t="s">
        <v>773</v>
      </c>
      <c r="C693" s="29">
        <v>29.2</v>
      </c>
      <c r="D693" s="29">
        <v>300.51</v>
      </c>
      <c r="E693" s="29">
        <f t="shared" si="16"/>
        <v>49283.64</v>
      </c>
      <c r="F693" s="29">
        <f t="shared" si="17"/>
        <v>4.6927027765413936</v>
      </c>
    </row>
    <row r="694" spans="1:6">
      <c r="A694" s="28">
        <v>693</v>
      </c>
      <c r="B694" s="14" t="s">
        <v>774</v>
      </c>
      <c r="C694" s="29">
        <v>35.270000000000003</v>
      </c>
      <c r="D694" s="29">
        <v>8.56</v>
      </c>
      <c r="E694" s="29">
        <f t="shared" si="16"/>
        <v>1403.8400000000001</v>
      </c>
      <c r="F694" s="29">
        <f t="shared" si="17"/>
        <v>3.147317612724851</v>
      </c>
    </row>
    <row r="695" spans="1:6">
      <c r="A695" s="28">
        <v>694</v>
      </c>
      <c r="B695" s="14" t="s">
        <v>775</v>
      </c>
      <c r="C695" s="29">
        <v>28.47</v>
      </c>
      <c r="D695" s="29">
        <v>461</v>
      </c>
      <c r="E695" s="29">
        <f t="shared" si="16"/>
        <v>75604</v>
      </c>
      <c r="F695" s="29">
        <f t="shared" si="17"/>
        <v>4.8785447734373459</v>
      </c>
    </row>
    <row r="696" spans="1:6">
      <c r="A696" s="28">
        <v>695</v>
      </c>
      <c r="B696" s="14" t="s">
        <v>776</v>
      </c>
      <c r="C696" s="29">
        <v>32.97</v>
      </c>
      <c r="D696" s="29">
        <v>32.909999999999997</v>
      </c>
      <c r="E696" s="29">
        <f t="shared" si="16"/>
        <v>5397.24</v>
      </c>
      <c r="F696" s="29">
        <f t="shared" si="17"/>
        <v>3.7321717303420714</v>
      </c>
    </row>
    <row r="697" spans="1:6">
      <c r="A697" s="28">
        <v>696</v>
      </c>
      <c r="B697" s="14" t="s">
        <v>777</v>
      </c>
      <c r="C697" s="29">
        <v>29.43</v>
      </c>
      <c r="D697" s="29">
        <v>263.54000000000002</v>
      </c>
      <c r="E697" s="29">
        <f t="shared" si="16"/>
        <v>43220.560000000005</v>
      </c>
      <c r="F697" s="29">
        <f t="shared" si="17"/>
        <v>4.6356903896488948</v>
      </c>
    </row>
    <row r="698" spans="1:6">
      <c r="A698" s="28">
        <v>697</v>
      </c>
      <c r="B698" s="14" t="s">
        <v>778</v>
      </c>
      <c r="C698" s="29">
        <v>32.54</v>
      </c>
      <c r="D698" s="29">
        <v>42.4</v>
      </c>
      <c r="E698" s="29">
        <f t="shared" si="16"/>
        <v>6953.5999999999995</v>
      </c>
      <c r="F698" s="29">
        <f t="shared" si="17"/>
        <v>3.8422097046404304</v>
      </c>
    </row>
    <row r="699" spans="1:6">
      <c r="A699" s="28">
        <v>698</v>
      </c>
      <c r="B699" s="14" t="s">
        <v>779</v>
      </c>
      <c r="C699" s="29">
        <v>30.46</v>
      </c>
      <c r="D699" s="29">
        <v>143.66999999999999</v>
      </c>
      <c r="E699" s="29">
        <f t="shared" si="16"/>
        <v>23561.879999999997</v>
      </c>
      <c r="F699" s="29">
        <f t="shared" si="17"/>
        <v>4.3722099398099683</v>
      </c>
    </row>
    <row r="700" spans="1:6">
      <c r="A700" s="28">
        <v>699</v>
      </c>
      <c r="B700" s="14" t="s">
        <v>780</v>
      </c>
      <c r="C700" s="29">
        <v>34.31</v>
      </c>
      <c r="D700" s="29">
        <v>15</v>
      </c>
      <c r="E700" s="29">
        <f t="shared" si="16"/>
        <v>2460</v>
      </c>
      <c r="F700" s="29">
        <f t="shared" si="17"/>
        <v>3.3909351071033793</v>
      </c>
    </row>
    <row r="701" spans="1:6">
      <c r="A701" s="28">
        <v>700</v>
      </c>
      <c r="B701" s="14" t="s">
        <v>781</v>
      </c>
      <c r="C701" s="29">
        <v>29.78</v>
      </c>
      <c r="D701" s="29">
        <v>214.44</v>
      </c>
      <c r="E701" s="29">
        <f t="shared" si="16"/>
        <v>35168.159999999996</v>
      </c>
      <c r="F701" s="29">
        <f t="shared" si="17"/>
        <v>4.5461496466009672</v>
      </c>
    </row>
    <row r="702" spans="1:6">
      <c r="A702" s="28">
        <v>701</v>
      </c>
      <c r="B702" s="14" t="s">
        <v>782</v>
      </c>
      <c r="C702" s="29"/>
      <c r="D702" s="29"/>
      <c r="E702" s="29">
        <f t="shared" si="16"/>
        <v>0</v>
      </c>
      <c r="F702" s="29"/>
    </row>
    <row r="703" spans="1:6">
      <c r="A703" s="28">
        <v>702</v>
      </c>
      <c r="B703" s="14" t="s">
        <v>783</v>
      </c>
      <c r="C703" s="29">
        <v>32.6</v>
      </c>
      <c r="D703" s="29">
        <v>41</v>
      </c>
      <c r="E703" s="29">
        <f t="shared" si="16"/>
        <v>6724</v>
      </c>
      <c r="F703" s="29">
        <f t="shared" si="17"/>
        <v>3.8276277047674334</v>
      </c>
    </row>
    <row r="704" spans="1:6">
      <c r="A704" s="28">
        <v>703</v>
      </c>
      <c r="B704" s="14" t="s">
        <v>784</v>
      </c>
      <c r="C704" s="29">
        <v>34.76</v>
      </c>
      <c r="D704" s="29">
        <v>11.52</v>
      </c>
      <c r="E704" s="29">
        <f t="shared" si="16"/>
        <v>1889.28</v>
      </c>
      <c r="F704" s="29">
        <f t="shared" si="17"/>
        <v>3.2762963271348911</v>
      </c>
    </row>
    <row r="705" spans="1:6">
      <c r="A705" s="28">
        <v>704</v>
      </c>
      <c r="B705" s="14" t="s">
        <v>785</v>
      </c>
      <c r="C705" s="29">
        <v>30.58</v>
      </c>
      <c r="D705" s="29">
        <v>133.75</v>
      </c>
      <c r="E705" s="29">
        <f t="shared" si="16"/>
        <v>21935</v>
      </c>
      <c r="F705" s="29">
        <f t="shared" si="17"/>
        <v>4.3411376387409639</v>
      </c>
    </row>
    <row r="706" spans="1:6">
      <c r="A706" s="28">
        <v>705</v>
      </c>
      <c r="B706" s="14" t="s">
        <v>786</v>
      </c>
      <c r="C706" s="29"/>
      <c r="D706" s="29"/>
      <c r="E706" s="29">
        <f t="shared" si="16"/>
        <v>0</v>
      </c>
      <c r="F706" s="29"/>
    </row>
    <row r="707" spans="1:6">
      <c r="A707" s="28">
        <v>706</v>
      </c>
      <c r="B707" s="14" t="s">
        <v>787</v>
      </c>
      <c r="C707" s="29">
        <v>27.69</v>
      </c>
      <c r="D707" s="29">
        <v>732.06</v>
      </c>
      <c r="E707" s="29">
        <f t="shared" si="16"/>
        <v>120057.84</v>
      </c>
      <c r="F707" s="29">
        <f t="shared" si="17"/>
        <v>5.0793905255555911</v>
      </c>
    </row>
    <row r="708" spans="1:6">
      <c r="A708" s="29">
        <v>707</v>
      </c>
      <c r="B708" s="9" t="s">
        <v>805</v>
      </c>
      <c r="C708" s="19"/>
    </row>
    <row r="709" spans="1:6">
      <c r="A709" s="29">
        <v>708</v>
      </c>
      <c r="B709" s="9" t="s">
        <v>806</v>
      </c>
      <c r="C709" s="19"/>
    </row>
    <row r="710" spans="1:6">
      <c r="A710" s="29">
        <v>709</v>
      </c>
      <c r="B710" s="9" t="s">
        <v>807</v>
      </c>
      <c r="C710" s="19"/>
    </row>
    <row r="711" spans="1:6">
      <c r="A711" s="29">
        <v>710</v>
      </c>
      <c r="B711" s="9" t="s">
        <v>808</v>
      </c>
      <c r="C711" s="19"/>
    </row>
    <row r="712" spans="1:6">
      <c r="A712" s="29">
        <v>711</v>
      </c>
      <c r="B712" s="9" t="s">
        <v>809</v>
      </c>
      <c r="C712" s="19"/>
    </row>
    <row r="713" spans="1:6">
      <c r="A713" s="29">
        <v>712</v>
      </c>
      <c r="B713" s="9" t="s">
        <v>810</v>
      </c>
      <c r="C713" s="19"/>
    </row>
    <row r="714" spans="1:6">
      <c r="A714" s="29">
        <v>713</v>
      </c>
      <c r="B714" s="9" t="s">
        <v>811</v>
      </c>
      <c r="C714" s="19"/>
    </row>
    <row r="715" spans="1:6">
      <c r="A715" s="29">
        <v>714</v>
      </c>
      <c r="B715" s="9" t="s">
        <v>812</v>
      </c>
      <c r="C715" s="19"/>
    </row>
    <row r="716" spans="1:6">
      <c r="A716" s="29">
        <v>715</v>
      </c>
      <c r="B716" s="9" t="s">
        <v>813</v>
      </c>
      <c r="C716" s="19"/>
    </row>
    <row r="717" spans="1:6">
      <c r="A717" s="29">
        <v>716</v>
      </c>
      <c r="B717" s="9" t="s">
        <v>814</v>
      </c>
      <c r="C717" s="19"/>
    </row>
    <row r="718" spans="1:6">
      <c r="A718" s="29">
        <v>717</v>
      </c>
      <c r="B718" s="9" t="s">
        <v>815</v>
      </c>
      <c r="C718" s="19"/>
    </row>
    <row r="719" spans="1:6">
      <c r="A719" s="29">
        <v>718</v>
      </c>
      <c r="B719" s="9" t="s">
        <v>816</v>
      </c>
      <c r="C719" s="19"/>
    </row>
    <row r="720" spans="1:6">
      <c r="A720" s="29">
        <v>719</v>
      </c>
      <c r="B720" s="9" t="s">
        <v>817</v>
      </c>
      <c r="C720" s="19"/>
    </row>
    <row r="721" spans="1:3">
      <c r="A721" s="29">
        <v>720</v>
      </c>
      <c r="B721" s="9" t="s">
        <v>818</v>
      </c>
      <c r="C721" s="19"/>
    </row>
    <row r="722" spans="1:3">
      <c r="A722" s="29">
        <v>721</v>
      </c>
      <c r="B722" s="9" t="s">
        <v>819</v>
      </c>
      <c r="C722" s="19"/>
    </row>
    <row r="723" spans="1:3">
      <c r="A723" s="29">
        <v>722</v>
      </c>
      <c r="B723" s="9" t="s">
        <v>820</v>
      </c>
      <c r="C723" s="19"/>
    </row>
    <row r="724" spans="1:3">
      <c r="A724" s="29">
        <v>723</v>
      </c>
      <c r="B724" s="9" t="s">
        <v>821</v>
      </c>
      <c r="C724" s="19"/>
    </row>
    <row r="725" spans="1:3">
      <c r="A725" s="29">
        <v>724</v>
      </c>
      <c r="B725" s="9" t="s">
        <v>822</v>
      </c>
      <c r="C725" s="19"/>
    </row>
    <row r="726" spans="1:3">
      <c r="A726" s="29">
        <v>725</v>
      </c>
      <c r="B726" s="9" t="s">
        <v>823</v>
      </c>
      <c r="C726" s="19"/>
    </row>
    <row r="727" spans="1:3">
      <c r="A727" s="29">
        <v>726</v>
      </c>
      <c r="B727" s="9" t="s">
        <v>824</v>
      </c>
      <c r="C727" s="19"/>
    </row>
    <row r="728" spans="1:3">
      <c r="A728" s="29">
        <v>727</v>
      </c>
      <c r="B728" s="9" t="s">
        <v>825</v>
      </c>
      <c r="C728" s="19"/>
    </row>
    <row r="729" spans="1:3">
      <c r="A729" s="29">
        <v>728</v>
      </c>
      <c r="B729" s="9" t="s">
        <v>826</v>
      </c>
      <c r="C729" s="19"/>
    </row>
    <row r="730" spans="1:3">
      <c r="A730" s="29">
        <v>729</v>
      </c>
      <c r="B730" s="9" t="s">
        <v>827</v>
      </c>
      <c r="C730" s="19"/>
    </row>
    <row r="731" spans="1:3">
      <c r="A731" s="29">
        <v>730</v>
      </c>
      <c r="B731" s="9" t="s">
        <v>828</v>
      </c>
      <c r="C731" s="19"/>
    </row>
    <row r="732" spans="1:3">
      <c r="A732" s="29">
        <v>731</v>
      </c>
      <c r="B732" s="9" t="s">
        <v>829</v>
      </c>
      <c r="C732" s="19"/>
    </row>
    <row r="733" spans="1:3">
      <c r="A733" s="29">
        <v>732</v>
      </c>
      <c r="B733" s="9" t="s">
        <v>830</v>
      </c>
      <c r="C733" s="19"/>
    </row>
    <row r="734" spans="1:3">
      <c r="A734" s="29">
        <v>733</v>
      </c>
      <c r="B734" s="9" t="s">
        <v>831</v>
      </c>
      <c r="C734" s="19"/>
    </row>
    <row r="735" spans="1:3">
      <c r="A735" s="29">
        <v>734</v>
      </c>
      <c r="B735" s="9" t="s">
        <v>832</v>
      </c>
      <c r="C735" s="19"/>
    </row>
    <row r="736" spans="1:3">
      <c r="A736" s="29">
        <v>735</v>
      </c>
      <c r="B736" s="9" t="s">
        <v>833</v>
      </c>
      <c r="C736" s="19"/>
    </row>
    <row r="737" spans="1:3">
      <c r="A737" s="29">
        <v>736</v>
      </c>
      <c r="B737" s="9" t="s">
        <v>834</v>
      </c>
      <c r="C737" s="19"/>
    </row>
    <row r="738" spans="1:3">
      <c r="A738" s="29">
        <v>737</v>
      </c>
      <c r="B738" s="9" t="s">
        <v>835</v>
      </c>
      <c r="C738" s="19"/>
    </row>
    <row r="739" spans="1:3">
      <c r="A739" s="29">
        <v>738</v>
      </c>
      <c r="B739" s="9" t="s">
        <v>836</v>
      </c>
      <c r="C739" s="19"/>
    </row>
    <row r="740" spans="1:3">
      <c r="A740" s="29">
        <v>739</v>
      </c>
      <c r="B740" s="9" t="s">
        <v>837</v>
      </c>
      <c r="C740" s="19"/>
    </row>
    <row r="741" spans="1:3">
      <c r="A741" s="29">
        <v>740</v>
      </c>
      <c r="B741" s="9" t="s">
        <v>838</v>
      </c>
      <c r="C741" s="19"/>
    </row>
    <row r="742" spans="1:3">
      <c r="A742" s="29">
        <v>741</v>
      </c>
      <c r="B742" s="9" t="s">
        <v>839</v>
      </c>
      <c r="C742" s="19"/>
    </row>
    <row r="743" spans="1:3">
      <c r="A743" s="29">
        <v>742</v>
      </c>
      <c r="B743" s="9" t="s">
        <v>840</v>
      </c>
      <c r="C743" s="19"/>
    </row>
    <row r="744" spans="1:3">
      <c r="A744" s="29">
        <v>743</v>
      </c>
      <c r="B744" s="9" t="s">
        <v>841</v>
      </c>
      <c r="C744" s="19"/>
    </row>
    <row r="745" spans="1:3">
      <c r="A745" s="29">
        <v>744</v>
      </c>
      <c r="B745" s="9" t="s">
        <v>842</v>
      </c>
      <c r="C745" s="19"/>
    </row>
    <row r="746" spans="1:3">
      <c r="A746" s="29">
        <v>745</v>
      </c>
      <c r="B746" s="9" t="s">
        <v>843</v>
      </c>
      <c r="C746" s="19"/>
    </row>
    <row r="747" spans="1:3">
      <c r="A747" s="29">
        <v>746</v>
      </c>
      <c r="B747" s="9" t="s">
        <v>844</v>
      </c>
      <c r="C747" s="19"/>
    </row>
    <row r="748" spans="1:3">
      <c r="A748" s="29">
        <v>747</v>
      </c>
      <c r="B748" s="9" t="s">
        <v>845</v>
      </c>
      <c r="C748" s="19"/>
    </row>
    <row r="749" spans="1:3">
      <c r="A749" s="29">
        <v>748</v>
      </c>
      <c r="B749" s="9" t="s">
        <v>846</v>
      </c>
      <c r="C749" s="19"/>
    </row>
    <row r="750" spans="1:3">
      <c r="A750" s="29">
        <v>749</v>
      </c>
      <c r="B750" s="9" t="s">
        <v>847</v>
      </c>
      <c r="C750" s="19"/>
    </row>
    <row r="751" spans="1:3">
      <c r="A751" s="29">
        <v>750</v>
      </c>
      <c r="B751" s="9" t="s">
        <v>848</v>
      </c>
      <c r="C751" s="19"/>
    </row>
    <row r="752" spans="1:3">
      <c r="A752" s="29">
        <v>751</v>
      </c>
      <c r="B752" s="9" t="s">
        <v>849</v>
      </c>
      <c r="C752" s="19"/>
    </row>
    <row r="753" spans="1:3">
      <c r="A753" s="29">
        <v>752</v>
      </c>
      <c r="B753" s="9" t="s">
        <v>850</v>
      </c>
      <c r="C753" s="19"/>
    </row>
    <row r="754" spans="1:3">
      <c r="A754" s="29">
        <v>753</v>
      </c>
      <c r="B754" s="9" t="s">
        <v>851</v>
      </c>
      <c r="C754" s="19"/>
    </row>
    <row r="755" spans="1:3">
      <c r="A755" s="29">
        <v>754</v>
      </c>
      <c r="B755" s="9" t="s">
        <v>852</v>
      </c>
      <c r="C755" s="19"/>
    </row>
    <row r="756" spans="1:3">
      <c r="A756" s="29">
        <v>755</v>
      </c>
      <c r="B756" s="9" t="s">
        <v>853</v>
      </c>
      <c r="C756" s="19"/>
    </row>
    <row r="757" spans="1:3">
      <c r="A757" s="29">
        <v>756</v>
      </c>
      <c r="B757" s="9" t="s">
        <v>854</v>
      </c>
      <c r="C757" s="19"/>
    </row>
    <row r="758" spans="1:3">
      <c r="A758" s="29">
        <v>757</v>
      </c>
      <c r="B758" s="9" t="s">
        <v>855</v>
      </c>
      <c r="C758" s="19"/>
    </row>
    <row r="759" spans="1:3">
      <c r="A759" s="29">
        <v>758</v>
      </c>
      <c r="B759" s="9" t="s">
        <v>856</v>
      </c>
      <c r="C759" s="19"/>
    </row>
    <row r="760" spans="1:3">
      <c r="A760" s="29">
        <v>759</v>
      </c>
      <c r="B760" s="9" t="s">
        <v>857</v>
      </c>
      <c r="C760" s="19"/>
    </row>
    <row r="761" spans="1:3">
      <c r="A761" s="29">
        <v>760</v>
      </c>
      <c r="B761" s="9" t="s">
        <v>858</v>
      </c>
      <c r="C761" s="19"/>
    </row>
    <row r="762" spans="1:3">
      <c r="A762" s="29">
        <v>761</v>
      </c>
      <c r="B762" s="9" t="s">
        <v>859</v>
      </c>
      <c r="C762" s="19"/>
    </row>
    <row r="763" spans="1:3">
      <c r="A763" s="29">
        <v>762</v>
      </c>
      <c r="B763" s="9" t="s">
        <v>860</v>
      </c>
      <c r="C763" s="19"/>
    </row>
    <row r="764" spans="1:3">
      <c r="A764" s="29">
        <v>763</v>
      </c>
      <c r="B764" s="9" t="s">
        <v>861</v>
      </c>
      <c r="C764" s="19"/>
    </row>
    <row r="765" spans="1:3">
      <c r="A765" s="29">
        <v>764</v>
      </c>
      <c r="B765" s="9" t="s">
        <v>862</v>
      </c>
      <c r="C765" s="19"/>
    </row>
    <row r="766" spans="1:3">
      <c r="A766" s="29">
        <v>765</v>
      </c>
      <c r="B766" s="9" t="s">
        <v>863</v>
      </c>
      <c r="C766" s="19"/>
    </row>
    <row r="767" spans="1:3">
      <c r="A767" s="29">
        <v>766</v>
      </c>
      <c r="B767" s="9" t="s">
        <v>864</v>
      </c>
      <c r="C767" s="19"/>
    </row>
    <row r="768" spans="1:3">
      <c r="A768" s="29">
        <v>767</v>
      </c>
      <c r="B768" s="9" t="s">
        <v>865</v>
      </c>
      <c r="C768" s="19"/>
    </row>
    <row r="769" spans="1:3">
      <c r="A769" s="29">
        <v>768</v>
      </c>
      <c r="B769" s="9" t="s">
        <v>866</v>
      </c>
      <c r="C769" s="19"/>
    </row>
    <row r="770" spans="1:3">
      <c r="A770" s="29">
        <v>769</v>
      </c>
      <c r="B770" s="9" t="s">
        <v>867</v>
      </c>
      <c r="C770" s="19"/>
    </row>
    <row r="771" spans="1:3">
      <c r="A771" s="29">
        <v>770</v>
      </c>
      <c r="B771" s="9" t="s">
        <v>868</v>
      </c>
      <c r="C771" s="19"/>
    </row>
    <row r="772" spans="1:3">
      <c r="A772" s="29">
        <v>771</v>
      </c>
      <c r="B772" s="9" t="s">
        <v>869</v>
      </c>
      <c r="C772" s="19"/>
    </row>
    <row r="773" spans="1:3">
      <c r="A773" s="29">
        <v>772</v>
      </c>
      <c r="B773" s="9" t="s">
        <v>870</v>
      </c>
      <c r="C773" s="19"/>
    </row>
    <row r="774" spans="1:3">
      <c r="A774" s="29">
        <v>773</v>
      </c>
      <c r="B774" s="9" t="s">
        <v>871</v>
      </c>
      <c r="C774" s="19"/>
    </row>
    <row r="775" spans="1:3">
      <c r="A775" s="29">
        <v>774</v>
      </c>
      <c r="B775" s="9" t="s">
        <v>872</v>
      </c>
      <c r="C775" s="19"/>
    </row>
    <row r="776" spans="1:3">
      <c r="A776" s="29">
        <v>775</v>
      </c>
      <c r="B776" s="9" t="s">
        <v>873</v>
      </c>
      <c r="C776" s="19"/>
    </row>
    <row r="777" spans="1:3">
      <c r="A777" s="29">
        <v>776</v>
      </c>
      <c r="B777" s="9" t="s">
        <v>874</v>
      </c>
      <c r="C777" s="19"/>
    </row>
    <row r="778" spans="1:3">
      <c r="A778" s="29">
        <v>777</v>
      </c>
      <c r="B778" s="9" t="s">
        <v>875</v>
      </c>
      <c r="C778" s="19"/>
    </row>
    <row r="779" spans="1:3">
      <c r="A779" s="29">
        <v>778</v>
      </c>
      <c r="B779" s="9" t="s">
        <v>876</v>
      </c>
      <c r="C779" s="19"/>
    </row>
    <row r="780" spans="1:3">
      <c r="A780" s="29">
        <v>779</v>
      </c>
      <c r="B780" s="9" t="s">
        <v>877</v>
      </c>
      <c r="C780" s="19"/>
    </row>
    <row r="781" spans="1:3">
      <c r="A781" s="29">
        <v>780</v>
      </c>
      <c r="B781" s="9" t="s">
        <v>878</v>
      </c>
      <c r="C781" s="19"/>
    </row>
    <row r="782" spans="1:3">
      <c r="A782" s="29">
        <v>781</v>
      </c>
      <c r="B782" s="9" t="s">
        <v>879</v>
      </c>
      <c r="C782" s="19"/>
    </row>
    <row r="783" spans="1:3">
      <c r="A783" s="29">
        <v>782</v>
      </c>
      <c r="B783" s="9" t="s">
        <v>880</v>
      </c>
      <c r="C783" s="19"/>
    </row>
    <row r="784" spans="1:3">
      <c r="A784" s="29">
        <v>783</v>
      </c>
      <c r="B784" s="9" t="s">
        <v>881</v>
      </c>
      <c r="C784" s="19"/>
    </row>
    <row r="785" spans="1:3">
      <c r="A785" s="29">
        <v>784</v>
      </c>
      <c r="B785" s="9" t="s">
        <v>882</v>
      </c>
      <c r="C785" s="19"/>
    </row>
    <row r="786" spans="1:3">
      <c r="A786" s="29">
        <v>785</v>
      </c>
      <c r="B786" s="9" t="s">
        <v>883</v>
      </c>
      <c r="C786" s="19"/>
    </row>
    <row r="787" spans="1:3">
      <c r="A787" s="29">
        <v>786</v>
      </c>
      <c r="B787" s="9" t="s">
        <v>884</v>
      </c>
      <c r="C787" s="19"/>
    </row>
    <row r="788" spans="1:3">
      <c r="A788" s="29">
        <v>787</v>
      </c>
      <c r="B788" s="9" t="s">
        <v>885</v>
      </c>
      <c r="C788" s="19"/>
    </row>
    <row r="789" spans="1:3">
      <c r="A789" s="29">
        <v>788</v>
      </c>
      <c r="B789" s="9" t="s">
        <v>886</v>
      </c>
      <c r="C789" s="19"/>
    </row>
    <row r="790" spans="1:3">
      <c r="A790" s="29">
        <v>789</v>
      </c>
      <c r="B790" s="9" t="s">
        <v>887</v>
      </c>
      <c r="C790" s="19"/>
    </row>
    <row r="791" spans="1:3">
      <c r="A791" s="29">
        <v>790</v>
      </c>
      <c r="B791" s="9" t="s">
        <v>888</v>
      </c>
      <c r="C791" s="19"/>
    </row>
    <row r="792" spans="1:3">
      <c r="A792" s="29">
        <v>791</v>
      </c>
      <c r="B792" s="9" t="s">
        <v>889</v>
      </c>
      <c r="C792" s="19"/>
    </row>
    <row r="793" spans="1:3">
      <c r="A793" s="29">
        <v>792</v>
      </c>
      <c r="B793" s="9" t="s">
        <v>890</v>
      </c>
      <c r="C793" s="19"/>
    </row>
    <row r="794" spans="1:3">
      <c r="A794" s="29">
        <v>793</v>
      </c>
      <c r="B794" s="9" t="s">
        <v>891</v>
      </c>
      <c r="C794" s="19"/>
    </row>
    <row r="795" spans="1:3">
      <c r="A795" s="29">
        <v>794</v>
      </c>
      <c r="B795" s="9" t="s">
        <v>892</v>
      </c>
      <c r="C795" s="19"/>
    </row>
    <row r="796" spans="1:3">
      <c r="A796" s="29">
        <v>795</v>
      </c>
      <c r="B796" s="9" t="s">
        <v>893</v>
      </c>
      <c r="C796" s="19"/>
    </row>
    <row r="797" spans="1:3">
      <c r="A797" s="29">
        <v>796</v>
      </c>
      <c r="B797" s="9" t="s">
        <v>894</v>
      </c>
      <c r="C797" s="19"/>
    </row>
    <row r="798" spans="1:3">
      <c r="A798" s="29">
        <v>797</v>
      </c>
      <c r="B798" s="9" t="s">
        <v>895</v>
      </c>
      <c r="C798" s="19"/>
    </row>
    <row r="799" spans="1:3">
      <c r="A799" s="29">
        <v>798</v>
      </c>
      <c r="B799" s="9" t="s">
        <v>896</v>
      </c>
      <c r="C799" s="19"/>
    </row>
    <row r="800" spans="1:3">
      <c r="A800" s="29">
        <v>799</v>
      </c>
      <c r="B800" s="9" t="s">
        <v>897</v>
      </c>
      <c r="C800" s="19"/>
    </row>
    <row r="801" spans="1:3">
      <c r="A801" s="29">
        <v>800</v>
      </c>
      <c r="B801" s="9" t="s">
        <v>898</v>
      </c>
      <c r="C801" s="19"/>
    </row>
    <row r="802" spans="1:3">
      <c r="A802" s="29">
        <v>801</v>
      </c>
      <c r="B802" s="9" t="s">
        <v>899</v>
      </c>
      <c r="C802" s="19"/>
    </row>
    <row r="803" spans="1:3">
      <c r="A803" s="29">
        <v>802</v>
      </c>
      <c r="B803" s="9" t="s">
        <v>900</v>
      </c>
      <c r="C803" s="19"/>
    </row>
    <row r="804" spans="1:3">
      <c r="A804" s="29">
        <v>803</v>
      </c>
    </row>
    <row r="805" spans="1:3">
      <c r="A805" s="29">
        <v>804</v>
      </c>
    </row>
    <row r="806" spans="1:3">
      <c r="A806" s="29">
        <v>805</v>
      </c>
    </row>
    <row r="807" spans="1:3">
      <c r="A807" s="29">
        <v>806</v>
      </c>
    </row>
    <row r="808" spans="1:3">
      <c r="A808" s="29">
        <v>807</v>
      </c>
    </row>
    <row r="809" spans="1:3">
      <c r="A809" s="29">
        <v>808</v>
      </c>
    </row>
    <row r="810" spans="1:3">
      <c r="A810" s="29">
        <v>809</v>
      </c>
    </row>
    <row r="811" spans="1:3">
      <c r="A811" s="29">
        <v>810</v>
      </c>
    </row>
    <row r="812" spans="1:3">
      <c r="A812" s="29">
        <v>811</v>
      </c>
    </row>
    <row r="813" spans="1:3">
      <c r="A813" s="29">
        <v>812</v>
      </c>
    </row>
    <row r="814" spans="1:3">
      <c r="A814" s="29">
        <v>813</v>
      </c>
    </row>
    <row r="815" spans="1:3">
      <c r="A815" s="29">
        <v>814</v>
      </c>
    </row>
    <row r="816" spans="1:3">
      <c r="A816" s="29">
        <v>815</v>
      </c>
    </row>
    <row r="817" spans="1:1">
      <c r="A817" s="29">
        <v>816</v>
      </c>
    </row>
    <row r="818" spans="1:1">
      <c r="A818" s="29">
        <v>817</v>
      </c>
    </row>
    <row r="819" spans="1:1">
      <c r="A819" s="29">
        <v>818</v>
      </c>
    </row>
    <row r="820" spans="1:1">
      <c r="A820" s="29">
        <v>819</v>
      </c>
    </row>
    <row r="821" spans="1:1">
      <c r="A821" s="29">
        <v>820</v>
      </c>
    </row>
    <row r="822" spans="1:1">
      <c r="A822" s="29">
        <v>821</v>
      </c>
    </row>
    <row r="823" spans="1:1">
      <c r="A823" s="29">
        <v>822</v>
      </c>
    </row>
    <row r="824" spans="1:1">
      <c r="A824" s="29">
        <v>823</v>
      </c>
    </row>
    <row r="825" spans="1:1">
      <c r="A825" s="29">
        <v>824</v>
      </c>
    </row>
    <row r="826" spans="1:1">
      <c r="A826" s="29">
        <v>825</v>
      </c>
    </row>
    <row r="827" spans="1:1">
      <c r="A827" s="29">
        <v>826</v>
      </c>
    </row>
    <row r="828" spans="1:1">
      <c r="A828" s="29">
        <v>827</v>
      </c>
    </row>
    <row r="829" spans="1:1">
      <c r="A829" s="29">
        <v>828</v>
      </c>
    </row>
    <row r="830" spans="1:1">
      <c r="A830" s="29">
        <v>829</v>
      </c>
    </row>
    <row r="831" spans="1:1">
      <c r="A831" s="29">
        <v>830</v>
      </c>
    </row>
    <row r="832" spans="1:1">
      <c r="A832" s="29">
        <v>831</v>
      </c>
    </row>
    <row r="833" spans="1:1">
      <c r="A833" s="29">
        <v>832</v>
      </c>
    </row>
    <row r="834" spans="1:1">
      <c r="A834" s="29">
        <v>833</v>
      </c>
    </row>
    <row r="835" spans="1:1">
      <c r="A835" s="29">
        <v>834</v>
      </c>
    </row>
    <row r="836" spans="1:1">
      <c r="A836" s="29">
        <v>835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66"/>
  <sheetViews>
    <sheetView topLeftCell="F94" workbookViewId="0">
      <selection activeCell="M130" sqref="M130"/>
    </sheetView>
  </sheetViews>
  <sheetFormatPr baseColWidth="10" defaultColWidth="8.83203125" defaultRowHeight="14" x14ac:dyDescent="0"/>
  <sheetData>
    <row r="4" spans="2:18">
      <c r="B4" t="s">
        <v>228</v>
      </c>
      <c r="O4" t="s">
        <v>264</v>
      </c>
      <c r="Q4" t="s">
        <v>265</v>
      </c>
    </row>
    <row r="5" spans="2:18">
      <c r="B5" t="s">
        <v>229</v>
      </c>
      <c r="D5" t="s">
        <v>230</v>
      </c>
      <c r="E5" t="s">
        <v>231</v>
      </c>
      <c r="F5" t="s">
        <v>232</v>
      </c>
      <c r="G5" t="s">
        <v>233</v>
      </c>
      <c r="H5" t="s">
        <v>234</v>
      </c>
      <c r="I5" t="s">
        <v>235</v>
      </c>
      <c r="J5" t="s">
        <v>236</v>
      </c>
      <c r="K5" t="s">
        <v>237</v>
      </c>
      <c r="L5" t="s">
        <v>264</v>
      </c>
      <c r="M5" t="s">
        <v>265</v>
      </c>
      <c r="O5" t="s">
        <v>229</v>
      </c>
      <c r="P5" t="s">
        <v>238</v>
      </c>
      <c r="Q5" t="s">
        <v>229</v>
      </c>
      <c r="R5" t="s">
        <v>238</v>
      </c>
    </row>
    <row r="6" spans="2:18">
      <c r="C6">
        <v>1</v>
      </c>
      <c r="D6">
        <v>2.4725224229168825</v>
      </c>
      <c r="E6">
        <v>2.5180399054681866</v>
      </c>
      <c r="F6">
        <v>1.8680563618230415</v>
      </c>
      <c r="G6">
        <v>2.6604480513212954</v>
      </c>
      <c r="H6">
        <v>2.2830297097938597</v>
      </c>
      <c r="I6">
        <v>2.6525944108680859</v>
      </c>
      <c r="J6">
        <v>1.9138138523837167</v>
      </c>
      <c r="K6">
        <v>2.6817114684018075</v>
      </c>
      <c r="L6">
        <f>AVERAGE(D6:K6)</f>
        <v>2.3812770228721094</v>
      </c>
      <c r="M6">
        <f>STDEV(D6:K6)</f>
        <v>0.3295906661555878</v>
      </c>
      <c r="O6">
        <v>2.3812770228721094</v>
      </c>
      <c r="P6">
        <v>3.6958167156200985</v>
      </c>
      <c r="Q6">
        <v>0.3295906661555878</v>
      </c>
      <c r="R6">
        <v>0.33008622524505177</v>
      </c>
    </row>
    <row r="7" spans="2:18">
      <c r="C7">
        <v>2</v>
      </c>
      <c r="D7">
        <v>4.1652087024238211</v>
      </c>
      <c r="E7">
        <v>3.8310041608952807</v>
      </c>
      <c r="F7">
        <v>4.1571991977553751</v>
      </c>
      <c r="G7">
        <v>3.9367368642626555</v>
      </c>
      <c r="H7">
        <v>3.6256210814249079</v>
      </c>
      <c r="I7">
        <v>3.7053641574110467</v>
      </c>
      <c r="J7">
        <v>3.7570466304817263</v>
      </c>
      <c r="K7">
        <v>4.074582414244845</v>
      </c>
      <c r="L7">
        <f>AVERAGE(D7:K7)</f>
        <v>3.9065954011124573</v>
      </c>
      <c r="M7">
        <f>STDEV(D7:K7)</f>
        <v>0.2091925630504155</v>
      </c>
      <c r="O7">
        <v>3.9065954011124573</v>
      </c>
      <c r="P7">
        <v>5.3387773611970619</v>
      </c>
      <c r="Q7">
        <v>0.20919256305041475</v>
      </c>
      <c r="R7">
        <v>0.29051490500778521</v>
      </c>
    </row>
    <row r="8" spans="2:18">
      <c r="C8">
        <v>3</v>
      </c>
      <c r="D8">
        <v>5.0186838753524192</v>
      </c>
      <c r="E8">
        <v>5.5253304762391231</v>
      </c>
      <c r="F8">
        <v>4.8888796883161145</v>
      </c>
      <c r="G8">
        <v>5.0510565269677565</v>
      </c>
      <c r="H8">
        <v>4.6306849175497424</v>
      </c>
      <c r="I8">
        <v>4.7851614100106232</v>
      </c>
      <c r="J8">
        <v>4.4482359763022972</v>
      </c>
      <c r="K8">
        <v>4.7581319440787988</v>
      </c>
      <c r="L8">
        <f>AVERAGE(D8:K8)</f>
        <v>4.8882706018521098</v>
      </c>
      <c r="M8">
        <f>STDEV(D8:K8)</f>
        <v>0.32445580064177509</v>
      </c>
      <c r="O8">
        <v>4.8882706018521098</v>
      </c>
      <c r="P8">
        <v>5.9241144804008101</v>
      </c>
      <c r="Q8">
        <v>0.32445580064176655</v>
      </c>
      <c r="R8">
        <v>0.38080363174931298</v>
      </c>
    </row>
    <row r="9" spans="2:18">
      <c r="C9">
        <v>4</v>
      </c>
      <c r="D9">
        <v>5.2528357559060899</v>
      </c>
      <c r="E9" s="3"/>
      <c r="F9">
        <v>4.6472197855875406</v>
      </c>
      <c r="G9">
        <v>5.607995956523995</v>
      </c>
      <c r="H9">
        <v>5.1281489602538679</v>
      </c>
      <c r="I9">
        <v>4.3487338820333772</v>
      </c>
      <c r="J9">
        <v>4.2192512122240284</v>
      </c>
      <c r="K9">
        <v>4.2004948217386469</v>
      </c>
      <c r="L9">
        <f>AVERAGE(D9:K9)</f>
        <v>4.7720971963239345</v>
      </c>
      <c r="M9">
        <f>STDEV(D9:K9)</f>
        <v>0.56032847196042501</v>
      </c>
      <c r="O9">
        <v>4.7720971963239345</v>
      </c>
      <c r="P9">
        <v>5.5785669968491618</v>
      </c>
      <c r="Q9">
        <v>0.56032847196042501</v>
      </c>
      <c r="R9">
        <v>0.21191763487879431</v>
      </c>
    </row>
    <row r="11" spans="2:18">
      <c r="B11" t="s">
        <v>238</v>
      </c>
      <c r="D11" t="s">
        <v>230</v>
      </c>
      <c r="E11" t="s">
        <v>231</v>
      </c>
      <c r="F11" t="s">
        <v>232</v>
      </c>
      <c r="G11" t="s">
        <v>233</v>
      </c>
      <c r="H11" t="s">
        <v>234</v>
      </c>
      <c r="I11" t="s">
        <v>235</v>
      </c>
      <c r="J11" t="s">
        <v>236</v>
      </c>
      <c r="K11" t="s">
        <v>237</v>
      </c>
    </row>
    <row r="12" spans="2:18">
      <c r="C12">
        <v>1</v>
      </c>
      <c r="D12">
        <v>3.7149430399634209</v>
      </c>
      <c r="E12">
        <v>4.0694534861434928</v>
      </c>
      <c r="F12">
        <v>3.7592839853653901</v>
      </c>
      <c r="G12">
        <v>3.662621857342319</v>
      </c>
      <c r="H12">
        <v>3.332446539737782</v>
      </c>
      <c r="I12">
        <v>4.238836652654169</v>
      </c>
      <c r="J12">
        <v>3.3271136164649686</v>
      </c>
      <c r="K12">
        <v>3.4618345472892478</v>
      </c>
      <c r="L12">
        <f>AVERAGE(D12:K12)</f>
        <v>3.6958167156200985</v>
      </c>
      <c r="M12">
        <f>STDEV(D12:K12)</f>
        <v>0.33008622524504899</v>
      </c>
    </row>
    <row r="13" spans="2:18">
      <c r="C13">
        <v>2</v>
      </c>
      <c r="D13">
        <v>5.5314033432272911</v>
      </c>
      <c r="E13">
        <v>5.6262092994959811</v>
      </c>
      <c r="F13">
        <v>4.8083071419557006</v>
      </c>
      <c r="G13">
        <v>5.6181754571303122</v>
      </c>
      <c r="H13">
        <v>5.087576853839499</v>
      </c>
      <c r="I13">
        <v>5.451381109536392</v>
      </c>
      <c r="J13">
        <v>5.1676023983381727</v>
      </c>
      <c r="K13">
        <v>5.4195632860531413</v>
      </c>
      <c r="L13">
        <f>AVERAGE(D13:K13)</f>
        <v>5.3387773611970619</v>
      </c>
      <c r="M13">
        <f>STDEV(D13:K13)</f>
        <v>0.29051490500780208</v>
      </c>
    </row>
    <row r="14" spans="2:18">
      <c r="C14">
        <v>3</v>
      </c>
      <c r="D14">
        <v>5.7811683028989682</v>
      </c>
      <c r="E14">
        <v>5.5562888588808068</v>
      </c>
      <c r="F14">
        <v>5.6340773739596504</v>
      </c>
      <c r="G14">
        <v>6.7567459971623469</v>
      </c>
      <c r="H14">
        <v>5.7148515854644124</v>
      </c>
      <c r="I14">
        <v>6.1152659292335088</v>
      </c>
      <c r="J14">
        <v>5.9449170316387994</v>
      </c>
      <c r="K14">
        <v>5.889600763967981</v>
      </c>
      <c r="L14">
        <f>AVERAGE(D14:K14)</f>
        <v>5.9241144804008101</v>
      </c>
      <c r="M14">
        <f>STDEV(D14:K14)</f>
        <v>0.3808036317493308</v>
      </c>
    </row>
    <row r="15" spans="2:18">
      <c r="C15">
        <v>4</v>
      </c>
      <c r="D15">
        <v>5.4019921568431304</v>
      </c>
      <c r="E15" s="3"/>
      <c r="F15">
        <v>5.2638330303087972</v>
      </c>
      <c r="G15">
        <v>5.7995944616563824</v>
      </c>
      <c r="H15">
        <v>5.8177162953682693</v>
      </c>
      <c r="I15">
        <v>5.7236979883592456</v>
      </c>
      <c r="J15">
        <v>5.4685960774021574</v>
      </c>
      <c r="K15">
        <v>5.5745389680061503</v>
      </c>
      <c r="L15">
        <f>AVERAGE(D15:K15)</f>
        <v>5.5785669968491618</v>
      </c>
      <c r="M15">
        <f>STDEV(D15:K15)</f>
        <v>0.21191763487880336</v>
      </c>
    </row>
    <row r="17" spans="2:18">
      <c r="B17" t="s">
        <v>229</v>
      </c>
      <c r="D17" t="s">
        <v>239</v>
      </c>
      <c r="E17" t="s">
        <v>240</v>
      </c>
      <c r="F17" t="s">
        <v>241</v>
      </c>
      <c r="G17" t="s">
        <v>242</v>
      </c>
      <c r="H17" t="s">
        <v>243</v>
      </c>
      <c r="I17" t="s">
        <v>244</v>
      </c>
      <c r="J17" t="s">
        <v>245</v>
      </c>
      <c r="K17" t="s">
        <v>246</v>
      </c>
      <c r="L17" s="11" t="s">
        <v>264</v>
      </c>
      <c r="M17" s="11" t="s">
        <v>265</v>
      </c>
      <c r="O17" s="11" t="s">
        <v>264</v>
      </c>
      <c r="P17" s="11"/>
      <c r="Q17" s="11" t="s">
        <v>265</v>
      </c>
      <c r="R17" s="11"/>
    </row>
    <row r="18" spans="2:18">
      <c r="C18">
        <v>1</v>
      </c>
      <c r="D18" s="6">
        <v>2.6948507910048485</v>
      </c>
      <c r="E18">
        <v>0</v>
      </c>
      <c r="F18">
        <v>0</v>
      </c>
      <c r="G18" s="6">
        <v>2.434951936087753</v>
      </c>
      <c r="H18" s="6">
        <v>2.1442627737619908</v>
      </c>
      <c r="I18" s="6">
        <v>1.7463227650899531</v>
      </c>
      <c r="J18" s="6">
        <v>2.6604480513212954</v>
      </c>
      <c r="K18">
        <v>0</v>
      </c>
      <c r="L18">
        <f>AVERAGE(D18:K18)</f>
        <v>1.4601045396582299</v>
      </c>
      <c r="M18">
        <f>STDEV(D18:K18)</f>
        <v>1.2456472476808733</v>
      </c>
      <c r="O18" s="11" t="s">
        <v>229</v>
      </c>
      <c r="P18" s="11" t="s">
        <v>238</v>
      </c>
      <c r="Q18" s="11" t="s">
        <v>229</v>
      </c>
      <c r="R18" s="11" t="s">
        <v>238</v>
      </c>
    </row>
    <row r="19" spans="2:18">
      <c r="C19">
        <v>2</v>
      </c>
      <c r="D19">
        <v>0</v>
      </c>
      <c r="E19">
        <v>0</v>
      </c>
      <c r="F19">
        <v>0</v>
      </c>
      <c r="G19">
        <v>2.2830297097938597</v>
      </c>
      <c r="H19">
        <v>1.7946274446645081</v>
      </c>
      <c r="I19">
        <v>1.7062055418819706</v>
      </c>
      <c r="J19">
        <v>0</v>
      </c>
      <c r="K19">
        <v>0</v>
      </c>
      <c r="L19" s="11">
        <f t="shared" ref="L19:L20" si="0">AVERAGE(D19:K19)</f>
        <v>0.7229828370425424</v>
      </c>
      <c r="M19" s="11">
        <f t="shared" ref="M19:M20" si="1">STDEV(D19:K19)</f>
        <v>1.0115346340252784</v>
      </c>
      <c r="O19">
        <v>1.4601045396582299</v>
      </c>
      <c r="P19">
        <v>1.158167433685376</v>
      </c>
      <c r="Q19">
        <v>1.2456472476808733</v>
      </c>
      <c r="R19">
        <v>1.4462891758562764</v>
      </c>
    </row>
    <row r="20" spans="2:18">
      <c r="C20">
        <v>3</v>
      </c>
      <c r="D20">
        <v>0</v>
      </c>
      <c r="E20">
        <v>0</v>
      </c>
      <c r="F20">
        <v>0</v>
      </c>
      <c r="G20">
        <v>0</v>
      </c>
      <c r="H20">
        <v>2.1013345732201798</v>
      </c>
      <c r="I20">
        <v>0</v>
      </c>
      <c r="J20">
        <v>1.9552065375419418</v>
      </c>
      <c r="K20">
        <v>0</v>
      </c>
      <c r="L20" s="11">
        <f t="shared" si="0"/>
        <v>0.50706763884526518</v>
      </c>
      <c r="M20" s="11">
        <f t="shared" si="1"/>
        <v>0.93971871704434473</v>
      </c>
      <c r="O20">
        <v>0.7229828370425424</v>
      </c>
      <c r="P20">
        <v>0.74655881410225189</v>
      </c>
      <c r="Q20">
        <v>1.0115346340252784</v>
      </c>
      <c r="R20">
        <v>1.0307485859124743</v>
      </c>
    </row>
    <row r="21" spans="2:18">
      <c r="C21">
        <v>4</v>
      </c>
      <c r="D21">
        <v>0</v>
      </c>
      <c r="E21">
        <v>2.4079684464021596</v>
      </c>
      <c r="F21">
        <v>0</v>
      </c>
      <c r="G21">
        <v>1.8776016797292721</v>
      </c>
      <c r="H21">
        <v>0</v>
      </c>
      <c r="I21">
        <v>0</v>
      </c>
      <c r="J21">
        <v>0</v>
      </c>
      <c r="K21">
        <v>0</v>
      </c>
      <c r="L21" s="16">
        <f t="shared" ref="L21:L24" si="2">AVERAGE(D21:K21)</f>
        <v>0.53569626576642893</v>
      </c>
      <c r="M21" s="16">
        <f t="shared" ref="M21:M24" si="3">STDEV(D21:K21)</f>
        <v>1.001993455449246</v>
      </c>
      <c r="N21" s="6"/>
      <c r="O21">
        <v>0.50706763884526518</v>
      </c>
      <c r="P21">
        <v>0.25591909509424177</v>
      </c>
      <c r="Q21">
        <v>0.93971871704434473</v>
      </c>
      <c r="R21">
        <v>0.72384851030505304</v>
      </c>
    </row>
    <row r="22" spans="2:18">
      <c r="C22">
        <v>5</v>
      </c>
      <c r="D22">
        <v>0</v>
      </c>
      <c r="E22">
        <v>2.04091865074852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6">
        <f t="shared" si="2"/>
        <v>0.255114831343565</v>
      </c>
      <c r="M22" s="16">
        <f t="shared" si="3"/>
        <v>0.72157370889718875</v>
      </c>
      <c r="N22" s="6"/>
      <c r="O22">
        <v>0.53569626576642893</v>
      </c>
      <c r="P22">
        <v>0</v>
      </c>
      <c r="Q22">
        <v>1.001993455449246</v>
      </c>
      <c r="R22">
        <v>0</v>
      </c>
    </row>
    <row r="23" spans="2:18">
      <c r="C23">
        <v>6</v>
      </c>
      <c r="D23">
        <v>1.4820155764507117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0.18525194705633896</v>
      </c>
      <c r="M23" s="6">
        <f t="shared" si="3"/>
        <v>0.52397163196619423</v>
      </c>
      <c r="N23" s="6"/>
      <c r="O23">
        <v>0.255114831343565</v>
      </c>
      <c r="P23">
        <v>0.15702956665074036</v>
      </c>
      <c r="Q23">
        <v>0.72157370889718875</v>
      </c>
      <c r="R23">
        <v>0.44414668570209381</v>
      </c>
    </row>
    <row r="24" spans="2:18"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2"/>
        <v>0</v>
      </c>
      <c r="M24" s="6">
        <f t="shared" si="3"/>
        <v>0</v>
      </c>
      <c r="O24">
        <v>0.18525194705633896</v>
      </c>
      <c r="P24">
        <v>1.1344728106866027</v>
      </c>
      <c r="Q24">
        <v>0.52397163196619423</v>
      </c>
      <c r="R24">
        <v>1.7466575546342034</v>
      </c>
    </row>
    <row r="25" spans="2:18"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 s="4"/>
      <c r="J25">
        <v>0</v>
      </c>
      <c r="K25">
        <v>0</v>
      </c>
      <c r="M25" s="6"/>
      <c r="O25">
        <v>0</v>
      </c>
      <c r="P25" s="22">
        <v>0.36314106882004094</v>
      </c>
      <c r="Q25">
        <v>0</v>
      </c>
      <c r="R25">
        <v>1.0271180491599268</v>
      </c>
    </row>
    <row r="26" spans="2:18"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 s="4"/>
      <c r="J26">
        <v>0</v>
      </c>
      <c r="K26">
        <v>0</v>
      </c>
      <c r="M26" s="6"/>
      <c r="O26">
        <v>0</v>
      </c>
      <c r="P26">
        <v>0</v>
      </c>
      <c r="Q26">
        <v>0</v>
      </c>
      <c r="R26">
        <v>0</v>
      </c>
    </row>
    <row r="27" spans="2:18"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 s="4"/>
      <c r="J27">
        <v>0</v>
      </c>
      <c r="K27">
        <v>0</v>
      </c>
      <c r="M27" s="6"/>
      <c r="O27">
        <v>0</v>
      </c>
      <c r="P27">
        <v>0</v>
      </c>
      <c r="Q27">
        <v>0</v>
      </c>
      <c r="R27">
        <v>0</v>
      </c>
    </row>
    <row r="28" spans="2:18">
      <c r="C28">
        <v>11</v>
      </c>
      <c r="I28" s="4"/>
      <c r="M28" s="6"/>
      <c r="O28" s="16"/>
    </row>
    <row r="29" spans="2:18">
      <c r="C29">
        <v>12</v>
      </c>
      <c r="I29" s="4"/>
      <c r="M29" s="6"/>
      <c r="O29" s="16"/>
    </row>
    <row r="30" spans="2:18">
      <c r="C30">
        <v>13</v>
      </c>
      <c r="I30" s="4"/>
      <c r="M30" s="6"/>
      <c r="N30" s="6"/>
      <c r="O30" s="16"/>
    </row>
    <row r="31" spans="2:18">
      <c r="C31">
        <v>14</v>
      </c>
      <c r="I31" s="4"/>
      <c r="M31" s="6"/>
      <c r="O31" s="16"/>
    </row>
    <row r="32" spans="2:18">
      <c r="M32" s="6"/>
      <c r="O32" s="16"/>
    </row>
    <row r="33" spans="2:15">
      <c r="B33" t="s">
        <v>238</v>
      </c>
      <c r="D33" t="s">
        <v>239</v>
      </c>
      <c r="E33" t="s">
        <v>240</v>
      </c>
      <c r="F33" t="s">
        <v>241</v>
      </c>
      <c r="G33" t="s">
        <v>242</v>
      </c>
      <c r="H33" t="s">
        <v>243</v>
      </c>
      <c r="I33" t="s">
        <v>244</v>
      </c>
      <c r="J33" t="s">
        <v>245</v>
      </c>
      <c r="K33" t="s">
        <v>246</v>
      </c>
      <c r="L33" s="11" t="s">
        <v>264</v>
      </c>
      <c r="M33" s="11" t="s">
        <v>265</v>
      </c>
      <c r="N33" s="6"/>
      <c r="O33" s="16"/>
    </row>
    <row r="34" spans="2:15">
      <c r="C34">
        <v>1</v>
      </c>
      <c r="D34" s="6">
        <v>3.8332057791575762</v>
      </c>
      <c r="E34">
        <v>0</v>
      </c>
      <c r="F34" s="6">
        <v>2.555287962887816</v>
      </c>
      <c r="G34" s="6">
        <v>1.5158738437116792</v>
      </c>
      <c r="H34">
        <v>0</v>
      </c>
      <c r="I34">
        <v>0</v>
      </c>
      <c r="J34">
        <v>0</v>
      </c>
      <c r="K34" s="6">
        <v>1.3609718837259359</v>
      </c>
      <c r="L34">
        <f>AVERAGE(D34:K34)</f>
        <v>1.158167433685376</v>
      </c>
      <c r="M34" s="6">
        <f>STDEV(D34:K34)</f>
        <v>1.4462891758562764</v>
      </c>
      <c r="O34" s="16"/>
    </row>
    <row r="35" spans="2:15">
      <c r="C35">
        <v>2</v>
      </c>
      <c r="D35">
        <v>0</v>
      </c>
      <c r="E35">
        <v>0</v>
      </c>
      <c r="F35">
        <v>0</v>
      </c>
      <c r="G35">
        <v>0</v>
      </c>
      <c r="H35" s="6">
        <v>1.930847191682497</v>
      </c>
      <c r="I35">
        <v>0</v>
      </c>
      <c r="J35" s="6">
        <v>2.0343877835895667</v>
      </c>
      <c r="K35">
        <v>2.0072355375459519</v>
      </c>
      <c r="L35" s="11">
        <f t="shared" ref="L35:L36" si="4">AVERAGE(D35:K35)</f>
        <v>0.74655881410225189</v>
      </c>
      <c r="M35" s="11">
        <f t="shared" ref="M35:M36" si="5">STDEV(D35:K35)</f>
        <v>1.0307485859124743</v>
      </c>
      <c r="O35" s="16"/>
    </row>
    <row r="36" spans="2:15">
      <c r="C36">
        <v>3</v>
      </c>
      <c r="D36">
        <v>2.0473527607539341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11">
        <f t="shared" si="4"/>
        <v>0.25591909509424177</v>
      </c>
      <c r="M36" s="11">
        <f t="shared" si="5"/>
        <v>0.72384851030505304</v>
      </c>
      <c r="O36" s="16"/>
    </row>
    <row r="37" spans="2:15"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6">
        <f t="shared" ref="L37:L40" si="6">AVERAGE(D37:K37)</f>
        <v>0</v>
      </c>
      <c r="M37" s="16">
        <f t="shared" ref="M37:M40" si="7">STDEV(D37:K37)</f>
        <v>0</v>
      </c>
      <c r="O37" s="16"/>
    </row>
    <row r="38" spans="2:15">
      <c r="C38">
        <v>5</v>
      </c>
      <c r="D38">
        <v>0</v>
      </c>
      <c r="E38">
        <v>0</v>
      </c>
      <c r="F38">
        <v>1.2562365332059229</v>
      </c>
      <c r="G38">
        <v>0</v>
      </c>
      <c r="H38">
        <v>0</v>
      </c>
      <c r="I38">
        <v>0</v>
      </c>
      <c r="J38">
        <v>0</v>
      </c>
      <c r="K38">
        <v>0</v>
      </c>
      <c r="L38" s="16">
        <f t="shared" si="6"/>
        <v>0.15702956665074036</v>
      </c>
      <c r="M38" s="16">
        <f t="shared" si="7"/>
        <v>0.44414668570209381</v>
      </c>
      <c r="O38" s="16"/>
    </row>
    <row r="39" spans="2:15">
      <c r="C39">
        <v>6</v>
      </c>
      <c r="D39">
        <v>0</v>
      </c>
      <c r="E39">
        <v>0</v>
      </c>
      <c r="F39">
        <v>0</v>
      </c>
      <c r="G39">
        <v>4.697493083477152</v>
      </c>
      <c r="H39">
        <v>2.1695686390267608</v>
      </c>
      <c r="I39">
        <v>2.208720762988909</v>
      </c>
      <c r="J39">
        <v>0</v>
      </c>
      <c r="K39">
        <v>0</v>
      </c>
      <c r="L39">
        <f t="shared" si="6"/>
        <v>1.1344728106866027</v>
      </c>
      <c r="M39">
        <f t="shared" si="7"/>
        <v>1.7466575546342034</v>
      </c>
      <c r="O39" s="16"/>
    </row>
    <row r="40" spans="2:15">
      <c r="C40">
        <v>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22">
        <v>2.9051285505603275</v>
      </c>
      <c r="K40">
        <v>0</v>
      </c>
      <c r="L40">
        <f t="shared" si="6"/>
        <v>0.36314106882004094</v>
      </c>
      <c r="M40">
        <f t="shared" si="7"/>
        <v>1.0271180491599268</v>
      </c>
      <c r="O40" s="16"/>
    </row>
    <row r="41" spans="2:15">
      <c r="C41">
        <v>8</v>
      </c>
      <c r="D41">
        <v>0</v>
      </c>
      <c r="E41">
        <v>0</v>
      </c>
      <c r="F41">
        <v>0</v>
      </c>
      <c r="G41">
        <v>0</v>
      </c>
      <c r="H41">
        <v>0</v>
      </c>
      <c r="I41" s="4"/>
      <c r="J41">
        <v>0</v>
      </c>
      <c r="K41">
        <v>0</v>
      </c>
      <c r="L41" s="22">
        <f t="shared" ref="L41:L43" si="8">AVERAGE(D41:K41)</f>
        <v>0</v>
      </c>
      <c r="M41" s="22">
        <f t="shared" ref="M41:M43" si="9">STDEV(D41:K41)</f>
        <v>0</v>
      </c>
      <c r="O41" s="16"/>
    </row>
    <row r="42" spans="2:15"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 s="4"/>
      <c r="J42">
        <v>0</v>
      </c>
      <c r="K42">
        <v>0</v>
      </c>
      <c r="L42" s="22">
        <f t="shared" si="8"/>
        <v>0</v>
      </c>
      <c r="M42" s="22">
        <f t="shared" si="9"/>
        <v>0</v>
      </c>
    </row>
    <row r="43" spans="2:15">
      <c r="C43">
        <v>10</v>
      </c>
      <c r="D43">
        <v>0</v>
      </c>
      <c r="E43">
        <v>0</v>
      </c>
      <c r="F43">
        <v>0</v>
      </c>
      <c r="G43">
        <v>0</v>
      </c>
      <c r="H43">
        <v>0</v>
      </c>
      <c r="I43" s="4"/>
      <c r="J43">
        <v>0</v>
      </c>
      <c r="K43">
        <v>0</v>
      </c>
      <c r="L43">
        <f t="shared" si="8"/>
        <v>0</v>
      </c>
      <c r="M43">
        <f t="shared" si="9"/>
        <v>0</v>
      </c>
    </row>
    <row r="44" spans="2:15">
      <c r="C44">
        <v>11</v>
      </c>
      <c r="I44" s="4"/>
    </row>
    <row r="45" spans="2:15">
      <c r="C45">
        <v>12</v>
      </c>
      <c r="I45" s="4"/>
    </row>
    <row r="46" spans="2:15">
      <c r="C46">
        <v>13</v>
      </c>
      <c r="I46" s="4"/>
    </row>
    <row r="47" spans="2:15">
      <c r="C47">
        <v>14</v>
      </c>
      <c r="I47" s="4"/>
    </row>
    <row r="51" spans="2:19">
      <c r="B51" t="s">
        <v>247</v>
      </c>
      <c r="D51" t="s">
        <v>248</v>
      </c>
      <c r="E51" t="s">
        <v>249</v>
      </c>
      <c r="F51" t="s">
        <v>250</v>
      </c>
      <c r="G51" t="s">
        <v>251</v>
      </c>
      <c r="H51" t="s">
        <v>252</v>
      </c>
      <c r="I51" t="s">
        <v>253</v>
      </c>
      <c r="J51" t="s">
        <v>254</v>
      </c>
      <c r="K51" t="s">
        <v>255</v>
      </c>
      <c r="L51" t="s">
        <v>264</v>
      </c>
      <c r="M51" t="s">
        <v>265</v>
      </c>
      <c r="P51" s="11" t="s">
        <v>264</v>
      </c>
      <c r="Q51" s="11"/>
      <c r="R51" s="11" t="s">
        <v>265</v>
      </c>
      <c r="S51" s="11"/>
    </row>
    <row r="52" spans="2:19">
      <c r="B52" t="s">
        <v>229</v>
      </c>
      <c r="C52">
        <v>1</v>
      </c>
      <c r="D52">
        <v>2.0956574403284893</v>
      </c>
      <c r="E52">
        <v>2.5201952174943218</v>
      </c>
      <c r="F52">
        <v>3.0881644498630965</v>
      </c>
      <c r="G52">
        <v>2.5244740154735967</v>
      </c>
      <c r="H52">
        <v>1.9782718416106351</v>
      </c>
      <c r="I52">
        <v>2.9423851050762542</v>
      </c>
      <c r="J52">
        <v>1.930847191682497</v>
      </c>
      <c r="K52">
        <v>2.8582965245338854</v>
      </c>
      <c r="L52">
        <f t="shared" ref="L52:L58" si="10">AVERAGE(D52:K52)</f>
        <v>2.4922864732578467</v>
      </c>
      <c r="M52">
        <f t="shared" ref="M52:M58" si="11">STDEV(D52:K52)</f>
        <v>0.45200779593269919</v>
      </c>
      <c r="P52" s="11" t="s">
        <v>229</v>
      </c>
      <c r="Q52" s="11" t="s">
        <v>238</v>
      </c>
      <c r="R52" s="11" t="s">
        <v>229</v>
      </c>
      <c r="S52" s="11" t="s">
        <v>238</v>
      </c>
    </row>
    <row r="53" spans="2:19">
      <c r="C53">
        <v>2</v>
      </c>
      <c r="D53">
        <v>3.3906454808959774</v>
      </c>
      <c r="E53">
        <v>3.6680092405735549</v>
      </c>
      <c r="F53">
        <v>3.9129443936710877</v>
      </c>
      <c r="G53">
        <v>3.6098205676022621</v>
      </c>
      <c r="H53">
        <v>4.1999108811981989</v>
      </c>
      <c r="I53">
        <v>3.8104502829133011</v>
      </c>
      <c r="J53">
        <v>3.896898625121505</v>
      </c>
      <c r="K53">
        <v>3.6655547261946171</v>
      </c>
      <c r="L53">
        <f t="shared" si="10"/>
        <v>3.7692792747713133</v>
      </c>
      <c r="M53">
        <f t="shared" si="11"/>
        <v>0.24315486784523302</v>
      </c>
      <c r="P53">
        <v>2.4922864732578467</v>
      </c>
      <c r="Q53">
        <v>3.4367414991722578</v>
      </c>
      <c r="R53">
        <v>0.45200779593269919</v>
      </c>
      <c r="S53">
        <v>0.28014182952337713</v>
      </c>
    </row>
    <row r="54" spans="2:19">
      <c r="C54">
        <v>3</v>
      </c>
      <c r="D54">
        <v>5.3033272334336123</v>
      </c>
      <c r="E54">
        <v>4.3747718009436829</v>
      </c>
      <c r="F54">
        <v>4.8065983237309027</v>
      </c>
      <c r="G54">
        <v>4.7003381330586693</v>
      </c>
      <c r="H54">
        <v>4.6876441632789829</v>
      </c>
      <c r="I54">
        <v>4.8860537292244386</v>
      </c>
      <c r="J54">
        <v>4.4624243542815343</v>
      </c>
      <c r="K54">
        <v>4.7725194417561312</v>
      </c>
      <c r="L54">
        <f t="shared" si="10"/>
        <v>4.7492096474634948</v>
      </c>
      <c r="M54">
        <f t="shared" si="11"/>
        <v>0.28239730055442624</v>
      </c>
      <c r="P54">
        <v>3.7692792747713133</v>
      </c>
      <c r="Q54">
        <v>5.0967789536095616</v>
      </c>
      <c r="R54">
        <v>0.24315486784523094</v>
      </c>
      <c r="S54">
        <v>0.55303370727707157</v>
      </c>
    </row>
    <row r="55" spans="2:19">
      <c r="C55">
        <v>4</v>
      </c>
      <c r="D55">
        <v>4.9909127388696808</v>
      </c>
      <c r="E55">
        <v>4.4012633372031731</v>
      </c>
      <c r="F55">
        <v>4.9416606770819218</v>
      </c>
      <c r="G55">
        <v>5.2130290535764177</v>
      </c>
      <c r="H55">
        <v>4.9779047825791469</v>
      </c>
      <c r="I55">
        <v>4.7612137464070035</v>
      </c>
      <c r="J55">
        <v>5.6261183378941455</v>
      </c>
      <c r="K55">
        <v>5.2935688453167753</v>
      </c>
      <c r="L55">
        <f t="shared" si="10"/>
        <v>5.0257089398660337</v>
      </c>
      <c r="M55">
        <f t="shared" si="11"/>
        <v>0.36601704503082116</v>
      </c>
      <c r="P55">
        <v>4.7492096474634948</v>
      </c>
      <c r="Q55">
        <v>5.3438314149967798</v>
      </c>
      <c r="R55">
        <v>0.28239730055441131</v>
      </c>
      <c r="S55">
        <v>0.21584319298609875</v>
      </c>
    </row>
    <row r="56" spans="2:19">
      <c r="C56">
        <v>5</v>
      </c>
      <c r="D56">
        <v>4.7288999189447001</v>
      </c>
      <c r="E56" s="4"/>
      <c r="F56">
        <v>4.7176122603733912</v>
      </c>
      <c r="G56">
        <v>5.6953222191169059</v>
      </c>
      <c r="H56" s="4"/>
      <c r="I56">
        <v>4.2171395306026316</v>
      </c>
      <c r="J56">
        <v>4.2662665141367322</v>
      </c>
      <c r="K56">
        <v>4.831109253329406</v>
      </c>
      <c r="L56" s="8">
        <f t="shared" si="10"/>
        <v>4.7427249494172949</v>
      </c>
      <c r="M56" s="8">
        <f t="shared" si="11"/>
        <v>0.53279035183763357</v>
      </c>
      <c r="P56">
        <v>5.0257089398660337</v>
      </c>
      <c r="Q56">
        <v>5.3369969061309694</v>
      </c>
      <c r="R56">
        <v>0.36601704503080651</v>
      </c>
      <c r="S56">
        <v>0.24328106906869185</v>
      </c>
    </row>
    <row r="57" spans="2:19">
      <c r="C57">
        <v>6</v>
      </c>
      <c r="D57">
        <v>3.4848235246930219</v>
      </c>
      <c r="E57" s="4"/>
      <c r="F57">
        <v>4.9737027744742779</v>
      </c>
      <c r="G57" s="4"/>
      <c r="H57" s="4"/>
      <c r="I57" s="4"/>
      <c r="J57">
        <v>3.940183663957435</v>
      </c>
      <c r="K57">
        <v>3.796679772105346</v>
      </c>
      <c r="L57" s="11">
        <f t="shared" si="10"/>
        <v>4.04884743380752</v>
      </c>
      <c r="M57" s="11">
        <f t="shared" si="11"/>
        <v>0.64520712842182504</v>
      </c>
      <c r="P57">
        <v>4.7427249494172949</v>
      </c>
      <c r="Q57">
        <v>5.2252179725245389</v>
      </c>
      <c r="R57">
        <v>0.53279035183763357</v>
      </c>
      <c r="S57">
        <v>0.24882182625569349</v>
      </c>
    </row>
    <row r="58" spans="2:19">
      <c r="C58">
        <v>7</v>
      </c>
      <c r="D58">
        <v>3.9536244065320671</v>
      </c>
      <c r="E58" s="4"/>
      <c r="F58">
        <v>2.639725484678765</v>
      </c>
      <c r="G58" s="4"/>
      <c r="H58" s="4"/>
      <c r="I58" s="4"/>
      <c r="J58">
        <v>3.3448557977196023</v>
      </c>
      <c r="K58">
        <v>3.7146683438872774</v>
      </c>
      <c r="L58" s="11">
        <f t="shared" si="10"/>
        <v>3.413218508204428</v>
      </c>
      <c r="M58" s="11">
        <f t="shared" si="11"/>
        <v>0.57325836409313824</v>
      </c>
      <c r="P58">
        <v>4.04884743380752</v>
      </c>
      <c r="Q58">
        <v>5.1940382489395578</v>
      </c>
      <c r="R58">
        <v>0.64520712842182504</v>
      </c>
      <c r="S58">
        <v>0.34859933837041762</v>
      </c>
    </row>
    <row r="59" spans="2:19">
      <c r="C59">
        <v>8</v>
      </c>
      <c r="D59">
        <v>4.3732063401429473</v>
      </c>
      <c r="E59" s="4"/>
      <c r="F59">
        <v>0</v>
      </c>
      <c r="G59" s="4"/>
      <c r="H59" s="4"/>
      <c r="I59" s="4"/>
      <c r="J59">
        <v>4.3917739324982037</v>
      </c>
      <c r="K59" s="4"/>
      <c r="L59" s="16">
        <f t="shared" ref="L59" si="12">AVERAGE(D59:K59)</f>
        <v>2.9216600908803834</v>
      </c>
      <c r="M59" s="16">
        <f t="shared" ref="M59" si="13">STDEV(D59:K59)</f>
        <v>2.5302488916811816</v>
      </c>
      <c r="P59">
        <v>3.413218508204428</v>
      </c>
      <c r="Q59">
        <v>4.4425282324316893</v>
      </c>
      <c r="R59">
        <v>0.57325836409313824</v>
      </c>
      <c r="S59">
        <v>0.22710170119679246</v>
      </c>
    </row>
    <row r="60" spans="2:19">
      <c r="C60">
        <v>9</v>
      </c>
      <c r="D60">
        <v>0</v>
      </c>
      <c r="E60" s="4"/>
      <c r="F60">
        <v>0</v>
      </c>
      <c r="G60" s="4"/>
      <c r="H60" s="4"/>
      <c r="I60" s="4"/>
      <c r="J60" s="4"/>
      <c r="K60" s="4"/>
      <c r="L60" s="21">
        <f t="shared" ref="L60" si="14">AVERAGE(D60:K60)</f>
        <v>0</v>
      </c>
      <c r="M60" s="21">
        <f t="shared" ref="M60" si="15">STDEV(D60:K60)</f>
        <v>0</v>
      </c>
    </row>
    <row r="62" spans="2:19">
      <c r="B62" t="s">
        <v>238</v>
      </c>
      <c r="D62" t="s">
        <v>248</v>
      </c>
      <c r="E62" t="s">
        <v>249</v>
      </c>
      <c r="F62" t="s">
        <v>250</v>
      </c>
      <c r="G62" t="s">
        <v>251</v>
      </c>
      <c r="H62" t="s">
        <v>252</v>
      </c>
      <c r="I62" t="s">
        <v>253</v>
      </c>
      <c r="J62" t="s">
        <v>254</v>
      </c>
      <c r="K62" t="s">
        <v>255</v>
      </c>
    </row>
    <row r="63" spans="2:19">
      <c r="C63">
        <v>1</v>
      </c>
      <c r="D63">
        <v>2.9886302930288915</v>
      </c>
      <c r="E63">
        <v>3.0530630699553236</v>
      </c>
      <c r="F63">
        <v>3.5395377619094726</v>
      </c>
      <c r="G63">
        <v>3.5706783439326339</v>
      </c>
      <c r="H63">
        <v>3.6908054372401216</v>
      </c>
      <c r="I63">
        <v>3.7654390555370258</v>
      </c>
      <c r="J63">
        <v>3.4521361856151564</v>
      </c>
      <c r="K63">
        <v>3.4336418461594356</v>
      </c>
      <c r="L63">
        <f t="shared" ref="L63:L69" si="16">AVERAGE(D63:K63)</f>
        <v>3.4367414991722578</v>
      </c>
      <c r="M63">
        <f t="shared" ref="M63:M69" si="17">STDEV(D63:K63)</f>
        <v>0.28014182952337768</v>
      </c>
    </row>
    <row r="64" spans="2:19">
      <c r="C64">
        <v>2</v>
      </c>
      <c r="D64">
        <v>4.9493876643762222</v>
      </c>
      <c r="E64">
        <v>5.2858711477402194</v>
      </c>
      <c r="F64">
        <v>4.182578979831578</v>
      </c>
      <c r="G64">
        <v>5.7971833889882767</v>
      </c>
      <c r="H64">
        <v>5.84571088085747</v>
      </c>
      <c r="I64">
        <v>5.1020390250889962</v>
      </c>
      <c r="J64">
        <v>4.9214250919939886</v>
      </c>
      <c r="K64">
        <v>4.6900354499997414</v>
      </c>
      <c r="L64">
        <f t="shared" si="16"/>
        <v>5.0967789536095616</v>
      </c>
      <c r="M64">
        <f t="shared" si="17"/>
        <v>0.55303370727707157</v>
      </c>
    </row>
    <row r="65" spans="2:19">
      <c r="C65">
        <v>3</v>
      </c>
      <c r="D65">
        <v>5.3956433036477156</v>
      </c>
      <c r="E65">
        <v>5.1476624760539167</v>
      </c>
      <c r="F65">
        <v>5.0248342768886314</v>
      </c>
      <c r="G65">
        <v>5.194442295748698</v>
      </c>
      <c r="H65">
        <v>5.671191658648354</v>
      </c>
      <c r="I65">
        <v>5.5635419298234199</v>
      </c>
      <c r="J65">
        <v>5.4171713864522379</v>
      </c>
      <c r="K65">
        <v>5.3361639927112652</v>
      </c>
      <c r="L65">
        <f t="shared" si="16"/>
        <v>5.3438314149967798</v>
      </c>
      <c r="M65">
        <f t="shared" si="17"/>
        <v>0.21584319298610191</v>
      </c>
    </row>
    <row r="66" spans="2:19">
      <c r="C66">
        <v>4</v>
      </c>
      <c r="D66">
        <v>5.4215078450386338</v>
      </c>
      <c r="E66">
        <v>5.2483440004735966</v>
      </c>
      <c r="F66">
        <v>5.2449332880119588</v>
      </c>
      <c r="G66">
        <v>5.6564761517320115</v>
      </c>
      <c r="H66">
        <v>5.3186612473546075</v>
      </c>
      <c r="I66">
        <v>5.6894679824663115</v>
      </c>
      <c r="J66">
        <v>4.9918426904384132</v>
      </c>
      <c r="K66">
        <v>5.12474204353222</v>
      </c>
      <c r="L66">
        <f t="shared" si="16"/>
        <v>5.3369969061309694</v>
      </c>
      <c r="M66">
        <f t="shared" si="17"/>
        <v>0.24328106906869185</v>
      </c>
    </row>
    <row r="67" spans="2:19">
      <c r="C67">
        <v>5</v>
      </c>
      <c r="D67">
        <v>5.1420807194554028</v>
      </c>
      <c r="E67" s="4"/>
      <c r="F67">
        <v>4.853353072105711</v>
      </c>
      <c r="G67">
        <v>5.3465202434241981</v>
      </c>
      <c r="H67" s="4"/>
      <c r="I67">
        <v>5.2615574703758972</v>
      </c>
      <c r="J67">
        <v>5.6020645513960821</v>
      </c>
      <c r="K67">
        <v>5.1457317783899406</v>
      </c>
      <c r="L67" s="8">
        <f t="shared" si="16"/>
        <v>5.2252179725245389</v>
      </c>
      <c r="M67" s="8">
        <f t="shared" si="17"/>
        <v>0.24882182625568794</v>
      </c>
    </row>
    <row r="68" spans="2:19">
      <c r="C68">
        <v>6</v>
      </c>
      <c r="D68">
        <v>4.7725074159352632</v>
      </c>
      <c r="E68" s="4"/>
      <c r="F68">
        <v>5.6067594237048981</v>
      </c>
      <c r="G68" s="4"/>
      <c r="H68" s="4"/>
      <c r="I68" s="4"/>
      <c r="J68">
        <v>5.2892689549465484</v>
      </c>
      <c r="K68">
        <v>5.1076172011715197</v>
      </c>
      <c r="L68" s="11">
        <f t="shared" si="16"/>
        <v>5.1940382489395578</v>
      </c>
      <c r="M68" s="11">
        <f t="shared" si="17"/>
        <v>0.34859933837042417</v>
      </c>
    </row>
    <row r="69" spans="2:19">
      <c r="C69">
        <v>7</v>
      </c>
      <c r="D69">
        <v>4.7017133587159137</v>
      </c>
      <c r="E69" s="4"/>
      <c r="F69">
        <v>4.1817361439148346</v>
      </c>
      <c r="G69" s="4"/>
      <c r="H69" s="4"/>
      <c r="I69" s="4"/>
      <c r="J69">
        <v>4.5421619057356217</v>
      </c>
      <c r="K69">
        <v>4.3445015213603853</v>
      </c>
      <c r="L69" s="11">
        <f t="shared" si="16"/>
        <v>4.4425282324316893</v>
      </c>
      <c r="M69" s="11">
        <f t="shared" si="17"/>
        <v>0.22710170119680151</v>
      </c>
    </row>
    <row r="70" spans="2:19">
      <c r="C70">
        <v>8</v>
      </c>
      <c r="D70">
        <v>1.6620018793899172</v>
      </c>
      <c r="E70" s="4"/>
      <c r="F70">
        <v>4.510564847896533</v>
      </c>
      <c r="G70" s="4"/>
      <c r="H70" s="4"/>
      <c r="I70" s="4"/>
      <c r="J70">
        <v>4.6542397073906754</v>
      </c>
      <c r="K70" s="4"/>
      <c r="L70" s="16">
        <f t="shared" ref="L70" si="18">AVERAGE(D70:K70)</f>
        <v>3.6089354782257086</v>
      </c>
      <c r="M70" s="16">
        <f t="shared" ref="M70" si="19">STDEV(D70:K70)</f>
        <v>1.6876236088119383</v>
      </c>
    </row>
    <row r="71" spans="2:19">
      <c r="C71">
        <v>9</v>
      </c>
      <c r="D71">
        <v>4.263887342335404</v>
      </c>
      <c r="E71" s="4"/>
      <c r="F71">
        <v>5.0718016038581908</v>
      </c>
      <c r="G71" s="4"/>
      <c r="H71" s="4"/>
      <c r="I71" s="4"/>
      <c r="J71" s="4"/>
      <c r="K71" s="4"/>
      <c r="L71" s="21">
        <f t="shared" ref="L71" si="20">AVERAGE(D71:K71)</f>
        <v>4.6678444730967978</v>
      </c>
      <c r="M71" s="21">
        <f t="shared" ref="M71" si="21">STDEV(D71:K71)</f>
        <v>0.57128165294008437</v>
      </c>
    </row>
    <row r="73" spans="2:19">
      <c r="D73" t="s">
        <v>256</v>
      </c>
      <c r="E73" t="s">
        <v>257</v>
      </c>
      <c r="F73" t="s">
        <v>258</v>
      </c>
      <c r="G73" t="s">
        <v>259</v>
      </c>
      <c r="H73" t="s">
        <v>260</v>
      </c>
      <c r="I73" t="s">
        <v>261</v>
      </c>
      <c r="J73" t="s">
        <v>262</v>
      </c>
      <c r="K73" t="s">
        <v>263</v>
      </c>
      <c r="L73" s="8" t="s">
        <v>264</v>
      </c>
      <c r="M73" s="8" t="s">
        <v>265</v>
      </c>
      <c r="P73" s="11" t="s">
        <v>264</v>
      </c>
      <c r="Q73" s="11"/>
      <c r="R73" s="11" t="s">
        <v>265</v>
      </c>
      <c r="S73" s="11"/>
    </row>
    <row r="74" spans="2:19">
      <c r="B74" t="s">
        <v>229</v>
      </c>
      <c r="C74">
        <v>1</v>
      </c>
      <c r="E74">
        <v>0</v>
      </c>
      <c r="F74">
        <v>0</v>
      </c>
      <c r="G74">
        <v>0</v>
      </c>
      <c r="I74">
        <v>2.2255677134394709</v>
      </c>
      <c r="J74">
        <v>0</v>
      </c>
      <c r="K74">
        <v>0</v>
      </c>
      <c r="L74">
        <f>AVERAGE(D74:K74)</f>
        <v>0.37092795223991182</v>
      </c>
      <c r="M74">
        <f>STDEV(D74:K74)</f>
        <v>0.90858421432323255</v>
      </c>
      <c r="P74" s="11" t="s">
        <v>229</v>
      </c>
      <c r="Q74" s="11" t="s">
        <v>238</v>
      </c>
      <c r="R74" s="11" t="s">
        <v>229</v>
      </c>
      <c r="S74" s="11" t="s">
        <v>238</v>
      </c>
    </row>
    <row r="75" spans="2:19">
      <c r="C75">
        <v>2</v>
      </c>
      <c r="D75">
        <v>2.9374777705815101</v>
      </c>
      <c r="E75">
        <v>3.3176204629311394</v>
      </c>
      <c r="F75">
        <v>3.0893256657471646</v>
      </c>
      <c r="G75">
        <v>3.1819235821921952</v>
      </c>
      <c r="H75">
        <v>2.86998228285908</v>
      </c>
      <c r="I75">
        <v>2.8339371786744407</v>
      </c>
      <c r="J75">
        <v>2.6787368370336053</v>
      </c>
      <c r="K75">
        <v>2.8297410640808325</v>
      </c>
      <c r="L75" s="8">
        <f t="shared" ref="L75:L78" si="22">AVERAGE(D75:K75)</f>
        <v>2.9673431055124957</v>
      </c>
      <c r="M75" s="8">
        <f t="shared" ref="M75:M78" si="23">STDEV(D75:K75)</f>
        <v>0.21180006152668768</v>
      </c>
      <c r="O75">
        <v>1</v>
      </c>
      <c r="P75">
        <v>0.37092795223991182</v>
      </c>
      <c r="Q75">
        <v>0</v>
      </c>
      <c r="R75">
        <v>0.90858421432323255</v>
      </c>
      <c r="S75">
        <v>0</v>
      </c>
    </row>
    <row r="76" spans="2:19">
      <c r="C76">
        <v>3</v>
      </c>
      <c r="D76">
        <v>2.8632038590286295</v>
      </c>
      <c r="E76">
        <v>0</v>
      </c>
      <c r="F76">
        <v>3.1573479542157785</v>
      </c>
      <c r="G76">
        <v>2.8915374576725643</v>
      </c>
      <c r="H76">
        <v>2.7437605483253527</v>
      </c>
      <c r="I76">
        <v>3.208720762988909</v>
      </c>
      <c r="J76">
        <v>2.5840597054578409</v>
      </c>
      <c r="K76">
        <v>3.1281277498081161</v>
      </c>
      <c r="L76" s="8">
        <f t="shared" si="22"/>
        <v>2.5720947546871487</v>
      </c>
      <c r="M76" s="8">
        <f t="shared" si="23"/>
        <v>1.0616065020679466</v>
      </c>
      <c r="O76">
        <v>2</v>
      </c>
      <c r="P76">
        <v>2.9673431055124957</v>
      </c>
      <c r="Q76">
        <v>2.1026206805509191</v>
      </c>
      <c r="R76">
        <v>0.21180006152668968</v>
      </c>
      <c r="S76">
        <v>1.2411641160620359</v>
      </c>
    </row>
    <row r="77" spans="2:19">
      <c r="C77">
        <v>4</v>
      </c>
      <c r="D77">
        <v>2.4107435004569315</v>
      </c>
      <c r="E77">
        <v>1.7946274446645081</v>
      </c>
      <c r="F77">
        <v>1.6298171960185159</v>
      </c>
      <c r="G77">
        <v>1.7463227650899531</v>
      </c>
      <c r="H77">
        <v>2.9041527071713182</v>
      </c>
      <c r="I77">
        <v>3.705083333293985</v>
      </c>
      <c r="J77">
        <v>2.8906221897217828</v>
      </c>
      <c r="K77">
        <v>2.1786316753932531</v>
      </c>
      <c r="L77" s="8">
        <f t="shared" si="22"/>
        <v>2.4075001014762809</v>
      </c>
      <c r="M77" s="8">
        <f t="shared" si="23"/>
        <v>0.72049024456002853</v>
      </c>
      <c r="O77">
        <v>3</v>
      </c>
      <c r="P77">
        <v>2.5720947546871487</v>
      </c>
      <c r="Q77">
        <v>2.355289149382398</v>
      </c>
      <c r="R77">
        <v>1.0616065020679466</v>
      </c>
      <c r="S77">
        <v>0.41360581534628088</v>
      </c>
    </row>
    <row r="78" spans="2:19">
      <c r="C78">
        <v>5</v>
      </c>
      <c r="D78">
        <v>0</v>
      </c>
      <c r="E78">
        <v>0</v>
      </c>
      <c r="F78">
        <v>1.8680563618230415</v>
      </c>
      <c r="G78">
        <v>1.7199938263676038</v>
      </c>
      <c r="H78">
        <v>2.0001736830584651</v>
      </c>
      <c r="I78">
        <v>0</v>
      </c>
      <c r="J78">
        <v>2.1339219404237717</v>
      </c>
      <c r="K78">
        <v>0</v>
      </c>
      <c r="L78">
        <f t="shared" si="22"/>
        <v>0.96526822645911026</v>
      </c>
      <c r="M78">
        <f t="shared" si="23"/>
        <v>1.0384321252885937</v>
      </c>
      <c r="O78">
        <v>4</v>
      </c>
      <c r="P78">
        <v>2.4075001014762809</v>
      </c>
      <c r="Q78">
        <v>1.9398416610488636</v>
      </c>
      <c r="R78">
        <v>0.72049024456002853</v>
      </c>
      <c r="S78">
        <v>0.76744198716651113</v>
      </c>
    </row>
    <row r="79" spans="2:19">
      <c r="C79">
        <v>6</v>
      </c>
      <c r="D79">
        <v>0</v>
      </c>
      <c r="E79">
        <v>0</v>
      </c>
      <c r="F79">
        <v>0</v>
      </c>
      <c r="G79">
        <v>0</v>
      </c>
      <c r="H79" s="16">
        <v>2.2060699237401926</v>
      </c>
      <c r="I79">
        <v>0</v>
      </c>
      <c r="J79" s="16">
        <v>1.8380931384455983</v>
      </c>
      <c r="K79" s="16">
        <v>1.6919651027673603</v>
      </c>
      <c r="L79" s="16">
        <f t="shared" ref="L79:L82" si="24">AVERAGE(D79:K79)</f>
        <v>0.71701602061914393</v>
      </c>
      <c r="M79" s="16">
        <f t="shared" ref="M79:M82" si="25">STDEV(D79:K79)</f>
        <v>0.9996557273394755</v>
      </c>
      <c r="O79">
        <v>5</v>
      </c>
      <c r="P79">
        <v>0.96526822645911026</v>
      </c>
      <c r="Q79">
        <v>1.3981500528540307</v>
      </c>
      <c r="R79">
        <v>1.0384321252885937</v>
      </c>
      <c r="S79">
        <v>1.1165373553193871</v>
      </c>
    </row>
    <row r="80" spans="2:19">
      <c r="C80">
        <v>7</v>
      </c>
      <c r="D80">
        <v>0</v>
      </c>
      <c r="E80">
        <v>0</v>
      </c>
      <c r="F80">
        <v>0</v>
      </c>
      <c r="G80">
        <v>1.7946274446645081</v>
      </c>
      <c r="H80">
        <v>0</v>
      </c>
      <c r="I80" s="16">
        <v>4.4021953302711587</v>
      </c>
      <c r="J80" s="16">
        <v>2.7280614481156369</v>
      </c>
      <c r="K80">
        <v>0</v>
      </c>
      <c r="L80" s="16">
        <f t="shared" si="24"/>
        <v>1.115610527881413</v>
      </c>
      <c r="M80" s="16">
        <f t="shared" si="25"/>
        <v>1.6939234194336399</v>
      </c>
      <c r="O80" s="22">
        <v>6</v>
      </c>
      <c r="P80">
        <v>0.71701602061914393</v>
      </c>
      <c r="Q80">
        <v>0.26266682165252248</v>
      </c>
      <c r="R80">
        <v>0.9996557273394755</v>
      </c>
      <c r="S80" s="21">
        <v>0.69495108776033032</v>
      </c>
    </row>
    <row r="81" spans="2:19"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6">
        <v>1.7280614481156369</v>
      </c>
      <c r="L81">
        <f t="shared" si="24"/>
        <v>0.21600768101445461</v>
      </c>
      <c r="M81">
        <f t="shared" si="25"/>
        <v>0.61096198413480607</v>
      </c>
      <c r="O81" s="22">
        <v>7</v>
      </c>
      <c r="P81">
        <v>1.115610527881413</v>
      </c>
      <c r="Q81">
        <v>0.23228706556673567</v>
      </c>
      <c r="R81">
        <v>1.6939234194336399</v>
      </c>
      <c r="S81" s="21">
        <v>0.6145738082665374</v>
      </c>
    </row>
    <row r="82" spans="2:19">
      <c r="C82">
        <v>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18">
        <v>0</v>
      </c>
      <c r="K82" s="18">
        <v>0</v>
      </c>
      <c r="L82">
        <f t="shared" si="24"/>
        <v>0</v>
      </c>
      <c r="M82">
        <f t="shared" si="25"/>
        <v>0</v>
      </c>
      <c r="O82" s="22">
        <v>8</v>
      </c>
      <c r="P82">
        <v>0.21600768101445461</v>
      </c>
      <c r="Q82">
        <v>0.22017331394072875</v>
      </c>
      <c r="R82">
        <v>0.61096198413480607</v>
      </c>
      <c r="S82" s="21">
        <v>0.58252383402011876</v>
      </c>
    </row>
    <row r="83" spans="2:19"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4"/>
      <c r="K83" s="18">
        <v>0</v>
      </c>
      <c r="L83" s="22">
        <f t="shared" ref="L83" si="26">AVERAGE(D83:K83)</f>
        <v>0</v>
      </c>
      <c r="M83" s="22">
        <f t="shared" ref="M83:M86" si="27">STDEV(D83:K83)</f>
        <v>0</v>
      </c>
      <c r="O83" s="22">
        <v>9</v>
      </c>
      <c r="P83">
        <v>0</v>
      </c>
      <c r="Q83">
        <v>0</v>
      </c>
      <c r="R83">
        <v>0</v>
      </c>
      <c r="S83" s="21">
        <v>0</v>
      </c>
    </row>
    <row r="84" spans="2:19">
      <c r="C84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4"/>
      <c r="K84" s="18">
        <v>0</v>
      </c>
      <c r="M84">
        <f t="shared" si="27"/>
        <v>0</v>
      </c>
      <c r="O84" s="22">
        <v>10</v>
      </c>
      <c r="P84">
        <v>0</v>
      </c>
      <c r="Q84">
        <v>0</v>
      </c>
      <c r="R84">
        <v>0</v>
      </c>
      <c r="S84">
        <v>0</v>
      </c>
    </row>
    <row r="85" spans="2:19">
      <c r="C85">
        <v>12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4"/>
      <c r="K85" s="26">
        <v>0</v>
      </c>
      <c r="M85">
        <f t="shared" si="27"/>
        <v>0</v>
      </c>
      <c r="O85" s="22">
        <v>11</v>
      </c>
      <c r="P85">
        <v>0</v>
      </c>
      <c r="Q85">
        <v>0</v>
      </c>
      <c r="R85">
        <v>0</v>
      </c>
      <c r="S85">
        <v>0</v>
      </c>
    </row>
    <row r="86" spans="2:19">
      <c r="C86">
        <v>13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4"/>
      <c r="K86" s="26">
        <v>0</v>
      </c>
      <c r="M86">
        <f t="shared" si="27"/>
        <v>0</v>
      </c>
      <c r="O86" s="16"/>
    </row>
    <row r="87" spans="2:19">
      <c r="C87">
        <v>14</v>
      </c>
      <c r="J87" s="4"/>
      <c r="O87" s="16"/>
    </row>
    <row r="88" spans="2:19">
      <c r="C88">
        <v>15</v>
      </c>
      <c r="J88" s="4"/>
      <c r="O88" s="16"/>
    </row>
    <row r="89" spans="2:19">
      <c r="O89" s="16"/>
    </row>
    <row r="90" spans="2:19">
      <c r="B90" t="s">
        <v>238</v>
      </c>
      <c r="D90" t="s">
        <v>256</v>
      </c>
      <c r="E90" t="s">
        <v>257</v>
      </c>
      <c r="F90" t="s">
        <v>258</v>
      </c>
      <c r="G90" t="s">
        <v>259</v>
      </c>
      <c r="H90" t="s">
        <v>260</v>
      </c>
      <c r="I90" t="s">
        <v>261</v>
      </c>
      <c r="J90" t="s">
        <v>262</v>
      </c>
      <c r="K90" t="s">
        <v>263</v>
      </c>
      <c r="L90" s="8" t="s">
        <v>264</v>
      </c>
      <c r="M90" s="8" t="s">
        <v>265</v>
      </c>
      <c r="O90" s="16"/>
    </row>
    <row r="91" spans="2:19"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O91" s="16"/>
    </row>
    <row r="92" spans="2:19">
      <c r="C92">
        <v>2</v>
      </c>
      <c r="D92">
        <v>3.04156636821669</v>
      </c>
      <c r="E92">
        <v>2.6162443888292422</v>
      </c>
      <c r="F92">
        <v>3.0518005851072485</v>
      </c>
      <c r="G92">
        <v>3.1823918242665599</v>
      </c>
      <c r="H92">
        <v>2.5265977091034522</v>
      </c>
      <c r="I92">
        <v>0</v>
      </c>
      <c r="J92">
        <v>0</v>
      </c>
      <c r="K92">
        <v>2.4023645688841611</v>
      </c>
      <c r="L92">
        <f>AVERAGE(D92:K92)</f>
        <v>2.1026206805509191</v>
      </c>
      <c r="M92">
        <f>STDEV(D92:L92)</f>
        <v>1.2411641160620359</v>
      </c>
      <c r="O92" s="16"/>
    </row>
    <row r="93" spans="2:19">
      <c r="C93">
        <v>3</v>
      </c>
      <c r="D93">
        <v>2.4725224229168825</v>
      </c>
      <c r="E93">
        <v>2.1233288669263475</v>
      </c>
      <c r="F93">
        <v>2.7463227650899529</v>
      </c>
      <c r="G93">
        <v>3.0486282227041768</v>
      </c>
      <c r="H93">
        <v>2.1493422992912654</v>
      </c>
      <c r="I93">
        <v>1.8276277047674334</v>
      </c>
      <c r="J93">
        <v>2.6364477749175288</v>
      </c>
      <c r="K93">
        <v>1.8380931384455983</v>
      </c>
      <c r="L93" s="8">
        <f t="shared" ref="L93:L94" si="28">AVERAGE(D93:K93)</f>
        <v>2.355289149382398</v>
      </c>
      <c r="M93" s="8">
        <f t="shared" ref="M93:M94" si="29">STDEV(D93:L93)</f>
        <v>0.41360581534628088</v>
      </c>
      <c r="O93" s="16"/>
    </row>
    <row r="94" spans="2:19">
      <c r="C94">
        <v>4</v>
      </c>
      <c r="D94">
        <v>2.2060699237401926</v>
      </c>
      <c r="E94">
        <v>0</v>
      </c>
      <c r="F94">
        <v>1.8276277047674334</v>
      </c>
      <c r="G94">
        <v>2.4216697240795475</v>
      </c>
      <c r="H94">
        <v>2.2482676035346474</v>
      </c>
      <c r="I94">
        <v>2.5572665288699041</v>
      </c>
      <c r="J94">
        <v>2.335417779253548</v>
      </c>
      <c r="K94">
        <v>1.9224140241456342</v>
      </c>
      <c r="L94" s="8">
        <f t="shared" si="28"/>
        <v>1.9398416610488636</v>
      </c>
      <c r="M94" s="8">
        <f t="shared" si="29"/>
        <v>0.76744198716651113</v>
      </c>
      <c r="O94" s="16"/>
      <c r="P94" s="16"/>
    </row>
    <row r="95" spans="2:19">
      <c r="C95">
        <v>5</v>
      </c>
      <c r="D95">
        <v>2.4216697240795475</v>
      </c>
      <c r="E95">
        <v>0</v>
      </c>
      <c r="F95">
        <v>2.0277572046905536</v>
      </c>
      <c r="G95">
        <v>0</v>
      </c>
      <c r="H95">
        <v>0</v>
      </c>
      <c r="I95">
        <v>1.8960850854232851</v>
      </c>
      <c r="J95">
        <v>2.0141843975012796</v>
      </c>
      <c r="K95">
        <v>2.825504011137578</v>
      </c>
      <c r="L95" s="11">
        <f t="shared" ref="L95:L99" si="30">AVERAGE(D95:K95)</f>
        <v>1.3981500528540307</v>
      </c>
      <c r="M95" s="11">
        <f t="shared" ref="M95:M99" si="31">STDEV(D95:L95)</f>
        <v>1.1165373553193871</v>
      </c>
      <c r="O95" s="16"/>
    </row>
    <row r="96" spans="2:19">
      <c r="C96">
        <v>6</v>
      </c>
      <c r="D96">
        <v>0</v>
      </c>
      <c r="E96">
        <v>0</v>
      </c>
      <c r="F96">
        <v>0</v>
      </c>
      <c r="G96">
        <v>0</v>
      </c>
      <c r="H96">
        <v>0</v>
      </c>
      <c r="I96" s="16">
        <v>2.1013345732201798</v>
      </c>
      <c r="J96">
        <v>0</v>
      </c>
      <c r="K96">
        <v>0</v>
      </c>
      <c r="L96">
        <f t="shared" si="30"/>
        <v>0.26266682165252248</v>
      </c>
      <c r="M96">
        <f t="shared" si="31"/>
        <v>0.69495108776033032</v>
      </c>
      <c r="O96" s="16"/>
      <c r="P96" s="16"/>
    </row>
    <row r="97" spans="2:19">
      <c r="C97">
        <v>7</v>
      </c>
      <c r="D97">
        <v>0</v>
      </c>
      <c r="E97">
        <v>0</v>
      </c>
      <c r="F97">
        <v>0</v>
      </c>
      <c r="G97">
        <v>0</v>
      </c>
      <c r="H97" s="16">
        <v>1.8582965245338854</v>
      </c>
      <c r="I97">
        <v>0</v>
      </c>
      <c r="J97">
        <v>0</v>
      </c>
      <c r="K97">
        <v>0</v>
      </c>
      <c r="L97">
        <f t="shared" si="30"/>
        <v>0.23228706556673567</v>
      </c>
      <c r="M97">
        <f t="shared" si="31"/>
        <v>0.6145738082665374</v>
      </c>
      <c r="O97" s="16"/>
    </row>
    <row r="98" spans="2:19">
      <c r="C98">
        <v>8</v>
      </c>
      <c r="D98">
        <v>0</v>
      </c>
      <c r="E98">
        <v>0</v>
      </c>
      <c r="F98">
        <v>0</v>
      </c>
      <c r="G98" s="16">
        <v>1.76138651152583</v>
      </c>
      <c r="H98">
        <v>0</v>
      </c>
      <c r="I98">
        <v>0</v>
      </c>
      <c r="J98">
        <v>0</v>
      </c>
      <c r="K98">
        <v>0</v>
      </c>
      <c r="L98">
        <f t="shared" si="30"/>
        <v>0.22017331394072875</v>
      </c>
      <c r="M98">
        <f t="shared" si="31"/>
        <v>0.58252383402011876</v>
      </c>
      <c r="O98" s="16"/>
      <c r="P98" s="16"/>
    </row>
    <row r="99" spans="2:19">
      <c r="C99">
        <v>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18">
        <v>0</v>
      </c>
      <c r="K99" s="18">
        <v>0</v>
      </c>
      <c r="L99">
        <f t="shared" si="30"/>
        <v>0</v>
      </c>
      <c r="M99">
        <f t="shared" si="31"/>
        <v>0</v>
      </c>
      <c r="O99" s="16"/>
    </row>
    <row r="100" spans="2:19">
      <c r="C100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4"/>
      <c r="K100" s="18">
        <v>0</v>
      </c>
      <c r="L100" s="22">
        <f t="shared" ref="L100:L103" si="32">AVERAGE(D100:K100)</f>
        <v>0</v>
      </c>
      <c r="M100" s="22">
        <f t="shared" ref="M100:M103" si="33">STDEV(D100:L100)</f>
        <v>0</v>
      </c>
      <c r="O100" s="16"/>
    </row>
    <row r="101" spans="2:19">
      <c r="C101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4"/>
      <c r="K101" s="18">
        <v>0</v>
      </c>
      <c r="L101" s="22">
        <f t="shared" si="32"/>
        <v>0</v>
      </c>
      <c r="M101" s="22">
        <f t="shared" si="33"/>
        <v>0</v>
      </c>
    </row>
    <row r="102" spans="2:19">
      <c r="C102">
        <v>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4"/>
      <c r="K102" s="26">
        <v>0</v>
      </c>
      <c r="L102">
        <f t="shared" si="32"/>
        <v>0</v>
      </c>
      <c r="M102">
        <f t="shared" si="33"/>
        <v>0</v>
      </c>
    </row>
    <row r="103" spans="2:19">
      <c r="C103">
        <v>13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4"/>
      <c r="K103" s="26">
        <v>0</v>
      </c>
      <c r="L103">
        <f t="shared" si="32"/>
        <v>0</v>
      </c>
      <c r="M103">
        <f t="shared" si="33"/>
        <v>0</v>
      </c>
    </row>
    <row r="104" spans="2:19">
      <c r="C104">
        <v>14</v>
      </c>
      <c r="J104" s="4"/>
    </row>
    <row r="105" spans="2:19">
      <c r="C105">
        <v>15</v>
      </c>
      <c r="J105" s="4"/>
    </row>
    <row r="108" spans="2:19">
      <c r="B108" s="28" t="s">
        <v>788</v>
      </c>
    </row>
    <row r="110" spans="2:19">
      <c r="B110" s="28" t="s">
        <v>229</v>
      </c>
      <c r="D110" s="28" t="s">
        <v>789</v>
      </c>
      <c r="E110" s="28" t="s">
        <v>790</v>
      </c>
      <c r="F110" s="28" t="s">
        <v>791</v>
      </c>
      <c r="G110" s="28" t="s">
        <v>792</v>
      </c>
      <c r="H110" s="28" t="s">
        <v>793</v>
      </c>
      <c r="I110" s="28" t="s">
        <v>794</v>
      </c>
      <c r="J110" s="28" t="s">
        <v>795</v>
      </c>
      <c r="K110" s="28" t="s">
        <v>796</v>
      </c>
      <c r="L110" s="29" t="s">
        <v>264</v>
      </c>
      <c r="M110" s="29" t="s">
        <v>265</v>
      </c>
      <c r="O110" s="29"/>
      <c r="P110" s="29" t="s">
        <v>264</v>
      </c>
      <c r="Q110" s="29"/>
      <c r="R110" s="29" t="s">
        <v>265</v>
      </c>
      <c r="S110" s="29"/>
    </row>
    <row r="111" spans="2:19">
      <c r="C111">
        <v>1</v>
      </c>
      <c r="D111">
        <v>0</v>
      </c>
      <c r="E111">
        <v>3.2813188618018292</v>
      </c>
      <c r="F111">
        <v>3.1830465161905477</v>
      </c>
      <c r="G111">
        <v>2.7812813402427681</v>
      </c>
      <c r="H111">
        <v>0</v>
      </c>
      <c r="I111">
        <v>3.1780648345706863</v>
      </c>
      <c r="J111">
        <v>0</v>
      </c>
      <c r="K111">
        <v>0</v>
      </c>
      <c r="L111" s="29">
        <f>AVERAGE(D111:K111)</f>
        <v>1.5529639441007288</v>
      </c>
      <c r="M111" s="31">
        <f>STDEV(D111:K111)</f>
        <v>1.6665140902045252</v>
      </c>
      <c r="O111" s="29"/>
      <c r="P111" s="29" t="s">
        <v>229</v>
      </c>
      <c r="Q111" s="29" t="s">
        <v>238</v>
      </c>
      <c r="R111" s="29" t="s">
        <v>229</v>
      </c>
      <c r="S111" s="29" t="s">
        <v>238</v>
      </c>
    </row>
    <row r="112" spans="2:19">
      <c r="C112">
        <v>2</v>
      </c>
      <c r="D112">
        <v>2.9134662777497957</v>
      </c>
      <c r="E112">
        <v>3.9945845992244382</v>
      </c>
      <c r="F112">
        <v>3.8823808498006507</v>
      </c>
      <c r="G112">
        <v>3.4089417336266501</v>
      </c>
      <c r="H112" s="29">
        <v>3.0739821453422289</v>
      </c>
      <c r="I112" s="29">
        <v>4.1089382753703969</v>
      </c>
      <c r="J112" s="29">
        <v>3.7168610628748455</v>
      </c>
      <c r="K112" s="29">
        <v>3.6184790378382456</v>
      </c>
      <c r="L112" s="29">
        <f t="shared" ref="L112:L117" si="34">AVERAGE(D112:K112)</f>
        <v>3.589704247728406</v>
      </c>
      <c r="M112" s="31">
        <f t="shared" ref="M112:M116" si="35">STDEV(D112:K112)</f>
        <v>0.4296394963069638</v>
      </c>
      <c r="O112" s="29">
        <v>1</v>
      </c>
      <c r="P112" s="29">
        <v>1.5529639441007288</v>
      </c>
      <c r="Q112" s="29">
        <v>3.8634053947265481</v>
      </c>
      <c r="R112" s="29">
        <v>1.6665140902045252</v>
      </c>
      <c r="S112" s="29">
        <v>0.35928766866790296</v>
      </c>
    </row>
    <row r="113" spans="2:19">
      <c r="C113">
        <v>3</v>
      </c>
      <c r="D113" s="29">
        <v>4.2157982464541561</v>
      </c>
      <c r="E113" s="29">
        <v>4.3415919896078901</v>
      </c>
      <c r="F113" s="29">
        <v>4.7269810300755282</v>
      </c>
      <c r="G113" s="29">
        <v>5.0760555544208632</v>
      </c>
      <c r="H113" s="29">
        <v>3.7886434302634386</v>
      </c>
      <c r="I113" s="29">
        <v>4.3970872599666979</v>
      </c>
      <c r="J113" s="29">
        <v>4.5211187231570449</v>
      </c>
      <c r="K113" s="29">
        <v>3.9655064941817537</v>
      </c>
      <c r="L113" s="29">
        <f t="shared" si="34"/>
        <v>4.3790978410159216</v>
      </c>
      <c r="M113" s="31">
        <f t="shared" si="35"/>
        <v>0.40970964936687565</v>
      </c>
      <c r="O113" s="29">
        <v>2</v>
      </c>
      <c r="P113" s="29">
        <v>3.589704247728406</v>
      </c>
      <c r="Q113" s="29">
        <v>5.1330358063477588</v>
      </c>
      <c r="R113" s="29">
        <v>0.4296394963069638</v>
      </c>
      <c r="S113" s="29">
        <v>0.43818023929275707</v>
      </c>
    </row>
    <row r="114" spans="2:19">
      <c r="C114">
        <v>4</v>
      </c>
      <c r="D114" s="29">
        <v>4.6809548705374899</v>
      </c>
      <c r="E114" s="29">
        <v>5.2499091864132268</v>
      </c>
      <c r="F114" s="29">
        <v>5.2888076794693157</v>
      </c>
      <c r="G114" s="29">
        <v>4.1299797546697095</v>
      </c>
      <c r="H114" s="29">
        <v>3.7428601892368993</v>
      </c>
      <c r="I114" s="29">
        <v>4.0112794068578728</v>
      </c>
      <c r="J114" s="29">
        <v>4.1859804775245042</v>
      </c>
      <c r="K114" s="29">
        <v>4.3171059975419706</v>
      </c>
      <c r="L114" s="29">
        <f t="shared" si="34"/>
        <v>4.4508596952813742</v>
      </c>
      <c r="M114" s="31">
        <f t="shared" si="35"/>
        <v>0.57059991257746856</v>
      </c>
      <c r="O114" s="29">
        <v>3</v>
      </c>
      <c r="P114" s="29">
        <v>4.3790978410159216</v>
      </c>
      <c r="Q114" s="29">
        <v>5.509244608519273</v>
      </c>
      <c r="R114" s="29">
        <v>0.40970964936687565</v>
      </c>
      <c r="S114" s="29">
        <v>0.36167245986859481</v>
      </c>
    </row>
    <row r="115" spans="2:19">
      <c r="C115">
        <v>5</v>
      </c>
      <c r="D115" s="31">
        <v>3.6519599410957766</v>
      </c>
      <c r="E115" s="4"/>
      <c r="F115" s="4"/>
      <c r="G115" s="4"/>
      <c r="H115" s="29">
        <v>2.4958772152954256</v>
      </c>
      <c r="I115" s="29">
        <v>3.147317612724851</v>
      </c>
      <c r="J115" s="29">
        <v>3.7321717303420714</v>
      </c>
      <c r="K115" s="29">
        <v>3.8422097046404304</v>
      </c>
      <c r="L115" s="29">
        <f t="shared" si="34"/>
        <v>3.3739072408197108</v>
      </c>
      <c r="M115" s="31">
        <f t="shared" si="35"/>
        <v>0.558402527637194</v>
      </c>
      <c r="O115" s="29">
        <v>4</v>
      </c>
      <c r="P115" s="29">
        <v>4.4508596952813742</v>
      </c>
      <c r="Q115" s="29">
        <v>5.2662868201137698</v>
      </c>
      <c r="R115" s="29">
        <v>0.57059991257746856</v>
      </c>
      <c r="S115" s="29">
        <v>0.33229643110902535</v>
      </c>
    </row>
    <row r="116" spans="2:19">
      <c r="C116">
        <v>6</v>
      </c>
      <c r="D116" s="32"/>
      <c r="E116" s="4"/>
      <c r="F116" s="4"/>
      <c r="G116" s="4"/>
      <c r="H116" s="29">
        <v>3.3909351071033793</v>
      </c>
      <c r="I116" s="32"/>
      <c r="J116">
        <v>0</v>
      </c>
      <c r="K116" s="29">
        <v>3.2762963271348911</v>
      </c>
      <c r="L116" s="29">
        <f t="shared" si="34"/>
        <v>2.2224104780794236</v>
      </c>
      <c r="M116" s="31">
        <f t="shared" si="35"/>
        <v>1.9255172713523174</v>
      </c>
      <c r="O116" s="29">
        <v>5</v>
      </c>
      <c r="P116" s="29">
        <v>3.3739072408197108</v>
      </c>
      <c r="Q116" s="29">
        <v>4.7593973389248232</v>
      </c>
      <c r="R116" s="29">
        <v>0.558402527637194</v>
      </c>
      <c r="S116" s="29">
        <v>0.31385918589867379</v>
      </c>
    </row>
    <row r="117" spans="2:19">
      <c r="C117">
        <v>7</v>
      </c>
      <c r="D117" s="32"/>
      <c r="E117" s="4"/>
      <c r="F117" s="4"/>
      <c r="G117" s="4"/>
      <c r="H117" s="32"/>
      <c r="I117" s="32"/>
      <c r="J117" s="32"/>
      <c r="K117">
        <v>0</v>
      </c>
      <c r="L117" s="29">
        <f t="shared" si="34"/>
        <v>0</v>
      </c>
      <c r="M117" s="31"/>
      <c r="O117" s="29">
        <v>6</v>
      </c>
      <c r="P117" s="29">
        <v>2.2224104780794236</v>
      </c>
      <c r="Q117" s="29">
        <v>4.2383049967031212</v>
      </c>
      <c r="R117" s="29">
        <v>1.9255172713523174</v>
      </c>
      <c r="S117" s="29">
        <v>0.37013424514008469</v>
      </c>
    </row>
    <row r="118" spans="2:19">
      <c r="M118" s="31"/>
      <c r="O118" s="29">
        <v>7</v>
      </c>
      <c r="P118" s="29">
        <v>0</v>
      </c>
      <c r="Q118" s="29">
        <v>5.0793905255555911</v>
      </c>
      <c r="R118" s="29"/>
      <c r="S118" s="29"/>
    </row>
    <row r="119" spans="2:19">
      <c r="B119" s="28" t="s">
        <v>238</v>
      </c>
      <c r="C119" s="28"/>
      <c r="D119" s="28" t="s">
        <v>789</v>
      </c>
      <c r="E119" s="28" t="s">
        <v>790</v>
      </c>
      <c r="F119" s="28" t="s">
        <v>791</v>
      </c>
      <c r="G119" s="28" t="s">
        <v>792</v>
      </c>
      <c r="H119" s="28" t="s">
        <v>793</v>
      </c>
      <c r="I119" s="28" t="s">
        <v>794</v>
      </c>
      <c r="J119" s="28" t="s">
        <v>795</v>
      </c>
      <c r="K119" s="28" t="s">
        <v>796</v>
      </c>
      <c r="L119" s="29" t="s">
        <v>264</v>
      </c>
      <c r="M119" s="29" t="s">
        <v>265</v>
      </c>
      <c r="O119" s="29"/>
      <c r="P119" s="29"/>
      <c r="Q119" s="29"/>
      <c r="R119" s="29"/>
      <c r="S119" s="29"/>
    </row>
    <row r="120" spans="2:19">
      <c r="C120" s="28">
        <v>1</v>
      </c>
      <c r="D120">
        <v>4.0222570942355169</v>
      </c>
      <c r="E120">
        <v>3.8631160153062205</v>
      </c>
      <c r="F120">
        <v>3.8168495491722139</v>
      </c>
      <c r="G120">
        <v>4.5794004713714482</v>
      </c>
      <c r="H120">
        <v>3.9556248379848253</v>
      </c>
      <c r="I120">
        <v>3.356638411571355</v>
      </c>
      <c r="J120">
        <v>3.5767604667163413</v>
      </c>
      <c r="K120">
        <v>3.7365963114544622</v>
      </c>
      <c r="L120">
        <f>AVERAGE(D120:K120)</f>
        <v>3.8634053947265481</v>
      </c>
      <c r="M120" s="31">
        <f>STDEV(D120:K120)</f>
        <v>0.35928766866790296</v>
      </c>
      <c r="O120" s="29"/>
      <c r="P120" s="29"/>
      <c r="Q120" s="29"/>
      <c r="R120" s="29"/>
      <c r="S120" s="29"/>
    </row>
    <row r="121" spans="2:19">
      <c r="C121" s="28">
        <v>2</v>
      </c>
      <c r="D121">
        <v>5.6302255748391739</v>
      </c>
      <c r="E121">
        <v>4.810271723739608</v>
      </c>
      <c r="F121">
        <v>5.2626504492096524</v>
      </c>
      <c r="G121">
        <v>5.8904191966606554</v>
      </c>
      <c r="H121" s="29">
        <v>5.0664262674813507</v>
      </c>
      <c r="I121" s="29">
        <v>4.5902696778400411</v>
      </c>
      <c r="J121" s="29">
        <v>4.8846068834157261</v>
      </c>
      <c r="K121" s="29">
        <v>4.9294166775958619</v>
      </c>
      <c r="L121" s="29">
        <f t="shared" ref="L121:L126" si="36">AVERAGE(D121:K121)</f>
        <v>5.1330358063477588</v>
      </c>
      <c r="M121" s="31">
        <f t="shared" ref="M121:M125" si="37">STDEV(D121:K121)</f>
        <v>0.43818023929275707</v>
      </c>
      <c r="O121" s="29"/>
      <c r="P121" s="29"/>
      <c r="Q121" s="29"/>
      <c r="R121" s="29"/>
      <c r="S121" s="29"/>
    </row>
    <row r="122" spans="2:19">
      <c r="C122" s="28">
        <v>3</v>
      </c>
      <c r="D122" s="29">
        <v>5.7718575266042462</v>
      </c>
      <c r="E122" s="29">
        <v>5.7544192239118539</v>
      </c>
      <c r="F122" s="29">
        <v>5.4224782154366595</v>
      </c>
      <c r="G122" s="29">
        <v>6.0856023019014316</v>
      </c>
      <c r="H122" s="29">
        <v>5.5342372589806255</v>
      </c>
      <c r="I122" s="29">
        <v>5.16483851801092</v>
      </c>
      <c r="J122" s="29">
        <v>4.9491315001090284</v>
      </c>
      <c r="K122" s="29">
        <v>5.3913923231994252</v>
      </c>
      <c r="L122" s="29">
        <f t="shared" si="36"/>
        <v>5.509244608519273</v>
      </c>
      <c r="M122" s="31">
        <f t="shared" si="37"/>
        <v>0.36167245986859481</v>
      </c>
      <c r="O122" s="29"/>
      <c r="P122" s="29"/>
      <c r="Q122" s="29"/>
      <c r="R122" s="29"/>
      <c r="S122" s="29"/>
    </row>
    <row r="123" spans="2:19">
      <c r="C123" s="28">
        <v>4</v>
      </c>
      <c r="D123" s="29">
        <v>5.7005865629526982</v>
      </c>
      <c r="E123" s="29">
        <v>5.5725252826812461</v>
      </c>
      <c r="F123" s="29">
        <v>5.1476269880585983</v>
      </c>
      <c r="G123" s="29">
        <v>5.5186185790806555</v>
      </c>
      <c r="H123" s="29">
        <v>5.2207961349350809</v>
      </c>
      <c r="I123" s="29">
        <v>4.8686832234501951</v>
      </c>
      <c r="J123" s="29">
        <v>5.3333136000516843</v>
      </c>
      <c r="K123" s="29">
        <v>4.768144189700001</v>
      </c>
      <c r="L123" s="29">
        <f t="shared" si="36"/>
        <v>5.2662868201137698</v>
      </c>
      <c r="M123" s="31">
        <f t="shared" si="37"/>
        <v>0.33229643110902535</v>
      </c>
    </row>
    <row r="124" spans="2:19">
      <c r="C124" s="28">
        <v>5</v>
      </c>
      <c r="D124" s="29">
        <v>5.2178388151865125</v>
      </c>
      <c r="E124" s="4"/>
      <c r="F124" s="4"/>
      <c r="G124" s="4"/>
      <c r="H124" s="29">
        <v>4.6927027765413936</v>
      </c>
      <c r="I124" s="29">
        <v>4.8785447734373459</v>
      </c>
      <c r="J124" s="29">
        <v>4.6356903896488948</v>
      </c>
      <c r="K124" s="29">
        <v>4.3722099398099683</v>
      </c>
      <c r="L124" s="29">
        <f t="shared" si="36"/>
        <v>4.7593973389248232</v>
      </c>
      <c r="M124" s="31">
        <f t="shared" si="37"/>
        <v>0.31385918589867379</v>
      </c>
    </row>
    <row r="125" spans="2:19">
      <c r="C125" s="28">
        <v>6</v>
      </c>
      <c r="D125" s="32"/>
      <c r="E125" s="4"/>
      <c r="F125" s="4"/>
      <c r="G125" s="4"/>
      <c r="H125" s="29">
        <v>4.5461496466009672</v>
      </c>
      <c r="I125" s="32"/>
      <c r="J125" s="29">
        <v>3.8276277047674334</v>
      </c>
      <c r="K125" s="29">
        <v>4.3411376387409639</v>
      </c>
      <c r="L125" s="29">
        <f t="shared" si="36"/>
        <v>4.2383049967031212</v>
      </c>
      <c r="M125" s="31">
        <f t="shared" si="37"/>
        <v>0.37013424514008469</v>
      </c>
    </row>
    <row r="126" spans="2:19">
      <c r="C126" s="28">
        <v>7</v>
      </c>
      <c r="D126" s="32"/>
      <c r="E126" s="4"/>
      <c r="F126" s="4"/>
      <c r="G126" s="4"/>
      <c r="H126" s="32"/>
      <c r="I126" s="32"/>
      <c r="J126" s="32"/>
      <c r="K126" s="29">
        <v>5.0793905255555911</v>
      </c>
      <c r="L126" s="29">
        <f t="shared" si="36"/>
        <v>5.0793905255555911</v>
      </c>
      <c r="M126" s="31"/>
    </row>
    <row r="127" spans="2:19">
      <c r="M127" s="31"/>
    </row>
    <row r="128" spans="2:19">
      <c r="M128" s="31"/>
    </row>
    <row r="129" spans="2:17">
      <c r="B129" s="28" t="s">
        <v>229</v>
      </c>
      <c r="D129" s="28" t="s">
        <v>797</v>
      </c>
      <c r="E129" s="28" t="s">
        <v>798</v>
      </c>
      <c r="F129" s="28" t="s">
        <v>799</v>
      </c>
      <c r="G129" s="28" t="s">
        <v>800</v>
      </c>
      <c r="H129" s="28" t="s">
        <v>801</v>
      </c>
      <c r="I129" s="28" t="s">
        <v>802</v>
      </c>
      <c r="J129" s="28" t="s">
        <v>803</v>
      </c>
      <c r="K129" s="28" t="s">
        <v>804</v>
      </c>
      <c r="P129" s="33" t="s">
        <v>229</v>
      </c>
      <c r="Q129" s="33" t="s">
        <v>238</v>
      </c>
    </row>
    <row r="130" spans="2:17"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O130">
        <v>1</v>
      </c>
      <c r="P130">
        <v>0</v>
      </c>
      <c r="Q130">
        <v>0</v>
      </c>
    </row>
    <row r="131" spans="2:17"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O131">
        <v>2</v>
      </c>
      <c r="P131">
        <v>0</v>
      </c>
      <c r="Q131">
        <v>0</v>
      </c>
    </row>
    <row r="132" spans="2:17">
      <c r="C132" s="28">
        <v>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O132" s="33">
        <v>3</v>
      </c>
      <c r="P132">
        <v>0</v>
      </c>
      <c r="Q132">
        <v>0</v>
      </c>
    </row>
    <row r="133" spans="2:17">
      <c r="C133" s="28">
        <v>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O133" s="33">
        <v>4</v>
      </c>
      <c r="P133">
        <v>0</v>
      </c>
      <c r="Q133">
        <v>0</v>
      </c>
    </row>
    <row r="134" spans="2:17">
      <c r="C134" s="28">
        <v>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O134" s="33">
        <v>5</v>
      </c>
      <c r="P134">
        <v>0</v>
      </c>
      <c r="Q134">
        <v>0</v>
      </c>
    </row>
    <row r="135" spans="2:17">
      <c r="C135" s="28">
        <v>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O135" s="33">
        <v>6</v>
      </c>
      <c r="P135">
        <v>0</v>
      </c>
      <c r="Q135">
        <v>0</v>
      </c>
    </row>
    <row r="136" spans="2:17">
      <c r="C136" s="28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O136" s="33">
        <v>7</v>
      </c>
      <c r="P136">
        <v>0</v>
      </c>
      <c r="Q136">
        <v>0</v>
      </c>
    </row>
    <row r="137" spans="2:17">
      <c r="C137" s="28">
        <v>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O137" s="33">
        <v>8</v>
      </c>
      <c r="P137">
        <v>0</v>
      </c>
      <c r="Q137">
        <v>0</v>
      </c>
    </row>
    <row r="138" spans="2:17">
      <c r="C138" s="28">
        <v>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O138" s="33">
        <v>9</v>
      </c>
      <c r="P138">
        <v>0</v>
      </c>
      <c r="Q138">
        <v>0</v>
      </c>
    </row>
    <row r="139" spans="2:17">
      <c r="C139" s="28">
        <v>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O139" s="33">
        <v>10</v>
      </c>
      <c r="P139">
        <v>0</v>
      </c>
      <c r="Q139">
        <v>0</v>
      </c>
    </row>
    <row r="140" spans="2:17">
      <c r="C140" s="28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O140" s="33">
        <v>11</v>
      </c>
      <c r="P140">
        <v>0</v>
      </c>
      <c r="Q140">
        <v>0</v>
      </c>
    </row>
    <row r="141" spans="2:17">
      <c r="C141" s="28">
        <v>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O141" s="33">
        <v>12</v>
      </c>
      <c r="P141">
        <v>0</v>
      </c>
      <c r="Q141">
        <v>0</v>
      </c>
    </row>
    <row r="143" spans="2:17">
      <c r="B143" s="28" t="s">
        <v>238</v>
      </c>
      <c r="C143" s="28"/>
      <c r="D143" s="28" t="s">
        <v>797</v>
      </c>
      <c r="E143" s="28" t="s">
        <v>798</v>
      </c>
      <c r="F143" s="28" t="s">
        <v>799</v>
      </c>
      <c r="G143" s="28" t="s">
        <v>800</v>
      </c>
      <c r="H143" s="28" t="s">
        <v>801</v>
      </c>
      <c r="I143" s="28" t="s">
        <v>802</v>
      </c>
      <c r="J143" s="28" t="s">
        <v>803</v>
      </c>
      <c r="K143" s="28" t="s">
        <v>804</v>
      </c>
    </row>
    <row r="144" spans="2:17">
      <c r="C144" s="28">
        <v>1</v>
      </c>
      <c r="D144" s="28">
        <v>0</v>
      </c>
      <c r="E144" s="28">
        <v>0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</row>
    <row r="145" spans="3:13">
      <c r="C145" s="28">
        <v>2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</row>
    <row r="146" spans="3:13">
      <c r="C146" s="28">
        <v>3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</row>
    <row r="147" spans="3:13">
      <c r="C147" s="28">
        <v>4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</row>
    <row r="148" spans="3:13">
      <c r="C148" s="28">
        <v>5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</row>
    <row r="149" spans="3:13">
      <c r="C149" s="28">
        <v>6</v>
      </c>
      <c r="D149" s="28">
        <v>0</v>
      </c>
      <c r="E149" s="28">
        <v>0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M149" s="31"/>
    </row>
    <row r="150" spans="3:13">
      <c r="C150" s="28">
        <v>7</v>
      </c>
      <c r="D150" s="28">
        <v>0</v>
      </c>
      <c r="E150" s="28">
        <v>0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M150" s="31"/>
    </row>
    <row r="151" spans="3:13">
      <c r="C151" s="28">
        <v>8</v>
      </c>
      <c r="D151" s="28">
        <v>0</v>
      </c>
      <c r="E151" s="28">
        <v>0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M151" s="31"/>
    </row>
    <row r="152" spans="3:13">
      <c r="C152" s="28">
        <v>9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M152" s="31"/>
    </row>
    <row r="153" spans="3:13">
      <c r="C153" s="28">
        <v>10</v>
      </c>
      <c r="D153" s="28">
        <v>0</v>
      </c>
      <c r="E153" s="28">
        <v>0</v>
      </c>
      <c r="F153" s="28">
        <v>0</v>
      </c>
      <c r="G153" s="28">
        <v>0</v>
      </c>
      <c r="H153" s="28">
        <v>0</v>
      </c>
      <c r="I153" s="28">
        <v>0</v>
      </c>
      <c r="J153" s="28">
        <v>0</v>
      </c>
      <c r="K153" s="28">
        <v>0</v>
      </c>
      <c r="M153" s="31"/>
    </row>
    <row r="154" spans="3:13">
      <c r="C154" s="28">
        <v>11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M154" s="31"/>
    </row>
    <row r="155" spans="3:13">
      <c r="C155">
        <v>12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 s="31"/>
    </row>
    <row r="156" spans="3:13">
      <c r="M156" s="31"/>
    </row>
    <row r="157" spans="3:13">
      <c r="M157" s="31"/>
    </row>
    <row r="158" spans="3:13">
      <c r="M158" s="31"/>
    </row>
    <row r="159" spans="3:13">
      <c r="M159" s="31"/>
    </row>
    <row r="160" spans="3:13">
      <c r="M160" s="31"/>
    </row>
    <row r="161" spans="13:13">
      <c r="M161" s="31"/>
    </row>
    <row r="162" spans="13:13">
      <c r="M162" s="31"/>
    </row>
    <row r="163" spans="13:13">
      <c r="M163" s="31"/>
    </row>
    <row r="164" spans="13:13">
      <c r="M164" s="31"/>
    </row>
    <row r="165" spans="13:13">
      <c r="M165" s="31"/>
    </row>
    <row r="166" spans="13:13">
      <c r="M166" s="31"/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"/>
  <sheetViews>
    <sheetView topLeftCell="A138" workbookViewId="0">
      <selection activeCell="L162" sqref="L162"/>
    </sheetView>
  </sheetViews>
  <sheetFormatPr baseColWidth="10" defaultColWidth="8.83203125" defaultRowHeight="14" x14ac:dyDescent="0"/>
  <sheetData>
    <row r="1" spans="1:12">
      <c r="A1" s="24" t="s">
        <v>545</v>
      </c>
    </row>
    <row r="2" spans="1:12">
      <c r="C2" s="22" t="s">
        <v>524</v>
      </c>
      <c r="D2" s="22" t="s">
        <v>525</v>
      </c>
      <c r="E2" s="22" t="s">
        <v>523</v>
      </c>
      <c r="F2" s="22" t="s">
        <v>526</v>
      </c>
      <c r="G2" s="22" t="s">
        <v>527</v>
      </c>
      <c r="H2" s="22"/>
      <c r="I2" s="22"/>
    </row>
    <row r="3" spans="1:12">
      <c r="A3" s="22" t="s">
        <v>228</v>
      </c>
      <c r="B3" s="22" t="s">
        <v>230</v>
      </c>
      <c r="C3">
        <v>0</v>
      </c>
      <c r="D3">
        <v>0</v>
      </c>
      <c r="E3">
        <v>0</v>
      </c>
      <c r="F3">
        <v>2</v>
      </c>
      <c r="G3">
        <v>5</v>
      </c>
    </row>
    <row r="4" spans="1:12">
      <c r="B4" s="22" t="s">
        <v>231</v>
      </c>
      <c r="C4">
        <v>0</v>
      </c>
      <c r="D4">
        <v>0</v>
      </c>
      <c r="E4">
        <v>0</v>
      </c>
      <c r="F4">
        <v>2</v>
      </c>
      <c r="G4">
        <v>7</v>
      </c>
    </row>
    <row r="5" spans="1:12">
      <c r="B5" s="22" t="s">
        <v>232</v>
      </c>
      <c r="C5">
        <v>0</v>
      </c>
      <c r="D5">
        <v>0</v>
      </c>
      <c r="E5">
        <v>0</v>
      </c>
      <c r="F5">
        <v>2</v>
      </c>
      <c r="G5">
        <v>4</v>
      </c>
    </row>
    <row r="6" spans="1:12">
      <c r="B6" s="22" t="s">
        <v>233</v>
      </c>
      <c r="C6">
        <v>0</v>
      </c>
      <c r="D6">
        <v>0</v>
      </c>
      <c r="E6">
        <v>0</v>
      </c>
      <c r="F6">
        <v>2</v>
      </c>
      <c r="G6">
        <v>4</v>
      </c>
    </row>
    <row r="7" spans="1:12">
      <c r="B7" s="22" t="s">
        <v>234</v>
      </c>
      <c r="C7">
        <v>0</v>
      </c>
      <c r="D7">
        <v>0</v>
      </c>
      <c r="E7">
        <v>0</v>
      </c>
      <c r="F7">
        <v>2</v>
      </c>
      <c r="G7">
        <v>6</v>
      </c>
    </row>
    <row r="8" spans="1:12">
      <c r="B8" s="22" t="s">
        <v>235</v>
      </c>
      <c r="C8">
        <v>0</v>
      </c>
      <c r="D8">
        <v>0</v>
      </c>
      <c r="E8">
        <v>0</v>
      </c>
      <c r="F8">
        <v>2</v>
      </c>
      <c r="G8">
        <v>4</v>
      </c>
    </row>
    <row r="9" spans="1:12">
      <c r="B9" s="22" t="s">
        <v>236</v>
      </c>
      <c r="C9">
        <v>0</v>
      </c>
      <c r="D9">
        <v>0</v>
      </c>
      <c r="E9">
        <v>0</v>
      </c>
      <c r="F9">
        <v>2</v>
      </c>
      <c r="G9">
        <v>4</v>
      </c>
    </row>
    <row r="10" spans="1:12">
      <c r="B10" s="22" t="s">
        <v>237</v>
      </c>
      <c r="C10">
        <v>0</v>
      </c>
      <c r="D10">
        <v>0</v>
      </c>
      <c r="E10">
        <v>0</v>
      </c>
      <c r="F10">
        <v>2</v>
      </c>
      <c r="G10">
        <v>5</v>
      </c>
    </row>
    <row r="12" spans="1:12">
      <c r="A12" s="22" t="s">
        <v>247</v>
      </c>
      <c r="C12" s="22" t="s">
        <v>524</v>
      </c>
      <c r="D12" s="22" t="s">
        <v>525</v>
      </c>
      <c r="E12" s="22" t="s">
        <v>523</v>
      </c>
      <c r="F12" s="22" t="s">
        <v>526</v>
      </c>
      <c r="G12" s="22" t="s">
        <v>527</v>
      </c>
      <c r="H12" s="22" t="s">
        <v>528</v>
      </c>
      <c r="I12" s="22" t="s">
        <v>529</v>
      </c>
      <c r="J12" s="22" t="s">
        <v>530</v>
      </c>
      <c r="K12" s="22" t="s">
        <v>531</v>
      </c>
      <c r="L12" s="22" t="s">
        <v>532</v>
      </c>
    </row>
    <row r="13" spans="1:12">
      <c r="B13" s="22" t="s">
        <v>248</v>
      </c>
      <c r="C13">
        <v>0</v>
      </c>
      <c r="D13">
        <v>0</v>
      </c>
      <c r="E13">
        <v>0</v>
      </c>
      <c r="F13">
        <v>2</v>
      </c>
      <c r="G13">
        <v>4</v>
      </c>
      <c r="H13">
        <v>3</v>
      </c>
      <c r="I13">
        <v>2</v>
      </c>
      <c r="J13">
        <v>4</v>
      </c>
      <c r="K13">
        <v>3</v>
      </c>
      <c r="L13">
        <v>3</v>
      </c>
    </row>
    <row r="14" spans="1:12">
      <c r="B14" s="22" t="s">
        <v>249</v>
      </c>
      <c r="C14">
        <v>0</v>
      </c>
      <c r="D14">
        <v>0</v>
      </c>
      <c r="E14">
        <v>0</v>
      </c>
      <c r="F14">
        <v>5</v>
      </c>
    </row>
    <row r="15" spans="1:12">
      <c r="B15" s="22" t="s">
        <v>250</v>
      </c>
      <c r="C15">
        <v>0</v>
      </c>
      <c r="D15">
        <v>0</v>
      </c>
      <c r="E15">
        <v>0</v>
      </c>
      <c r="F15">
        <v>2</v>
      </c>
      <c r="G15">
        <v>4</v>
      </c>
      <c r="H15">
        <v>4</v>
      </c>
      <c r="I15">
        <v>3</v>
      </c>
      <c r="J15">
        <v>3</v>
      </c>
      <c r="K15">
        <v>2</v>
      </c>
      <c r="L15">
        <v>2</v>
      </c>
    </row>
    <row r="16" spans="1:12">
      <c r="B16" s="22" t="s">
        <v>251</v>
      </c>
      <c r="C16">
        <v>0</v>
      </c>
      <c r="D16">
        <v>0</v>
      </c>
      <c r="E16">
        <v>0</v>
      </c>
      <c r="F16">
        <v>2</v>
      </c>
      <c r="G16">
        <v>4</v>
      </c>
      <c r="H16">
        <v>5</v>
      </c>
    </row>
    <row r="17" spans="1:31">
      <c r="B17" s="22" t="s">
        <v>252</v>
      </c>
      <c r="C17">
        <v>0</v>
      </c>
      <c r="D17">
        <v>0</v>
      </c>
      <c r="E17">
        <v>0</v>
      </c>
      <c r="F17">
        <v>2</v>
      </c>
      <c r="G17">
        <v>4</v>
      </c>
      <c r="H17">
        <v>7</v>
      </c>
    </row>
    <row r="18" spans="1:31">
      <c r="B18" s="22" t="s">
        <v>253</v>
      </c>
      <c r="C18">
        <v>0</v>
      </c>
      <c r="D18">
        <v>0</v>
      </c>
      <c r="E18">
        <v>0</v>
      </c>
      <c r="F18">
        <v>2</v>
      </c>
      <c r="G18">
        <v>4</v>
      </c>
      <c r="H18">
        <v>5</v>
      </c>
    </row>
    <row r="19" spans="1:31">
      <c r="B19" s="22" t="s">
        <v>254</v>
      </c>
      <c r="C19">
        <v>0</v>
      </c>
      <c r="D19">
        <v>0</v>
      </c>
      <c r="E19">
        <v>0</v>
      </c>
      <c r="F19">
        <v>2</v>
      </c>
      <c r="G19">
        <v>4</v>
      </c>
      <c r="H19">
        <v>4</v>
      </c>
      <c r="I19">
        <v>3</v>
      </c>
      <c r="J19">
        <v>2</v>
      </c>
      <c r="K19">
        <v>5</v>
      </c>
    </row>
    <row r="20" spans="1:31">
      <c r="B20" s="22" t="s">
        <v>255</v>
      </c>
      <c r="C20">
        <v>0</v>
      </c>
      <c r="D20">
        <v>0</v>
      </c>
      <c r="E20">
        <v>0</v>
      </c>
      <c r="F20">
        <v>2</v>
      </c>
      <c r="G20">
        <v>4</v>
      </c>
      <c r="H20">
        <v>4</v>
      </c>
      <c r="I20">
        <v>3</v>
      </c>
      <c r="J20">
        <v>5</v>
      </c>
    </row>
    <row r="26" spans="1:31">
      <c r="A26" s="24" t="s">
        <v>544</v>
      </c>
    </row>
    <row r="28" spans="1:31">
      <c r="A28" s="22" t="s">
        <v>522</v>
      </c>
      <c r="C28" s="22" t="s">
        <v>524</v>
      </c>
      <c r="D28" s="22" t="s">
        <v>525</v>
      </c>
      <c r="E28" s="22" t="s">
        <v>523</v>
      </c>
      <c r="F28" s="22" t="s">
        <v>526</v>
      </c>
      <c r="G28" s="22" t="s">
        <v>527</v>
      </c>
      <c r="H28" s="22" t="s">
        <v>528</v>
      </c>
      <c r="I28" s="22" t="s">
        <v>529</v>
      </c>
      <c r="J28" s="22" t="s">
        <v>530</v>
      </c>
      <c r="K28" s="22" t="s">
        <v>531</v>
      </c>
      <c r="L28" s="22" t="s">
        <v>532</v>
      </c>
      <c r="M28" s="22" t="s">
        <v>533</v>
      </c>
      <c r="N28" s="22" t="s">
        <v>534</v>
      </c>
      <c r="O28" s="22" t="s">
        <v>535</v>
      </c>
      <c r="P28" s="22" t="s">
        <v>536</v>
      </c>
      <c r="Q28" s="22" t="s">
        <v>537</v>
      </c>
      <c r="R28" s="22" t="s">
        <v>538</v>
      </c>
      <c r="S28" s="22" t="s">
        <v>539</v>
      </c>
      <c r="T28" s="22" t="s">
        <v>540</v>
      </c>
      <c r="U28" s="22" t="s">
        <v>541</v>
      </c>
      <c r="V28" s="22" t="s">
        <v>548</v>
      </c>
      <c r="W28" s="22" t="s">
        <v>549</v>
      </c>
      <c r="X28" s="22" t="s">
        <v>550</v>
      </c>
      <c r="Y28" s="22" t="s">
        <v>551</v>
      </c>
      <c r="Z28" s="22" t="s">
        <v>552</v>
      </c>
      <c r="AA28" s="22" t="s">
        <v>553</v>
      </c>
      <c r="AB28" s="22" t="s">
        <v>554</v>
      </c>
      <c r="AC28" s="22" t="s">
        <v>555</v>
      </c>
      <c r="AD28" s="22" t="s">
        <v>556</v>
      </c>
      <c r="AE28" s="22" t="s">
        <v>557</v>
      </c>
    </row>
    <row r="29" spans="1:31">
      <c r="B29" s="22" t="s">
        <v>239</v>
      </c>
      <c r="C29">
        <v>118</v>
      </c>
      <c r="D29">
        <v>117</v>
      </c>
      <c r="E29">
        <v>118</v>
      </c>
      <c r="F29">
        <v>117</v>
      </c>
      <c r="G29">
        <v>117</v>
      </c>
      <c r="H29">
        <v>121</v>
      </c>
      <c r="I29">
        <v>120</v>
      </c>
      <c r="J29">
        <v>118</v>
      </c>
      <c r="K29">
        <v>116</v>
      </c>
      <c r="L29">
        <v>116</v>
      </c>
      <c r="M29">
        <v>117</v>
      </c>
      <c r="N29">
        <v>118</v>
      </c>
      <c r="O29">
        <v>115</v>
      </c>
      <c r="P29">
        <v>117</v>
      </c>
      <c r="Q29">
        <v>116</v>
      </c>
      <c r="R29">
        <v>117</v>
      </c>
      <c r="S29">
        <v>115</v>
      </c>
      <c r="T29">
        <v>115</v>
      </c>
      <c r="U29">
        <v>116</v>
      </c>
      <c r="V29">
        <v>115</v>
      </c>
      <c r="W29">
        <v>113</v>
      </c>
      <c r="X29">
        <v>115</v>
      </c>
      <c r="Y29">
        <v>114</v>
      </c>
      <c r="Z29">
        <v>115</v>
      </c>
      <c r="AA29">
        <v>114</v>
      </c>
      <c r="AB29">
        <v>117</v>
      </c>
      <c r="AC29">
        <v>117</v>
      </c>
      <c r="AD29">
        <v>117</v>
      </c>
      <c r="AE29" s="22" t="s">
        <v>558</v>
      </c>
    </row>
    <row r="30" spans="1:31">
      <c r="B30" s="22" t="s">
        <v>240</v>
      </c>
      <c r="C30">
        <v>110</v>
      </c>
      <c r="D30">
        <v>110</v>
      </c>
      <c r="E30">
        <v>110</v>
      </c>
      <c r="F30" s="22">
        <v>109</v>
      </c>
      <c r="G30">
        <v>109</v>
      </c>
      <c r="H30">
        <v>110</v>
      </c>
      <c r="I30">
        <v>111</v>
      </c>
      <c r="J30">
        <v>111</v>
      </c>
      <c r="K30">
        <v>109</v>
      </c>
      <c r="L30">
        <v>110</v>
      </c>
      <c r="M30">
        <v>110</v>
      </c>
      <c r="N30">
        <v>111</v>
      </c>
      <c r="O30">
        <v>109</v>
      </c>
      <c r="P30">
        <v>109</v>
      </c>
      <c r="Q30">
        <v>110</v>
      </c>
      <c r="R30">
        <v>111</v>
      </c>
      <c r="S30">
        <v>109</v>
      </c>
      <c r="T30">
        <v>111</v>
      </c>
      <c r="U30">
        <v>112</v>
      </c>
      <c r="V30">
        <v>112</v>
      </c>
      <c r="W30">
        <v>111</v>
      </c>
      <c r="X30">
        <v>112</v>
      </c>
      <c r="Y30">
        <v>113</v>
      </c>
      <c r="Z30">
        <v>114</v>
      </c>
      <c r="AA30">
        <v>112</v>
      </c>
      <c r="AB30">
        <v>113</v>
      </c>
      <c r="AC30">
        <v>114</v>
      </c>
      <c r="AD30">
        <v>114</v>
      </c>
      <c r="AE30" s="22" t="s">
        <v>558</v>
      </c>
    </row>
    <row r="31" spans="1:31">
      <c r="B31" s="22" t="s">
        <v>241</v>
      </c>
      <c r="C31">
        <v>112</v>
      </c>
      <c r="D31">
        <v>112</v>
      </c>
      <c r="E31">
        <v>111</v>
      </c>
      <c r="F31">
        <v>113</v>
      </c>
      <c r="G31">
        <v>114</v>
      </c>
      <c r="H31">
        <v>114</v>
      </c>
      <c r="I31">
        <v>113</v>
      </c>
      <c r="J31">
        <v>114</v>
      </c>
      <c r="K31">
        <v>115</v>
      </c>
      <c r="L31">
        <v>115</v>
      </c>
      <c r="M31">
        <v>115</v>
      </c>
      <c r="N31">
        <v>114</v>
      </c>
      <c r="O31">
        <v>115</v>
      </c>
      <c r="P31">
        <v>115</v>
      </c>
      <c r="Q31">
        <v>113</v>
      </c>
      <c r="R31">
        <v>114</v>
      </c>
      <c r="S31">
        <v>115</v>
      </c>
      <c r="T31">
        <v>115</v>
      </c>
      <c r="U31">
        <v>114</v>
      </c>
      <c r="V31">
        <v>114</v>
      </c>
      <c r="W31">
        <v>115</v>
      </c>
      <c r="X31">
        <v>114</v>
      </c>
      <c r="Y31">
        <v>112</v>
      </c>
      <c r="Z31">
        <v>111</v>
      </c>
      <c r="AA31">
        <v>113</v>
      </c>
      <c r="AB31">
        <v>113</v>
      </c>
      <c r="AC31">
        <v>111</v>
      </c>
      <c r="AD31">
        <v>114</v>
      </c>
      <c r="AE31" s="22" t="s">
        <v>558</v>
      </c>
    </row>
    <row r="32" spans="1:31">
      <c r="B32" s="22" t="s">
        <v>242</v>
      </c>
      <c r="C32">
        <v>106</v>
      </c>
      <c r="D32">
        <v>104</v>
      </c>
      <c r="E32">
        <v>105</v>
      </c>
      <c r="F32">
        <v>108</v>
      </c>
      <c r="G32">
        <v>107</v>
      </c>
      <c r="H32">
        <v>107</v>
      </c>
      <c r="I32">
        <v>109</v>
      </c>
      <c r="J32">
        <v>110</v>
      </c>
      <c r="K32">
        <v>109</v>
      </c>
      <c r="L32">
        <v>107</v>
      </c>
      <c r="M32">
        <v>108</v>
      </c>
      <c r="N32">
        <v>107</v>
      </c>
      <c r="O32">
        <v>107</v>
      </c>
      <c r="P32">
        <v>110</v>
      </c>
      <c r="Q32">
        <v>111</v>
      </c>
      <c r="R32">
        <v>112</v>
      </c>
      <c r="S32">
        <v>110</v>
      </c>
      <c r="T32">
        <v>110</v>
      </c>
      <c r="U32">
        <v>109</v>
      </c>
      <c r="V32">
        <v>110</v>
      </c>
      <c r="W32">
        <v>110</v>
      </c>
      <c r="X32">
        <v>109</v>
      </c>
      <c r="Y32">
        <v>110</v>
      </c>
      <c r="Z32">
        <v>113</v>
      </c>
      <c r="AA32">
        <v>113</v>
      </c>
      <c r="AB32">
        <v>112</v>
      </c>
      <c r="AC32">
        <v>112</v>
      </c>
      <c r="AD32">
        <v>114</v>
      </c>
      <c r="AE32" s="22" t="s">
        <v>558</v>
      </c>
    </row>
    <row r="33" spans="1:35">
      <c r="B33" s="22" t="s">
        <v>243</v>
      </c>
      <c r="C33">
        <v>115</v>
      </c>
      <c r="D33">
        <v>114</v>
      </c>
      <c r="E33">
        <v>114</v>
      </c>
      <c r="F33">
        <v>112</v>
      </c>
      <c r="G33">
        <v>115</v>
      </c>
      <c r="H33">
        <v>115</v>
      </c>
      <c r="I33">
        <v>114</v>
      </c>
      <c r="J33">
        <v>115</v>
      </c>
      <c r="K33">
        <v>117</v>
      </c>
      <c r="L33">
        <v>118</v>
      </c>
      <c r="M33">
        <v>118</v>
      </c>
      <c r="N33">
        <v>117</v>
      </c>
      <c r="O33">
        <v>119</v>
      </c>
      <c r="P33">
        <v>121</v>
      </c>
      <c r="Q33">
        <v>122</v>
      </c>
      <c r="R33">
        <v>123</v>
      </c>
      <c r="S33">
        <v>124</v>
      </c>
      <c r="T33">
        <v>123</v>
      </c>
      <c r="U33">
        <v>123</v>
      </c>
      <c r="V33">
        <v>124</v>
      </c>
      <c r="W33">
        <v>124</v>
      </c>
      <c r="X33">
        <v>127</v>
      </c>
      <c r="Y33">
        <v>128</v>
      </c>
      <c r="Z33">
        <v>128</v>
      </c>
      <c r="AA33">
        <v>128</v>
      </c>
      <c r="AB33">
        <v>131</v>
      </c>
      <c r="AC33">
        <v>132</v>
      </c>
      <c r="AD33">
        <v>130</v>
      </c>
      <c r="AE33" s="22" t="s">
        <v>558</v>
      </c>
    </row>
    <row r="34" spans="1:35">
      <c r="B34" s="22" t="s">
        <v>244</v>
      </c>
      <c r="C34">
        <v>113</v>
      </c>
      <c r="D34">
        <v>113</v>
      </c>
      <c r="E34">
        <v>112</v>
      </c>
      <c r="F34">
        <v>112</v>
      </c>
      <c r="G34">
        <v>116</v>
      </c>
      <c r="H34">
        <v>119</v>
      </c>
      <c r="I34">
        <v>118</v>
      </c>
      <c r="J34" s="23" t="s">
        <v>542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2"/>
      <c r="AF34" s="18"/>
      <c r="AG34" s="18"/>
      <c r="AH34" s="18"/>
      <c r="AI34" s="18"/>
    </row>
    <row r="35" spans="1:35">
      <c r="B35" s="22" t="s">
        <v>245</v>
      </c>
      <c r="C35">
        <v>99</v>
      </c>
      <c r="D35">
        <v>99</v>
      </c>
      <c r="E35">
        <v>96</v>
      </c>
      <c r="F35">
        <v>96</v>
      </c>
      <c r="G35">
        <v>97</v>
      </c>
      <c r="H35">
        <v>97</v>
      </c>
      <c r="I35">
        <v>97</v>
      </c>
      <c r="J35">
        <v>95</v>
      </c>
      <c r="K35">
        <v>97</v>
      </c>
      <c r="L35">
        <v>97</v>
      </c>
      <c r="M35">
        <v>96</v>
      </c>
      <c r="N35">
        <v>95</v>
      </c>
      <c r="O35">
        <v>95</v>
      </c>
      <c r="P35">
        <v>95</v>
      </c>
      <c r="Q35">
        <v>94</v>
      </c>
      <c r="R35">
        <v>94</v>
      </c>
      <c r="S35">
        <v>97</v>
      </c>
      <c r="T35">
        <v>97</v>
      </c>
      <c r="U35">
        <v>96</v>
      </c>
      <c r="V35">
        <v>96</v>
      </c>
      <c r="W35">
        <v>96</v>
      </c>
      <c r="X35">
        <v>97</v>
      </c>
      <c r="Y35">
        <v>100</v>
      </c>
      <c r="Z35">
        <v>98</v>
      </c>
      <c r="AA35">
        <v>99</v>
      </c>
      <c r="AB35">
        <v>101</v>
      </c>
      <c r="AC35">
        <v>103</v>
      </c>
      <c r="AD35">
        <v>102</v>
      </c>
      <c r="AE35" s="22" t="s">
        <v>558</v>
      </c>
    </row>
    <row r="36" spans="1:35">
      <c r="B36" s="22" t="s">
        <v>246</v>
      </c>
      <c r="C36">
        <v>98</v>
      </c>
      <c r="D36">
        <v>98</v>
      </c>
      <c r="E36">
        <v>97</v>
      </c>
      <c r="F36">
        <v>96</v>
      </c>
      <c r="G36">
        <v>95</v>
      </c>
      <c r="H36">
        <v>97</v>
      </c>
      <c r="I36">
        <v>95</v>
      </c>
      <c r="J36">
        <v>95</v>
      </c>
      <c r="K36">
        <v>94</v>
      </c>
      <c r="L36">
        <v>96</v>
      </c>
      <c r="M36">
        <v>96</v>
      </c>
      <c r="N36">
        <v>97</v>
      </c>
      <c r="O36">
        <v>95</v>
      </c>
      <c r="P36">
        <v>98</v>
      </c>
      <c r="Q36">
        <v>100</v>
      </c>
      <c r="R36">
        <v>100</v>
      </c>
      <c r="S36">
        <v>99</v>
      </c>
      <c r="T36">
        <v>98</v>
      </c>
      <c r="U36">
        <v>100</v>
      </c>
      <c r="V36">
        <v>101</v>
      </c>
      <c r="W36">
        <v>102</v>
      </c>
      <c r="X36">
        <v>102</v>
      </c>
      <c r="Y36">
        <v>103</v>
      </c>
      <c r="Z36">
        <v>109</v>
      </c>
      <c r="AA36">
        <v>105</v>
      </c>
      <c r="AB36">
        <v>106</v>
      </c>
      <c r="AC36">
        <v>108</v>
      </c>
      <c r="AD36">
        <v>112</v>
      </c>
    </row>
    <row r="38" spans="1:35">
      <c r="A38" s="22" t="s">
        <v>543</v>
      </c>
      <c r="C38" s="22" t="s">
        <v>524</v>
      </c>
      <c r="D38" s="22" t="s">
        <v>525</v>
      </c>
      <c r="E38" s="22" t="s">
        <v>523</v>
      </c>
      <c r="F38" s="22" t="s">
        <v>526</v>
      </c>
      <c r="G38" s="22" t="s">
        <v>527</v>
      </c>
      <c r="H38" s="22" t="s">
        <v>528</v>
      </c>
      <c r="I38" s="22" t="s">
        <v>529</v>
      </c>
      <c r="J38" s="22" t="s">
        <v>530</v>
      </c>
      <c r="K38" s="22" t="s">
        <v>531</v>
      </c>
      <c r="L38" s="22" t="s">
        <v>532</v>
      </c>
      <c r="M38" s="22" t="s">
        <v>533</v>
      </c>
      <c r="N38" s="22" t="s">
        <v>534</v>
      </c>
      <c r="O38" s="22" t="s">
        <v>535</v>
      </c>
      <c r="P38" s="22" t="s">
        <v>536</v>
      </c>
      <c r="Q38" s="22" t="s">
        <v>537</v>
      </c>
      <c r="R38" s="22" t="s">
        <v>538</v>
      </c>
      <c r="S38" s="22" t="s">
        <v>539</v>
      </c>
      <c r="T38" s="22" t="s">
        <v>540</v>
      </c>
      <c r="U38" s="22" t="s">
        <v>541</v>
      </c>
      <c r="V38" s="22" t="s">
        <v>548</v>
      </c>
      <c r="W38" s="22" t="s">
        <v>549</v>
      </c>
      <c r="X38" s="22" t="s">
        <v>550</v>
      </c>
      <c r="Y38" s="22" t="s">
        <v>551</v>
      </c>
      <c r="Z38" s="22" t="s">
        <v>552</v>
      </c>
      <c r="AA38" s="22" t="s">
        <v>553</v>
      </c>
      <c r="AB38" s="22" t="s">
        <v>554</v>
      </c>
      <c r="AC38" s="22" t="s">
        <v>555</v>
      </c>
      <c r="AD38" s="22" t="s">
        <v>556</v>
      </c>
      <c r="AE38" s="22" t="s">
        <v>557</v>
      </c>
      <c r="AF38" s="22" t="s">
        <v>559</v>
      </c>
      <c r="AG38" s="22" t="s">
        <v>560</v>
      </c>
      <c r="AH38" s="22" t="s">
        <v>561</v>
      </c>
    </row>
    <row r="39" spans="1:35">
      <c r="B39" s="22" t="s">
        <v>256</v>
      </c>
      <c r="C39">
        <v>112</v>
      </c>
      <c r="D39">
        <v>113</v>
      </c>
      <c r="E39">
        <v>113</v>
      </c>
      <c r="F39">
        <v>112</v>
      </c>
      <c r="G39">
        <v>110</v>
      </c>
      <c r="H39">
        <v>111</v>
      </c>
      <c r="I39">
        <v>112</v>
      </c>
      <c r="J39">
        <v>111</v>
      </c>
      <c r="K39">
        <v>111</v>
      </c>
      <c r="L39">
        <v>113</v>
      </c>
      <c r="M39">
        <v>113</v>
      </c>
      <c r="N39">
        <v>111</v>
      </c>
      <c r="O39">
        <v>110</v>
      </c>
      <c r="P39">
        <v>113</v>
      </c>
      <c r="Q39">
        <v>114</v>
      </c>
      <c r="R39">
        <v>116</v>
      </c>
      <c r="S39">
        <v>116</v>
      </c>
      <c r="T39">
        <v>118</v>
      </c>
      <c r="U39">
        <v>119</v>
      </c>
      <c r="V39">
        <v>119</v>
      </c>
      <c r="W39">
        <v>117</v>
      </c>
      <c r="X39">
        <v>119</v>
      </c>
      <c r="Y39">
        <v>122</v>
      </c>
      <c r="Z39">
        <v>123</v>
      </c>
      <c r="AA39">
        <v>121</v>
      </c>
      <c r="AB39">
        <v>122</v>
      </c>
      <c r="AC39">
        <v>126</v>
      </c>
      <c r="AD39">
        <v>126</v>
      </c>
      <c r="AE39">
        <v>125</v>
      </c>
      <c r="AF39">
        <v>130</v>
      </c>
      <c r="AG39">
        <v>133</v>
      </c>
      <c r="AH39" s="22" t="s">
        <v>558</v>
      </c>
    </row>
    <row r="40" spans="1:35">
      <c r="B40" s="22" t="s">
        <v>257</v>
      </c>
      <c r="C40">
        <v>111</v>
      </c>
      <c r="D40">
        <v>111</v>
      </c>
      <c r="E40">
        <v>108</v>
      </c>
      <c r="F40">
        <v>105</v>
      </c>
      <c r="G40">
        <v>105</v>
      </c>
      <c r="H40">
        <v>105</v>
      </c>
      <c r="I40">
        <v>105</v>
      </c>
      <c r="J40">
        <v>104</v>
      </c>
      <c r="K40">
        <v>106</v>
      </c>
      <c r="L40">
        <v>107</v>
      </c>
      <c r="M40">
        <v>107</v>
      </c>
      <c r="N40">
        <v>105</v>
      </c>
      <c r="O40">
        <v>107</v>
      </c>
      <c r="P40">
        <v>109</v>
      </c>
      <c r="Q40">
        <v>110</v>
      </c>
      <c r="R40">
        <v>107</v>
      </c>
      <c r="S40">
        <v>109</v>
      </c>
      <c r="T40">
        <v>110</v>
      </c>
      <c r="U40">
        <v>112</v>
      </c>
      <c r="V40">
        <v>109</v>
      </c>
      <c r="W40">
        <v>112</v>
      </c>
      <c r="X40">
        <v>113</v>
      </c>
      <c r="Y40">
        <v>112</v>
      </c>
      <c r="Z40">
        <v>113</v>
      </c>
      <c r="AA40">
        <v>113</v>
      </c>
      <c r="AB40">
        <v>114</v>
      </c>
      <c r="AC40">
        <v>115</v>
      </c>
      <c r="AD40">
        <v>114</v>
      </c>
      <c r="AE40">
        <v>118</v>
      </c>
      <c r="AF40">
        <v>119</v>
      </c>
      <c r="AG40">
        <v>118</v>
      </c>
      <c r="AH40" s="22" t="s">
        <v>558</v>
      </c>
    </row>
    <row r="41" spans="1:35">
      <c r="B41" s="22" t="s">
        <v>258</v>
      </c>
      <c r="C41">
        <v>101</v>
      </c>
      <c r="D41">
        <v>101</v>
      </c>
      <c r="E41">
        <v>101</v>
      </c>
      <c r="F41">
        <v>101</v>
      </c>
      <c r="G41">
        <v>101</v>
      </c>
      <c r="H41">
        <v>100</v>
      </c>
      <c r="I41">
        <v>103</v>
      </c>
      <c r="J41">
        <v>106</v>
      </c>
      <c r="K41">
        <v>105</v>
      </c>
      <c r="L41">
        <v>103</v>
      </c>
      <c r="M41">
        <v>105</v>
      </c>
      <c r="N41">
        <v>106</v>
      </c>
      <c r="O41">
        <v>105</v>
      </c>
      <c r="P41">
        <v>103</v>
      </c>
      <c r="Q41">
        <v>103</v>
      </c>
      <c r="R41">
        <v>103</v>
      </c>
      <c r="S41">
        <v>104</v>
      </c>
      <c r="T41">
        <v>101</v>
      </c>
      <c r="U41">
        <v>104</v>
      </c>
      <c r="V41">
        <v>104</v>
      </c>
      <c r="W41">
        <v>105</v>
      </c>
      <c r="X41">
        <v>103</v>
      </c>
      <c r="Y41">
        <v>104</v>
      </c>
      <c r="Z41">
        <v>105</v>
      </c>
      <c r="AA41">
        <v>106</v>
      </c>
      <c r="AB41">
        <v>105</v>
      </c>
      <c r="AC41">
        <v>105</v>
      </c>
      <c r="AD41">
        <v>106</v>
      </c>
      <c r="AE41">
        <v>107</v>
      </c>
      <c r="AF41">
        <v>107</v>
      </c>
      <c r="AG41">
        <v>106</v>
      </c>
      <c r="AH41" s="22" t="s">
        <v>558</v>
      </c>
    </row>
    <row r="42" spans="1:35">
      <c r="B42" s="22" t="s">
        <v>259</v>
      </c>
      <c r="C42">
        <v>104</v>
      </c>
      <c r="D42">
        <v>101</v>
      </c>
      <c r="E42">
        <v>101</v>
      </c>
      <c r="F42">
        <v>100</v>
      </c>
      <c r="G42">
        <v>102</v>
      </c>
      <c r="H42">
        <v>102</v>
      </c>
      <c r="I42">
        <v>102</v>
      </c>
      <c r="J42">
        <v>103</v>
      </c>
      <c r="K42">
        <v>103</v>
      </c>
      <c r="L42">
        <v>104</v>
      </c>
      <c r="M42">
        <v>104</v>
      </c>
      <c r="N42">
        <v>103</v>
      </c>
      <c r="O42">
        <v>108</v>
      </c>
      <c r="P42">
        <v>106</v>
      </c>
      <c r="Q42">
        <v>107</v>
      </c>
      <c r="R42">
        <v>106</v>
      </c>
      <c r="S42">
        <v>108</v>
      </c>
      <c r="T42">
        <v>110</v>
      </c>
      <c r="U42">
        <v>112</v>
      </c>
      <c r="V42">
        <v>112</v>
      </c>
      <c r="W42">
        <v>113</v>
      </c>
      <c r="X42">
        <v>114</v>
      </c>
      <c r="Y42">
        <v>115</v>
      </c>
      <c r="Z42">
        <v>114</v>
      </c>
      <c r="AA42">
        <v>115</v>
      </c>
      <c r="AB42">
        <v>116</v>
      </c>
      <c r="AC42">
        <v>118</v>
      </c>
      <c r="AD42">
        <v>118</v>
      </c>
      <c r="AE42">
        <v>119</v>
      </c>
      <c r="AF42">
        <v>120</v>
      </c>
      <c r="AG42">
        <v>123</v>
      </c>
      <c r="AH42" s="22" t="s">
        <v>558</v>
      </c>
    </row>
    <row r="43" spans="1:35">
      <c r="B43" s="22" t="s">
        <v>260</v>
      </c>
      <c r="C43">
        <v>108</v>
      </c>
      <c r="D43">
        <v>109</v>
      </c>
      <c r="E43">
        <v>110</v>
      </c>
      <c r="F43">
        <v>107</v>
      </c>
      <c r="G43">
        <v>107</v>
      </c>
      <c r="H43">
        <v>107</v>
      </c>
      <c r="I43">
        <v>107</v>
      </c>
      <c r="J43">
        <v>106</v>
      </c>
      <c r="K43">
        <v>104</v>
      </c>
      <c r="L43">
        <v>105</v>
      </c>
      <c r="M43">
        <v>105</v>
      </c>
      <c r="N43">
        <v>104</v>
      </c>
      <c r="O43">
        <v>104</v>
      </c>
      <c r="P43">
        <v>105</v>
      </c>
      <c r="Q43">
        <v>106</v>
      </c>
      <c r="R43">
        <v>105</v>
      </c>
      <c r="S43">
        <v>105</v>
      </c>
      <c r="T43">
        <v>107</v>
      </c>
      <c r="U43">
        <v>108</v>
      </c>
      <c r="V43">
        <v>109</v>
      </c>
      <c r="W43">
        <v>108</v>
      </c>
      <c r="X43">
        <v>108</v>
      </c>
      <c r="Y43">
        <v>110</v>
      </c>
      <c r="Z43">
        <v>110</v>
      </c>
      <c r="AA43">
        <v>111</v>
      </c>
      <c r="AB43">
        <v>112</v>
      </c>
      <c r="AC43">
        <v>114</v>
      </c>
      <c r="AD43">
        <v>114</v>
      </c>
      <c r="AE43">
        <v>114</v>
      </c>
      <c r="AF43">
        <v>115</v>
      </c>
      <c r="AG43">
        <v>117</v>
      </c>
      <c r="AH43" s="22" t="s">
        <v>558</v>
      </c>
    </row>
    <row r="44" spans="1:35">
      <c r="B44" s="22" t="s">
        <v>261</v>
      </c>
      <c r="C44">
        <v>92</v>
      </c>
      <c r="D44">
        <v>95</v>
      </c>
      <c r="E44">
        <v>94</v>
      </c>
      <c r="F44">
        <v>93</v>
      </c>
      <c r="G44">
        <v>95</v>
      </c>
      <c r="H44">
        <v>98</v>
      </c>
      <c r="I44">
        <v>96</v>
      </c>
      <c r="J44">
        <v>96</v>
      </c>
      <c r="K44">
        <v>96</v>
      </c>
      <c r="L44">
        <v>95</v>
      </c>
      <c r="M44">
        <v>91</v>
      </c>
      <c r="N44">
        <v>91</v>
      </c>
      <c r="O44">
        <v>90</v>
      </c>
      <c r="P44">
        <v>94</v>
      </c>
      <c r="Q44">
        <v>93</v>
      </c>
      <c r="R44">
        <v>92</v>
      </c>
      <c r="S44">
        <v>93</v>
      </c>
      <c r="T44">
        <v>95</v>
      </c>
      <c r="U44">
        <v>95</v>
      </c>
      <c r="V44">
        <v>94</v>
      </c>
      <c r="W44">
        <v>97</v>
      </c>
      <c r="X44">
        <v>97</v>
      </c>
      <c r="Y44">
        <v>97</v>
      </c>
      <c r="Z44">
        <v>96</v>
      </c>
      <c r="AA44">
        <v>97</v>
      </c>
      <c r="AB44">
        <v>99</v>
      </c>
      <c r="AC44">
        <v>100</v>
      </c>
      <c r="AD44">
        <v>99</v>
      </c>
      <c r="AE44">
        <v>101</v>
      </c>
      <c r="AF44">
        <v>101</v>
      </c>
      <c r="AG44">
        <v>103</v>
      </c>
      <c r="AH44" s="22" t="s">
        <v>558</v>
      </c>
    </row>
    <row r="45" spans="1:35">
      <c r="B45" s="22" t="s">
        <v>262</v>
      </c>
      <c r="C45">
        <v>90</v>
      </c>
      <c r="D45">
        <v>91</v>
      </c>
      <c r="E45">
        <v>91</v>
      </c>
      <c r="F45">
        <v>91</v>
      </c>
      <c r="G45">
        <v>94</v>
      </c>
      <c r="H45">
        <v>94</v>
      </c>
      <c r="I45">
        <v>95</v>
      </c>
      <c r="J45">
        <v>96</v>
      </c>
      <c r="K45">
        <v>96</v>
      </c>
      <c r="L45">
        <v>96</v>
      </c>
      <c r="M45">
        <v>93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5">
      <c r="B46" s="22" t="s">
        <v>263</v>
      </c>
      <c r="C46">
        <v>106</v>
      </c>
      <c r="D46">
        <v>104</v>
      </c>
      <c r="E46">
        <v>105</v>
      </c>
      <c r="F46">
        <v>103</v>
      </c>
      <c r="G46">
        <v>104</v>
      </c>
      <c r="H46">
        <v>104</v>
      </c>
      <c r="I46">
        <v>104</v>
      </c>
      <c r="J46">
        <v>104</v>
      </c>
      <c r="K46">
        <v>105</v>
      </c>
      <c r="L46">
        <v>106</v>
      </c>
      <c r="M46">
        <v>108</v>
      </c>
      <c r="N46">
        <v>107</v>
      </c>
      <c r="O46">
        <v>108</v>
      </c>
      <c r="P46">
        <v>109</v>
      </c>
      <c r="Q46">
        <v>109</v>
      </c>
      <c r="R46">
        <v>107</v>
      </c>
      <c r="S46">
        <v>110</v>
      </c>
      <c r="T46">
        <v>111</v>
      </c>
      <c r="U46">
        <v>111</v>
      </c>
      <c r="V46">
        <v>110</v>
      </c>
      <c r="W46">
        <v>110</v>
      </c>
      <c r="X46">
        <v>113</v>
      </c>
      <c r="Y46">
        <v>112</v>
      </c>
      <c r="Z46">
        <v>112</v>
      </c>
      <c r="AA46">
        <v>113</v>
      </c>
      <c r="AB46">
        <v>114</v>
      </c>
      <c r="AC46">
        <v>115</v>
      </c>
      <c r="AD46">
        <v>114</v>
      </c>
      <c r="AE46">
        <v>116</v>
      </c>
      <c r="AF46">
        <v>119</v>
      </c>
      <c r="AG46">
        <v>120</v>
      </c>
      <c r="AH46" s="22" t="s">
        <v>558</v>
      </c>
    </row>
    <row r="49" spans="1:33">
      <c r="A49" s="22" t="s">
        <v>522</v>
      </c>
      <c r="B49" s="22"/>
      <c r="C49" s="22">
        <v>0</v>
      </c>
      <c r="D49" s="22">
        <v>1</v>
      </c>
      <c r="E49" s="22">
        <v>2</v>
      </c>
      <c r="F49" s="22">
        <v>3</v>
      </c>
      <c r="G49" s="22">
        <v>4</v>
      </c>
      <c r="H49" s="22">
        <v>5</v>
      </c>
      <c r="I49" s="22">
        <v>6</v>
      </c>
      <c r="J49" s="22">
        <v>7</v>
      </c>
      <c r="K49" s="22">
        <v>8</v>
      </c>
      <c r="L49" s="22">
        <v>9</v>
      </c>
      <c r="M49" s="22">
        <v>10</v>
      </c>
      <c r="N49" s="22">
        <v>11</v>
      </c>
      <c r="O49" s="22">
        <v>12</v>
      </c>
      <c r="P49" s="22">
        <v>13</v>
      </c>
      <c r="Q49" s="22">
        <v>14</v>
      </c>
      <c r="R49" s="22">
        <v>15</v>
      </c>
      <c r="S49" s="22">
        <v>16</v>
      </c>
      <c r="T49" s="22">
        <v>17</v>
      </c>
      <c r="U49" s="22">
        <v>18</v>
      </c>
      <c r="V49" s="22">
        <v>19</v>
      </c>
      <c r="W49" s="22">
        <v>20</v>
      </c>
      <c r="X49" s="22">
        <v>21</v>
      </c>
      <c r="Y49" s="22">
        <v>22</v>
      </c>
      <c r="Z49" s="22">
        <v>23</v>
      </c>
      <c r="AA49" s="22">
        <v>24</v>
      </c>
      <c r="AB49" s="22">
        <v>25</v>
      </c>
      <c r="AC49" s="22">
        <v>26</v>
      </c>
      <c r="AD49" s="22">
        <v>27</v>
      </c>
    </row>
    <row r="50" spans="1:33">
      <c r="A50" s="22"/>
      <c r="B50" s="22" t="s">
        <v>239</v>
      </c>
      <c r="C50">
        <v>100</v>
      </c>
      <c r="D50">
        <f>D29/C29*100</f>
        <v>99.152542372881356</v>
      </c>
      <c r="E50">
        <f>E29/C29*100</f>
        <v>100</v>
      </c>
      <c r="F50">
        <f>F29/C29*100</f>
        <v>99.152542372881356</v>
      </c>
      <c r="G50">
        <f>G29/C29*100</f>
        <v>99.152542372881356</v>
      </c>
      <c r="H50">
        <f>H29/C29*100</f>
        <v>102.54237288135593</v>
      </c>
      <c r="I50">
        <f>I29/C29*100</f>
        <v>101.69491525423729</v>
      </c>
      <c r="J50">
        <f>J29/C29*100</f>
        <v>100</v>
      </c>
      <c r="K50">
        <f>K29/C29*100</f>
        <v>98.305084745762713</v>
      </c>
      <c r="L50">
        <f>L29/C29*100</f>
        <v>98.305084745762713</v>
      </c>
      <c r="M50">
        <f>M29/C29*100</f>
        <v>99.152542372881356</v>
      </c>
      <c r="N50">
        <f>N29/C29*100</f>
        <v>100</v>
      </c>
      <c r="O50">
        <f>O29/C29*100</f>
        <v>97.457627118644069</v>
      </c>
      <c r="P50">
        <f>P29/C29*100</f>
        <v>99.152542372881356</v>
      </c>
      <c r="Q50">
        <f>Q29/C29*100</f>
        <v>98.305084745762713</v>
      </c>
      <c r="R50">
        <f>R29/C29*100</f>
        <v>99.152542372881356</v>
      </c>
      <c r="S50">
        <f>S29/C29*100</f>
        <v>97.457627118644069</v>
      </c>
      <c r="T50">
        <f>T29/C29*100</f>
        <v>97.457627118644069</v>
      </c>
      <c r="U50">
        <f>U29/C29*100</f>
        <v>98.305084745762713</v>
      </c>
      <c r="V50">
        <f>V29/C29*100</f>
        <v>97.457627118644069</v>
      </c>
      <c r="W50">
        <f>W29/C29*100</f>
        <v>95.762711864406782</v>
      </c>
      <c r="X50">
        <f>X29/C29*100</f>
        <v>97.457627118644069</v>
      </c>
      <c r="Y50">
        <f>Y29/C29*100</f>
        <v>96.610169491525426</v>
      </c>
      <c r="Z50">
        <f>Z29/C29*100</f>
        <v>97.457627118644069</v>
      </c>
      <c r="AA50">
        <f>AA29/C29*100</f>
        <v>96.610169491525426</v>
      </c>
      <c r="AB50">
        <f>AB29/C29*100</f>
        <v>99.152542372881356</v>
      </c>
      <c r="AC50">
        <f>AC29/C29*100</f>
        <v>99.152542372881356</v>
      </c>
      <c r="AD50">
        <f>AD29/C29*100</f>
        <v>99.152542372881356</v>
      </c>
    </row>
    <row r="51" spans="1:33">
      <c r="A51" s="22"/>
      <c r="B51" s="22" t="s">
        <v>240</v>
      </c>
      <c r="C51">
        <v>100</v>
      </c>
      <c r="D51" s="22">
        <f t="shared" ref="D51:D57" si="0">D30/C30*100</f>
        <v>100</v>
      </c>
      <c r="E51" s="22">
        <f t="shared" ref="E51:E57" si="1">E30/C30*100</f>
        <v>100</v>
      </c>
      <c r="F51" s="22">
        <f t="shared" ref="F51:F57" si="2">F30/C30*100</f>
        <v>99.090909090909093</v>
      </c>
      <c r="G51" s="22">
        <f t="shared" ref="G51:G57" si="3">G30/C30*100</f>
        <v>99.090909090909093</v>
      </c>
      <c r="H51" s="22">
        <f t="shared" ref="H51:H57" si="4">H30/C30*100</f>
        <v>100</v>
      </c>
      <c r="I51" s="22">
        <f t="shared" ref="I51:I57" si="5">I30/C30*100</f>
        <v>100.90909090909091</v>
      </c>
      <c r="J51" s="22">
        <f t="shared" ref="J51:J57" si="6">J30/C30*100</f>
        <v>100.90909090909091</v>
      </c>
      <c r="K51" s="22">
        <f t="shared" ref="K51:K57" si="7">K30/C30*100</f>
        <v>99.090909090909093</v>
      </c>
      <c r="L51" s="22">
        <f t="shared" ref="L51:L57" si="8">L30/C30*100</f>
        <v>100</v>
      </c>
      <c r="M51" s="22">
        <f t="shared" ref="M51:M57" si="9">M30/C30*100</f>
        <v>100</v>
      </c>
      <c r="N51" s="22">
        <f t="shared" ref="N51:N57" si="10">N30/C30*100</f>
        <v>100.90909090909091</v>
      </c>
      <c r="O51" s="22">
        <f t="shared" ref="O51:O57" si="11">O30/C30*100</f>
        <v>99.090909090909093</v>
      </c>
      <c r="P51" s="22">
        <f t="shared" ref="P51:P57" si="12">P30/C30*100</f>
        <v>99.090909090909093</v>
      </c>
      <c r="Q51" s="22">
        <f t="shared" ref="Q51:Q57" si="13">Q30/C30*100</f>
        <v>100</v>
      </c>
      <c r="R51" s="22">
        <f t="shared" ref="R51:R57" si="14">R30/C30*100</f>
        <v>100.90909090909091</v>
      </c>
      <c r="S51" s="22">
        <f t="shared" ref="S51:S57" si="15">S30/C30*100</f>
        <v>99.090909090909093</v>
      </c>
      <c r="T51" s="22">
        <f t="shared" ref="T51:T57" si="16">T30/C30*100</f>
        <v>100.90909090909091</v>
      </c>
      <c r="U51" s="22">
        <f t="shared" ref="U51:U57" si="17">U30/C30*100</f>
        <v>101.81818181818181</v>
      </c>
      <c r="V51" s="22">
        <f t="shared" ref="V51:V57" si="18">V30/C30*100</f>
        <v>101.81818181818181</v>
      </c>
      <c r="W51" s="22">
        <f t="shared" ref="W51:W57" si="19">W30/C30*100</f>
        <v>100.90909090909091</v>
      </c>
      <c r="X51" s="22">
        <f t="shared" ref="X51:X57" si="20">X30/C30*100</f>
        <v>101.81818181818181</v>
      </c>
      <c r="Y51" s="22">
        <f t="shared" ref="Y51:Y57" si="21">Y30/C30*100</f>
        <v>102.72727272727273</v>
      </c>
      <c r="Z51" s="22">
        <f t="shared" ref="Z51:Z57" si="22">Z30/C30*100</f>
        <v>103.63636363636364</v>
      </c>
      <c r="AA51" s="22">
        <f t="shared" ref="AA51:AA57" si="23">AA30/C30*100</f>
        <v>101.81818181818181</v>
      </c>
      <c r="AB51" s="22">
        <f t="shared" ref="AB51:AB57" si="24">AB30/C30*100</f>
        <v>102.72727272727273</v>
      </c>
      <c r="AC51" s="22">
        <f t="shared" ref="AC51:AC57" si="25">AC30/C30*100</f>
        <v>103.63636363636364</v>
      </c>
      <c r="AD51" s="22">
        <f t="shared" ref="AD51:AD57" si="26">AD30/C30*100</f>
        <v>103.63636363636364</v>
      </c>
    </row>
    <row r="52" spans="1:33">
      <c r="A52" s="22"/>
      <c r="B52" s="22" t="s">
        <v>241</v>
      </c>
      <c r="C52" s="22">
        <v>100</v>
      </c>
      <c r="D52" s="22">
        <f t="shared" si="0"/>
        <v>100</v>
      </c>
      <c r="E52" s="22">
        <f t="shared" si="1"/>
        <v>99.107142857142861</v>
      </c>
      <c r="F52" s="22">
        <f t="shared" si="2"/>
        <v>100.89285714285714</v>
      </c>
      <c r="G52" s="22">
        <f t="shared" si="3"/>
        <v>101.78571428571428</v>
      </c>
      <c r="H52" s="22">
        <f t="shared" si="4"/>
        <v>101.78571428571428</v>
      </c>
      <c r="I52" s="22">
        <f t="shared" si="5"/>
        <v>100.89285714285714</v>
      </c>
      <c r="J52" s="22">
        <f t="shared" si="6"/>
        <v>101.78571428571428</v>
      </c>
      <c r="K52" s="22">
        <f t="shared" si="7"/>
        <v>102.67857142857142</v>
      </c>
      <c r="L52" s="22">
        <f t="shared" si="8"/>
        <v>102.67857142857142</v>
      </c>
      <c r="M52" s="22">
        <f t="shared" si="9"/>
        <v>102.67857142857142</v>
      </c>
      <c r="N52" s="22">
        <f t="shared" si="10"/>
        <v>101.78571428571428</v>
      </c>
      <c r="O52" s="22">
        <f t="shared" si="11"/>
        <v>102.67857142857142</v>
      </c>
      <c r="P52" s="22">
        <f t="shared" si="12"/>
        <v>102.67857142857142</v>
      </c>
      <c r="Q52" s="22">
        <f t="shared" si="13"/>
        <v>100.89285714285714</v>
      </c>
      <c r="R52" s="22">
        <f t="shared" si="14"/>
        <v>101.78571428571428</v>
      </c>
      <c r="S52" s="22">
        <f t="shared" si="15"/>
        <v>102.67857142857142</v>
      </c>
      <c r="T52" s="22">
        <f t="shared" si="16"/>
        <v>102.67857142857142</v>
      </c>
      <c r="U52" s="22">
        <f t="shared" si="17"/>
        <v>101.78571428571428</v>
      </c>
      <c r="V52" s="22">
        <f t="shared" si="18"/>
        <v>101.78571428571428</v>
      </c>
      <c r="W52" s="22">
        <f t="shared" si="19"/>
        <v>102.67857142857142</v>
      </c>
      <c r="X52" s="22">
        <f t="shared" si="20"/>
        <v>101.78571428571428</v>
      </c>
      <c r="Y52" s="22">
        <f t="shared" si="21"/>
        <v>100</v>
      </c>
      <c r="Z52" s="22">
        <f t="shared" si="22"/>
        <v>99.107142857142861</v>
      </c>
      <c r="AA52" s="22">
        <f t="shared" si="23"/>
        <v>100.89285714285714</v>
      </c>
      <c r="AB52" s="22">
        <f t="shared" si="24"/>
        <v>100.89285714285714</v>
      </c>
      <c r="AC52" s="22">
        <f t="shared" si="25"/>
        <v>99.107142857142861</v>
      </c>
      <c r="AD52" s="22">
        <f t="shared" si="26"/>
        <v>101.78571428571428</v>
      </c>
    </row>
    <row r="53" spans="1:33">
      <c r="A53" s="22"/>
      <c r="B53" s="22" t="s">
        <v>242</v>
      </c>
      <c r="C53" s="22">
        <v>100</v>
      </c>
      <c r="D53" s="22">
        <f t="shared" si="0"/>
        <v>98.113207547169807</v>
      </c>
      <c r="E53" s="22">
        <f t="shared" si="1"/>
        <v>99.056603773584911</v>
      </c>
      <c r="F53" s="22">
        <f t="shared" si="2"/>
        <v>101.88679245283019</v>
      </c>
      <c r="G53" s="22">
        <f t="shared" si="3"/>
        <v>100.9433962264151</v>
      </c>
      <c r="H53" s="22">
        <f t="shared" si="4"/>
        <v>100.9433962264151</v>
      </c>
      <c r="I53" s="22">
        <f t="shared" si="5"/>
        <v>102.8301886792453</v>
      </c>
      <c r="J53" s="22">
        <f t="shared" si="6"/>
        <v>103.77358490566037</v>
      </c>
      <c r="K53" s="22">
        <f t="shared" si="7"/>
        <v>102.8301886792453</v>
      </c>
      <c r="L53" s="22">
        <f t="shared" si="8"/>
        <v>100.9433962264151</v>
      </c>
      <c r="M53" s="22">
        <f t="shared" si="9"/>
        <v>101.88679245283019</v>
      </c>
      <c r="N53" s="22">
        <f t="shared" si="10"/>
        <v>100.9433962264151</v>
      </c>
      <c r="O53" s="22">
        <f t="shared" si="11"/>
        <v>100.9433962264151</v>
      </c>
      <c r="P53" s="22">
        <f t="shared" si="12"/>
        <v>103.77358490566037</v>
      </c>
      <c r="Q53" s="22">
        <f t="shared" si="13"/>
        <v>104.71698113207549</v>
      </c>
      <c r="R53" s="22">
        <f t="shared" si="14"/>
        <v>105.66037735849056</v>
      </c>
      <c r="S53" s="22">
        <f t="shared" si="15"/>
        <v>103.77358490566037</v>
      </c>
      <c r="T53" s="22">
        <f t="shared" si="16"/>
        <v>103.77358490566037</v>
      </c>
      <c r="U53" s="22">
        <f t="shared" si="17"/>
        <v>102.8301886792453</v>
      </c>
      <c r="V53" s="22">
        <f t="shared" si="18"/>
        <v>103.77358490566037</v>
      </c>
      <c r="W53" s="22">
        <f t="shared" si="19"/>
        <v>103.77358490566037</v>
      </c>
      <c r="X53" s="22">
        <f t="shared" si="20"/>
        <v>102.8301886792453</v>
      </c>
      <c r="Y53" s="22">
        <f t="shared" si="21"/>
        <v>103.77358490566037</v>
      </c>
      <c r="Z53" s="22">
        <f t="shared" si="22"/>
        <v>106.60377358490567</v>
      </c>
      <c r="AA53" s="22">
        <f t="shared" si="23"/>
        <v>106.60377358490567</v>
      </c>
      <c r="AB53" s="22">
        <f t="shared" si="24"/>
        <v>105.66037735849056</v>
      </c>
      <c r="AC53" s="22">
        <f t="shared" si="25"/>
        <v>105.66037735849056</v>
      </c>
      <c r="AD53" s="22">
        <f t="shared" si="26"/>
        <v>107.54716981132076</v>
      </c>
    </row>
    <row r="54" spans="1:33">
      <c r="A54" s="22"/>
      <c r="B54" s="22" t="s">
        <v>243</v>
      </c>
      <c r="C54" s="22">
        <v>100</v>
      </c>
      <c r="D54" s="22">
        <f t="shared" si="0"/>
        <v>99.130434782608702</v>
      </c>
      <c r="E54" s="22">
        <f t="shared" si="1"/>
        <v>99.130434782608702</v>
      </c>
      <c r="F54" s="22">
        <f t="shared" si="2"/>
        <v>97.391304347826093</v>
      </c>
      <c r="G54" s="22">
        <f t="shared" si="3"/>
        <v>100</v>
      </c>
      <c r="H54" s="22">
        <f t="shared" si="4"/>
        <v>100</v>
      </c>
      <c r="I54" s="22">
        <f t="shared" si="5"/>
        <v>99.130434782608702</v>
      </c>
      <c r="J54" s="22">
        <f t="shared" si="6"/>
        <v>100</v>
      </c>
      <c r="K54" s="22">
        <f t="shared" si="7"/>
        <v>101.7391304347826</v>
      </c>
      <c r="L54" s="22">
        <f t="shared" si="8"/>
        <v>102.60869565217392</v>
      </c>
      <c r="M54" s="22">
        <f t="shared" si="9"/>
        <v>102.60869565217392</v>
      </c>
      <c r="N54" s="22">
        <f t="shared" si="10"/>
        <v>101.7391304347826</v>
      </c>
      <c r="O54" s="22">
        <f t="shared" si="11"/>
        <v>103.47826086956522</v>
      </c>
      <c r="P54" s="22">
        <f t="shared" si="12"/>
        <v>105.21739130434781</v>
      </c>
      <c r="Q54" s="22">
        <f t="shared" si="13"/>
        <v>106.08695652173914</v>
      </c>
      <c r="R54" s="22">
        <f t="shared" si="14"/>
        <v>106.95652173913044</v>
      </c>
      <c r="S54" s="22">
        <f t="shared" si="15"/>
        <v>107.82608695652173</v>
      </c>
      <c r="T54" s="22">
        <f t="shared" si="16"/>
        <v>106.95652173913044</v>
      </c>
      <c r="U54" s="22">
        <f t="shared" si="17"/>
        <v>106.95652173913044</v>
      </c>
      <c r="V54" s="22">
        <f t="shared" si="18"/>
        <v>107.82608695652173</v>
      </c>
      <c r="W54" s="22">
        <f t="shared" si="19"/>
        <v>107.82608695652173</v>
      </c>
      <c r="X54" s="22">
        <f t="shared" si="20"/>
        <v>110.43478260869566</v>
      </c>
      <c r="Y54" s="22">
        <f t="shared" si="21"/>
        <v>111.30434782608695</v>
      </c>
      <c r="Z54" s="22">
        <f t="shared" si="22"/>
        <v>111.30434782608695</v>
      </c>
      <c r="AA54" s="22">
        <f t="shared" si="23"/>
        <v>111.30434782608695</v>
      </c>
      <c r="AB54" s="22">
        <f t="shared" si="24"/>
        <v>113.91304347826087</v>
      </c>
      <c r="AC54" s="22">
        <f t="shared" si="25"/>
        <v>114.78260869565217</v>
      </c>
      <c r="AD54" s="22">
        <f t="shared" si="26"/>
        <v>113.04347826086956</v>
      </c>
    </row>
    <row r="55" spans="1:33">
      <c r="A55" s="22"/>
      <c r="B55" s="22" t="s">
        <v>244</v>
      </c>
      <c r="C55" s="22">
        <v>100</v>
      </c>
      <c r="D55" s="22">
        <f t="shared" si="0"/>
        <v>100</v>
      </c>
      <c r="E55" s="22">
        <f t="shared" si="1"/>
        <v>99.115044247787608</v>
      </c>
      <c r="F55" s="22">
        <f t="shared" si="2"/>
        <v>99.115044247787608</v>
      </c>
      <c r="G55" s="22">
        <f t="shared" si="3"/>
        <v>102.65486725663717</v>
      </c>
      <c r="H55" s="22">
        <f t="shared" si="4"/>
        <v>105.30973451327435</v>
      </c>
      <c r="I55" s="22">
        <f t="shared" si="5"/>
        <v>104.42477876106196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3">
      <c r="A56" s="22"/>
      <c r="B56" s="22" t="s">
        <v>245</v>
      </c>
      <c r="C56" s="22">
        <v>100</v>
      </c>
      <c r="D56" s="22">
        <f t="shared" si="0"/>
        <v>100</v>
      </c>
      <c r="E56" s="22">
        <f t="shared" si="1"/>
        <v>96.969696969696969</v>
      </c>
      <c r="F56" s="22">
        <f t="shared" si="2"/>
        <v>96.969696969696969</v>
      </c>
      <c r="G56" s="22">
        <f t="shared" si="3"/>
        <v>97.979797979797979</v>
      </c>
      <c r="H56" s="22">
        <f t="shared" si="4"/>
        <v>97.979797979797979</v>
      </c>
      <c r="I56" s="22">
        <f t="shared" si="5"/>
        <v>97.979797979797979</v>
      </c>
      <c r="J56" s="22">
        <f t="shared" si="6"/>
        <v>95.959595959595958</v>
      </c>
      <c r="K56" s="22">
        <f t="shared" si="7"/>
        <v>97.979797979797979</v>
      </c>
      <c r="L56" s="22">
        <f t="shared" si="8"/>
        <v>97.979797979797979</v>
      </c>
      <c r="M56" s="22">
        <f t="shared" si="9"/>
        <v>96.969696969696969</v>
      </c>
      <c r="N56" s="22">
        <f t="shared" si="10"/>
        <v>95.959595959595958</v>
      </c>
      <c r="O56" s="22">
        <f t="shared" si="11"/>
        <v>95.959595959595958</v>
      </c>
      <c r="P56" s="22">
        <f t="shared" si="12"/>
        <v>95.959595959595958</v>
      </c>
      <c r="Q56" s="22">
        <f t="shared" si="13"/>
        <v>94.949494949494948</v>
      </c>
      <c r="R56" s="22">
        <f t="shared" si="14"/>
        <v>94.949494949494948</v>
      </c>
      <c r="S56" s="22">
        <f t="shared" si="15"/>
        <v>97.979797979797979</v>
      </c>
      <c r="T56" s="22">
        <f t="shared" si="16"/>
        <v>97.979797979797979</v>
      </c>
      <c r="U56" s="22">
        <f t="shared" si="17"/>
        <v>96.969696969696969</v>
      </c>
      <c r="V56" s="22">
        <f t="shared" si="18"/>
        <v>96.969696969696969</v>
      </c>
      <c r="W56" s="22">
        <f t="shared" si="19"/>
        <v>96.969696969696969</v>
      </c>
      <c r="X56" s="22">
        <f t="shared" si="20"/>
        <v>97.979797979797979</v>
      </c>
      <c r="Y56" s="22">
        <f t="shared" si="21"/>
        <v>101.01010101010101</v>
      </c>
      <c r="Z56" s="22">
        <f t="shared" si="22"/>
        <v>98.98989898989899</v>
      </c>
      <c r="AA56" s="22">
        <f t="shared" si="23"/>
        <v>100</v>
      </c>
      <c r="AB56" s="22">
        <f t="shared" si="24"/>
        <v>102.02020202020201</v>
      </c>
      <c r="AC56" s="22">
        <f t="shared" si="25"/>
        <v>104.04040404040404</v>
      </c>
      <c r="AD56" s="22">
        <f t="shared" si="26"/>
        <v>103.03030303030303</v>
      </c>
    </row>
    <row r="57" spans="1:33">
      <c r="A57" s="22"/>
      <c r="B57" s="22" t="s">
        <v>246</v>
      </c>
      <c r="C57" s="22">
        <v>100</v>
      </c>
      <c r="D57" s="22">
        <f t="shared" si="0"/>
        <v>100</v>
      </c>
      <c r="E57" s="22">
        <f t="shared" si="1"/>
        <v>98.979591836734699</v>
      </c>
      <c r="F57" s="22">
        <f t="shared" si="2"/>
        <v>97.959183673469383</v>
      </c>
      <c r="G57" s="22">
        <f t="shared" si="3"/>
        <v>96.938775510204081</v>
      </c>
      <c r="H57" s="22">
        <f t="shared" si="4"/>
        <v>98.979591836734699</v>
      </c>
      <c r="I57" s="22">
        <f t="shared" si="5"/>
        <v>96.938775510204081</v>
      </c>
      <c r="J57" s="22">
        <f t="shared" si="6"/>
        <v>96.938775510204081</v>
      </c>
      <c r="K57" s="22">
        <f t="shared" si="7"/>
        <v>95.918367346938766</v>
      </c>
      <c r="L57" s="22">
        <f t="shared" si="8"/>
        <v>97.959183673469383</v>
      </c>
      <c r="M57" s="22">
        <f t="shared" si="9"/>
        <v>97.959183673469383</v>
      </c>
      <c r="N57" s="22">
        <f t="shared" si="10"/>
        <v>98.979591836734699</v>
      </c>
      <c r="O57" s="22">
        <f t="shared" si="11"/>
        <v>96.938775510204081</v>
      </c>
      <c r="P57" s="22">
        <f t="shared" si="12"/>
        <v>100</v>
      </c>
      <c r="Q57" s="22">
        <f t="shared" si="13"/>
        <v>102.04081632653062</v>
      </c>
      <c r="R57" s="22">
        <f t="shared" si="14"/>
        <v>102.04081632653062</v>
      </c>
      <c r="S57" s="22">
        <f t="shared" si="15"/>
        <v>101.0204081632653</v>
      </c>
      <c r="T57" s="22">
        <f t="shared" si="16"/>
        <v>100</v>
      </c>
      <c r="U57" s="22">
        <f t="shared" si="17"/>
        <v>102.04081632653062</v>
      </c>
      <c r="V57" s="22">
        <f t="shared" si="18"/>
        <v>103.0612244897959</v>
      </c>
      <c r="W57" s="22">
        <f t="shared" si="19"/>
        <v>104.08163265306123</v>
      </c>
      <c r="X57" s="22">
        <f t="shared" si="20"/>
        <v>104.08163265306123</v>
      </c>
      <c r="Y57" s="22">
        <f t="shared" si="21"/>
        <v>105.10204081632652</v>
      </c>
      <c r="Z57" s="22">
        <f t="shared" si="22"/>
        <v>111.22448979591837</v>
      </c>
      <c r="AA57" s="22">
        <f t="shared" si="23"/>
        <v>107.14285714285714</v>
      </c>
      <c r="AB57" s="22">
        <f t="shared" si="24"/>
        <v>108.16326530612245</v>
      </c>
      <c r="AC57" s="22">
        <f t="shared" si="25"/>
        <v>110.20408163265304</v>
      </c>
      <c r="AD57" s="22">
        <f t="shared" si="26"/>
        <v>114.28571428571428</v>
      </c>
    </row>
    <row r="58" spans="1:33">
      <c r="A58" s="22"/>
      <c r="B58" s="22" t="s">
        <v>264</v>
      </c>
      <c r="C58">
        <f>AVERAGE(C50:C57)</f>
        <v>100</v>
      </c>
      <c r="D58" s="22">
        <f t="shared" ref="D58:AD58" si="27">AVERAGE(D50:D57)</f>
        <v>99.549523087832483</v>
      </c>
      <c r="E58" s="22">
        <f t="shared" si="27"/>
        <v>99.044814308444472</v>
      </c>
      <c r="F58" s="22">
        <f t="shared" si="27"/>
        <v>99.05729128728224</v>
      </c>
      <c r="G58" s="22">
        <f t="shared" si="27"/>
        <v>99.818250340319878</v>
      </c>
      <c r="H58" s="22">
        <f t="shared" si="27"/>
        <v>100.94257596541152</v>
      </c>
      <c r="I58" s="22">
        <f t="shared" si="27"/>
        <v>100.60010487738791</v>
      </c>
      <c r="J58" s="22">
        <f t="shared" si="27"/>
        <v>99.909537367180818</v>
      </c>
      <c r="K58" s="22">
        <f t="shared" si="27"/>
        <v>99.791721386572561</v>
      </c>
      <c r="L58" s="22">
        <f t="shared" si="27"/>
        <v>100.06781852945578</v>
      </c>
      <c r="M58" s="22">
        <f t="shared" si="27"/>
        <v>100.17935464994618</v>
      </c>
      <c r="N58" s="22">
        <f t="shared" si="27"/>
        <v>100.04521709319052</v>
      </c>
      <c r="O58" s="22">
        <f t="shared" si="27"/>
        <v>99.506733743414998</v>
      </c>
      <c r="P58" s="22">
        <f t="shared" si="27"/>
        <v>100.83894215170942</v>
      </c>
      <c r="Q58" s="22">
        <f t="shared" si="27"/>
        <v>100.99888440263715</v>
      </c>
      <c r="R58" s="22">
        <f t="shared" si="27"/>
        <v>101.63636542019044</v>
      </c>
      <c r="S58" s="22">
        <f t="shared" si="27"/>
        <v>101.40385509191</v>
      </c>
      <c r="T58" s="22">
        <f t="shared" si="27"/>
        <v>101.39359915441358</v>
      </c>
      <c r="U58" s="22">
        <f t="shared" si="27"/>
        <v>101.52945779489458</v>
      </c>
      <c r="V58" s="22">
        <f t="shared" si="27"/>
        <v>101.81315950631644</v>
      </c>
      <c r="W58" s="22">
        <f t="shared" si="27"/>
        <v>101.71448224100133</v>
      </c>
      <c r="X58" s="22">
        <f t="shared" si="27"/>
        <v>102.34113216333432</v>
      </c>
      <c r="Y58" s="22">
        <f t="shared" si="27"/>
        <v>102.93250239671043</v>
      </c>
      <c r="Z58" s="22">
        <f t="shared" si="27"/>
        <v>104.0462348298515</v>
      </c>
      <c r="AA58" s="22">
        <f t="shared" si="27"/>
        <v>103.4817410009163</v>
      </c>
      <c r="AB58" s="22">
        <f t="shared" si="27"/>
        <v>104.64708005801243</v>
      </c>
      <c r="AC58" s="22">
        <f t="shared" si="27"/>
        <v>105.22621722765538</v>
      </c>
      <c r="AD58" s="22">
        <f t="shared" si="27"/>
        <v>106.06875509759526</v>
      </c>
    </row>
    <row r="61" spans="1:33">
      <c r="A61" s="22" t="s">
        <v>543</v>
      </c>
      <c r="B61" s="22"/>
      <c r="C61" s="22">
        <v>0</v>
      </c>
      <c r="D61" s="22">
        <v>1</v>
      </c>
      <c r="E61" s="22">
        <v>2</v>
      </c>
      <c r="F61" s="22">
        <v>3</v>
      </c>
      <c r="G61" s="22">
        <v>4</v>
      </c>
      <c r="H61" s="22">
        <v>5</v>
      </c>
      <c r="I61" s="22">
        <v>6</v>
      </c>
      <c r="J61" s="22">
        <v>7</v>
      </c>
      <c r="K61" s="22">
        <v>8</v>
      </c>
      <c r="L61" s="22">
        <v>9</v>
      </c>
      <c r="M61" s="22">
        <v>10</v>
      </c>
      <c r="N61" s="22">
        <v>11</v>
      </c>
      <c r="O61" s="22">
        <v>12</v>
      </c>
      <c r="P61" s="22">
        <v>13</v>
      </c>
      <c r="Q61" s="22">
        <v>14</v>
      </c>
      <c r="R61" s="22">
        <v>15</v>
      </c>
      <c r="S61" s="22">
        <v>16</v>
      </c>
      <c r="T61" s="22">
        <v>17</v>
      </c>
      <c r="U61" s="22">
        <v>18</v>
      </c>
      <c r="V61" s="22">
        <v>19</v>
      </c>
      <c r="W61" s="22">
        <v>20</v>
      </c>
      <c r="X61" s="22">
        <v>21</v>
      </c>
      <c r="Y61" s="22">
        <v>22</v>
      </c>
      <c r="Z61" s="22">
        <v>23</v>
      </c>
      <c r="AA61" s="22">
        <v>24</v>
      </c>
      <c r="AB61" s="22">
        <v>25</v>
      </c>
      <c r="AC61" s="22">
        <v>26</v>
      </c>
      <c r="AD61" s="22">
        <v>27</v>
      </c>
      <c r="AE61" s="22">
        <v>28</v>
      </c>
      <c r="AF61" s="22">
        <v>29</v>
      </c>
      <c r="AG61" s="22">
        <v>30</v>
      </c>
    </row>
    <row r="62" spans="1:33">
      <c r="A62" s="22"/>
      <c r="B62" s="22" t="s">
        <v>256</v>
      </c>
      <c r="C62">
        <v>100</v>
      </c>
      <c r="D62">
        <f>D39/C39*100</f>
        <v>100.89285714285714</v>
      </c>
      <c r="E62">
        <f>E39/C39*100</f>
        <v>100.89285714285714</v>
      </c>
      <c r="F62">
        <f>F39/C39*100</f>
        <v>100</v>
      </c>
      <c r="G62">
        <f>G39/C39*100</f>
        <v>98.214285714285708</v>
      </c>
      <c r="H62">
        <f>H39/C39*100</f>
        <v>99.107142857142861</v>
      </c>
      <c r="I62">
        <f>I39/C39*100</f>
        <v>100</v>
      </c>
      <c r="J62">
        <f>J39/C39*100</f>
        <v>99.107142857142861</v>
      </c>
      <c r="K62">
        <f>K39/C39*100</f>
        <v>99.107142857142861</v>
      </c>
      <c r="L62">
        <f>L39/C39*100</f>
        <v>100.89285714285714</v>
      </c>
      <c r="M62">
        <f>M39/C39*100</f>
        <v>100.89285714285714</v>
      </c>
      <c r="N62">
        <f>N39/C39*100</f>
        <v>99.107142857142861</v>
      </c>
      <c r="O62">
        <f>O39/C39*100</f>
        <v>98.214285714285708</v>
      </c>
      <c r="P62">
        <f>P39/C39*100</f>
        <v>100.89285714285714</v>
      </c>
      <c r="Q62">
        <f>Q39/C39*100</f>
        <v>101.78571428571428</v>
      </c>
      <c r="R62">
        <f>R39/C39*100</f>
        <v>103.57142857142858</v>
      </c>
      <c r="S62">
        <f>S39/C39*100</f>
        <v>103.57142857142858</v>
      </c>
      <c r="T62">
        <f>T39/C39*100</f>
        <v>105.35714285714286</v>
      </c>
      <c r="U62">
        <f>U39/C39*100</f>
        <v>106.25</v>
      </c>
      <c r="V62">
        <f>V39/C39*100</f>
        <v>106.25</v>
      </c>
      <c r="W62">
        <f>W39/C39*100</f>
        <v>104.46428571428572</v>
      </c>
      <c r="X62">
        <f>X39/C39*100</f>
        <v>106.25</v>
      </c>
      <c r="Y62">
        <f>Y39/C39*100</f>
        <v>108.92857142857142</v>
      </c>
      <c r="Z62">
        <f>Z39/C39*100</f>
        <v>109.82142857142858</v>
      </c>
      <c r="AA62">
        <f>AA39/C39*100</f>
        <v>108.03571428571428</v>
      </c>
      <c r="AB62">
        <f>AB39/C39*100</f>
        <v>108.92857142857142</v>
      </c>
      <c r="AC62">
        <f>AC39/C39*100</f>
        <v>112.5</v>
      </c>
      <c r="AD62">
        <f>AD39/C39*100</f>
        <v>112.5</v>
      </c>
      <c r="AE62">
        <f>AE39/C39*100</f>
        <v>111.60714285714286</v>
      </c>
      <c r="AF62">
        <f>AF39/C39*100</f>
        <v>116.07142857142858</v>
      </c>
      <c r="AG62">
        <f>AG39/C39*100</f>
        <v>118.75</v>
      </c>
    </row>
    <row r="63" spans="1:33">
      <c r="A63" s="22"/>
      <c r="B63" s="22" t="s">
        <v>257</v>
      </c>
      <c r="C63">
        <v>100</v>
      </c>
      <c r="D63" s="22">
        <f t="shared" ref="D63:D69" si="28">D40/C40*100</f>
        <v>100</v>
      </c>
      <c r="E63" s="22">
        <f t="shared" ref="E63:E69" si="29">E40/C40*100</f>
        <v>97.297297297297305</v>
      </c>
      <c r="F63" s="22">
        <f t="shared" ref="F63:F69" si="30">F40/C40*100</f>
        <v>94.594594594594597</v>
      </c>
      <c r="G63" s="22">
        <f t="shared" ref="G63:G69" si="31">G40/C40*100</f>
        <v>94.594594594594597</v>
      </c>
      <c r="H63" s="22">
        <f t="shared" ref="H63:H69" si="32">H40/C40*100</f>
        <v>94.594594594594597</v>
      </c>
      <c r="I63" s="22">
        <f t="shared" ref="I63:I69" si="33">I40/C40*100</f>
        <v>94.594594594594597</v>
      </c>
      <c r="J63" s="22">
        <f t="shared" ref="J63:J69" si="34">J40/C40*100</f>
        <v>93.693693693693689</v>
      </c>
      <c r="K63" s="22">
        <f t="shared" ref="K63:K69" si="35">K40/C40*100</f>
        <v>95.495495495495504</v>
      </c>
      <c r="L63" s="22">
        <f t="shared" ref="L63:L69" si="36">L40/C40*100</f>
        <v>96.396396396396398</v>
      </c>
      <c r="M63" s="22">
        <f t="shared" ref="M63:M69" si="37">M40/C40*100</f>
        <v>96.396396396396398</v>
      </c>
      <c r="N63" s="22">
        <f t="shared" ref="N63:N69" si="38">N40/C40*100</f>
        <v>94.594594594594597</v>
      </c>
      <c r="O63" s="22">
        <f t="shared" ref="O63:O69" si="39">O40/C40*100</f>
        <v>96.396396396396398</v>
      </c>
      <c r="P63" s="22">
        <f t="shared" ref="P63:P69" si="40">P40/C40*100</f>
        <v>98.198198198198199</v>
      </c>
      <c r="Q63" s="22">
        <f t="shared" ref="Q63:Q69" si="41">Q40/C40*100</f>
        <v>99.099099099099092</v>
      </c>
      <c r="R63" s="22">
        <f t="shared" ref="R63:R69" si="42">R40/C40*100</f>
        <v>96.396396396396398</v>
      </c>
      <c r="S63" s="22">
        <f t="shared" ref="S63:S69" si="43">S40/C40*100</f>
        <v>98.198198198198199</v>
      </c>
      <c r="T63" s="22">
        <f t="shared" ref="T63:T69" si="44">T40/C40*100</f>
        <v>99.099099099099092</v>
      </c>
      <c r="U63" s="22">
        <f t="shared" ref="U63:U69" si="45">U40/C40*100</f>
        <v>100.90090090090089</v>
      </c>
      <c r="V63" s="22">
        <f t="shared" ref="V63:V69" si="46">V40/C40*100</f>
        <v>98.198198198198199</v>
      </c>
      <c r="W63" s="22">
        <f t="shared" ref="W63:W69" si="47">W40/C40*100</f>
        <v>100.90090090090089</v>
      </c>
      <c r="X63" s="22">
        <f t="shared" ref="X63:X69" si="48">X40/C40*100</f>
        <v>101.8018018018018</v>
      </c>
      <c r="Y63" s="22">
        <f t="shared" ref="Y63:Y67" si="49">Y40/C40*100</f>
        <v>100.90090090090089</v>
      </c>
      <c r="Z63" s="22">
        <f t="shared" ref="Z63:Z69" si="50">Z40/C40*100</f>
        <v>101.8018018018018</v>
      </c>
      <c r="AA63" s="22">
        <f t="shared" ref="AA63:AA69" si="51">AA40/C40*100</f>
        <v>101.8018018018018</v>
      </c>
      <c r="AB63" s="22">
        <f t="shared" ref="AB63:AB69" si="52">AB40/C40*100</f>
        <v>102.70270270270269</v>
      </c>
      <c r="AC63" s="22">
        <f t="shared" ref="AC63:AC69" si="53">AC40/C40*100</f>
        <v>103.60360360360362</v>
      </c>
      <c r="AD63" s="22">
        <f t="shared" ref="AD63:AD69" si="54">AD40/C40*100</f>
        <v>102.70270270270269</v>
      </c>
      <c r="AE63" s="22">
        <f t="shared" ref="AE63:AE69" si="55">AE40/C40*100</f>
        <v>106.30630630630631</v>
      </c>
      <c r="AF63" s="22">
        <f t="shared" ref="AF63:AF69" si="56">AF40/C40*100</f>
        <v>107.2072072072072</v>
      </c>
      <c r="AG63" s="22">
        <f t="shared" ref="AG63:AG69" si="57">AG40/C40*100</f>
        <v>106.30630630630631</v>
      </c>
    </row>
    <row r="64" spans="1:33">
      <c r="A64" s="22"/>
      <c r="B64" s="22" t="s">
        <v>258</v>
      </c>
      <c r="C64" s="22">
        <v>100</v>
      </c>
      <c r="D64" s="22">
        <f t="shared" si="28"/>
        <v>100</v>
      </c>
      <c r="E64" s="22">
        <f t="shared" si="29"/>
        <v>100</v>
      </c>
      <c r="F64" s="22">
        <f t="shared" si="30"/>
        <v>100</v>
      </c>
      <c r="G64" s="22">
        <f t="shared" si="31"/>
        <v>100</v>
      </c>
      <c r="H64" s="22">
        <f t="shared" si="32"/>
        <v>99.009900990099013</v>
      </c>
      <c r="I64" s="22">
        <f t="shared" si="33"/>
        <v>101.98019801980197</v>
      </c>
      <c r="J64" s="22">
        <f t="shared" si="34"/>
        <v>104.95049504950495</v>
      </c>
      <c r="K64" s="22">
        <f t="shared" si="35"/>
        <v>103.96039603960396</v>
      </c>
      <c r="L64" s="22">
        <f t="shared" si="36"/>
        <v>101.98019801980197</v>
      </c>
      <c r="M64" s="22">
        <f t="shared" si="37"/>
        <v>103.96039603960396</v>
      </c>
      <c r="N64" s="22">
        <f t="shared" si="38"/>
        <v>104.95049504950495</v>
      </c>
      <c r="O64" s="22">
        <f t="shared" si="39"/>
        <v>103.96039603960396</v>
      </c>
      <c r="P64" s="22">
        <f t="shared" si="40"/>
        <v>101.98019801980197</v>
      </c>
      <c r="Q64" s="22">
        <f t="shared" si="41"/>
        <v>101.98019801980197</v>
      </c>
      <c r="R64" s="22">
        <f t="shared" si="42"/>
        <v>101.98019801980197</v>
      </c>
      <c r="S64" s="22">
        <f t="shared" si="43"/>
        <v>102.97029702970298</v>
      </c>
      <c r="T64" s="22">
        <f t="shared" si="44"/>
        <v>100</v>
      </c>
      <c r="U64" s="22">
        <f t="shared" si="45"/>
        <v>102.97029702970298</v>
      </c>
      <c r="V64" s="22">
        <f t="shared" si="46"/>
        <v>102.97029702970298</v>
      </c>
      <c r="W64" s="22">
        <f t="shared" si="47"/>
        <v>103.96039603960396</v>
      </c>
      <c r="X64" s="22">
        <f t="shared" si="48"/>
        <v>101.98019801980197</v>
      </c>
      <c r="Y64" s="22">
        <f t="shared" si="49"/>
        <v>102.97029702970298</v>
      </c>
      <c r="Z64" s="22">
        <f t="shared" si="50"/>
        <v>103.96039603960396</v>
      </c>
      <c r="AA64" s="22">
        <f t="shared" si="51"/>
        <v>104.95049504950495</v>
      </c>
      <c r="AB64" s="22">
        <f t="shared" si="52"/>
        <v>103.96039603960396</v>
      </c>
      <c r="AC64" s="22">
        <f t="shared" si="53"/>
        <v>103.96039603960396</v>
      </c>
      <c r="AD64" s="22">
        <f t="shared" si="54"/>
        <v>104.95049504950495</v>
      </c>
      <c r="AE64" s="22">
        <f t="shared" si="55"/>
        <v>105.94059405940595</v>
      </c>
      <c r="AF64" s="22">
        <f t="shared" si="56"/>
        <v>105.94059405940595</v>
      </c>
      <c r="AG64" s="22">
        <f t="shared" si="57"/>
        <v>104.95049504950495</v>
      </c>
    </row>
    <row r="65" spans="1:33">
      <c r="A65" s="22"/>
      <c r="B65" s="22" t="s">
        <v>259</v>
      </c>
      <c r="C65" s="22">
        <v>100</v>
      </c>
      <c r="D65" s="22">
        <f t="shared" si="28"/>
        <v>97.115384615384613</v>
      </c>
      <c r="E65" s="22">
        <f t="shared" si="29"/>
        <v>97.115384615384613</v>
      </c>
      <c r="F65" s="22">
        <f t="shared" si="30"/>
        <v>96.15384615384616</v>
      </c>
      <c r="G65" s="22">
        <f t="shared" si="31"/>
        <v>98.076923076923066</v>
      </c>
      <c r="H65" s="22">
        <f t="shared" si="32"/>
        <v>98.076923076923066</v>
      </c>
      <c r="I65" s="22">
        <f t="shared" si="33"/>
        <v>98.076923076923066</v>
      </c>
      <c r="J65" s="22">
        <f t="shared" si="34"/>
        <v>99.038461538461547</v>
      </c>
      <c r="K65" s="22">
        <f t="shared" si="35"/>
        <v>99.038461538461547</v>
      </c>
      <c r="L65" s="22">
        <f t="shared" si="36"/>
        <v>100</v>
      </c>
      <c r="M65" s="22">
        <f t="shared" si="37"/>
        <v>100</v>
      </c>
      <c r="N65" s="22">
        <f t="shared" si="38"/>
        <v>99.038461538461547</v>
      </c>
      <c r="O65" s="22">
        <f t="shared" si="39"/>
        <v>103.84615384615385</v>
      </c>
      <c r="P65" s="22">
        <f t="shared" si="40"/>
        <v>101.92307692307692</v>
      </c>
      <c r="Q65" s="22">
        <f t="shared" si="41"/>
        <v>102.88461538461537</v>
      </c>
      <c r="R65" s="22">
        <f t="shared" si="42"/>
        <v>101.92307692307692</v>
      </c>
      <c r="S65" s="22">
        <f t="shared" si="43"/>
        <v>103.84615384615385</v>
      </c>
      <c r="T65" s="22">
        <f t="shared" si="44"/>
        <v>105.76923076923077</v>
      </c>
      <c r="U65" s="22">
        <f t="shared" si="45"/>
        <v>107.69230769230769</v>
      </c>
      <c r="V65" s="22">
        <f t="shared" si="46"/>
        <v>107.69230769230769</v>
      </c>
      <c r="W65" s="22">
        <f t="shared" si="47"/>
        <v>108.65384615384615</v>
      </c>
      <c r="X65" s="22">
        <f t="shared" si="48"/>
        <v>109.61538461538463</v>
      </c>
      <c r="Y65" s="22">
        <f t="shared" si="49"/>
        <v>110.57692307692308</v>
      </c>
      <c r="Z65" s="22">
        <f t="shared" si="50"/>
        <v>109.61538461538463</v>
      </c>
      <c r="AA65" s="22">
        <f t="shared" si="51"/>
        <v>110.57692307692308</v>
      </c>
      <c r="AB65" s="22">
        <f t="shared" si="52"/>
        <v>111.53846153846155</v>
      </c>
      <c r="AC65" s="22">
        <f t="shared" si="53"/>
        <v>113.46153846153845</v>
      </c>
      <c r="AD65" s="22">
        <f t="shared" si="54"/>
        <v>113.46153846153845</v>
      </c>
      <c r="AE65" s="22">
        <f t="shared" si="55"/>
        <v>114.42307692307692</v>
      </c>
      <c r="AF65" s="22">
        <f t="shared" si="56"/>
        <v>115.38461538461537</v>
      </c>
      <c r="AG65" s="22">
        <f t="shared" si="57"/>
        <v>118.26923076923077</v>
      </c>
    </row>
    <row r="66" spans="1:33">
      <c r="A66" s="22"/>
      <c r="B66" s="22" t="s">
        <v>260</v>
      </c>
      <c r="C66" s="22">
        <v>100</v>
      </c>
      <c r="D66" s="22">
        <f t="shared" si="28"/>
        <v>100.92592592592592</v>
      </c>
      <c r="E66" s="22">
        <f t="shared" si="29"/>
        <v>101.85185185185186</v>
      </c>
      <c r="F66" s="22">
        <f t="shared" si="30"/>
        <v>99.074074074074076</v>
      </c>
      <c r="G66" s="22">
        <f t="shared" si="31"/>
        <v>99.074074074074076</v>
      </c>
      <c r="H66" s="22">
        <f t="shared" si="32"/>
        <v>99.074074074074076</v>
      </c>
      <c r="I66" s="22">
        <f t="shared" si="33"/>
        <v>99.074074074074076</v>
      </c>
      <c r="J66" s="22">
        <f t="shared" si="34"/>
        <v>98.148148148148152</v>
      </c>
      <c r="K66" s="22">
        <f t="shared" si="35"/>
        <v>96.296296296296291</v>
      </c>
      <c r="L66" s="22">
        <f t="shared" si="36"/>
        <v>97.222222222222214</v>
      </c>
      <c r="M66" s="22">
        <f t="shared" si="37"/>
        <v>97.222222222222214</v>
      </c>
      <c r="N66" s="22">
        <f t="shared" si="38"/>
        <v>96.296296296296291</v>
      </c>
      <c r="O66" s="22">
        <f t="shared" si="39"/>
        <v>96.296296296296291</v>
      </c>
      <c r="P66" s="22">
        <f t="shared" si="40"/>
        <v>97.222222222222214</v>
      </c>
      <c r="Q66" s="22">
        <f t="shared" si="41"/>
        <v>98.148148148148152</v>
      </c>
      <c r="R66" s="22">
        <f t="shared" si="42"/>
        <v>97.222222222222214</v>
      </c>
      <c r="S66" s="22">
        <f t="shared" si="43"/>
        <v>97.222222222222214</v>
      </c>
      <c r="T66" s="22">
        <f t="shared" si="44"/>
        <v>99.074074074074076</v>
      </c>
      <c r="U66" s="22">
        <f t="shared" si="45"/>
        <v>100</v>
      </c>
      <c r="V66" s="22">
        <f t="shared" si="46"/>
        <v>100.92592592592592</v>
      </c>
      <c r="W66" s="22">
        <f t="shared" si="47"/>
        <v>100</v>
      </c>
      <c r="X66" s="22">
        <f t="shared" si="48"/>
        <v>100</v>
      </c>
      <c r="Y66" s="22">
        <f t="shared" si="49"/>
        <v>101.85185185185186</v>
      </c>
      <c r="Z66" s="22">
        <f t="shared" si="50"/>
        <v>101.85185185185186</v>
      </c>
      <c r="AA66" s="22">
        <f t="shared" si="51"/>
        <v>102.77777777777777</v>
      </c>
      <c r="AB66" s="22">
        <f t="shared" si="52"/>
        <v>103.7037037037037</v>
      </c>
      <c r="AC66" s="22">
        <f t="shared" si="53"/>
        <v>105.55555555555556</v>
      </c>
      <c r="AD66" s="22">
        <f t="shared" si="54"/>
        <v>105.55555555555556</v>
      </c>
      <c r="AE66" s="22">
        <f t="shared" si="55"/>
        <v>105.55555555555556</v>
      </c>
      <c r="AF66" s="22">
        <f t="shared" si="56"/>
        <v>106.4814814814815</v>
      </c>
      <c r="AG66" s="22">
        <f t="shared" si="57"/>
        <v>108.33333333333333</v>
      </c>
    </row>
    <row r="67" spans="1:33">
      <c r="A67" s="22"/>
      <c r="B67" s="22" t="s">
        <v>261</v>
      </c>
      <c r="C67" s="22">
        <v>100</v>
      </c>
      <c r="D67" s="22">
        <f t="shared" si="28"/>
        <v>103.26086956521738</v>
      </c>
      <c r="E67" s="22">
        <f t="shared" si="29"/>
        <v>102.17391304347827</v>
      </c>
      <c r="F67" s="22">
        <f t="shared" si="30"/>
        <v>101.08695652173914</v>
      </c>
      <c r="G67" s="22">
        <f t="shared" si="31"/>
        <v>103.26086956521738</v>
      </c>
      <c r="H67" s="22">
        <f t="shared" si="32"/>
        <v>106.5217391304348</v>
      </c>
      <c r="I67" s="22">
        <f t="shared" si="33"/>
        <v>104.34782608695652</v>
      </c>
      <c r="J67" s="22">
        <f t="shared" si="34"/>
        <v>104.34782608695652</v>
      </c>
      <c r="K67" s="22">
        <f t="shared" si="35"/>
        <v>104.34782608695652</v>
      </c>
      <c r="L67" s="22">
        <f t="shared" si="36"/>
        <v>103.26086956521738</v>
      </c>
      <c r="M67" s="22">
        <f t="shared" si="37"/>
        <v>98.91304347826086</v>
      </c>
      <c r="N67" s="22">
        <f t="shared" si="38"/>
        <v>98.91304347826086</v>
      </c>
      <c r="O67" s="22">
        <f t="shared" si="39"/>
        <v>97.826086956521735</v>
      </c>
      <c r="P67" s="22">
        <f t="shared" si="40"/>
        <v>102.17391304347827</v>
      </c>
      <c r="Q67" s="22">
        <f t="shared" si="41"/>
        <v>101.08695652173914</v>
      </c>
      <c r="R67" s="22">
        <f t="shared" si="42"/>
        <v>100</v>
      </c>
      <c r="S67" s="22">
        <f t="shared" si="43"/>
        <v>101.08695652173914</v>
      </c>
      <c r="T67" s="22">
        <f t="shared" si="44"/>
        <v>103.26086956521738</v>
      </c>
      <c r="U67" s="22">
        <f t="shared" si="45"/>
        <v>103.26086956521738</v>
      </c>
      <c r="V67" s="22">
        <f t="shared" si="46"/>
        <v>102.17391304347827</v>
      </c>
      <c r="W67" s="22">
        <f t="shared" si="47"/>
        <v>105.43478260869566</v>
      </c>
      <c r="X67" s="22">
        <f t="shared" si="48"/>
        <v>105.43478260869566</v>
      </c>
      <c r="Y67" s="22">
        <f t="shared" si="49"/>
        <v>105.43478260869566</v>
      </c>
      <c r="Z67" s="22">
        <f t="shared" si="50"/>
        <v>104.34782608695652</v>
      </c>
      <c r="AA67" s="22">
        <f t="shared" si="51"/>
        <v>105.43478260869566</v>
      </c>
      <c r="AB67" s="22">
        <f t="shared" si="52"/>
        <v>107.60869565217391</v>
      </c>
      <c r="AC67" s="22">
        <f t="shared" si="53"/>
        <v>108.69565217391303</v>
      </c>
      <c r="AD67" s="22">
        <f t="shared" si="54"/>
        <v>107.60869565217391</v>
      </c>
      <c r="AE67" s="22">
        <f t="shared" si="55"/>
        <v>109.78260869565217</v>
      </c>
      <c r="AF67" s="22">
        <f t="shared" si="56"/>
        <v>109.78260869565217</v>
      </c>
      <c r="AG67" s="22">
        <f t="shared" si="57"/>
        <v>111.95652173913044</v>
      </c>
    </row>
    <row r="68" spans="1:33">
      <c r="A68" s="22"/>
      <c r="B68" s="22" t="s">
        <v>262</v>
      </c>
      <c r="C68" s="22">
        <v>100</v>
      </c>
      <c r="D68" s="22">
        <f t="shared" si="28"/>
        <v>101.11111111111111</v>
      </c>
      <c r="E68" s="22">
        <f t="shared" si="29"/>
        <v>101.11111111111111</v>
      </c>
      <c r="F68" s="22">
        <f t="shared" si="30"/>
        <v>101.11111111111111</v>
      </c>
      <c r="G68" s="22">
        <f t="shared" si="31"/>
        <v>104.44444444444446</v>
      </c>
      <c r="H68" s="22">
        <f t="shared" si="32"/>
        <v>104.44444444444446</v>
      </c>
      <c r="I68" s="22">
        <f t="shared" si="33"/>
        <v>105.55555555555556</v>
      </c>
      <c r="J68" s="22">
        <f t="shared" si="34"/>
        <v>106.66666666666667</v>
      </c>
      <c r="K68" s="22">
        <f t="shared" si="35"/>
        <v>106.66666666666667</v>
      </c>
      <c r="L68" s="22">
        <f t="shared" si="36"/>
        <v>106.66666666666667</v>
      </c>
      <c r="M68" s="22">
        <f t="shared" si="37"/>
        <v>103.33333333333334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1:33">
      <c r="A69" s="22"/>
      <c r="B69" s="22" t="s">
        <v>263</v>
      </c>
      <c r="C69" s="22">
        <v>100</v>
      </c>
      <c r="D69" s="22">
        <f t="shared" si="28"/>
        <v>98.113207547169807</v>
      </c>
      <c r="E69" s="22">
        <f t="shared" si="29"/>
        <v>99.056603773584911</v>
      </c>
      <c r="F69" s="22">
        <f t="shared" si="30"/>
        <v>97.169811320754718</v>
      </c>
      <c r="G69" s="22">
        <f t="shared" si="31"/>
        <v>98.113207547169807</v>
      </c>
      <c r="H69" s="22">
        <f t="shared" si="32"/>
        <v>98.113207547169807</v>
      </c>
      <c r="I69" s="22">
        <f t="shared" si="33"/>
        <v>98.113207547169807</v>
      </c>
      <c r="J69" s="22">
        <f t="shared" si="34"/>
        <v>98.113207547169807</v>
      </c>
      <c r="K69" s="22">
        <f t="shared" si="35"/>
        <v>99.056603773584911</v>
      </c>
      <c r="L69" s="22">
        <f t="shared" si="36"/>
        <v>100</v>
      </c>
      <c r="M69" s="22">
        <f t="shared" si="37"/>
        <v>101.88679245283019</v>
      </c>
      <c r="N69" s="22">
        <f t="shared" si="38"/>
        <v>100.9433962264151</v>
      </c>
      <c r="O69" s="22">
        <f t="shared" si="39"/>
        <v>101.88679245283019</v>
      </c>
      <c r="P69" s="22">
        <f t="shared" si="40"/>
        <v>102.8301886792453</v>
      </c>
      <c r="Q69" s="22">
        <f t="shared" si="41"/>
        <v>102.8301886792453</v>
      </c>
      <c r="R69" s="22">
        <f t="shared" si="42"/>
        <v>100.9433962264151</v>
      </c>
      <c r="S69" s="22">
        <f t="shared" si="43"/>
        <v>103.77358490566037</v>
      </c>
      <c r="T69" s="22">
        <f t="shared" si="44"/>
        <v>104.71698113207549</v>
      </c>
      <c r="U69" s="22">
        <f t="shared" si="45"/>
        <v>104.71698113207549</v>
      </c>
      <c r="V69" s="22">
        <f t="shared" si="46"/>
        <v>103.77358490566037</v>
      </c>
      <c r="W69" s="22">
        <f t="shared" si="47"/>
        <v>103.77358490566037</v>
      </c>
      <c r="X69" s="22">
        <f t="shared" si="48"/>
        <v>106.60377358490567</v>
      </c>
      <c r="Y69" s="22">
        <f>Y46/C46*100</f>
        <v>105.66037735849056</v>
      </c>
      <c r="Z69" s="22">
        <f t="shared" si="50"/>
        <v>105.66037735849056</v>
      </c>
      <c r="AA69" s="22">
        <f t="shared" si="51"/>
        <v>106.60377358490567</v>
      </c>
      <c r="AB69" s="22">
        <f t="shared" si="52"/>
        <v>107.54716981132076</v>
      </c>
      <c r="AC69" s="22">
        <f t="shared" si="53"/>
        <v>108.49056603773586</v>
      </c>
      <c r="AD69" s="22">
        <f t="shared" si="54"/>
        <v>107.54716981132076</v>
      </c>
      <c r="AE69" s="22">
        <f t="shared" si="55"/>
        <v>109.43396226415094</v>
      </c>
      <c r="AF69" s="22">
        <f t="shared" si="56"/>
        <v>112.26415094339623</v>
      </c>
      <c r="AG69" s="22">
        <f t="shared" si="57"/>
        <v>113.20754716981132</v>
      </c>
    </row>
    <row r="70" spans="1:33">
      <c r="B70" s="22" t="s">
        <v>264</v>
      </c>
      <c r="C70">
        <f>AVERAGE(C62:C69)</f>
        <v>100</v>
      </c>
      <c r="D70" s="22">
        <f t="shared" ref="D70:AG70" si="58">AVERAGE(D62:D69)</f>
        <v>100.17741948845824</v>
      </c>
      <c r="E70" s="22">
        <f t="shared" si="58"/>
        <v>99.937377354445644</v>
      </c>
      <c r="F70" s="22">
        <f t="shared" si="58"/>
        <v>98.648799222014986</v>
      </c>
      <c r="G70" s="22">
        <f t="shared" si="58"/>
        <v>99.472299877088645</v>
      </c>
      <c r="H70" s="22">
        <f t="shared" si="58"/>
        <v>99.867753339360348</v>
      </c>
      <c r="I70" s="22">
        <f t="shared" si="58"/>
        <v>100.21779736938446</v>
      </c>
      <c r="J70" s="22">
        <f t="shared" si="58"/>
        <v>100.50820519846802</v>
      </c>
      <c r="K70" s="22">
        <f t="shared" si="58"/>
        <v>100.49611109427603</v>
      </c>
      <c r="L70" s="22">
        <f t="shared" si="58"/>
        <v>100.80240125164521</v>
      </c>
      <c r="M70" s="22">
        <f t="shared" si="58"/>
        <v>100.32563013318801</v>
      </c>
      <c r="N70" s="22">
        <f t="shared" si="58"/>
        <v>99.120490005810893</v>
      </c>
      <c r="O70" s="22">
        <f t="shared" si="58"/>
        <v>99.775201100298304</v>
      </c>
      <c r="P70" s="22">
        <f t="shared" si="58"/>
        <v>100.74580774698288</v>
      </c>
      <c r="Q70" s="22">
        <f t="shared" si="58"/>
        <v>101.11641716262332</v>
      </c>
      <c r="R70" s="22">
        <f t="shared" si="58"/>
        <v>100.29095976562016</v>
      </c>
      <c r="S70" s="22">
        <f t="shared" si="58"/>
        <v>101.52412018501505</v>
      </c>
      <c r="T70" s="22">
        <f t="shared" si="58"/>
        <v>102.46819964240568</v>
      </c>
      <c r="U70" s="22">
        <f t="shared" si="58"/>
        <v>103.68447947431493</v>
      </c>
      <c r="V70" s="22">
        <f t="shared" si="58"/>
        <v>103.14060382789621</v>
      </c>
      <c r="W70" s="22">
        <f t="shared" si="58"/>
        <v>103.88397090328468</v>
      </c>
      <c r="X70" s="22">
        <f t="shared" si="58"/>
        <v>104.52656294722711</v>
      </c>
      <c r="Y70" s="22">
        <f t="shared" si="58"/>
        <v>105.18910060787664</v>
      </c>
      <c r="Z70" s="22">
        <f t="shared" si="58"/>
        <v>105.29415233221685</v>
      </c>
      <c r="AA70" s="22">
        <f t="shared" si="58"/>
        <v>105.74018116933188</v>
      </c>
      <c r="AB70" s="22">
        <f t="shared" si="58"/>
        <v>106.56995726807683</v>
      </c>
      <c r="AC70" s="22">
        <f t="shared" si="58"/>
        <v>108.03818741027864</v>
      </c>
      <c r="AD70" s="22">
        <f t="shared" si="58"/>
        <v>107.76087960468519</v>
      </c>
      <c r="AE70" s="22">
        <f t="shared" si="58"/>
        <v>109.00703523732724</v>
      </c>
      <c r="AF70" s="22">
        <f t="shared" si="58"/>
        <v>110.44744090616958</v>
      </c>
      <c r="AG70" s="22">
        <f t="shared" si="58"/>
        <v>111.68191919533102</v>
      </c>
    </row>
    <row r="89" spans="2:21">
      <c r="C89" s="22" t="s">
        <v>546</v>
      </c>
      <c r="D89" s="22" t="s">
        <v>547</v>
      </c>
    </row>
    <row r="90" spans="2:21">
      <c r="B90">
        <v>0</v>
      </c>
      <c r="C90">
        <v>100</v>
      </c>
      <c r="D90">
        <v>100</v>
      </c>
    </row>
    <row r="91" spans="2:21">
      <c r="B91">
        <v>1</v>
      </c>
      <c r="C91">
        <v>99.549523087832483</v>
      </c>
      <c r="D91">
        <v>100.17741948845824</v>
      </c>
    </row>
    <row r="92" spans="2:21">
      <c r="B92">
        <v>2</v>
      </c>
      <c r="C92">
        <v>99.044814308444472</v>
      </c>
      <c r="D92">
        <v>99.937377354445644</v>
      </c>
    </row>
    <row r="93" spans="2:21">
      <c r="B93" s="22">
        <v>3</v>
      </c>
      <c r="C93">
        <v>99.05729128728224</v>
      </c>
      <c r="D93">
        <v>98.648799222014986</v>
      </c>
      <c r="U93" s="22"/>
    </row>
    <row r="94" spans="2:21">
      <c r="B94" s="22">
        <v>4</v>
      </c>
      <c r="C94">
        <v>99.818250340319878</v>
      </c>
      <c r="D94">
        <v>99.472299877088645</v>
      </c>
    </row>
    <row r="95" spans="2:21">
      <c r="B95" s="22">
        <v>5</v>
      </c>
      <c r="C95">
        <v>100.94257596541152</v>
      </c>
      <c r="D95">
        <v>99.867753339360348</v>
      </c>
    </row>
    <row r="96" spans="2:21">
      <c r="B96" s="22">
        <v>6</v>
      </c>
      <c r="C96">
        <v>100.60010487738791</v>
      </c>
      <c r="D96">
        <v>100.21779736938446</v>
      </c>
    </row>
    <row r="97" spans="2:4">
      <c r="B97" s="22">
        <v>7</v>
      </c>
      <c r="C97">
        <v>99.909537367180818</v>
      </c>
      <c r="D97">
        <v>100.50820519846802</v>
      </c>
    </row>
    <row r="98" spans="2:4">
      <c r="B98" s="22">
        <v>8</v>
      </c>
      <c r="C98">
        <v>99.791721386572561</v>
      </c>
      <c r="D98">
        <v>100.49611109427603</v>
      </c>
    </row>
    <row r="99" spans="2:4">
      <c r="B99" s="22">
        <v>9</v>
      </c>
      <c r="C99">
        <v>100.06781852945578</v>
      </c>
      <c r="D99">
        <v>100.80240125164521</v>
      </c>
    </row>
    <row r="100" spans="2:4">
      <c r="B100" s="22">
        <v>10</v>
      </c>
      <c r="C100">
        <v>100.17935464994618</v>
      </c>
      <c r="D100">
        <v>100.32563013318801</v>
      </c>
    </row>
    <row r="101" spans="2:4">
      <c r="B101" s="22">
        <v>11</v>
      </c>
      <c r="C101">
        <v>100.04521709319052</v>
      </c>
      <c r="D101">
        <v>99.120490005810893</v>
      </c>
    </row>
    <row r="102" spans="2:4">
      <c r="B102" s="22">
        <v>12</v>
      </c>
      <c r="C102">
        <v>99.506733743414998</v>
      </c>
      <c r="D102">
        <v>99.775201100298304</v>
      </c>
    </row>
    <row r="103" spans="2:4">
      <c r="B103" s="22">
        <v>13</v>
      </c>
      <c r="C103">
        <v>100.83894215170942</v>
      </c>
      <c r="D103">
        <v>100.74580774698288</v>
      </c>
    </row>
    <row r="104" spans="2:4">
      <c r="B104" s="22">
        <v>14</v>
      </c>
      <c r="C104">
        <v>100.99888440263715</v>
      </c>
      <c r="D104">
        <v>101.11641716262332</v>
      </c>
    </row>
    <row r="105" spans="2:4">
      <c r="B105" s="22">
        <v>15</v>
      </c>
      <c r="C105">
        <v>101.63636542019044</v>
      </c>
      <c r="D105">
        <v>100.29095976562016</v>
      </c>
    </row>
    <row r="106" spans="2:4">
      <c r="B106" s="22">
        <v>16</v>
      </c>
      <c r="C106">
        <v>101.40385509191</v>
      </c>
      <c r="D106">
        <v>101.52412018501505</v>
      </c>
    </row>
    <row r="107" spans="2:4">
      <c r="B107" s="22">
        <v>17</v>
      </c>
      <c r="C107">
        <v>101.39359915441358</v>
      </c>
      <c r="D107">
        <v>102.46819964240568</v>
      </c>
    </row>
    <row r="108" spans="2:4">
      <c r="B108" s="22">
        <v>18</v>
      </c>
      <c r="C108">
        <v>101.52945779489458</v>
      </c>
      <c r="D108">
        <v>103.68447947431493</v>
      </c>
    </row>
    <row r="109" spans="2:4">
      <c r="B109" s="22">
        <v>19</v>
      </c>
      <c r="C109">
        <v>101.81315950631644</v>
      </c>
      <c r="D109">
        <v>103.14060382789621</v>
      </c>
    </row>
    <row r="110" spans="2:4">
      <c r="B110" s="22">
        <v>20</v>
      </c>
      <c r="C110">
        <v>101.71448224100133</v>
      </c>
      <c r="D110">
        <v>103.88397090328468</v>
      </c>
    </row>
    <row r="111" spans="2:4">
      <c r="B111" s="22">
        <v>21</v>
      </c>
      <c r="C111">
        <v>102.34113216333432</v>
      </c>
      <c r="D111">
        <v>104.52656294722711</v>
      </c>
    </row>
    <row r="112" spans="2:4">
      <c r="B112" s="22">
        <v>22</v>
      </c>
      <c r="C112">
        <v>102.93250239671043</v>
      </c>
      <c r="D112">
        <v>105.18910060787664</v>
      </c>
    </row>
    <row r="113" spans="1:8">
      <c r="B113" s="22">
        <v>23</v>
      </c>
      <c r="C113">
        <v>104.0462348298515</v>
      </c>
      <c r="D113">
        <v>105.29415233221685</v>
      </c>
    </row>
    <row r="114" spans="1:8">
      <c r="B114" s="22">
        <v>24</v>
      </c>
      <c r="C114">
        <v>103.4817410009163</v>
      </c>
      <c r="D114">
        <v>105.74018116933188</v>
      </c>
    </row>
    <row r="115" spans="1:8">
      <c r="B115" s="22">
        <v>25</v>
      </c>
      <c r="C115">
        <v>104.64708005801243</v>
      </c>
      <c r="D115">
        <v>106.56995726807683</v>
      </c>
    </row>
    <row r="116" spans="1:8">
      <c r="B116" s="22">
        <v>26</v>
      </c>
      <c r="C116">
        <v>105.22621722765538</v>
      </c>
      <c r="D116">
        <v>108.03818741027864</v>
      </c>
    </row>
    <row r="117" spans="1:8">
      <c r="B117" s="22">
        <v>27</v>
      </c>
      <c r="C117">
        <v>106.06875509759526</v>
      </c>
      <c r="D117">
        <v>107.76087960468519</v>
      </c>
    </row>
    <row r="118" spans="1:8">
      <c r="B118" s="22">
        <v>28</v>
      </c>
      <c r="D118">
        <v>109.00703523732724</v>
      </c>
    </row>
    <row r="119" spans="1:8">
      <c r="B119" s="22">
        <v>29</v>
      </c>
      <c r="D119">
        <v>110.44744090616958</v>
      </c>
    </row>
    <row r="120" spans="1:8">
      <c r="B120" s="22">
        <v>30</v>
      </c>
      <c r="D120">
        <v>111.68191919533102</v>
      </c>
    </row>
    <row r="124" spans="1:8">
      <c r="A124" s="24" t="s">
        <v>545</v>
      </c>
    </row>
    <row r="125" spans="1:8">
      <c r="A125" s="33" t="s">
        <v>901</v>
      </c>
    </row>
    <row r="126" spans="1:8">
      <c r="B126">
        <v>1</v>
      </c>
      <c r="C126">
        <v>2</v>
      </c>
      <c r="D126" s="33">
        <v>3</v>
      </c>
      <c r="E126" s="33">
        <v>4</v>
      </c>
      <c r="F126" s="33">
        <v>5</v>
      </c>
      <c r="G126" s="33">
        <v>6</v>
      </c>
      <c r="H126" s="33">
        <v>7</v>
      </c>
    </row>
    <row r="127" spans="1:8">
      <c r="A127" s="33" t="s">
        <v>789</v>
      </c>
      <c r="B127">
        <v>0</v>
      </c>
      <c r="C127">
        <v>0</v>
      </c>
      <c r="D127">
        <v>1</v>
      </c>
      <c r="E127">
        <v>2</v>
      </c>
      <c r="F127">
        <v>5</v>
      </c>
    </row>
    <row r="128" spans="1:8">
      <c r="A128" s="33" t="s">
        <v>790</v>
      </c>
      <c r="B128">
        <v>0</v>
      </c>
      <c r="C128">
        <v>0</v>
      </c>
      <c r="D128">
        <v>1</v>
      </c>
      <c r="E128">
        <v>7</v>
      </c>
    </row>
    <row r="129" spans="1:25">
      <c r="A129" s="33" t="s">
        <v>791</v>
      </c>
      <c r="B129">
        <v>0</v>
      </c>
      <c r="C129">
        <v>0</v>
      </c>
      <c r="D129">
        <v>1</v>
      </c>
      <c r="E129">
        <v>5</v>
      </c>
    </row>
    <row r="130" spans="1:25">
      <c r="A130" s="33" t="s">
        <v>792</v>
      </c>
      <c r="B130">
        <v>0</v>
      </c>
      <c r="C130">
        <v>0</v>
      </c>
      <c r="D130">
        <v>1</v>
      </c>
      <c r="E130">
        <v>5</v>
      </c>
    </row>
    <row r="131" spans="1:25">
      <c r="A131" s="33" t="s">
        <v>793</v>
      </c>
      <c r="B131">
        <v>0</v>
      </c>
      <c r="C131">
        <v>0</v>
      </c>
      <c r="E131">
        <v>2</v>
      </c>
      <c r="F131">
        <v>4</v>
      </c>
      <c r="G131">
        <v>5</v>
      </c>
    </row>
    <row r="132" spans="1:25">
      <c r="A132" s="33" t="s">
        <v>794</v>
      </c>
      <c r="B132">
        <v>0</v>
      </c>
      <c r="C132">
        <v>0</v>
      </c>
      <c r="D132">
        <v>0</v>
      </c>
      <c r="E132">
        <v>2</v>
      </c>
      <c r="F132">
        <v>5</v>
      </c>
    </row>
    <row r="133" spans="1:25">
      <c r="A133" s="33" t="s">
        <v>795</v>
      </c>
      <c r="B133">
        <v>0</v>
      </c>
      <c r="C133">
        <v>0</v>
      </c>
      <c r="D133">
        <v>1</v>
      </c>
      <c r="E133">
        <v>1</v>
      </c>
      <c r="F133">
        <v>3</v>
      </c>
      <c r="G133">
        <v>2</v>
      </c>
      <c r="H133">
        <v>3</v>
      </c>
    </row>
    <row r="134" spans="1:25">
      <c r="A134" s="33" t="s">
        <v>796</v>
      </c>
      <c r="B134">
        <v>0</v>
      </c>
      <c r="C134">
        <v>0</v>
      </c>
      <c r="D134">
        <v>1</v>
      </c>
      <c r="E134">
        <v>3</v>
      </c>
      <c r="F134">
        <v>3</v>
      </c>
      <c r="G134">
        <v>5</v>
      </c>
    </row>
    <row r="136" spans="1:25">
      <c r="A136" s="24" t="s">
        <v>544</v>
      </c>
    </row>
    <row r="137" spans="1:25">
      <c r="A137" s="33" t="s">
        <v>901</v>
      </c>
    </row>
    <row r="138" spans="1:25">
      <c r="B138">
        <v>0</v>
      </c>
      <c r="C138">
        <v>1</v>
      </c>
      <c r="D138" s="33">
        <v>2</v>
      </c>
      <c r="E138" s="33">
        <v>3</v>
      </c>
      <c r="F138" s="33">
        <v>4</v>
      </c>
      <c r="G138" s="33">
        <v>5</v>
      </c>
      <c r="H138" s="33">
        <v>6</v>
      </c>
      <c r="I138" s="33">
        <v>7</v>
      </c>
      <c r="J138" s="33">
        <v>8</v>
      </c>
      <c r="K138" s="33">
        <v>9</v>
      </c>
      <c r="L138" s="33">
        <v>10</v>
      </c>
      <c r="M138" s="33">
        <v>11</v>
      </c>
      <c r="N138" s="33">
        <v>12</v>
      </c>
      <c r="O138" s="33">
        <v>13</v>
      </c>
      <c r="P138" s="33">
        <v>14</v>
      </c>
      <c r="Q138" s="33">
        <v>15</v>
      </c>
      <c r="R138" s="33">
        <v>16</v>
      </c>
      <c r="S138" s="33">
        <v>17</v>
      </c>
      <c r="T138" s="33">
        <v>18</v>
      </c>
      <c r="U138" s="33">
        <v>19</v>
      </c>
      <c r="V138" s="33">
        <v>20</v>
      </c>
      <c r="W138" s="33">
        <v>21</v>
      </c>
      <c r="X138" s="33">
        <v>22</v>
      </c>
      <c r="Y138" s="33">
        <v>23</v>
      </c>
    </row>
    <row r="139" spans="1:25">
      <c r="A139" s="33" t="s">
        <v>797</v>
      </c>
      <c r="B139">
        <v>118</v>
      </c>
      <c r="C139">
        <v>119</v>
      </c>
      <c r="D139">
        <v>120</v>
      </c>
      <c r="E139">
        <v>119</v>
      </c>
      <c r="F139">
        <v>121</v>
      </c>
      <c r="G139">
        <v>122</v>
      </c>
      <c r="H139">
        <v>123</v>
      </c>
      <c r="I139">
        <v>121</v>
      </c>
      <c r="J139">
        <v>121</v>
      </c>
      <c r="K139">
        <v>124</v>
      </c>
      <c r="L139">
        <v>123</v>
      </c>
      <c r="M139">
        <v>121</v>
      </c>
      <c r="N139">
        <v>124</v>
      </c>
      <c r="O139">
        <v>126</v>
      </c>
      <c r="P139">
        <v>127</v>
      </c>
      <c r="Q139">
        <v>126</v>
      </c>
      <c r="R139">
        <v>126</v>
      </c>
      <c r="S139">
        <v>127</v>
      </c>
      <c r="T139">
        <v>129</v>
      </c>
      <c r="U139">
        <v>128</v>
      </c>
      <c r="V139">
        <v>129</v>
      </c>
    </row>
    <row r="140" spans="1:25">
      <c r="A140" s="33" t="s">
        <v>798</v>
      </c>
      <c r="B140">
        <v>126</v>
      </c>
      <c r="C140">
        <v>128</v>
      </c>
      <c r="D140">
        <v>127</v>
      </c>
      <c r="E140">
        <v>126</v>
      </c>
      <c r="F140">
        <v>126</v>
      </c>
      <c r="G140">
        <v>126</v>
      </c>
      <c r="H140">
        <v>126</v>
      </c>
      <c r="I140">
        <v>123</v>
      </c>
      <c r="J140">
        <v>122</v>
      </c>
      <c r="K140">
        <v>122</v>
      </c>
      <c r="L140">
        <v>123</v>
      </c>
      <c r="M140">
        <v>116</v>
      </c>
      <c r="N140">
        <v>116</v>
      </c>
      <c r="O140">
        <v>116</v>
      </c>
      <c r="P140">
        <v>117</v>
      </c>
      <c r="Q140">
        <v>118</v>
      </c>
      <c r="R140">
        <v>121</v>
      </c>
      <c r="S140">
        <v>122</v>
      </c>
      <c r="T140">
        <v>121</v>
      </c>
      <c r="U140">
        <v>120</v>
      </c>
      <c r="V140">
        <v>120</v>
      </c>
    </row>
    <row r="141" spans="1:25">
      <c r="A141" s="33" t="s">
        <v>799</v>
      </c>
      <c r="B141">
        <v>119</v>
      </c>
      <c r="C141">
        <v>120</v>
      </c>
      <c r="D141">
        <v>121</v>
      </c>
      <c r="E141">
        <v>120</v>
      </c>
      <c r="F141">
        <v>122</v>
      </c>
      <c r="G141">
        <v>126</v>
      </c>
      <c r="H141">
        <v>123</v>
      </c>
      <c r="I141">
        <v>122</v>
      </c>
      <c r="J141">
        <v>123</v>
      </c>
      <c r="K141">
        <v>124</v>
      </c>
      <c r="L141">
        <v>124</v>
      </c>
      <c r="M141">
        <v>123</v>
      </c>
      <c r="N141">
        <v>126</v>
      </c>
      <c r="O141">
        <v>125</v>
      </c>
      <c r="P141">
        <v>125</v>
      </c>
      <c r="Q141">
        <v>124</v>
      </c>
      <c r="R141">
        <v>127</v>
      </c>
      <c r="S141">
        <v>128</v>
      </c>
      <c r="T141">
        <v>128</v>
      </c>
      <c r="U141">
        <v>127</v>
      </c>
      <c r="V141">
        <v>128</v>
      </c>
    </row>
    <row r="142" spans="1:25">
      <c r="A142" s="33" t="s">
        <v>800</v>
      </c>
      <c r="B142">
        <v>120</v>
      </c>
      <c r="C142">
        <v>120</v>
      </c>
      <c r="D142">
        <v>118</v>
      </c>
      <c r="E142">
        <v>118</v>
      </c>
      <c r="F142">
        <v>117</v>
      </c>
      <c r="G142">
        <v>117</v>
      </c>
      <c r="H142">
        <v>116</v>
      </c>
      <c r="I142">
        <v>117</v>
      </c>
      <c r="J142">
        <v>114</v>
      </c>
      <c r="K142">
        <v>116</v>
      </c>
      <c r="L142">
        <v>115</v>
      </c>
      <c r="M142">
        <v>117</v>
      </c>
      <c r="N142">
        <v>118</v>
      </c>
      <c r="O142">
        <v>117</v>
      </c>
      <c r="P142">
        <v>118</v>
      </c>
      <c r="Q142">
        <v>118</v>
      </c>
      <c r="R142">
        <v>120</v>
      </c>
      <c r="S142">
        <v>118</v>
      </c>
      <c r="T142">
        <v>118</v>
      </c>
      <c r="U142">
        <v>118</v>
      </c>
      <c r="V142">
        <v>120</v>
      </c>
    </row>
    <row r="143" spans="1:25">
      <c r="A143" s="33" t="s">
        <v>801</v>
      </c>
      <c r="B143">
        <v>113</v>
      </c>
      <c r="C143">
        <v>112</v>
      </c>
      <c r="D143">
        <v>116</v>
      </c>
      <c r="E143">
        <v>114</v>
      </c>
      <c r="F143">
        <v>115</v>
      </c>
      <c r="G143">
        <v>117</v>
      </c>
      <c r="H143">
        <v>117</v>
      </c>
      <c r="I143">
        <v>119</v>
      </c>
      <c r="J143">
        <v>118</v>
      </c>
      <c r="K143">
        <v>117</v>
      </c>
      <c r="L143">
        <v>120</v>
      </c>
      <c r="M143">
        <v>121</v>
      </c>
      <c r="N143">
        <v>121</v>
      </c>
      <c r="O143">
        <v>122</v>
      </c>
      <c r="P143">
        <v>122</v>
      </c>
      <c r="Q143">
        <v>124</v>
      </c>
      <c r="R143">
        <v>123</v>
      </c>
      <c r="S143">
        <v>124</v>
      </c>
      <c r="T143">
        <v>124</v>
      </c>
      <c r="U143">
        <v>126</v>
      </c>
      <c r="V143">
        <v>125</v>
      </c>
    </row>
    <row r="144" spans="1:25">
      <c r="A144" s="33" t="s">
        <v>802</v>
      </c>
      <c r="B144">
        <v>118</v>
      </c>
      <c r="C144">
        <v>117</v>
      </c>
      <c r="D144">
        <v>116</v>
      </c>
      <c r="E144">
        <v>116</v>
      </c>
      <c r="F144">
        <v>117</v>
      </c>
      <c r="G144">
        <v>117</v>
      </c>
      <c r="H144">
        <v>116</v>
      </c>
      <c r="I144">
        <v>118</v>
      </c>
      <c r="J144">
        <v>118</v>
      </c>
      <c r="K144">
        <v>119</v>
      </c>
      <c r="L144">
        <v>117</v>
      </c>
      <c r="M144">
        <v>118</v>
      </c>
      <c r="N144">
        <v>119</v>
      </c>
      <c r="O144">
        <v>119</v>
      </c>
      <c r="P144">
        <v>119</v>
      </c>
      <c r="Q144">
        <v>118</v>
      </c>
      <c r="R144">
        <v>121</v>
      </c>
      <c r="S144">
        <v>120</v>
      </c>
      <c r="T144">
        <v>119</v>
      </c>
      <c r="U144">
        <v>120</v>
      </c>
      <c r="V144">
        <v>120</v>
      </c>
    </row>
    <row r="145" spans="1:25">
      <c r="A145" s="33" t="s">
        <v>803</v>
      </c>
      <c r="B145">
        <v>133</v>
      </c>
      <c r="C145">
        <v>137</v>
      </c>
      <c r="D145">
        <v>140</v>
      </c>
      <c r="E145">
        <v>138</v>
      </c>
      <c r="F145">
        <v>136</v>
      </c>
      <c r="G145">
        <v>134</v>
      </c>
      <c r="H145">
        <v>141</v>
      </c>
      <c r="I145">
        <v>141</v>
      </c>
      <c r="J145">
        <v>141</v>
      </c>
      <c r="K145">
        <v>140</v>
      </c>
      <c r="L145">
        <v>143</v>
      </c>
      <c r="M145">
        <v>143</v>
      </c>
      <c r="N145">
        <v>143</v>
      </c>
      <c r="O145">
        <v>143</v>
      </c>
      <c r="P145">
        <v>144</v>
      </c>
      <c r="Q145">
        <v>145</v>
      </c>
      <c r="R145">
        <v>142</v>
      </c>
      <c r="S145">
        <v>144</v>
      </c>
      <c r="T145">
        <v>147</v>
      </c>
      <c r="U145">
        <v>147</v>
      </c>
      <c r="V145">
        <v>147</v>
      </c>
    </row>
    <row r="146" spans="1:25">
      <c r="A146" s="33" t="s">
        <v>804</v>
      </c>
      <c r="B146">
        <v>122</v>
      </c>
      <c r="C146">
        <v>123</v>
      </c>
      <c r="D146">
        <v>124</v>
      </c>
      <c r="E146">
        <v>124</v>
      </c>
      <c r="F146">
        <v>125</v>
      </c>
      <c r="G146">
        <v>126</v>
      </c>
      <c r="H146">
        <v>124</v>
      </c>
      <c r="I146">
        <v>124</v>
      </c>
      <c r="J146">
        <v>124</v>
      </c>
      <c r="K146">
        <v>126</v>
      </c>
      <c r="L146">
        <v>126</v>
      </c>
      <c r="M146">
        <v>124</v>
      </c>
      <c r="N146">
        <v>126</v>
      </c>
      <c r="O146">
        <v>125</v>
      </c>
      <c r="P146">
        <v>125</v>
      </c>
      <c r="Q146">
        <v>124</v>
      </c>
      <c r="R146">
        <v>125</v>
      </c>
      <c r="S146">
        <v>126</v>
      </c>
      <c r="T146">
        <v>125</v>
      </c>
      <c r="U146">
        <v>124</v>
      </c>
      <c r="V146">
        <v>125</v>
      </c>
    </row>
    <row r="148" spans="1:25">
      <c r="B148" s="33">
        <v>0</v>
      </c>
      <c r="C148" s="33">
        <v>1</v>
      </c>
      <c r="D148" s="33">
        <v>2</v>
      </c>
      <c r="E148" s="33">
        <v>3</v>
      </c>
      <c r="F148" s="33">
        <v>4</v>
      </c>
      <c r="G148" s="33">
        <v>5</v>
      </c>
      <c r="H148" s="33">
        <v>6</v>
      </c>
      <c r="I148" s="33">
        <v>7</v>
      </c>
      <c r="J148" s="33">
        <v>8</v>
      </c>
      <c r="K148" s="33">
        <v>9</v>
      </c>
      <c r="L148" s="33">
        <v>10</v>
      </c>
      <c r="M148" s="33">
        <v>11</v>
      </c>
      <c r="N148" s="33">
        <v>12</v>
      </c>
      <c r="O148" s="33">
        <v>13</v>
      </c>
      <c r="P148" s="33">
        <v>14</v>
      </c>
      <c r="Q148" s="33">
        <v>15</v>
      </c>
      <c r="R148" s="33">
        <v>16</v>
      </c>
      <c r="S148" s="33">
        <v>17</v>
      </c>
      <c r="T148" s="33">
        <v>18</v>
      </c>
      <c r="U148" s="33">
        <v>19</v>
      </c>
      <c r="V148" s="33">
        <v>20</v>
      </c>
      <c r="W148" s="33">
        <v>21</v>
      </c>
      <c r="X148" s="33">
        <v>22</v>
      </c>
      <c r="Y148" s="33">
        <v>23</v>
      </c>
    </row>
    <row r="149" spans="1:25">
      <c r="A149" s="33" t="s">
        <v>797</v>
      </c>
      <c r="B149">
        <v>100</v>
      </c>
      <c r="C149">
        <f>C139/B139*100</f>
        <v>100.84745762711864</v>
      </c>
      <c r="D149">
        <f>D139/B139*100</f>
        <v>101.69491525423729</v>
      </c>
      <c r="E149">
        <f>E139/B139*100</f>
        <v>100.84745762711864</v>
      </c>
      <c r="F149">
        <f>F139/B139*100</f>
        <v>102.54237288135593</v>
      </c>
      <c r="G149">
        <f>G139/B139*100</f>
        <v>103.38983050847457</v>
      </c>
      <c r="H149">
        <f>H139/B139*100</f>
        <v>104.23728813559323</v>
      </c>
      <c r="I149">
        <f>I139/B139*100</f>
        <v>102.54237288135593</v>
      </c>
      <c r="J149">
        <f>J139/B139*100</f>
        <v>102.54237288135593</v>
      </c>
      <c r="K149">
        <f>K139/B139*100</f>
        <v>105.08474576271188</v>
      </c>
      <c r="L149">
        <f>L139/B139*100</f>
        <v>104.23728813559323</v>
      </c>
      <c r="M149">
        <f>M139/B139*100</f>
        <v>102.54237288135593</v>
      </c>
      <c r="N149">
        <f>N139/B139*100</f>
        <v>105.08474576271188</v>
      </c>
      <c r="O149">
        <f>O139/B139*100</f>
        <v>106.77966101694916</v>
      </c>
      <c r="P149">
        <f>P139/B139*100</f>
        <v>107.62711864406779</v>
      </c>
      <c r="Q149">
        <f>Q139/B139*100</f>
        <v>106.77966101694916</v>
      </c>
      <c r="R149">
        <f>R139/B139*100</f>
        <v>106.77966101694916</v>
      </c>
      <c r="S149">
        <f>S139/B139*100</f>
        <v>107.62711864406779</v>
      </c>
      <c r="T149">
        <f>T139/B139*100</f>
        <v>109.32203389830508</v>
      </c>
      <c r="U149">
        <f>U139/B139*100</f>
        <v>108.47457627118644</v>
      </c>
      <c r="V149">
        <f>V139/B139*100</f>
        <v>109.32203389830508</v>
      </c>
    </row>
    <row r="150" spans="1:25">
      <c r="A150" s="33" t="s">
        <v>798</v>
      </c>
      <c r="B150">
        <v>100</v>
      </c>
      <c r="C150" s="33">
        <f t="shared" ref="C150:C156" si="59">C140/B140*100</f>
        <v>101.58730158730158</v>
      </c>
      <c r="D150" s="33">
        <f t="shared" ref="D150:D156" si="60">D140/B140*100</f>
        <v>100.79365079365078</v>
      </c>
      <c r="E150" s="33">
        <f t="shared" ref="E150:E156" si="61">E140/B140*100</f>
        <v>100</v>
      </c>
      <c r="F150" s="33">
        <f t="shared" ref="F150:F156" si="62">F140/B140*100</f>
        <v>100</v>
      </c>
      <c r="G150" s="33">
        <f t="shared" ref="G150:G156" si="63">G140/B140*100</f>
        <v>100</v>
      </c>
      <c r="H150" s="33">
        <f t="shared" ref="H150:H156" si="64">H140/B140*100</f>
        <v>100</v>
      </c>
      <c r="I150" s="33">
        <f t="shared" ref="I150:I155" si="65">I140/B140*100</f>
        <v>97.61904761904762</v>
      </c>
      <c r="J150" s="33">
        <f t="shared" ref="J150:J156" si="66">J140/B140*100</f>
        <v>96.825396825396822</v>
      </c>
      <c r="K150" s="33">
        <f t="shared" ref="K150:K156" si="67">K140/B140*100</f>
        <v>96.825396825396822</v>
      </c>
      <c r="L150" s="33">
        <f t="shared" ref="L150:L156" si="68">L140/B140*100</f>
        <v>97.61904761904762</v>
      </c>
      <c r="M150" s="33">
        <f t="shared" ref="M150:M156" si="69">M140/B140*100</f>
        <v>92.063492063492063</v>
      </c>
      <c r="N150" s="33">
        <f t="shared" ref="N150:N156" si="70">N140/B140*100</f>
        <v>92.063492063492063</v>
      </c>
      <c r="O150" s="33">
        <f t="shared" ref="O150:O156" si="71">O140/B140*100</f>
        <v>92.063492063492063</v>
      </c>
      <c r="P150" s="33">
        <f t="shared" ref="P150:P156" si="72">P140/B140*100</f>
        <v>92.857142857142861</v>
      </c>
      <c r="Q150" s="33">
        <f t="shared" ref="Q150:Q156" si="73">Q140/B140*100</f>
        <v>93.650793650793645</v>
      </c>
      <c r="R150" s="33">
        <f t="shared" ref="R150:R156" si="74">R140/B140*100</f>
        <v>96.031746031746039</v>
      </c>
      <c r="S150" s="33">
        <f t="shared" ref="S150:S156" si="75">S140/B140*100</f>
        <v>96.825396825396822</v>
      </c>
      <c r="T150" s="33">
        <f t="shared" ref="T150:T156" si="76">T140/B140*100</f>
        <v>96.031746031746039</v>
      </c>
      <c r="U150" s="33">
        <f t="shared" ref="U150:U156" si="77">U140/B140*100</f>
        <v>95.238095238095227</v>
      </c>
      <c r="V150" s="33">
        <f t="shared" ref="V150:V156" si="78">V140/B140*100</f>
        <v>95.238095238095227</v>
      </c>
    </row>
    <row r="151" spans="1:25">
      <c r="A151" s="33" t="s">
        <v>799</v>
      </c>
      <c r="B151">
        <v>100</v>
      </c>
      <c r="C151" s="33">
        <f t="shared" si="59"/>
        <v>100.84033613445378</v>
      </c>
      <c r="D151" s="33">
        <f t="shared" si="60"/>
        <v>101.68067226890756</v>
      </c>
      <c r="E151" s="33">
        <f t="shared" si="61"/>
        <v>100.84033613445378</v>
      </c>
      <c r="F151" s="33">
        <f t="shared" si="62"/>
        <v>102.52100840336134</v>
      </c>
      <c r="G151" s="33">
        <f t="shared" si="63"/>
        <v>105.88235294117648</v>
      </c>
      <c r="H151" s="33">
        <f t="shared" si="64"/>
        <v>103.36134453781514</v>
      </c>
      <c r="I151" s="33">
        <f t="shared" si="65"/>
        <v>102.52100840336134</v>
      </c>
      <c r="J151" s="33">
        <f t="shared" si="66"/>
        <v>103.36134453781514</v>
      </c>
      <c r="K151" s="33">
        <f t="shared" si="67"/>
        <v>104.20168067226892</v>
      </c>
      <c r="L151" s="33">
        <f t="shared" si="68"/>
        <v>104.20168067226892</v>
      </c>
      <c r="M151" s="33">
        <f t="shared" si="69"/>
        <v>103.36134453781514</v>
      </c>
      <c r="N151" s="33">
        <f t="shared" si="70"/>
        <v>105.88235294117648</v>
      </c>
      <c r="O151" s="33">
        <f t="shared" si="71"/>
        <v>105.0420168067227</v>
      </c>
      <c r="P151" s="33">
        <f t="shared" si="72"/>
        <v>105.0420168067227</v>
      </c>
      <c r="Q151" s="33">
        <f t="shared" si="73"/>
        <v>104.20168067226892</v>
      </c>
      <c r="R151" s="33">
        <f t="shared" si="74"/>
        <v>106.72268907563026</v>
      </c>
      <c r="S151" s="33">
        <f t="shared" si="75"/>
        <v>107.56302521008404</v>
      </c>
      <c r="T151" s="33">
        <f t="shared" si="76"/>
        <v>107.56302521008404</v>
      </c>
      <c r="U151" s="33">
        <f t="shared" si="77"/>
        <v>106.72268907563026</v>
      </c>
      <c r="V151" s="33">
        <f t="shared" si="78"/>
        <v>107.56302521008404</v>
      </c>
    </row>
    <row r="152" spans="1:25">
      <c r="A152" s="33" t="s">
        <v>800</v>
      </c>
      <c r="B152">
        <v>100</v>
      </c>
      <c r="C152" s="33">
        <f t="shared" si="59"/>
        <v>100</v>
      </c>
      <c r="D152" s="33">
        <f t="shared" si="60"/>
        <v>98.333333333333329</v>
      </c>
      <c r="E152" s="33">
        <f t="shared" si="61"/>
        <v>98.333333333333329</v>
      </c>
      <c r="F152" s="33">
        <f t="shared" si="62"/>
        <v>97.5</v>
      </c>
      <c r="G152" s="33">
        <f t="shared" si="63"/>
        <v>97.5</v>
      </c>
      <c r="H152" s="33">
        <f t="shared" si="64"/>
        <v>96.666666666666671</v>
      </c>
      <c r="I152" s="33">
        <f t="shared" si="65"/>
        <v>97.5</v>
      </c>
      <c r="J152" s="33">
        <f t="shared" si="66"/>
        <v>95</v>
      </c>
      <c r="K152" s="33">
        <f t="shared" si="67"/>
        <v>96.666666666666671</v>
      </c>
      <c r="L152" s="33">
        <f t="shared" si="68"/>
        <v>95.833333333333343</v>
      </c>
      <c r="M152" s="33">
        <f t="shared" si="69"/>
        <v>97.5</v>
      </c>
      <c r="N152" s="33">
        <f t="shared" si="70"/>
        <v>98.333333333333329</v>
      </c>
      <c r="O152" s="33">
        <f t="shared" si="71"/>
        <v>97.5</v>
      </c>
      <c r="P152" s="33">
        <f t="shared" si="72"/>
        <v>98.333333333333329</v>
      </c>
      <c r="Q152" s="33">
        <f t="shared" si="73"/>
        <v>98.333333333333329</v>
      </c>
      <c r="R152" s="33">
        <f t="shared" si="74"/>
        <v>100</v>
      </c>
      <c r="S152" s="33">
        <f t="shared" si="75"/>
        <v>98.333333333333329</v>
      </c>
      <c r="T152" s="33">
        <f t="shared" si="76"/>
        <v>98.333333333333329</v>
      </c>
      <c r="U152" s="33">
        <f t="shared" si="77"/>
        <v>98.333333333333329</v>
      </c>
      <c r="V152" s="33">
        <f t="shared" si="78"/>
        <v>100</v>
      </c>
    </row>
    <row r="153" spans="1:25">
      <c r="A153" s="33" t="s">
        <v>801</v>
      </c>
      <c r="B153">
        <v>100</v>
      </c>
      <c r="C153" s="33">
        <f t="shared" si="59"/>
        <v>99.115044247787608</v>
      </c>
      <c r="D153" s="33">
        <f t="shared" si="60"/>
        <v>102.65486725663717</v>
      </c>
      <c r="E153" s="33">
        <f t="shared" si="61"/>
        <v>100.88495575221239</v>
      </c>
      <c r="F153" s="33">
        <f t="shared" si="62"/>
        <v>101.76991150442478</v>
      </c>
      <c r="G153" s="33">
        <f t="shared" si="63"/>
        <v>103.53982300884957</v>
      </c>
      <c r="H153" s="33">
        <f t="shared" si="64"/>
        <v>103.53982300884957</v>
      </c>
      <c r="I153" s="33">
        <f t="shared" si="65"/>
        <v>105.30973451327435</v>
      </c>
      <c r="J153" s="33">
        <f t="shared" si="66"/>
        <v>104.42477876106196</v>
      </c>
      <c r="K153" s="33">
        <f t="shared" si="67"/>
        <v>103.53982300884957</v>
      </c>
      <c r="L153" s="33">
        <f t="shared" si="68"/>
        <v>106.19469026548674</v>
      </c>
      <c r="M153" s="33">
        <f t="shared" si="69"/>
        <v>107.07964601769913</v>
      </c>
      <c r="N153" s="33">
        <f t="shared" si="70"/>
        <v>107.07964601769913</v>
      </c>
      <c r="O153" s="33">
        <f t="shared" si="71"/>
        <v>107.9646017699115</v>
      </c>
      <c r="P153" s="33">
        <f t="shared" si="72"/>
        <v>107.9646017699115</v>
      </c>
      <c r="Q153" s="33">
        <f t="shared" si="73"/>
        <v>109.73451327433628</v>
      </c>
      <c r="R153" s="33">
        <f t="shared" si="74"/>
        <v>108.84955752212389</v>
      </c>
      <c r="S153" s="33">
        <f t="shared" si="75"/>
        <v>109.73451327433628</v>
      </c>
      <c r="T153" s="33">
        <f t="shared" si="76"/>
        <v>109.73451327433628</v>
      </c>
      <c r="U153" s="33">
        <f t="shared" si="77"/>
        <v>111.50442477876106</v>
      </c>
      <c r="V153" s="33">
        <f t="shared" si="78"/>
        <v>110.61946902654867</v>
      </c>
    </row>
    <row r="154" spans="1:25">
      <c r="A154" s="33" t="s">
        <v>802</v>
      </c>
      <c r="B154">
        <v>100</v>
      </c>
      <c r="C154" s="33">
        <f t="shared" si="59"/>
        <v>99.152542372881356</v>
      </c>
      <c r="D154" s="33">
        <f t="shared" si="60"/>
        <v>98.305084745762713</v>
      </c>
      <c r="E154" s="33">
        <f t="shared" si="61"/>
        <v>98.305084745762713</v>
      </c>
      <c r="F154" s="33">
        <f t="shared" si="62"/>
        <v>99.152542372881356</v>
      </c>
      <c r="G154" s="33">
        <f t="shared" si="63"/>
        <v>99.152542372881356</v>
      </c>
      <c r="H154" s="33">
        <f t="shared" si="64"/>
        <v>98.305084745762713</v>
      </c>
      <c r="I154" s="33">
        <f t="shared" si="65"/>
        <v>100</v>
      </c>
      <c r="J154" s="33">
        <f t="shared" si="66"/>
        <v>100</v>
      </c>
      <c r="K154" s="33">
        <f t="shared" si="67"/>
        <v>100.84745762711864</v>
      </c>
      <c r="L154" s="33">
        <f t="shared" si="68"/>
        <v>99.152542372881356</v>
      </c>
      <c r="M154" s="33">
        <f t="shared" si="69"/>
        <v>100</v>
      </c>
      <c r="N154" s="33">
        <f t="shared" si="70"/>
        <v>100.84745762711864</v>
      </c>
      <c r="O154" s="33">
        <f t="shared" si="71"/>
        <v>100.84745762711864</v>
      </c>
      <c r="P154" s="33">
        <f t="shared" si="72"/>
        <v>100.84745762711864</v>
      </c>
      <c r="Q154" s="33">
        <f t="shared" si="73"/>
        <v>100</v>
      </c>
      <c r="R154" s="33">
        <f t="shared" si="74"/>
        <v>102.54237288135593</v>
      </c>
      <c r="S154" s="33">
        <f t="shared" si="75"/>
        <v>101.69491525423729</v>
      </c>
      <c r="T154" s="33">
        <f t="shared" si="76"/>
        <v>100.84745762711864</v>
      </c>
      <c r="U154" s="33">
        <f t="shared" si="77"/>
        <v>101.69491525423729</v>
      </c>
      <c r="V154" s="33">
        <f t="shared" si="78"/>
        <v>101.69491525423729</v>
      </c>
    </row>
    <row r="155" spans="1:25">
      <c r="A155" s="33" t="s">
        <v>803</v>
      </c>
      <c r="B155">
        <v>100</v>
      </c>
      <c r="C155" s="33">
        <f t="shared" si="59"/>
        <v>103.00751879699249</v>
      </c>
      <c r="D155" s="33">
        <f t="shared" si="60"/>
        <v>105.26315789473684</v>
      </c>
      <c r="E155" s="33">
        <f t="shared" si="61"/>
        <v>103.75939849624061</v>
      </c>
      <c r="F155" s="33">
        <f t="shared" si="62"/>
        <v>102.25563909774435</v>
      </c>
      <c r="G155" s="33">
        <f t="shared" si="63"/>
        <v>100.75187969924812</v>
      </c>
      <c r="H155" s="33">
        <f t="shared" si="64"/>
        <v>106.01503759398496</v>
      </c>
      <c r="I155" s="33">
        <f t="shared" si="65"/>
        <v>106.01503759398496</v>
      </c>
      <c r="J155" s="33">
        <f t="shared" si="66"/>
        <v>106.01503759398496</v>
      </c>
      <c r="K155" s="33">
        <f t="shared" si="67"/>
        <v>105.26315789473684</v>
      </c>
      <c r="L155" s="33">
        <f t="shared" si="68"/>
        <v>107.51879699248121</v>
      </c>
      <c r="M155" s="33">
        <f t="shared" si="69"/>
        <v>107.51879699248121</v>
      </c>
      <c r="N155" s="33">
        <f t="shared" si="70"/>
        <v>107.51879699248121</v>
      </c>
      <c r="O155" s="33">
        <f t="shared" si="71"/>
        <v>107.51879699248121</v>
      </c>
      <c r="P155" s="33">
        <f t="shared" si="72"/>
        <v>108.27067669172932</v>
      </c>
      <c r="Q155" s="33">
        <f t="shared" si="73"/>
        <v>109.02255639097744</v>
      </c>
      <c r="R155" s="33">
        <f t="shared" si="74"/>
        <v>106.76691729323309</v>
      </c>
      <c r="S155" s="33">
        <f t="shared" si="75"/>
        <v>108.27067669172932</v>
      </c>
      <c r="T155" s="33">
        <f t="shared" si="76"/>
        <v>110.5263157894737</v>
      </c>
      <c r="U155" s="33">
        <f t="shared" si="77"/>
        <v>110.5263157894737</v>
      </c>
      <c r="V155" s="33">
        <f t="shared" si="78"/>
        <v>110.5263157894737</v>
      </c>
    </row>
    <row r="156" spans="1:25">
      <c r="A156" s="33" t="s">
        <v>804</v>
      </c>
      <c r="B156">
        <v>100</v>
      </c>
      <c r="C156" s="33">
        <f t="shared" si="59"/>
        <v>100.81967213114753</v>
      </c>
      <c r="D156" s="33">
        <f t="shared" si="60"/>
        <v>101.63934426229508</v>
      </c>
      <c r="E156" s="33">
        <f t="shared" si="61"/>
        <v>101.63934426229508</v>
      </c>
      <c r="F156" s="33">
        <f t="shared" si="62"/>
        <v>102.45901639344261</v>
      </c>
      <c r="G156" s="33">
        <f t="shared" si="63"/>
        <v>103.27868852459017</v>
      </c>
      <c r="H156" s="33">
        <f t="shared" si="64"/>
        <v>101.63934426229508</v>
      </c>
      <c r="I156" s="33">
        <f>I146/B146*100</f>
        <v>101.63934426229508</v>
      </c>
      <c r="J156" s="33">
        <f t="shared" si="66"/>
        <v>101.63934426229508</v>
      </c>
      <c r="K156" s="33">
        <f t="shared" si="67"/>
        <v>103.27868852459017</v>
      </c>
      <c r="L156" s="33">
        <f t="shared" si="68"/>
        <v>103.27868852459017</v>
      </c>
      <c r="M156" s="33">
        <f t="shared" si="69"/>
        <v>101.63934426229508</v>
      </c>
      <c r="N156" s="33">
        <f t="shared" si="70"/>
        <v>103.27868852459017</v>
      </c>
      <c r="O156" s="33">
        <f t="shared" si="71"/>
        <v>102.45901639344261</v>
      </c>
      <c r="P156" s="33">
        <f t="shared" si="72"/>
        <v>102.45901639344261</v>
      </c>
      <c r="Q156" s="33">
        <f t="shared" si="73"/>
        <v>101.63934426229508</v>
      </c>
      <c r="R156" s="33">
        <f t="shared" si="74"/>
        <v>102.45901639344261</v>
      </c>
      <c r="S156" s="33">
        <f t="shared" si="75"/>
        <v>103.27868852459017</v>
      </c>
      <c r="T156" s="33">
        <f t="shared" si="76"/>
        <v>102.45901639344261</v>
      </c>
      <c r="U156" s="33">
        <f t="shared" si="77"/>
        <v>101.63934426229508</v>
      </c>
      <c r="V156" s="33">
        <f t="shared" si="78"/>
        <v>102.45901639344261</v>
      </c>
    </row>
    <row r="157" spans="1:25">
      <c r="A157" s="33" t="s">
        <v>264</v>
      </c>
      <c r="B157">
        <v>100</v>
      </c>
      <c r="C157">
        <f>AVERAGE(C149:C156)</f>
        <v>100.67123411221037</v>
      </c>
      <c r="D157" s="33">
        <f t="shared" ref="D157:V157" si="79">AVERAGE(D149:D156)</f>
        <v>101.29562822619508</v>
      </c>
      <c r="E157" s="33">
        <f t="shared" si="79"/>
        <v>100.57623879392708</v>
      </c>
      <c r="F157" s="33">
        <f t="shared" si="79"/>
        <v>101.0250613316513</v>
      </c>
      <c r="G157" s="33">
        <f t="shared" si="79"/>
        <v>101.68688963190253</v>
      </c>
      <c r="H157" s="33">
        <f t="shared" si="79"/>
        <v>101.72057361887093</v>
      </c>
      <c r="I157" s="33">
        <f t="shared" si="79"/>
        <v>101.64331815916492</v>
      </c>
      <c r="J157" s="33">
        <f t="shared" si="79"/>
        <v>101.22603435773874</v>
      </c>
      <c r="K157" s="33">
        <f t="shared" si="79"/>
        <v>101.96345212279245</v>
      </c>
      <c r="L157" s="33">
        <f t="shared" si="79"/>
        <v>102.25450848946032</v>
      </c>
      <c r="M157" s="33">
        <f t="shared" si="79"/>
        <v>101.46312459439233</v>
      </c>
      <c r="N157" s="33">
        <f t="shared" si="79"/>
        <v>102.51106415782537</v>
      </c>
      <c r="O157" s="33">
        <f t="shared" si="79"/>
        <v>102.52188033376473</v>
      </c>
      <c r="P157" s="33">
        <f t="shared" si="79"/>
        <v>102.92517051543361</v>
      </c>
      <c r="Q157" s="33">
        <f t="shared" si="79"/>
        <v>102.92023532511925</v>
      </c>
      <c r="R157" s="33">
        <f t="shared" si="79"/>
        <v>103.76899502681013</v>
      </c>
      <c r="S157" s="33">
        <f t="shared" si="79"/>
        <v>104.16595846972189</v>
      </c>
      <c r="T157" s="33">
        <f t="shared" si="79"/>
        <v>104.35218019472995</v>
      </c>
      <c r="U157" s="33">
        <f t="shared" si="79"/>
        <v>104.26671175037654</v>
      </c>
      <c r="V157" s="33">
        <f t="shared" si="79"/>
        <v>104.67785885127333</v>
      </c>
    </row>
  </sheetData>
  <phoneticPr fontId="3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PCR data</vt:lpstr>
      <vt:lpstr>Transmission</vt:lpstr>
      <vt:lpstr>Bodyweight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NIAID RML AMB1 (NIH/NIAID)</dc:creator>
  <cp:lastModifiedBy>J P</cp:lastModifiedBy>
  <dcterms:created xsi:type="dcterms:W3CDTF">2011-03-28T22:51:02Z</dcterms:created>
  <dcterms:modified xsi:type="dcterms:W3CDTF">2014-10-22T17:20:18Z</dcterms:modified>
</cp:coreProperties>
</file>