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itt/Documents/EagleWork/JoeProjects/USB2CMI_MOUSE_v1/"/>
    </mc:Choice>
  </mc:AlternateContent>
  <xr:revisionPtr revIDLastSave="0" documentId="13_ncr:1_{482A34E8-DFF8-2D47-9A70-BE573924DE8C}" xr6:coauthVersionLast="45" xr6:coauthVersionMax="45" xr10:uidLastSave="{00000000-0000-0000-0000-000000000000}"/>
  <bookViews>
    <workbookView xWindow="720" yWindow="460" windowWidth="25940" windowHeight="17400" xr2:uid="{00000000-000D-0000-FFFF-FFFF00000000}"/>
  </bookViews>
  <sheets>
    <sheet name="usb2cmi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E40" i="1" s="1"/>
  <c r="E41" i="1" s="1"/>
  <c r="C34" i="1"/>
  <c r="A34" i="1" s="1"/>
  <c r="B22" i="1"/>
  <c r="B30" i="1"/>
  <c r="C33" i="1"/>
  <c r="A33" i="1" s="1"/>
  <c r="C32" i="1"/>
  <c r="A32" i="1" s="1"/>
  <c r="C30" i="1"/>
  <c r="C29" i="1"/>
  <c r="A29" i="1" s="1"/>
  <c r="C28" i="1"/>
  <c r="A28" i="1" s="1"/>
  <c r="C27" i="1"/>
  <c r="A27" i="1" s="1"/>
  <c r="C26" i="1"/>
  <c r="A26" i="1" s="1"/>
  <c r="C25" i="1"/>
  <c r="A25" i="1" s="1"/>
  <c r="C24" i="1"/>
  <c r="A24" i="1" s="1"/>
  <c r="C22" i="1"/>
  <c r="A22" i="1" s="1"/>
  <c r="C21" i="1"/>
  <c r="A21" i="1" s="1"/>
  <c r="C20" i="1"/>
  <c r="A20" i="1" s="1"/>
  <c r="C19" i="1"/>
  <c r="A19" i="1" s="1"/>
  <c r="C18" i="1"/>
  <c r="A18" i="1" s="1"/>
  <c r="C17" i="1"/>
  <c r="A17" i="1" s="1"/>
  <c r="C16" i="1"/>
  <c r="A16" i="1" s="1"/>
  <c r="C15" i="1"/>
  <c r="A15" i="1" s="1"/>
  <c r="C14" i="1"/>
  <c r="A14" i="1" s="1"/>
  <c r="C13" i="1"/>
  <c r="A13" i="1" s="1"/>
  <c r="C12" i="1"/>
  <c r="A12" i="1" s="1"/>
  <c r="C11" i="1"/>
  <c r="A11" i="1" s="1"/>
  <c r="C10" i="1"/>
  <c r="A10" i="1" s="1"/>
  <c r="C9" i="1"/>
  <c r="A9" i="1" s="1"/>
  <c r="C8" i="1"/>
  <c r="A8" i="1" s="1"/>
  <c r="C7" i="1"/>
  <c r="A7" i="1" s="1"/>
  <c r="C6" i="1"/>
  <c r="A6" i="1" s="1"/>
  <c r="A30" i="1" l="1"/>
</calcChain>
</file>

<file path=xl/sharedStrings.xml><?xml version="1.0" encoding="utf-8"?>
<sst xmlns="http://schemas.openxmlformats.org/spreadsheetml/2006/main" count="109" uniqueCount="77">
  <si>
    <t>Qty</t>
  </si>
  <si>
    <t>Value</t>
  </si>
  <si>
    <t>Device</t>
  </si>
  <si>
    <t>Parts</t>
  </si>
  <si>
    <t>L-US0207/15</t>
  </si>
  <si>
    <t>FB1</t>
  </si>
  <si>
    <t>EXP</t>
  </si>
  <si>
    <t>.1uF</t>
  </si>
  <si>
    <t>C_0603</t>
  </si>
  <si>
    <t>R_0603</t>
  </si>
  <si>
    <t>R16</t>
  </si>
  <si>
    <t>8 MHz</t>
  </si>
  <si>
    <t>CTS-OSC</t>
  </si>
  <si>
    <t>X1</t>
  </si>
  <si>
    <t>10K</t>
  </si>
  <si>
    <t>R12</t>
  </si>
  <si>
    <t>33uF</t>
  </si>
  <si>
    <t>CPOL-US085CS-1AR</t>
  </si>
  <si>
    <t>C7, C22</t>
  </si>
  <si>
    <t>R7</t>
  </si>
  <si>
    <t>R6</t>
  </si>
  <si>
    <t>74LS00D</t>
  </si>
  <si>
    <t>U2</t>
  </si>
  <si>
    <t>100uF</t>
  </si>
  <si>
    <t>CPOL-USCT6032</t>
  </si>
  <si>
    <t>C8</t>
  </si>
  <si>
    <t>R3, R5</t>
  </si>
  <si>
    <t>R2, R4</t>
  </si>
  <si>
    <t>680K</t>
  </si>
  <si>
    <t>R1</t>
  </si>
  <si>
    <t>DANGER_POWER</t>
  </si>
  <si>
    <t>J4</t>
  </si>
  <si>
    <t>HSC_STACKED</t>
  </si>
  <si>
    <t>LED1</t>
  </si>
  <si>
    <t>LM1881SO</t>
  </si>
  <si>
    <t>U3B</t>
  </si>
  <si>
    <t>LT1963A-3.3</t>
  </si>
  <si>
    <t>LINEAR-REG-SOT223</t>
  </si>
  <si>
    <t>VR1</t>
  </si>
  <si>
    <t>NC5FAH</t>
  </si>
  <si>
    <t>J2</t>
  </si>
  <si>
    <t>NC5MBH</t>
  </si>
  <si>
    <t>J1</t>
  </si>
  <si>
    <t>PIC32MX440FH</t>
  </si>
  <si>
    <t>U1</t>
  </si>
  <si>
    <t>RCA-HSC</t>
  </si>
  <si>
    <t>J3</t>
  </si>
  <si>
    <t>RJ11</t>
  </si>
  <si>
    <t>ICP</t>
  </si>
  <si>
    <t>TPS2051BDBV</t>
  </si>
  <si>
    <t>TPS2041BDBV</t>
  </si>
  <si>
    <t>U5B</t>
  </si>
  <si>
    <t>USB-A-H</t>
  </si>
  <si>
    <t>J5</t>
  </si>
  <si>
    <t>per board</t>
  </si>
  <si>
    <t>total boards:</t>
  </si>
  <si>
    <t>shortfall</t>
  </si>
  <si>
    <t>total</t>
  </si>
  <si>
    <t>on hand</t>
  </si>
  <si>
    <t>C1, C2, C3, C4, C5, C6, C9, C10, C11, C21</t>
  </si>
  <si>
    <t>supplier</t>
  </si>
  <si>
    <t>HSC</t>
  </si>
  <si>
    <t>MA20-2 *NOTE*</t>
  </si>
  <si>
    <t>NOTES</t>
  </si>
  <si>
    <t>mount 2x 5 pin header at pin 1, cut down longer ones</t>
  </si>
  <si>
    <t>personal surplus</t>
  </si>
  <si>
    <t>1N4002</t>
  </si>
  <si>
    <t>Mouser</t>
  </si>
  <si>
    <t>HSC, Mouser</t>
  </si>
  <si>
    <t>Jameco, Digikey, Mouser</t>
  </si>
  <si>
    <t>Digikey</t>
  </si>
  <si>
    <t>LT1963AEST-3.3#PBF-ND/ cheaper one is AME</t>
  </si>
  <si>
    <t>misc (tax, shipping, etc.)</t>
  </si>
  <si>
    <t>adjusted</t>
  </si>
  <si>
    <t>adjust</t>
  </si>
  <si>
    <t>radio shack case</t>
  </si>
  <si>
    <t>D1 --&gt; replace with same as FB1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</si>
</sst>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33" borderId="0" xfId="0" applyFont="1" applyFill="1"/>
    <xf numFmtId="0" fontId="16" fillId="34" borderId="0" xfId="0" applyFont="1" applyFill="1"/>
    <xf numFmtId="0" fontId="0" fillId="35" borderId="0" xfId="0" applyFill="1"/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1"/>
  <sheetViews>
    <sheetView tabSelected="1" topLeftCell="D14" workbookViewId="0">
      <selection activeCell="F6" sqref="F6"/>
    </sheetView>
  </sheetViews>
  <sheetFormatPr baseColWidth="10" defaultColWidth="8.83203125" defaultRowHeight="15" x14ac:dyDescent="0.2"/>
  <cols>
    <col min="1" max="1" width="10.83203125" hidden="1" customWidth="1"/>
    <col min="2" max="2" width="12.1640625" style="1" hidden="1" customWidth="1"/>
    <col min="3" max="3" width="9.1640625" style="1" hidden="1" customWidth="1"/>
    <col min="4" max="4" width="9.1640625" style="1" customWidth="1"/>
    <col min="5" max="6" width="9.1640625" style="4" customWidth="1"/>
    <col min="7" max="7" width="16.1640625" style="1" bestFit="1" customWidth="1"/>
    <col min="8" max="8" width="18.83203125" bestFit="1" customWidth="1"/>
    <col min="9" max="9" width="35.1640625" customWidth="1"/>
    <col min="10" max="10" width="26.5" style="1" hidden="1" customWidth="1"/>
    <col min="11" max="11" width="48.83203125" customWidth="1"/>
  </cols>
  <sheetData>
    <row r="2" spans="1:11" x14ac:dyDescent="0.2">
      <c r="B2" s="1" t="s">
        <v>55</v>
      </c>
      <c r="C2" s="2">
        <v>20</v>
      </c>
    </row>
    <row r="4" spans="1:11" x14ac:dyDescent="0.2">
      <c r="A4" t="s">
        <v>56</v>
      </c>
      <c r="B4" s="1" t="s">
        <v>58</v>
      </c>
      <c r="C4" s="1" t="s">
        <v>57</v>
      </c>
      <c r="D4" s="1" t="s">
        <v>54</v>
      </c>
    </row>
    <row r="5" spans="1:11" x14ac:dyDescent="0.2">
      <c r="C5" s="1" t="s">
        <v>0</v>
      </c>
      <c r="D5" s="1" t="s">
        <v>0</v>
      </c>
      <c r="G5" s="1" t="s">
        <v>1</v>
      </c>
      <c r="H5" s="1" t="s">
        <v>2</v>
      </c>
      <c r="I5" s="1" t="s">
        <v>3</v>
      </c>
      <c r="J5" s="1" t="s">
        <v>60</v>
      </c>
      <c r="K5" s="1" t="s">
        <v>63</v>
      </c>
    </row>
    <row r="6" spans="1:11" x14ac:dyDescent="0.2">
      <c r="A6">
        <f>IF((C6-B6)&gt;0, C6-B6,0)</f>
        <v>11</v>
      </c>
      <c r="B6" s="1">
        <v>9</v>
      </c>
      <c r="C6" s="1">
        <f>D6*$C$2</f>
        <v>20</v>
      </c>
      <c r="D6" s="1">
        <v>1</v>
      </c>
      <c r="H6" t="s">
        <v>4</v>
      </c>
      <c r="I6" t="s">
        <v>5</v>
      </c>
      <c r="J6" s="1" t="s">
        <v>61</v>
      </c>
    </row>
    <row r="7" spans="1:11" x14ac:dyDescent="0.2">
      <c r="A7">
        <f>IF((C7-B7)&gt;0, C7-B7,0)</f>
        <v>0</v>
      </c>
      <c r="B7" s="1">
        <v>20</v>
      </c>
      <c r="C7" s="1">
        <f>D7*$C$2</f>
        <v>20</v>
      </c>
      <c r="D7" s="1">
        <v>1</v>
      </c>
      <c r="H7" s="3" t="s">
        <v>62</v>
      </c>
      <c r="I7" t="s">
        <v>6</v>
      </c>
      <c r="J7" s="1" t="s">
        <v>65</v>
      </c>
      <c r="K7" t="s">
        <v>64</v>
      </c>
    </row>
    <row r="8" spans="1:11" x14ac:dyDescent="0.2">
      <c r="A8" s="7">
        <f>IF((C8-B8)&gt;0, C8-B8,0)</f>
        <v>116</v>
      </c>
      <c r="B8" s="2">
        <v>84</v>
      </c>
      <c r="C8" s="2">
        <f>D8*$C$2</f>
        <v>200</v>
      </c>
      <c r="D8" s="2">
        <v>10</v>
      </c>
      <c r="E8" s="6"/>
      <c r="F8" s="6"/>
      <c r="G8" s="2" t="s">
        <v>7</v>
      </c>
      <c r="H8" s="3" t="s">
        <v>8</v>
      </c>
      <c r="I8" t="s">
        <v>59</v>
      </c>
      <c r="J8" s="1" t="s">
        <v>61</v>
      </c>
    </row>
    <row r="9" spans="1:11" x14ac:dyDescent="0.2">
      <c r="A9">
        <f>IF((C9-B9)&gt;0, C9-B9,0)</f>
        <v>0</v>
      </c>
      <c r="B9" s="1">
        <v>28</v>
      </c>
      <c r="C9" s="1">
        <f t="shared" ref="C9:C33" si="0">D9*$C$2</f>
        <v>20</v>
      </c>
      <c r="D9" s="1">
        <v>1</v>
      </c>
      <c r="G9" s="1">
        <v>0</v>
      </c>
      <c r="H9" t="s">
        <v>9</v>
      </c>
      <c r="I9" t="s">
        <v>10</v>
      </c>
      <c r="J9" s="1" t="s">
        <v>61</v>
      </c>
    </row>
    <row r="10" spans="1:11" x14ac:dyDescent="0.2">
      <c r="A10" s="9">
        <f t="shared" ref="A10:A33" si="1">IF((C10-B10)&gt;0, C10-B10,0)</f>
        <v>11</v>
      </c>
      <c r="B10" s="1">
        <v>9</v>
      </c>
      <c r="C10" s="1">
        <f t="shared" si="0"/>
        <v>20</v>
      </c>
      <c r="D10" s="1">
        <v>1</v>
      </c>
      <c r="G10" s="1" t="s">
        <v>66</v>
      </c>
      <c r="H10" t="s">
        <v>66</v>
      </c>
      <c r="I10" s="10" t="s">
        <v>76</v>
      </c>
      <c r="J10" s="1" t="s">
        <v>61</v>
      </c>
    </row>
    <row r="11" spans="1:11" x14ac:dyDescent="0.2">
      <c r="A11" s="7">
        <f t="shared" si="1"/>
        <v>16</v>
      </c>
      <c r="B11" s="2">
        <v>4</v>
      </c>
      <c r="C11" s="2">
        <f t="shared" si="0"/>
        <v>20</v>
      </c>
      <c r="D11" s="2">
        <v>1</v>
      </c>
      <c r="E11" s="6"/>
      <c r="F11" s="6"/>
      <c r="G11" s="2" t="s">
        <v>11</v>
      </c>
      <c r="H11" s="3" t="s">
        <v>12</v>
      </c>
      <c r="I11" t="s">
        <v>13</v>
      </c>
      <c r="J11" s="1" t="s">
        <v>67</v>
      </c>
    </row>
    <row r="12" spans="1:11" x14ac:dyDescent="0.2">
      <c r="A12">
        <f t="shared" si="1"/>
        <v>0</v>
      </c>
      <c r="B12" s="1">
        <v>29</v>
      </c>
      <c r="C12" s="1">
        <f t="shared" si="0"/>
        <v>20</v>
      </c>
      <c r="D12" s="1">
        <v>1</v>
      </c>
      <c r="G12" s="1" t="s">
        <v>14</v>
      </c>
      <c r="H12" t="s">
        <v>9</v>
      </c>
      <c r="I12" t="s">
        <v>15</v>
      </c>
      <c r="J12" s="1" t="s">
        <v>61</v>
      </c>
    </row>
    <row r="13" spans="1:11" x14ac:dyDescent="0.2">
      <c r="A13">
        <f t="shared" si="1"/>
        <v>0</v>
      </c>
      <c r="B13" s="1">
        <v>80</v>
      </c>
      <c r="C13" s="1">
        <f t="shared" si="0"/>
        <v>40</v>
      </c>
      <c r="D13" s="1">
        <v>2</v>
      </c>
      <c r="G13" s="1" t="s">
        <v>16</v>
      </c>
      <c r="H13" t="s">
        <v>17</v>
      </c>
      <c r="I13" t="s">
        <v>18</v>
      </c>
      <c r="J13" s="1" t="s">
        <v>65</v>
      </c>
    </row>
    <row r="14" spans="1:11" x14ac:dyDescent="0.2">
      <c r="A14">
        <f t="shared" si="1"/>
        <v>0</v>
      </c>
      <c r="B14" s="1">
        <v>29</v>
      </c>
      <c r="C14" s="1">
        <f t="shared" si="0"/>
        <v>20</v>
      </c>
      <c r="D14" s="1">
        <v>1</v>
      </c>
      <c r="G14" s="1">
        <v>51</v>
      </c>
      <c r="H14" t="s">
        <v>9</v>
      </c>
      <c r="I14" t="s">
        <v>19</v>
      </c>
      <c r="J14" s="1" t="s">
        <v>61</v>
      </c>
    </row>
    <row r="15" spans="1:11" x14ac:dyDescent="0.2">
      <c r="A15">
        <f t="shared" si="1"/>
        <v>0</v>
      </c>
      <c r="B15" s="1">
        <v>29</v>
      </c>
      <c r="C15" s="1">
        <f t="shared" si="0"/>
        <v>20</v>
      </c>
      <c r="D15" s="1">
        <v>1</v>
      </c>
      <c r="G15" s="1">
        <v>56</v>
      </c>
      <c r="H15" t="s">
        <v>9</v>
      </c>
      <c r="I15" t="s">
        <v>20</v>
      </c>
      <c r="J15" s="1" t="s">
        <v>61</v>
      </c>
    </row>
    <row r="16" spans="1:11" x14ac:dyDescent="0.2">
      <c r="A16" s="8">
        <f t="shared" si="1"/>
        <v>16</v>
      </c>
      <c r="B16" s="2">
        <v>4</v>
      </c>
      <c r="C16" s="2">
        <f t="shared" si="0"/>
        <v>20</v>
      </c>
      <c r="D16" s="2">
        <v>1</v>
      </c>
      <c r="E16" s="6"/>
      <c r="F16" s="6"/>
      <c r="G16" s="2" t="s">
        <v>21</v>
      </c>
      <c r="H16" s="3" t="s">
        <v>21</v>
      </c>
      <c r="I16" t="s">
        <v>22</v>
      </c>
      <c r="J16" s="1" t="s">
        <v>68</v>
      </c>
    </row>
    <row r="17" spans="1:11" x14ac:dyDescent="0.2">
      <c r="A17" s="7">
        <f t="shared" si="1"/>
        <v>20</v>
      </c>
      <c r="B17" s="2">
        <v>0</v>
      </c>
      <c r="C17" s="2">
        <f t="shared" si="0"/>
        <v>20</v>
      </c>
      <c r="D17" s="2">
        <v>1</v>
      </c>
      <c r="E17" s="6"/>
      <c r="F17" s="6"/>
      <c r="G17" s="2" t="s">
        <v>23</v>
      </c>
      <c r="H17" s="3" t="s">
        <v>24</v>
      </c>
      <c r="I17" t="s">
        <v>25</v>
      </c>
      <c r="J17" s="1" t="s">
        <v>67</v>
      </c>
    </row>
    <row r="18" spans="1:11" x14ac:dyDescent="0.2">
      <c r="A18">
        <f t="shared" si="1"/>
        <v>0</v>
      </c>
      <c r="B18" s="1">
        <v>57</v>
      </c>
      <c r="C18" s="1">
        <f t="shared" si="0"/>
        <v>40</v>
      </c>
      <c r="D18" s="1">
        <v>2</v>
      </c>
      <c r="G18" s="1">
        <v>220</v>
      </c>
      <c r="H18" t="s">
        <v>9</v>
      </c>
      <c r="I18" t="s">
        <v>26</v>
      </c>
      <c r="J18" s="1" t="s">
        <v>61</v>
      </c>
    </row>
    <row r="19" spans="1:11" x14ac:dyDescent="0.2">
      <c r="A19">
        <f t="shared" si="1"/>
        <v>0</v>
      </c>
      <c r="B19" s="1">
        <v>57</v>
      </c>
      <c r="C19" s="1">
        <f t="shared" si="0"/>
        <v>40</v>
      </c>
      <c r="D19" s="1">
        <v>2</v>
      </c>
      <c r="G19" s="1">
        <v>330</v>
      </c>
      <c r="H19" t="s">
        <v>9</v>
      </c>
      <c r="I19" t="s">
        <v>27</v>
      </c>
      <c r="J19" s="1" t="s">
        <v>61</v>
      </c>
    </row>
    <row r="20" spans="1:11" x14ac:dyDescent="0.2">
      <c r="A20" s="7">
        <f t="shared" si="1"/>
        <v>20</v>
      </c>
      <c r="B20" s="2">
        <v>0</v>
      </c>
      <c r="C20" s="2">
        <f t="shared" si="0"/>
        <v>20</v>
      </c>
      <c r="D20" s="2">
        <v>1</v>
      </c>
      <c r="E20" s="6"/>
      <c r="F20" s="6"/>
      <c r="G20" s="2" t="s">
        <v>28</v>
      </c>
      <c r="H20" s="3" t="s">
        <v>9</v>
      </c>
      <c r="I20" t="s">
        <v>29</v>
      </c>
      <c r="J20" s="1" t="s">
        <v>61</v>
      </c>
    </row>
    <row r="21" spans="1:11" x14ac:dyDescent="0.2">
      <c r="A21">
        <f t="shared" si="1"/>
        <v>0</v>
      </c>
      <c r="B21" s="1">
        <v>59</v>
      </c>
      <c r="C21" s="1">
        <f t="shared" si="0"/>
        <v>20</v>
      </c>
      <c r="D21" s="1">
        <v>1</v>
      </c>
      <c r="G21" s="1" t="s">
        <v>30</v>
      </c>
      <c r="H21" t="s">
        <v>30</v>
      </c>
      <c r="I21" t="s">
        <v>31</v>
      </c>
      <c r="J21" s="1" t="s">
        <v>65</v>
      </c>
    </row>
    <row r="22" spans="1:11" x14ac:dyDescent="0.2">
      <c r="A22">
        <f t="shared" si="1"/>
        <v>0</v>
      </c>
      <c r="B22" s="1">
        <f>26+8</f>
        <v>34</v>
      </c>
      <c r="C22" s="1">
        <f t="shared" si="0"/>
        <v>20</v>
      </c>
      <c r="D22" s="1">
        <v>1</v>
      </c>
      <c r="G22" s="1" t="s">
        <v>32</v>
      </c>
      <c r="H22" t="s">
        <v>32</v>
      </c>
      <c r="I22" t="s">
        <v>33</v>
      </c>
      <c r="J22" s="1" t="s">
        <v>61</v>
      </c>
    </row>
    <row r="24" spans="1:11" x14ac:dyDescent="0.2">
      <c r="A24">
        <f t="shared" si="1"/>
        <v>20</v>
      </c>
      <c r="B24" s="1">
        <v>0</v>
      </c>
      <c r="C24" s="1">
        <f t="shared" si="0"/>
        <v>20</v>
      </c>
      <c r="D24" s="1">
        <v>1</v>
      </c>
      <c r="G24" s="1" t="s">
        <v>34</v>
      </c>
      <c r="H24" t="s">
        <v>34</v>
      </c>
      <c r="I24" t="s">
        <v>35</v>
      </c>
      <c r="J24" s="1" t="s">
        <v>69</v>
      </c>
    </row>
    <row r="25" spans="1:11" x14ac:dyDescent="0.2">
      <c r="A25" s="7">
        <f t="shared" si="1"/>
        <v>6</v>
      </c>
      <c r="B25" s="2">
        <v>14</v>
      </c>
      <c r="C25" s="2">
        <f t="shared" si="0"/>
        <v>20</v>
      </c>
      <c r="D25" s="2">
        <v>1</v>
      </c>
      <c r="E25" s="6"/>
      <c r="F25" s="6"/>
      <c r="G25" s="2" t="s">
        <v>36</v>
      </c>
      <c r="H25" s="3" t="s">
        <v>37</v>
      </c>
      <c r="I25" t="s">
        <v>38</v>
      </c>
      <c r="J25" s="1" t="s">
        <v>70</v>
      </c>
      <c r="K25" s="1" t="s">
        <v>71</v>
      </c>
    </row>
    <row r="26" spans="1:11" x14ac:dyDescent="0.2">
      <c r="A26" s="7">
        <f t="shared" si="1"/>
        <v>11</v>
      </c>
      <c r="B26" s="2">
        <v>9</v>
      </c>
      <c r="C26" s="2">
        <f t="shared" si="0"/>
        <v>20</v>
      </c>
      <c r="D26" s="2">
        <v>1</v>
      </c>
      <c r="E26" s="6"/>
      <c r="F26" s="6"/>
      <c r="G26" s="2" t="s">
        <v>39</v>
      </c>
      <c r="H26" s="3" t="s">
        <v>39</v>
      </c>
      <c r="I26" t="s">
        <v>40</v>
      </c>
    </row>
    <row r="27" spans="1:11" x14ac:dyDescent="0.2">
      <c r="A27" s="7">
        <f t="shared" si="1"/>
        <v>11</v>
      </c>
      <c r="B27" s="2">
        <v>9</v>
      </c>
      <c r="C27" s="2">
        <f t="shared" si="0"/>
        <v>20</v>
      </c>
      <c r="D27" s="2">
        <v>1</v>
      </c>
      <c r="E27" s="6"/>
      <c r="F27" s="6"/>
      <c r="G27" s="2" t="s">
        <v>41</v>
      </c>
      <c r="H27" s="3" t="s">
        <v>41</v>
      </c>
      <c r="I27" t="s">
        <v>42</v>
      </c>
    </row>
    <row r="28" spans="1:11" x14ac:dyDescent="0.2">
      <c r="A28">
        <f t="shared" si="1"/>
        <v>12</v>
      </c>
      <c r="B28" s="1">
        <v>8</v>
      </c>
      <c r="C28" s="1">
        <f t="shared" si="0"/>
        <v>20</v>
      </c>
      <c r="D28" s="1">
        <v>1</v>
      </c>
      <c r="G28" s="1" t="s">
        <v>43</v>
      </c>
      <c r="H28" t="s">
        <v>43</v>
      </c>
      <c r="I28" t="s">
        <v>44</v>
      </c>
    </row>
    <row r="29" spans="1:11" x14ac:dyDescent="0.2">
      <c r="A29">
        <f t="shared" si="1"/>
        <v>0</v>
      </c>
      <c r="B29" s="1">
        <v>24</v>
      </c>
      <c r="C29" s="1">
        <f t="shared" si="0"/>
        <v>20</v>
      </c>
      <c r="D29" s="1">
        <v>1</v>
      </c>
      <c r="G29" s="1" t="s">
        <v>45</v>
      </c>
      <c r="H29" t="s">
        <v>45</v>
      </c>
      <c r="I29" t="s">
        <v>46</v>
      </c>
    </row>
    <row r="30" spans="1:11" x14ac:dyDescent="0.2">
      <c r="A30">
        <f t="shared" si="1"/>
        <v>0</v>
      </c>
      <c r="B30" s="1">
        <f>26+8</f>
        <v>34</v>
      </c>
      <c r="C30" s="1">
        <f t="shared" si="0"/>
        <v>20</v>
      </c>
      <c r="D30" s="1">
        <v>1</v>
      </c>
      <c r="G30" s="1" t="s">
        <v>47</v>
      </c>
      <c r="H30" t="s">
        <v>47</v>
      </c>
      <c r="I30" t="s">
        <v>48</v>
      </c>
    </row>
    <row r="32" spans="1:11" x14ac:dyDescent="0.2">
      <c r="A32" s="7">
        <f t="shared" si="1"/>
        <v>20</v>
      </c>
      <c r="B32" s="2">
        <v>0</v>
      </c>
      <c r="C32" s="2">
        <f t="shared" si="0"/>
        <v>20</v>
      </c>
      <c r="D32" s="2">
        <v>1</v>
      </c>
      <c r="E32" s="6"/>
      <c r="F32" s="6"/>
      <c r="G32" s="2" t="s">
        <v>49</v>
      </c>
      <c r="H32" s="3" t="s">
        <v>50</v>
      </c>
      <c r="I32" t="s">
        <v>51</v>
      </c>
      <c r="J32" s="1" t="s">
        <v>67</v>
      </c>
    </row>
    <row r="33" spans="1:9" x14ac:dyDescent="0.2">
      <c r="A33" s="7">
        <f t="shared" si="1"/>
        <v>20</v>
      </c>
      <c r="B33" s="2">
        <v>0</v>
      </c>
      <c r="C33" s="2">
        <f t="shared" si="0"/>
        <v>20</v>
      </c>
      <c r="D33" s="2">
        <v>1</v>
      </c>
      <c r="E33" s="6"/>
      <c r="F33" s="6"/>
      <c r="G33" s="2" t="s">
        <v>52</v>
      </c>
      <c r="H33" s="3" t="s">
        <v>52</v>
      </c>
      <c r="I33" t="s">
        <v>53</v>
      </c>
    </row>
    <row r="34" spans="1:9" x14ac:dyDescent="0.2">
      <c r="A34">
        <f t="shared" ref="A34" si="2">IF((C34-B34)&gt;0, C34-B34,0)</f>
        <v>20</v>
      </c>
      <c r="B34" s="1">
        <v>0</v>
      </c>
      <c r="C34" s="1">
        <f t="shared" ref="C34" si="3">D34*$C$2</f>
        <v>20</v>
      </c>
      <c r="D34" s="1">
        <v>1</v>
      </c>
      <c r="G34" s="1" t="s">
        <v>75</v>
      </c>
    </row>
    <row r="36" spans="1:9" hidden="1" x14ac:dyDescent="0.2">
      <c r="E36" s="4">
        <f>SUM(E6:E34)</f>
        <v>0</v>
      </c>
    </row>
    <row r="37" spans="1:9" hidden="1" x14ac:dyDescent="0.2"/>
    <row r="38" spans="1:9" hidden="1" x14ac:dyDescent="0.2">
      <c r="A38" t="s">
        <v>72</v>
      </c>
      <c r="E38" s="5">
        <v>0.35</v>
      </c>
    </row>
    <row r="39" spans="1:9" hidden="1" x14ac:dyDescent="0.2"/>
    <row r="40" spans="1:9" hidden="1" x14ac:dyDescent="0.2">
      <c r="A40" t="s">
        <v>74</v>
      </c>
      <c r="E40" s="4">
        <f>E36*E38</f>
        <v>0</v>
      </c>
    </row>
    <row r="41" spans="1:9" hidden="1" x14ac:dyDescent="0.2">
      <c r="A41" t="s">
        <v>73</v>
      </c>
      <c r="E41" s="4">
        <f>E36+E40</f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usb2cmi_bom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</dc:creator>
  <cp:lastModifiedBy>Joe Britt</cp:lastModifiedBy>
  <cp:lastPrinted>2010-06-15T19:19:22Z</cp:lastPrinted>
  <dcterms:created xsi:type="dcterms:W3CDTF">2010-06-04T21:43:06Z</dcterms:created>
  <dcterms:modified xsi:type="dcterms:W3CDTF">2020-08-01T04:18:01Z</dcterms:modified>
</cp:coreProperties>
</file>