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7" i="1" l="1"/>
  <c r="D37" i="1"/>
  <c r="D36" i="1"/>
  <c r="O35" i="1"/>
  <c r="U33" i="1"/>
  <c r="Z22" i="1" l="1"/>
  <c r="Z24" i="1"/>
  <c r="Z27" i="1"/>
  <c r="Z28" i="1"/>
  <c r="Z30" i="1"/>
  <c r="Z31" i="1"/>
  <c r="AA22" i="1"/>
  <c r="AA23" i="1"/>
  <c r="AA25" i="1"/>
  <c r="AA26" i="1"/>
  <c r="AA27" i="1"/>
  <c r="AA28" i="1"/>
  <c r="AA29" i="1"/>
  <c r="AA30" i="1"/>
  <c r="AA31" i="1"/>
  <c r="AA21" i="1"/>
  <c r="Z21" i="1" l="1"/>
  <c r="Y31" i="1"/>
  <c r="V31" i="1"/>
  <c r="U31" i="1"/>
  <c r="V30" i="1"/>
  <c r="U30" i="1"/>
  <c r="V29" i="1"/>
  <c r="Y29" i="1" s="1"/>
  <c r="U29" i="1"/>
  <c r="V28" i="1"/>
  <c r="U28" i="1"/>
  <c r="Y28" i="1" s="1"/>
  <c r="V27" i="1"/>
  <c r="Y27" i="1" s="1"/>
  <c r="U27" i="1"/>
  <c r="V26" i="1"/>
  <c r="U26" i="1"/>
  <c r="V25" i="1"/>
  <c r="Y25" i="1" s="1"/>
  <c r="U25" i="1"/>
  <c r="V24" i="1"/>
  <c r="U24" i="1"/>
  <c r="Y23" i="1"/>
  <c r="V23" i="1"/>
  <c r="U23" i="1"/>
  <c r="A11" i="1"/>
  <c r="A12" i="1"/>
  <c r="A13" i="1"/>
  <c r="A14" i="1"/>
  <c r="A15" i="1"/>
  <c r="A16" i="1"/>
  <c r="A17" i="1"/>
  <c r="A18" i="1"/>
  <c r="A19" i="1"/>
  <c r="A10" i="1"/>
  <c r="V22" i="1"/>
  <c r="U22" i="1"/>
  <c r="Y22" i="1" s="1"/>
  <c r="V21" i="1"/>
  <c r="U21" i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S19" i="1"/>
  <c r="S18" i="1"/>
  <c r="S17" i="1"/>
  <c r="S16" i="1"/>
  <c r="S15" i="1"/>
  <c r="S14" i="1"/>
  <c r="S13" i="1"/>
  <c r="S12" i="1"/>
  <c r="S11" i="1"/>
  <c r="S10" i="1"/>
  <c r="P19" i="1"/>
  <c r="P18" i="1"/>
  <c r="P17" i="1"/>
  <c r="P16" i="1"/>
  <c r="P15" i="1"/>
  <c r="P14" i="1"/>
  <c r="P13" i="1"/>
  <c r="P12" i="1"/>
  <c r="P11" i="1"/>
  <c r="P10" i="1"/>
  <c r="M19" i="1"/>
  <c r="M18" i="1"/>
  <c r="M17" i="1"/>
  <c r="M16" i="1"/>
  <c r="M15" i="1"/>
  <c r="M14" i="1"/>
  <c r="M13" i="1"/>
  <c r="M12" i="1"/>
  <c r="M11" i="1"/>
  <c r="M10" i="1"/>
  <c r="J19" i="1"/>
  <c r="J18" i="1"/>
  <c r="J17" i="1"/>
  <c r="J16" i="1"/>
  <c r="J15" i="1"/>
  <c r="J14" i="1"/>
  <c r="J13" i="1"/>
  <c r="J12" i="1"/>
  <c r="J11" i="1"/>
  <c r="J10" i="1"/>
  <c r="G19" i="1"/>
  <c r="G18" i="1"/>
  <c r="G17" i="1"/>
  <c r="G16" i="1"/>
  <c r="G15" i="1"/>
  <c r="G14" i="1"/>
  <c r="G13" i="1"/>
  <c r="G12" i="1"/>
  <c r="G11" i="1"/>
  <c r="G10" i="1"/>
  <c r="D19" i="1"/>
  <c r="D18" i="1"/>
  <c r="D17" i="1"/>
  <c r="D16" i="1"/>
  <c r="D15" i="1"/>
  <c r="D14" i="1"/>
  <c r="D13" i="1"/>
  <c r="D12" i="1"/>
  <c r="D11" i="1"/>
  <c r="D10" i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10" i="1"/>
  <c r="C10" i="1" s="1"/>
  <c r="B2" i="1"/>
  <c r="C2" i="1" s="1"/>
  <c r="B3" i="1"/>
  <c r="C3" i="1" s="1"/>
  <c r="B4" i="1"/>
  <c r="C4" i="1" s="1"/>
  <c r="B5" i="1"/>
  <c r="C5" i="1" s="1"/>
  <c r="B6" i="1"/>
  <c r="C6" i="1" s="1"/>
  <c r="B1" i="1"/>
  <c r="C1" i="1" s="1"/>
  <c r="A6" i="1"/>
  <c r="A7" i="1"/>
  <c r="A2" i="1"/>
  <c r="A3" i="1"/>
  <c r="A4" i="1"/>
  <c r="A5" i="1"/>
  <c r="A1" i="1"/>
  <c r="Y30" i="1" l="1"/>
  <c r="Y26" i="1"/>
  <c r="Y24" i="1"/>
  <c r="Y21" i="1"/>
</calcChain>
</file>

<file path=xl/sharedStrings.xml><?xml version="1.0" encoding="utf-8"?>
<sst xmlns="http://schemas.openxmlformats.org/spreadsheetml/2006/main" count="84" uniqueCount="13">
  <si>
    <t>.</t>
  </si>
  <si>
    <t>Code</t>
  </si>
  <si>
    <t>Operation</t>
  </si>
  <si>
    <t>add</t>
  </si>
  <si>
    <t>minus</t>
  </si>
  <si>
    <t>times</t>
  </si>
  <si>
    <t>divide</t>
  </si>
  <si>
    <t>Calc</t>
  </si>
  <si>
    <t>Check</t>
  </si>
  <si>
    <t>Mine</t>
  </si>
  <si>
    <t>Pass/Fail</t>
  </si>
  <si>
    <t>Mine Last Answer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</si>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</sst>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1" fillId="2" borderId="0" xfId="0" applyFont="1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0" fontId="2" fillId="0" borderId="0" xfId="0" applyFont="1" applyFill="1"/>
    <xf numFmtId="0" fontId="0" fillId="0" borderId="0" xfId="0" applyFill="1"/>
    <xf numFmtId="0" fontId="2" fillId="5" borderId="0" xfId="0" applyFont="1" applyFill="1"/>
    <xf numFmtId="0" fontId="3" fillId="5" borderId="0" xfId="0" applyFont="1" applyFill="1"/>
    <xf numFmtId="0" fontId="2" fillId="3" borderId="0" xfId="0" applyFont="1" applyFill="1"/>
    <xf numFmtId="0" fontId="0" fillId="3" borderId="0" xfId="0" applyFill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abSelected="1" topLeftCell="A9" zoomScale="85" zoomScaleNormal="85" workbookViewId="0">
      <selection activeCell="A31" sqref="A31:XFD31"/>
    </sheetView>
  </sheetViews>
  <sheetFormatPr defaultRowHeight="15" outlineLevelRow="1" outlineLevelCol="1" x14ac:dyDescent="0.25"/>
  <cols>
    <col min="1" max="1" width="12.140625" bestFit="1" customWidth="1"/>
    <col min="2" max="2" width="9.140625" hidden="1" customWidth="1" outlineLevel="1"/>
    <col min="3" max="3" width="8" bestFit="1" customWidth="1" collapsed="1"/>
    <col min="4" max="4" width="12.140625" bestFit="1" customWidth="1"/>
    <col min="5" max="5" width="0" hidden="1" customWidth="1" outlineLevel="1"/>
    <col min="6" max="6" width="9.140625" collapsed="1"/>
    <col min="7" max="7" width="12.140625" bestFit="1" customWidth="1"/>
    <col min="8" max="8" width="5.5703125" hidden="1" customWidth="1" outlineLevel="1"/>
    <col min="9" max="9" width="9.140625" collapsed="1"/>
    <col min="10" max="10" width="13.7109375" customWidth="1"/>
    <col min="11" max="11" width="0" hidden="1" customWidth="1" outlineLevel="1"/>
    <col min="12" max="12" width="9.140625" collapsed="1"/>
    <col min="13" max="13" width="12.140625" style="6" bestFit="1" customWidth="1"/>
    <col min="14" max="14" width="0" hidden="1" customWidth="1" outlineLevel="1"/>
    <col min="15" max="15" width="11.28515625" bestFit="1" customWidth="1" collapsed="1"/>
    <col min="16" max="16" width="12.140625" bestFit="1" customWidth="1"/>
    <col min="17" max="17" width="0" hidden="1" customWidth="1" outlineLevel="1"/>
    <col min="18" max="18" width="9.140625" collapsed="1"/>
    <col min="19" max="19" width="12.140625" bestFit="1" customWidth="1"/>
    <col min="21" max="21" width="18.7109375" customWidth="1"/>
    <col min="22" max="23" width="18.140625" bestFit="1" customWidth="1"/>
    <col min="24" max="24" width="18.140625" customWidth="1"/>
  </cols>
  <sheetData>
    <row r="1" spans="1:19" hidden="1" outlineLevel="1" x14ac:dyDescent="0.25">
      <c r="A1">
        <f ca="1">(RANDBETWEEN(-1000,1000)+(ROUND((RAND()),3)))</f>
        <v>302.85700000000003</v>
      </c>
      <c r="B1">
        <f ca="1">RANDBETWEEN(1,4)</f>
        <v>4</v>
      </c>
      <c r="C1" t="str">
        <f ca="1">VLOOKUP(B1,$H$1:$I$5,2,FALSE)</f>
        <v>divide</v>
      </c>
      <c r="H1" t="s">
        <v>1</v>
      </c>
      <c r="I1" t="s">
        <v>2</v>
      </c>
      <c r="L1" t="s">
        <v>0</v>
      </c>
    </row>
    <row r="2" spans="1:19" hidden="1" outlineLevel="1" x14ac:dyDescent="0.25">
      <c r="A2">
        <f t="shared" ref="A2:A7" ca="1" si="0">(RANDBETWEEN(-1000,1000)+(ROUND((RAND()),3)))</f>
        <v>-879.471</v>
      </c>
      <c r="B2">
        <f t="shared" ref="B2:B6" ca="1" si="1">RANDBETWEEN(1,4)</f>
        <v>2</v>
      </c>
      <c r="C2" t="str">
        <f t="shared" ref="C2:C6" ca="1" si="2">VLOOKUP(B2,$H$1:$I$5,2,FALSE)</f>
        <v>minus</v>
      </c>
      <c r="H2">
        <v>1</v>
      </c>
      <c r="I2" t="s">
        <v>3</v>
      </c>
    </row>
    <row r="3" spans="1:19" hidden="1" outlineLevel="1" x14ac:dyDescent="0.25">
      <c r="A3">
        <f t="shared" ca="1" si="0"/>
        <v>-514.93200000000002</v>
      </c>
      <c r="B3">
        <f t="shared" ca="1" si="1"/>
        <v>3</v>
      </c>
      <c r="C3" t="str">
        <f t="shared" ca="1" si="2"/>
        <v>times</v>
      </c>
      <c r="H3">
        <v>2</v>
      </c>
      <c r="I3" t="s">
        <v>4</v>
      </c>
    </row>
    <row r="4" spans="1:19" hidden="1" outlineLevel="1" x14ac:dyDescent="0.25">
      <c r="A4">
        <f t="shared" ca="1" si="0"/>
        <v>348.87299999999999</v>
      </c>
      <c r="B4">
        <f t="shared" ca="1" si="1"/>
        <v>4</v>
      </c>
      <c r="C4" t="str">
        <f t="shared" ca="1" si="2"/>
        <v>divide</v>
      </c>
      <c r="H4">
        <v>3</v>
      </c>
      <c r="I4" t="s">
        <v>5</v>
      </c>
    </row>
    <row r="5" spans="1:19" hidden="1" outlineLevel="1" x14ac:dyDescent="0.25">
      <c r="A5">
        <f t="shared" ca="1" si="0"/>
        <v>-404.959</v>
      </c>
      <c r="B5">
        <f t="shared" ca="1" si="1"/>
        <v>2</v>
      </c>
      <c r="C5" t="str">
        <f t="shared" ca="1" si="2"/>
        <v>minus</v>
      </c>
      <c r="H5">
        <v>4</v>
      </c>
      <c r="I5" t="s">
        <v>6</v>
      </c>
    </row>
    <row r="6" spans="1:19" hidden="1" outlineLevel="1" x14ac:dyDescent="0.25">
      <c r="A6">
        <f t="shared" ca="1" si="0"/>
        <v>-293.89999999999998</v>
      </c>
      <c r="B6">
        <f t="shared" ca="1" si="1"/>
        <v>2</v>
      </c>
      <c r="C6" t="str">
        <f t="shared" ca="1" si="2"/>
        <v>minus</v>
      </c>
    </row>
    <row r="7" spans="1:19" hidden="1" outlineLevel="1" x14ac:dyDescent="0.25">
      <c r="A7">
        <f t="shared" ca="1" si="0"/>
        <v>797.83699999999999</v>
      </c>
    </row>
    <row r="8" spans="1:19" hidden="1" outlineLevel="1" x14ac:dyDescent="0.25"/>
    <row r="9" spans="1:19" collapsed="1" x14ac:dyDescent="0.25"/>
    <row r="10" spans="1:19" hidden="1" outlineLevel="1" x14ac:dyDescent="0.25">
      <c r="A10">
        <f ca="1">(RANDBETWEEN(-0.5,0.01)+(ROUND((RAND()),3)))</f>
        <v>0.438</v>
      </c>
      <c r="B10">
        <f ca="1">RANDBETWEEN(1,4)</f>
        <v>4</v>
      </c>
      <c r="C10" t="str">
        <f ca="1">VLOOKUP(B10,$H$1:$I$5,2,FALSE)</f>
        <v>divide</v>
      </c>
      <c r="D10">
        <f ca="1">(RANDBETWEEN(-1000,1000)+(ROUND((RAND()),3)))</f>
        <v>562.88400000000001</v>
      </c>
      <c r="E10">
        <f ca="1">RANDBETWEEN(1,4)</f>
        <v>1</v>
      </c>
      <c r="F10" t="str">
        <f ca="1">VLOOKUP(E10,$H$1:$I$5,2,FALSE)</f>
        <v>add</v>
      </c>
      <c r="G10">
        <f ca="1">(RANDBETWEEN(-1000,1000)+(ROUND((RAND()),3)))</f>
        <v>-265.85899999999998</v>
      </c>
      <c r="H10">
        <f ca="1">RANDBETWEEN(1,4)</f>
        <v>2</v>
      </c>
      <c r="I10" t="str">
        <f ca="1">VLOOKUP(H10,$H$1:$I$5,2,FALSE)</f>
        <v>minus</v>
      </c>
      <c r="J10">
        <f ca="1">(RANDBETWEEN(-1000,1000)+(ROUND((RAND()),3)))</f>
        <v>-213.56899999999999</v>
      </c>
      <c r="K10">
        <f ca="1">RANDBETWEEN(1,4)</f>
        <v>1</v>
      </c>
      <c r="L10" t="str">
        <f ca="1">VLOOKUP(K10,$H$1:$I$5,2,FALSE)</f>
        <v>add</v>
      </c>
      <c r="M10" s="6">
        <f ca="1">(RANDBETWEEN(-1000,1000)+(ROUND((RAND()),3)))</f>
        <v>323.11900000000003</v>
      </c>
      <c r="N10">
        <f ca="1">RANDBETWEEN(1,4)</f>
        <v>4</v>
      </c>
      <c r="O10" t="str">
        <f ca="1">VLOOKUP(N10,$H$1:$I$5,2,FALSE)</f>
        <v>divide</v>
      </c>
      <c r="P10">
        <f ca="1">(RANDBETWEEN(-1000,1000)+(ROUND((RAND()),3)))</f>
        <v>-142.178</v>
      </c>
      <c r="Q10">
        <f ca="1">RANDBETWEEN(1,4)</f>
        <v>2</v>
      </c>
      <c r="R10" t="str">
        <f ca="1">VLOOKUP(Q10,$H$1:$I$5,2,FALSE)</f>
        <v>minus</v>
      </c>
      <c r="S10">
        <f ca="1">(RANDBETWEEN(-1000,1000)+(ROUND((RAND()),3)))</f>
        <v>393.42399999999998</v>
      </c>
    </row>
    <row r="11" spans="1:19" hidden="1" outlineLevel="1" x14ac:dyDescent="0.25">
      <c r="A11">
        <f t="shared" ref="A11:A19" ca="1" si="3">(RANDBETWEEN(-0.5,0.01)+(ROUND((RAND()),3)))</f>
        <v>0.248</v>
      </c>
      <c r="B11">
        <f t="shared" ref="B11:B19" ca="1" si="4">RANDBETWEEN(1,4)</f>
        <v>3</v>
      </c>
      <c r="C11" t="str">
        <f t="shared" ref="C11:C19" ca="1" si="5">VLOOKUP(B11,$H$1:$I$5,2,FALSE)</f>
        <v>times</v>
      </c>
      <c r="D11">
        <f t="shared" ref="D11:D19" ca="1" si="6">(RANDBETWEEN(-1000,1000)+(ROUND((RAND()),3)))</f>
        <v>869.31600000000003</v>
      </c>
      <c r="E11">
        <f t="shared" ref="E11:E19" ca="1" si="7">RANDBETWEEN(1,4)</f>
        <v>3</v>
      </c>
      <c r="F11" t="str">
        <f t="shared" ref="F11:F19" ca="1" si="8">VLOOKUP(E11,$H$1:$I$5,2,FALSE)</f>
        <v>times</v>
      </c>
      <c r="G11">
        <f t="shared" ref="G11:G19" ca="1" si="9">(RANDBETWEEN(-1000,1000)+(ROUND((RAND()),3)))</f>
        <v>966.83699999999999</v>
      </c>
      <c r="H11">
        <f t="shared" ref="H11:H19" ca="1" si="10">RANDBETWEEN(1,4)</f>
        <v>3</v>
      </c>
      <c r="I11" t="str">
        <f t="shared" ref="I11:I19" ca="1" si="11">VLOOKUP(H11,$H$1:$I$5,2,FALSE)</f>
        <v>times</v>
      </c>
      <c r="J11">
        <f t="shared" ref="J11:J19" ca="1" si="12">(RANDBETWEEN(-1000,1000)+(ROUND((RAND()),3)))</f>
        <v>-210.16</v>
      </c>
      <c r="K11">
        <f t="shared" ref="K11:K19" ca="1" si="13">RANDBETWEEN(1,4)</f>
        <v>4</v>
      </c>
      <c r="L11" t="str">
        <f t="shared" ref="L11:L19" ca="1" si="14">VLOOKUP(K11,$H$1:$I$5,2,FALSE)</f>
        <v>divide</v>
      </c>
      <c r="M11" s="6">
        <f t="shared" ref="M11:M19" ca="1" si="15">(RANDBETWEEN(-1000,1000)+(ROUND((RAND()),3)))</f>
        <v>676.45500000000004</v>
      </c>
      <c r="N11">
        <f t="shared" ref="N11:N19" ca="1" si="16">RANDBETWEEN(1,4)</f>
        <v>1</v>
      </c>
      <c r="O11" t="str">
        <f t="shared" ref="O11:O19" ca="1" si="17">VLOOKUP(N11,$H$1:$I$5,2,FALSE)</f>
        <v>add</v>
      </c>
      <c r="P11">
        <f t="shared" ref="P11:P19" ca="1" si="18">(RANDBETWEEN(-1000,1000)+(ROUND((RAND()),3)))</f>
        <v>929.54</v>
      </c>
      <c r="Q11">
        <f t="shared" ref="Q11:Q19" ca="1" si="19">RANDBETWEEN(1,4)</f>
        <v>4</v>
      </c>
      <c r="R11" t="str">
        <f t="shared" ref="R11:R19" ca="1" si="20">VLOOKUP(Q11,$H$1:$I$5,2,FALSE)</f>
        <v>divide</v>
      </c>
      <c r="S11">
        <f t="shared" ref="S11:S19" ca="1" si="21">(RANDBETWEEN(-1000,1000)+(ROUND((RAND()),3)))</f>
        <v>69.146000000000001</v>
      </c>
    </row>
    <row r="12" spans="1:19" hidden="1" outlineLevel="1" x14ac:dyDescent="0.25">
      <c r="A12">
        <f t="shared" ca="1" si="3"/>
        <v>0.58099999999999996</v>
      </c>
      <c r="B12">
        <f t="shared" ca="1" si="4"/>
        <v>3</v>
      </c>
      <c r="C12" t="str">
        <f t="shared" ca="1" si="5"/>
        <v>times</v>
      </c>
      <c r="D12">
        <f t="shared" ca="1" si="6"/>
        <v>-567.55999999999995</v>
      </c>
      <c r="E12">
        <f t="shared" ca="1" si="7"/>
        <v>1</v>
      </c>
      <c r="F12" t="str">
        <f t="shared" ca="1" si="8"/>
        <v>add</v>
      </c>
      <c r="G12">
        <f t="shared" ca="1" si="9"/>
        <v>-393.99200000000002</v>
      </c>
      <c r="H12">
        <f t="shared" ca="1" si="10"/>
        <v>2</v>
      </c>
      <c r="I12" t="str">
        <f t="shared" ca="1" si="11"/>
        <v>minus</v>
      </c>
      <c r="J12">
        <f t="shared" ca="1" si="12"/>
        <v>-960.06399999999996</v>
      </c>
      <c r="K12">
        <f t="shared" ca="1" si="13"/>
        <v>1</v>
      </c>
      <c r="L12" t="str">
        <f t="shared" ca="1" si="14"/>
        <v>add</v>
      </c>
      <c r="M12" s="6">
        <f t="shared" ca="1" si="15"/>
        <v>-210.755</v>
      </c>
      <c r="N12">
        <f t="shared" ca="1" si="16"/>
        <v>1</v>
      </c>
      <c r="O12" t="str">
        <f t="shared" ca="1" si="17"/>
        <v>add</v>
      </c>
      <c r="P12">
        <f t="shared" ca="1" si="18"/>
        <v>857.75800000000004</v>
      </c>
      <c r="Q12">
        <f t="shared" ca="1" si="19"/>
        <v>1</v>
      </c>
      <c r="R12" t="str">
        <f t="shared" ca="1" si="20"/>
        <v>add</v>
      </c>
      <c r="S12">
        <f t="shared" ca="1" si="21"/>
        <v>1E-3</v>
      </c>
    </row>
    <row r="13" spans="1:19" hidden="1" outlineLevel="1" x14ac:dyDescent="0.25">
      <c r="A13">
        <f t="shared" ca="1" si="3"/>
        <v>0.16500000000000001</v>
      </c>
      <c r="B13">
        <f t="shared" ca="1" si="4"/>
        <v>4</v>
      </c>
      <c r="C13" t="str">
        <f t="shared" ca="1" si="5"/>
        <v>divide</v>
      </c>
      <c r="D13">
        <f t="shared" ca="1" si="6"/>
        <v>379.13400000000001</v>
      </c>
      <c r="E13">
        <f t="shared" ca="1" si="7"/>
        <v>4</v>
      </c>
      <c r="F13" t="str">
        <f t="shared" ca="1" si="8"/>
        <v>divide</v>
      </c>
      <c r="G13">
        <f t="shared" ca="1" si="9"/>
        <v>-626.31600000000003</v>
      </c>
      <c r="H13">
        <f t="shared" ca="1" si="10"/>
        <v>4</v>
      </c>
      <c r="I13" t="str">
        <f t="shared" ca="1" si="11"/>
        <v>divide</v>
      </c>
      <c r="J13">
        <f t="shared" ca="1" si="12"/>
        <v>272.64400000000001</v>
      </c>
      <c r="K13">
        <f t="shared" ca="1" si="13"/>
        <v>4</v>
      </c>
      <c r="L13" t="str">
        <f t="shared" ca="1" si="14"/>
        <v>divide</v>
      </c>
      <c r="M13" s="6">
        <f t="shared" ca="1" si="15"/>
        <v>727.97900000000004</v>
      </c>
      <c r="N13">
        <f t="shared" ca="1" si="16"/>
        <v>2</v>
      </c>
      <c r="O13" t="str">
        <f t="shared" ca="1" si="17"/>
        <v>minus</v>
      </c>
      <c r="P13">
        <f t="shared" ca="1" si="18"/>
        <v>388.62</v>
      </c>
      <c r="Q13">
        <f t="shared" ca="1" si="19"/>
        <v>1</v>
      </c>
      <c r="R13" t="str">
        <f t="shared" ca="1" si="20"/>
        <v>add</v>
      </c>
      <c r="S13">
        <f t="shared" ca="1" si="21"/>
        <v>987.91899999999998</v>
      </c>
    </row>
    <row r="14" spans="1:19" hidden="1" outlineLevel="1" x14ac:dyDescent="0.25">
      <c r="A14">
        <f t="shared" ca="1" si="3"/>
        <v>0.71799999999999997</v>
      </c>
      <c r="B14">
        <f t="shared" ca="1" si="4"/>
        <v>3</v>
      </c>
      <c r="C14" t="str">
        <f t="shared" ca="1" si="5"/>
        <v>times</v>
      </c>
      <c r="D14">
        <f t="shared" ca="1" si="6"/>
        <v>801.01700000000005</v>
      </c>
      <c r="E14">
        <f t="shared" ca="1" si="7"/>
        <v>2</v>
      </c>
      <c r="F14" t="str">
        <f t="shared" ca="1" si="8"/>
        <v>minus</v>
      </c>
      <c r="G14">
        <f t="shared" ca="1" si="9"/>
        <v>905.65800000000002</v>
      </c>
      <c r="H14">
        <f t="shared" ca="1" si="10"/>
        <v>4</v>
      </c>
      <c r="I14" t="str">
        <f t="shared" ca="1" si="11"/>
        <v>divide</v>
      </c>
      <c r="J14">
        <f t="shared" ca="1" si="12"/>
        <v>166.85499999999999</v>
      </c>
      <c r="K14">
        <f t="shared" ca="1" si="13"/>
        <v>4</v>
      </c>
      <c r="L14" t="str">
        <f t="shared" ca="1" si="14"/>
        <v>divide</v>
      </c>
      <c r="M14" s="6">
        <f t="shared" ca="1" si="15"/>
        <v>-653.82100000000003</v>
      </c>
      <c r="N14">
        <f t="shared" ca="1" si="16"/>
        <v>1</v>
      </c>
      <c r="O14" t="str">
        <f t="shared" ca="1" si="17"/>
        <v>add</v>
      </c>
      <c r="P14">
        <f t="shared" ca="1" si="18"/>
        <v>-635.173</v>
      </c>
      <c r="Q14">
        <f t="shared" ca="1" si="19"/>
        <v>4</v>
      </c>
      <c r="R14" t="str">
        <f t="shared" ca="1" si="20"/>
        <v>divide</v>
      </c>
      <c r="S14">
        <f t="shared" ca="1" si="21"/>
        <v>-138.548</v>
      </c>
    </row>
    <row r="15" spans="1:19" hidden="1" outlineLevel="1" x14ac:dyDescent="0.25">
      <c r="A15">
        <f t="shared" ca="1" si="3"/>
        <v>0.27700000000000002</v>
      </c>
      <c r="B15">
        <f t="shared" ca="1" si="4"/>
        <v>1</v>
      </c>
      <c r="C15" t="str">
        <f t="shared" ca="1" si="5"/>
        <v>add</v>
      </c>
      <c r="D15">
        <f t="shared" ca="1" si="6"/>
        <v>314.75799999999998</v>
      </c>
      <c r="E15">
        <f t="shared" ca="1" si="7"/>
        <v>2</v>
      </c>
      <c r="F15" t="str">
        <f t="shared" ca="1" si="8"/>
        <v>minus</v>
      </c>
      <c r="G15">
        <f t="shared" ca="1" si="9"/>
        <v>-672.18799999999999</v>
      </c>
      <c r="H15">
        <f t="shared" ca="1" si="10"/>
        <v>4</v>
      </c>
      <c r="I15" t="str">
        <f t="shared" ca="1" si="11"/>
        <v>divide</v>
      </c>
      <c r="J15">
        <f t="shared" ca="1" si="12"/>
        <v>276.37799999999999</v>
      </c>
      <c r="K15">
        <f t="shared" ca="1" si="13"/>
        <v>4</v>
      </c>
      <c r="L15" t="str">
        <f t="shared" ca="1" si="14"/>
        <v>divide</v>
      </c>
      <c r="M15" s="6">
        <f t="shared" ca="1" si="15"/>
        <v>915.92200000000003</v>
      </c>
      <c r="N15">
        <f t="shared" ca="1" si="16"/>
        <v>3</v>
      </c>
      <c r="O15" t="str">
        <f t="shared" ca="1" si="17"/>
        <v>times</v>
      </c>
      <c r="P15">
        <f t="shared" ca="1" si="18"/>
        <v>-630.83699999999999</v>
      </c>
      <c r="Q15">
        <f t="shared" ca="1" si="19"/>
        <v>4</v>
      </c>
      <c r="R15" t="str">
        <f t="shared" ca="1" si="20"/>
        <v>divide</v>
      </c>
      <c r="S15">
        <f t="shared" ca="1" si="21"/>
        <v>-574.72900000000004</v>
      </c>
    </row>
    <row r="16" spans="1:19" hidden="1" outlineLevel="1" x14ac:dyDescent="0.25">
      <c r="A16">
        <f t="shared" ca="1" si="3"/>
        <v>0.14699999999999999</v>
      </c>
      <c r="B16">
        <f t="shared" ca="1" si="4"/>
        <v>2</v>
      </c>
      <c r="C16" t="str">
        <f t="shared" ca="1" si="5"/>
        <v>minus</v>
      </c>
      <c r="D16">
        <f t="shared" ca="1" si="6"/>
        <v>688.22799999999995</v>
      </c>
      <c r="E16">
        <f t="shared" ca="1" si="7"/>
        <v>1</v>
      </c>
      <c r="F16" t="str">
        <f t="shared" ca="1" si="8"/>
        <v>add</v>
      </c>
      <c r="G16">
        <f t="shared" ca="1" si="9"/>
        <v>-320.15300000000002</v>
      </c>
      <c r="H16">
        <f t="shared" ca="1" si="10"/>
        <v>1</v>
      </c>
      <c r="I16" t="str">
        <f t="shared" ca="1" si="11"/>
        <v>add</v>
      </c>
      <c r="J16">
        <f t="shared" ca="1" si="12"/>
        <v>247.226</v>
      </c>
      <c r="K16">
        <f t="shared" ca="1" si="13"/>
        <v>3</v>
      </c>
      <c r="L16" t="str">
        <f t="shared" ca="1" si="14"/>
        <v>times</v>
      </c>
      <c r="M16" s="6">
        <f t="shared" ca="1" si="15"/>
        <v>-459.101</v>
      </c>
      <c r="N16">
        <f t="shared" ca="1" si="16"/>
        <v>1</v>
      </c>
      <c r="O16" t="str">
        <f t="shared" ca="1" si="17"/>
        <v>add</v>
      </c>
      <c r="P16">
        <f t="shared" ca="1" si="18"/>
        <v>936.55</v>
      </c>
      <c r="Q16">
        <f t="shared" ca="1" si="19"/>
        <v>1</v>
      </c>
      <c r="R16" t="str">
        <f t="shared" ca="1" si="20"/>
        <v>add</v>
      </c>
      <c r="S16">
        <f t="shared" ca="1" si="21"/>
        <v>-276.59199999999998</v>
      </c>
    </row>
    <row r="17" spans="1:27" hidden="1" outlineLevel="1" x14ac:dyDescent="0.25">
      <c r="A17">
        <f t="shared" ca="1" si="3"/>
        <v>0.749</v>
      </c>
      <c r="B17">
        <f t="shared" ca="1" si="4"/>
        <v>1</v>
      </c>
      <c r="C17" t="str">
        <f t="shared" ca="1" si="5"/>
        <v>add</v>
      </c>
      <c r="D17">
        <f t="shared" ca="1" si="6"/>
        <v>284.59899999999999</v>
      </c>
      <c r="E17">
        <f t="shared" ca="1" si="7"/>
        <v>1</v>
      </c>
      <c r="F17" t="str">
        <f t="shared" ca="1" si="8"/>
        <v>add</v>
      </c>
      <c r="G17">
        <f t="shared" ca="1" si="9"/>
        <v>250.184</v>
      </c>
      <c r="H17">
        <f t="shared" ca="1" si="10"/>
        <v>1</v>
      </c>
      <c r="I17" t="str">
        <f t="shared" ca="1" si="11"/>
        <v>add</v>
      </c>
      <c r="J17">
        <f t="shared" ca="1" si="12"/>
        <v>92.171999999999997</v>
      </c>
      <c r="K17">
        <f t="shared" ca="1" si="13"/>
        <v>4</v>
      </c>
      <c r="L17" t="str">
        <f t="shared" ca="1" si="14"/>
        <v>divide</v>
      </c>
      <c r="M17" s="6">
        <f t="shared" ca="1" si="15"/>
        <v>-505.95</v>
      </c>
      <c r="N17">
        <f t="shared" ca="1" si="16"/>
        <v>1</v>
      </c>
      <c r="O17" t="str">
        <f t="shared" ca="1" si="17"/>
        <v>add</v>
      </c>
      <c r="P17">
        <f t="shared" ca="1" si="18"/>
        <v>685.60900000000004</v>
      </c>
      <c r="Q17">
        <f t="shared" ca="1" si="19"/>
        <v>4</v>
      </c>
      <c r="R17" t="str">
        <f t="shared" ca="1" si="20"/>
        <v>divide</v>
      </c>
      <c r="S17">
        <f t="shared" ca="1" si="21"/>
        <v>338.62200000000001</v>
      </c>
    </row>
    <row r="18" spans="1:27" hidden="1" outlineLevel="1" x14ac:dyDescent="0.25">
      <c r="A18">
        <f t="shared" ca="1" si="3"/>
        <v>0.34599999999999997</v>
      </c>
      <c r="B18">
        <f t="shared" ca="1" si="4"/>
        <v>1</v>
      </c>
      <c r="C18" t="str">
        <f t="shared" ca="1" si="5"/>
        <v>add</v>
      </c>
      <c r="D18">
        <f t="shared" ca="1" si="6"/>
        <v>-532.88499999999999</v>
      </c>
      <c r="E18">
        <f t="shared" ca="1" si="7"/>
        <v>3</v>
      </c>
      <c r="F18" t="str">
        <f t="shared" ca="1" si="8"/>
        <v>times</v>
      </c>
      <c r="G18">
        <f t="shared" ca="1" si="9"/>
        <v>-107.092</v>
      </c>
      <c r="H18">
        <f t="shared" ca="1" si="10"/>
        <v>2</v>
      </c>
      <c r="I18" t="str">
        <f t="shared" ca="1" si="11"/>
        <v>minus</v>
      </c>
      <c r="J18">
        <f t="shared" ca="1" si="12"/>
        <v>-137.65299999999999</v>
      </c>
      <c r="K18">
        <f t="shared" ca="1" si="13"/>
        <v>3</v>
      </c>
      <c r="L18" t="str">
        <f t="shared" ca="1" si="14"/>
        <v>times</v>
      </c>
      <c r="M18" s="6">
        <f t="shared" ca="1" si="15"/>
        <v>-831.65800000000002</v>
      </c>
      <c r="N18">
        <f t="shared" ca="1" si="16"/>
        <v>2</v>
      </c>
      <c r="O18" t="str">
        <f t="shared" ca="1" si="17"/>
        <v>minus</v>
      </c>
      <c r="P18">
        <f t="shared" ca="1" si="18"/>
        <v>820.654</v>
      </c>
      <c r="Q18">
        <f t="shared" ca="1" si="19"/>
        <v>2</v>
      </c>
      <c r="R18" t="str">
        <f t="shared" ca="1" si="20"/>
        <v>minus</v>
      </c>
      <c r="S18">
        <f t="shared" ca="1" si="21"/>
        <v>-338.47699999999998</v>
      </c>
    </row>
    <row r="19" spans="1:27" hidden="1" outlineLevel="1" x14ac:dyDescent="0.25">
      <c r="A19">
        <f t="shared" ca="1" si="3"/>
        <v>0.72599999999999998</v>
      </c>
      <c r="B19">
        <f t="shared" ca="1" si="4"/>
        <v>1</v>
      </c>
      <c r="C19" t="str">
        <f t="shared" ca="1" si="5"/>
        <v>add</v>
      </c>
      <c r="D19">
        <f t="shared" ca="1" si="6"/>
        <v>318.97000000000003</v>
      </c>
      <c r="E19">
        <f t="shared" ca="1" si="7"/>
        <v>4</v>
      </c>
      <c r="F19" t="str">
        <f t="shared" ca="1" si="8"/>
        <v>divide</v>
      </c>
      <c r="G19">
        <f t="shared" ca="1" si="9"/>
        <v>-97.736000000000004</v>
      </c>
      <c r="H19">
        <f t="shared" ca="1" si="10"/>
        <v>3</v>
      </c>
      <c r="I19" t="str">
        <f t="shared" ca="1" si="11"/>
        <v>times</v>
      </c>
      <c r="J19">
        <f t="shared" ca="1" si="12"/>
        <v>-971.93899999999996</v>
      </c>
      <c r="K19">
        <f t="shared" ca="1" si="13"/>
        <v>2</v>
      </c>
      <c r="L19" t="str">
        <f t="shared" ca="1" si="14"/>
        <v>minus</v>
      </c>
      <c r="M19" s="6">
        <f t="shared" ca="1" si="15"/>
        <v>-872.64499999999998</v>
      </c>
      <c r="N19">
        <f t="shared" ca="1" si="16"/>
        <v>2</v>
      </c>
      <c r="O19" t="str">
        <f t="shared" ca="1" si="17"/>
        <v>minus</v>
      </c>
      <c r="P19">
        <f t="shared" ca="1" si="18"/>
        <v>-114.465</v>
      </c>
      <c r="Q19">
        <f t="shared" ca="1" si="19"/>
        <v>4</v>
      </c>
      <c r="R19" t="str">
        <f t="shared" ca="1" si="20"/>
        <v>divide</v>
      </c>
      <c r="S19">
        <f t="shared" ca="1" si="21"/>
        <v>-109.02500000000001</v>
      </c>
    </row>
    <row r="20" spans="1:27" collapsed="1" x14ac:dyDescent="0.25">
      <c r="U20" t="s">
        <v>7</v>
      </c>
      <c r="V20" t="s">
        <v>8</v>
      </c>
      <c r="W20" t="s">
        <v>9</v>
      </c>
      <c r="X20" t="s">
        <v>11</v>
      </c>
      <c r="Z20" t="s">
        <v>10</v>
      </c>
      <c r="AA20" t="s">
        <v>10</v>
      </c>
    </row>
    <row r="21" spans="1:27" s="1" customFormat="1" ht="32.25" customHeight="1" x14ac:dyDescent="0.3">
      <c r="A21" s="1">
        <v>931.24599999999998</v>
      </c>
      <c r="B21" s="1">
        <v>2</v>
      </c>
      <c r="C21" s="1" t="s">
        <v>4</v>
      </c>
      <c r="D21" s="1">
        <v>263.74599999999998</v>
      </c>
      <c r="E21" s="1">
        <v>2</v>
      </c>
      <c r="F21" s="1" t="s">
        <v>4</v>
      </c>
      <c r="G21" s="1">
        <v>-910.41700000000003</v>
      </c>
      <c r="H21" s="1">
        <v>3</v>
      </c>
      <c r="I21" s="1" t="s">
        <v>5</v>
      </c>
      <c r="J21" s="1">
        <v>-619.25699999999995</v>
      </c>
      <c r="K21" s="1">
        <v>2</v>
      </c>
      <c r="L21" s="1" t="s">
        <v>4</v>
      </c>
      <c r="M21" s="7">
        <v>-751.02200000000005</v>
      </c>
      <c r="N21" s="1">
        <v>2</v>
      </c>
      <c r="O21" s="1" t="s">
        <v>4</v>
      </c>
      <c r="P21" s="1">
        <v>63.758000000000003</v>
      </c>
      <c r="Q21" s="1">
        <v>1</v>
      </c>
      <c r="R21" s="1" t="s">
        <v>3</v>
      </c>
      <c r="S21" s="1">
        <v>835.85</v>
      </c>
      <c r="U21" s="2">
        <f>A21-D21-G21*J21-M21-P21+S21</f>
        <v>-561591.48616900004</v>
      </c>
      <c r="V21" s="2">
        <f>+A21-D21-G21*J21-M21-P21+S21</f>
        <v>-561591.48616900004</v>
      </c>
      <c r="W21" s="3">
        <v>-561591.48616900004</v>
      </c>
      <c r="X21" s="3">
        <v>-561591.48616900004</v>
      </c>
      <c r="Y21" s="1" t="str">
        <f>IF(U21=V21,"match","oops")</f>
        <v>match</v>
      </c>
      <c r="Z21" s="5" t="str">
        <f>IF(W21=V21,"Pass","Fail")</f>
        <v>Pass</v>
      </c>
      <c r="AA21" s="5" t="str">
        <f>IF(X21=W21,"Pass","Fail")</f>
        <v>Pass</v>
      </c>
    </row>
    <row r="22" spans="1:27" s="1" customFormat="1" ht="32.25" customHeight="1" x14ac:dyDescent="0.3">
      <c r="A22" s="1">
        <v>-678.53</v>
      </c>
      <c r="B22" s="1">
        <v>3</v>
      </c>
      <c r="C22" s="1" t="s">
        <v>5</v>
      </c>
      <c r="D22" s="1">
        <v>934.96100000000001</v>
      </c>
      <c r="E22" s="1">
        <v>1</v>
      </c>
      <c r="F22" s="1" t="s">
        <v>3</v>
      </c>
      <c r="G22" s="1">
        <v>405.57499999999999</v>
      </c>
      <c r="H22" s="1">
        <v>1</v>
      </c>
      <c r="I22" s="1" t="s">
        <v>3</v>
      </c>
      <c r="J22" s="1">
        <v>-467.44099999999997</v>
      </c>
      <c r="K22" s="1">
        <v>1</v>
      </c>
      <c r="L22" s="1" t="s">
        <v>3</v>
      </c>
      <c r="M22" s="7">
        <v>975.65200000000004</v>
      </c>
      <c r="N22" s="1">
        <v>2</v>
      </c>
      <c r="O22" s="1" t="s">
        <v>4</v>
      </c>
      <c r="P22" s="1">
        <v>204.18700000000001</v>
      </c>
      <c r="Q22" s="1">
        <v>3</v>
      </c>
      <c r="R22" s="1" t="s">
        <v>5</v>
      </c>
      <c r="S22" s="1">
        <v>616.72799999999995</v>
      </c>
      <c r="U22" s="2">
        <f>+A22*D22+G22+J22+M22-P22*S22</f>
        <v>-759413.141466</v>
      </c>
      <c r="V22" s="2">
        <f>A22*D22+G22+J22+M22-P22*S22</f>
        <v>-759413.141466</v>
      </c>
      <c r="W22" s="3">
        <v>-759413.141466</v>
      </c>
      <c r="X22" s="3">
        <v>-759413.141466</v>
      </c>
      <c r="Y22" s="1" t="str">
        <f>IF(U22=V22,"match","oops")</f>
        <v>match</v>
      </c>
      <c r="Z22" s="5" t="str">
        <f t="shared" ref="Z22:Z31" si="22">IF(W22=V22,"Pass","Fail")</f>
        <v>Pass</v>
      </c>
      <c r="AA22" s="5" t="str">
        <f t="shared" ref="AA22:AA31" si="23">IF(X22=W22,"Pass","Fail")</f>
        <v>Pass</v>
      </c>
    </row>
    <row r="23" spans="1:27" s="1" customFormat="1" ht="32.25" customHeight="1" x14ac:dyDescent="0.3">
      <c r="A23" s="1">
        <v>-943.84</v>
      </c>
      <c r="B23" s="1">
        <v>2</v>
      </c>
      <c r="C23" s="1" t="s">
        <v>4</v>
      </c>
      <c r="D23" s="1">
        <v>804.73599999999999</v>
      </c>
      <c r="E23" s="1">
        <v>2</v>
      </c>
      <c r="F23" s="1" t="s">
        <v>4</v>
      </c>
      <c r="G23" s="7">
        <v>-555.19100000000003</v>
      </c>
      <c r="H23" s="1">
        <v>2</v>
      </c>
      <c r="I23" s="1" t="s">
        <v>4</v>
      </c>
      <c r="J23" s="1">
        <v>-757.56299999999999</v>
      </c>
      <c r="K23" s="1">
        <v>1</v>
      </c>
      <c r="L23" s="1" t="s">
        <v>3</v>
      </c>
      <c r="M23" s="8">
        <v>-693.20699999999999</v>
      </c>
      <c r="N23" s="1">
        <v>1</v>
      </c>
      <c r="O23" s="1" t="s">
        <v>3</v>
      </c>
      <c r="P23" s="1">
        <v>451.54</v>
      </c>
      <c r="Q23" s="1">
        <v>4</v>
      </c>
      <c r="R23" s="1" t="s">
        <v>6</v>
      </c>
      <c r="S23" s="1">
        <v>-902.62</v>
      </c>
      <c r="U23" s="2">
        <f>+A23-D23-G23-J23+M23+P23/S23</f>
        <v>-1129.5292548137643</v>
      </c>
      <c r="V23" s="2">
        <f>+A23-D23-G23-J23+M23+P23/S23</f>
        <v>-1129.5292548137643</v>
      </c>
      <c r="W23" s="3">
        <v>-1129.5292548138</v>
      </c>
      <c r="X23" s="3">
        <v>-1129.5292548138</v>
      </c>
      <c r="Y23" s="1" t="str">
        <f t="shared" ref="Y23:Y31" si="24">IF(U23=V23,"match","oops")</f>
        <v>match</v>
      </c>
      <c r="Z23" s="5" t="s">
        <v>12</v>
      </c>
      <c r="AA23" s="5" t="str">
        <f t="shared" si="23"/>
        <v>Pass</v>
      </c>
    </row>
    <row r="24" spans="1:27" s="10" customFormat="1" ht="32.25" customHeight="1" x14ac:dyDescent="0.3">
      <c r="A24" s="10">
        <v>-782.74300000000005</v>
      </c>
      <c r="B24" s="10">
        <v>3</v>
      </c>
      <c r="C24" s="10" t="s">
        <v>5</v>
      </c>
      <c r="D24" s="10">
        <v>-642.74099999999999</v>
      </c>
      <c r="E24" s="10">
        <v>2</v>
      </c>
      <c r="F24" s="10" t="s">
        <v>4</v>
      </c>
      <c r="G24" s="10">
        <v>517.48900000000003</v>
      </c>
      <c r="H24" s="10">
        <v>3</v>
      </c>
      <c r="I24" s="10" t="s">
        <v>5</v>
      </c>
      <c r="J24" s="10">
        <v>681.24800000000005</v>
      </c>
      <c r="K24" s="10">
        <v>4</v>
      </c>
      <c r="L24" s="10" t="s">
        <v>6</v>
      </c>
      <c r="M24" s="10">
        <v>-278.95699999999999</v>
      </c>
      <c r="N24" s="10">
        <v>3</v>
      </c>
      <c r="O24" s="10" t="s">
        <v>5</v>
      </c>
      <c r="P24" s="10">
        <v>712.05399999999997</v>
      </c>
      <c r="Q24" s="10">
        <v>3</v>
      </c>
      <c r="R24" s="10" t="s">
        <v>5</v>
      </c>
      <c r="S24" s="10">
        <v>380.113</v>
      </c>
      <c r="U24" s="11">
        <f>+A24*D24-G24*J24/M24*P24*S24</f>
        <v>342557163.22382927</v>
      </c>
      <c r="V24" s="11">
        <f>+A24*D24-G24*J24/M24*P24*S24</f>
        <v>342557163.22382927</v>
      </c>
      <c r="W24" s="11">
        <v>342557163.22382897</v>
      </c>
      <c r="X24" s="11">
        <v>342557163.22382998</v>
      </c>
      <c r="Y24" s="10" t="str">
        <f t="shared" si="24"/>
        <v>match</v>
      </c>
      <c r="Z24" s="11" t="str">
        <f t="shared" si="22"/>
        <v>Pass</v>
      </c>
      <c r="AA24" s="11" t="s">
        <v>12</v>
      </c>
    </row>
    <row r="25" spans="1:27" s="1" customFormat="1" ht="32.25" customHeight="1" x14ac:dyDescent="0.3">
      <c r="A25" s="1">
        <v>0.59899999999999998</v>
      </c>
      <c r="B25" s="1">
        <v>4</v>
      </c>
      <c r="C25" s="1" t="s">
        <v>6</v>
      </c>
      <c r="D25" s="1">
        <v>256.20499999999998</v>
      </c>
      <c r="E25" s="1">
        <v>2</v>
      </c>
      <c r="F25" s="1" t="s">
        <v>4</v>
      </c>
      <c r="G25" s="7">
        <v>-375.38299999999998</v>
      </c>
      <c r="H25" s="1">
        <v>2</v>
      </c>
      <c r="I25" s="1" t="s">
        <v>4</v>
      </c>
      <c r="J25" s="1">
        <v>589.27200000000005</v>
      </c>
      <c r="K25" s="1">
        <v>2</v>
      </c>
      <c r="L25" s="1" t="s">
        <v>4</v>
      </c>
      <c r="M25" s="8">
        <v>-166.291</v>
      </c>
      <c r="N25" s="1">
        <v>3</v>
      </c>
      <c r="O25" s="1" t="s">
        <v>5</v>
      </c>
      <c r="P25" s="1">
        <v>910.82</v>
      </c>
      <c r="Q25" s="1">
        <v>1</v>
      </c>
      <c r="R25" s="1" t="s">
        <v>3</v>
      </c>
      <c r="S25" s="1">
        <v>-336.56200000000001</v>
      </c>
      <c r="U25" s="2">
        <f>+A25/D25-G25-J25-M25*P25+S25</f>
        <v>150910.71995797154</v>
      </c>
      <c r="V25" s="2">
        <f>+A25/D25-G25-J25-M25*P25+S25</f>
        <v>150910.71995797154</v>
      </c>
      <c r="W25" s="3">
        <v>150910.71995797</v>
      </c>
      <c r="X25" s="3">
        <v>150910.71995797</v>
      </c>
      <c r="Y25" s="1" t="str">
        <f t="shared" si="24"/>
        <v>match</v>
      </c>
      <c r="Z25" s="5" t="s">
        <v>12</v>
      </c>
      <c r="AA25" s="5" t="str">
        <f t="shared" si="23"/>
        <v>Pass</v>
      </c>
    </row>
    <row r="26" spans="1:27" s="1" customFormat="1" ht="32.25" customHeight="1" x14ac:dyDescent="0.3">
      <c r="A26" s="1">
        <v>333.08</v>
      </c>
      <c r="B26" s="1">
        <v>4</v>
      </c>
      <c r="C26" s="1" t="s">
        <v>6</v>
      </c>
      <c r="D26" s="1">
        <v>-25.626000000000001</v>
      </c>
      <c r="E26" s="1">
        <v>3</v>
      </c>
      <c r="F26" s="1" t="s">
        <v>5</v>
      </c>
      <c r="G26" s="1">
        <v>0.94499999999999995</v>
      </c>
      <c r="H26" s="1">
        <v>4</v>
      </c>
      <c r="I26" s="1" t="s">
        <v>6</v>
      </c>
      <c r="J26" s="1">
        <v>579.26199999999994</v>
      </c>
      <c r="K26" s="1">
        <v>2</v>
      </c>
      <c r="L26" s="1" t="s">
        <v>4</v>
      </c>
      <c r="M26" s="8">
        <v>-0.159</v>
      </c>
      <c r="N26" s="1">
        <v>4</v>
      </c>
      <c r="O26" s="1" t="s">
        <v>6</v>
      </c>
      <c r="P26" s="7">
        <v>245.52699999999999</v>
      </c>
      <c r="Q26" s="1">
        <v>1</v>
      </c>
      <c r="R26" s="1" t="s">
        <v>3</v>
      </c>
      <c r="S26" s="1">
        <v>150.32900000000001</v>
      </c>
      <c r="U26" s="2">
        <f>+A26/D26*G26/J26-M26/P26+S26</f>
        <v>150.30844325911923</v>
      </c>
      <c r="V26" s="2">
        <f>+A26/D26*G26/J26-M26/P26+S26</f>
        <v>150.30844325911923</v>
      </c>
      <c r="W26" s="3">
        <v>150.30844325964</v>
      </c>
      <c r="X26" s="3">
        <v>150.30844325964</v>
      </c>
      <c r="Y26" s="1" t="str">
        <f t="shared" si="24"/>
        <v>match</v>
      </c>
      <c r="Z26" s="5" t="s">
        <v>12</v>
      </c>
      <c r="AA26" s="5" t="str">
        <f t="shared" si="23"/>
        <v>Pass</v>
      </c>
    </row>
    <row r="27" spans="1:27" s="10" customFormat="1" ht="32.25" customHeight="1" x14ac:dyDescent="0.3">
      <c r="A27" s="10">
        <v>-602.952</v>
      </c>
      <c r="B27" s="10">
        <v>4</v>
      </c>
      <c r="C27" s="10" t="s">
        <v>6</v>
      </c>
      <c r="D27" s="10">
        <v>387.71800000000002</v>
      </c>
      <c r="E27" s="10">
        <v>4</v>
      </c>
      <c r="F27" s="10" t="s">
        <v>6</v>
      </c>
      <c r="G27" s="10">
        <v>849.43899999999996</v>
      </c>
      <c r="H27" s="10">
        <v>3</v>
      </c>
      <c r="I27" s="10" t="s">
        <v>5</v>
      </c>
      <c r="J27" s="10">
        <v>903.17499999999995</v>
      </c>
      <c r="K27" s="10">
        <v>3</v>
      </c>
      <c r="L27" s="10" t="s">
        <v>5</v>
      </c>
      <c r="M27" s="10">
        <v>-313.05900000000003</v>
      </c>
      <c r="N27" s="10">
        <v>1</v>
      </c>
      <c r="O27" s="10" t="s">
        <v>3</v>
      </c>
      <c r="P27" s="7">
        <v>695.24400000000003</v>
      </c>
      <c r="Q27" s="10">
        <v>3</v>
      </c>
      <c r="R27" s="10" t="s">
        <v>5</v>
      </c>
      <c r="S27" s="10">
        <v>-793.33299999999997</v>
      </c>
      <c r="U27" s="11">
        <f>+A27/D27/G27*J27*M27+P27*S27</f>
        <v>-551042.36246835184</v>
      </c>
      <c r="V27" s="11">
        <f>+A27/D27/G27*J27*M27+P27*S27</f>
        <v>-551042.36246835184</v>
      </c>
      <c r="W27" s="11"/>
      <c r="X27" s="11">
        <v>0</v>
      </c>
      <c r="Y27" s="10" t="str">
        <f t="shared" si="24"/>
        <v>match</v>
      </c>
      <c r="Z27" s="11" t="str">
        <f t="shared" si="22"/>
        <v>Fail</v>
      </c>
      <c r="AA27" s="11" t="str">
        <f t="shared" si="23"/>
        <v>Pass</v>
      </c>
    </row>
    <row r="28" spans="1:27" s="1" customFormat="1" ht="32.25" customHeight="1" x14ac:dyDescent="0.3">
      <c r="A28" s="1">
        <v>391.702</v>
      </c>
      <c r="B28" s="1">
        <v>1</v>
      </c>
      <c r="C28" s="1" t="s">
        <v>3</v>
      </c>
      <c r="D28" s="1">
        <v>-827.34699999999998</v>
      </c>
      <c r="E28" s="1">
        <v>1</v>
      </c>
      <c r="F28" s="1" t="s">
        <v>3</v>
      </c>
      <c r="G28" s="1">
        <v>-637.404</v>
      </c>
      <c r="H28" s="1">
        <v>1</v>
      </c>
      <c r="I28" s="1" t="s">
        <v>3</v>
      </c>
      <c r="J28" s="1">
        <v>-258.48</v>
      </c>
      <c r="K28" s="1">
        <v>4</v>
      </c>
      <c r="L28" s="1" t="s">
        <v>6</v>
      </c>
      <c r="M28" s="8">
        <v>-533.02099999999996</v>
      </c>
      <c r="N28" s="1">
        <v>2</v>
      </c>
      <c r="O28" s="1" t="s">
        <v>4</v>
      </c>
      <c r="P28" s="1">
        <v>-307.22399999999999</v>
      </c>
      <c r="Q28" s="1">
        <v>3</v>
      </c>
      <c r="R28" s="1" t="s">
        <v>5</v>
      </c>
      <c r="S28" s="7">
        <v>-948.32799999999997</v>
      </c>
      <c r="U28" s="2">
        <f>+A28+D28+G28+J28/M28-P28*S28</f>
        <v>-292421.6855380105</v>
      </c>
      <c r="V28" s="2">
        <f>+A28+D28+G28+J28/M28-P28*S28</f>
        <v>-292421.6855380105</v>
      </c>
      <c r="W28" s="3">
        <v>-292421.68553800997</v>
      </c>
      <c r="X28" s="3">
        <v>-292421.68553800997</v>
      </c>
      <c r="Y28" s="1" t="str">
        <f t="shared" si="24"/>
        <v>match</v>
      </c>
      <c r="Z28" s="5" t="str">
        <f t="shared" si="22"/>
        <v>Pass</v>
      </c>
      <c r="AA28" s="5" t="str">
        <f t="shared" si="23"/>
        <v>Pass</v>
      </c>
    </row>
    <row r="29" spans="1:27" s="1" customFormat="1" ht="32.25" customHeight="1" x14ac:dyDescent="0.3">
      <c r="A29" s="1">
        <v>429.351</v>
      </c>
      <c r="B29" s="1">
        <v>3</v>
      </c>
      <c r="C29" s="1" t="s">
        <v>5</v>
      </c>
      <c r="D29" s="1">
        <v>-515.70100000000002</v>
      </c>
      <c r="E29" s="1">
        <v>3</v>
      </c>
      <c r="F29" s="1" t="s">
        <v>5</v>
      </c>
      <c r="G29" s="1">
        <v>484.38</v>
      </c>
      <c r="H29" s="1">
        <v>2</v>
      </c>
      <c r="I29" s="1" t="s">
        <v>4</v>
      </c>
      <c r="J29" s="1">
        <v>-259.12099999999998</v>
      </c>
      <c r="K29" s="1">
        <v>3</v>
      </c>
      <c r="L29" s="1" t="s">
        <v>5</v>
      </c>
      <c r="M29" s="8">
        <v>-463.44099999999997</v>
      </c>
      <c r="N29" s="1">
        <v>3</v>
      </c>
      <c r="O29" s="1" t="s">
        <v>5</v>
      </c>
      <c r="P29" s="7">
        <v>-0.26300000000000001</v>
      </c>
      <c r="Q29" s="1">
        <v>3</v>
      </c>
      <c r="R29" s="1" t="s">
        <v>5</v>
      </c>
      <c r="S29" s="1">
        <v>411.66899999999998</v>
      </c>
      <c r="U29" s="2">
        <f>+A29*D29*G29-J29*M29*P29*S29</f>
        <v>-94248115.529089928</v>
      </c>
      <c r="V29" s="2">
        <f>+A29*D29*G29-J29*M29*P29*S29</f>
        <v>-94248115.529089928</v>
      </c>
      <c r="W29" s="3">
        <v>-94248115.529090002</v>
      </c>
      <c r="X29" s="3">
        <v>-94248115.529090002</v>
      </c>
      <c r="Y29" s="1" t="str">
        <f t="shared" si="24"/>
        <v>match</v>
      </c>
      <c r="Z29" s="5" t="s">
        <v>12</v>
      </c>
      <c r="AA29" s="5" t="str">
        <f t="shared" si="23"/>
        <v>Pass</v>
      </c>
    </row>
    <row r="30" spans="1:27" s="10" customFormat="1" ht="32.25" customHeight="1" x14ac:dyDescent="0.3">
      <c r="A30" s="10">
        <v>320.38900000000001</v>
      </c>
      <c r="B30" s="10">
        <v>3</v>
      </c>
      <c r="C30" s="10" t="s">
        <v>5</v>
      </c>
      <c r="D30" s="10">
        <v>490.22699999999998</v>
      </c>
      <c r="E30" s="10">
        <v>2</v>
      </c>
      <c r="F30" s="10" t="s">
        <v>4</v>
      </c>
      <c r="G30" s="10">
        <v>0.34200000000000003</v>
      </c>
      <c r="H30" s="10">
        <v>1</v>
      </c>
      <c r="I30" s="10" t="s">
        <v>3</v>
      </c>
      <c r="J30" s="10">
        <v>966.53800000000001</v>
      </c>
      <c r="K30" s="10">
        <v>2</v>
      </c>
      <c r="L30" s="10" t="s">
        <v>4</v>
      </c>
      <c r="M30" s="10">
        <v>627.71100000000001</v>
      </c>
      <c r="N30" s="10">
        <v>2</v>
      </c>
      <c r="O30" s="10" t="s">
        <v>4</v>
      </c>
      <c r="P30" s="10">
        <v>-183.1</v>
      </c>
      <c r="Q30" s="10">
        <v>2</v>
      </c>
      <c r="R30" s="10" t="s">
        <v>4</v>
      </c>
      <c r="S30" s="10">
        <v>703.18200000000002</v>
      </c>
      <c r="U30" s="11">
        <f>+A30*D30-G30+J30-M30-P30-S30</f>
        <v>156881.74130299999</v>
      </c>
      <c r="V30" s="11">
        <f>+A30*D30-G30+J30-M30-P30-S30</f>
        <v>156881.74130299999</v>
      </c>
      <c r="W30" s="11">
        <v>156881.74130299999</v>
      </c>
      <c r="X30" s="11">
        <v>156881.74130299999</v>
      </c>
      <c r="Y30" s="10" t="str">
        <f t="shared" si="24"/>
        <v>match</v>
      </c>
      <c r="Z30" s="11" t="str">
        <f t="shared" si="22"/>
        <v>Pass</v>
      </c>
      <c r="AA30" s="11" t="str">
        <f t="shared" si="23"/>
        <v>Pass</v>
      </c>
    </row>
    <row r="31" spans="1:27" ht="18.75" x14ac:dyDescent="0.3">
      <c r="A31" s="14">
        <v>931.24599999999998</v>
      </c>
      <c r="B31" s="15"/>
      <c r="C31" s="14" t="s">
        <v>6</v>
      </c>
      <c r="D31" s="14">
        <v>934.96100000000001</v>
      </c>
      <c r="E31" s="13"/>
      <c r="F31" s="12" t="s">
        <v>5</v>
      </c>
      <c r="G31" s="12">
        <v>-555.19100000000003</v>
      </c>
      <c r="H31" s="13"/>
      <c r="I31" s="12" t="s">
        <v>5</v>
      </c>
      <c r="J31" s="12">
        <v>681.24800000000005</v>
      </c>
      <c r="K31" s="13"/>
      <c r="L31" s="12" t="s">
        <v>6</v>
      </c>
      <c r="M31" s="12">
        <v>-0.159</v>
      </c>
      <c r="N31" s="13"/>
      <c r="O31" s="12" t="s">
        <v>5</v>
      </c>
      <c r="P31" s="12">
        <v>695.24400000000003</v>
      </c>
      <c r="R31" s="1" t="s">
        <v>4</v>
      </c>
      <c r="S31" s="1">
        <v>-793.33299999999997</v>
      </c>
      <c r="U31" s="2">
        <f>+A31/D31*G31*J31/M31*P31-S31</f>
        <v>1647247726.4280634</v>
      </c>
      <c r="V31" s="2">
        <f>+A31/D31*G31*J31/M31*P31-S31</f>
        <v>1647247726.4280634</v>
      </c>
      <c r="W31" s="3">
        <v>1647247681.1802001</v>
      </c>
      <c r="X31" s="4">
        <v>0</v>
      </c>
      <c r="Y31" s="1" t="str">
        <f t="shared" si="24"/>
        <v>match</v>
      </c>
      <c r="Z31" s="5" t="str">
        <f t="shared" si="22"/>
        <v>Fail</v>
      </c>
      <c r="AA31" s="5" t="str">
        <f t="shared" si="23"/>
        <v>Fail</v>
      </c>
    </row>
    <row r="32" spans="1:27" x14ac:dyDescent="0.25">
      <c r="M32" s="9"/>
    </row>
    <row r="33" spans="4:22" x14ac:dyDescent="0.25">
      <c r="M33" s="9"/>
      <c r="U33">
        <f>931.246/934.961*-555.191*681.248/-0.159*695.244+793.333</f>
        <v>1647247726.4280634</v>
      </c>
      <c r="V33">
        <v>1647247681.1802001</v>
      </c>
    </row>
    <row r="34" spans="4:22" x14ac:dyDescent="0.25">
      <c r="M34" s="9"/>
    </row>
    <row r="35" spans="4:22" x14ac:dyDescent="0.25">
      <c r="M35" s="9"/>
      <c r="O35">
        <f>931.246/934.961*-555.191*681.248/-0.159*695.244+793.333</f>
        <v>1647247726.4280634</v>
      </c>
    </row>
    <row r="36" spans="4:22" x14ac:dyDescent="0.25">
      <c r="D36">
        <f>931.246/934.961*-555.191*681.248/-0.159*695.244</f>
        <v>1647246933.0950634</v>
      </c>
      <c r="M36" s="9"/>
    </row>
    <row r="37" spans="4:22" x14ac:dyDescent="0.25">
      <c r="D37">
        <f>931.246/934.961</f>
        <v>0.99602657223135505</v>
      </c>
      <c r="I37">
        <f>1/931.264</f>
        <v>1.0738093601814309E-3</v>
      </c>
      <c r="M37" s="9"/>
    </row>
    <row r="38" spans="4:22" x14ac:dyDescent="0.25">
      <c r="M38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</dc:creator>
  <cp:lastModifiedBy>Micka</cp:lastModifiedBy>
  <dcterms:created xsi:type="dcterms:W3CDTF">2016-07-03T15:38:49Z</dcterms:created>
  <dcterms:modified xsi:type="dcterms:W3CDTF">2016-07-08T05:33:23Z</dcterms:modified>
</cp:coreProperties>
</file>