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oad102_Consensus\Daily\"/>
    </mc:Choice>
  </mc:AlternateContent>
  <xr:revisionPtr revIDLastSave="0" documentId="13_ncr:1_{0E487471-0492-40A5-8E0E-A35D21A7FCFD}" xr6:coauthVersionLast="45" xr6:coauthVersionMax="45" xr10:uidLastSave="{00000000-0000-0000-0000-000000000000}"/>
  <bookViews>
    <workbookView xWindow="28680" yWindow="-120" windowWidth="29040" windowHeight="17640" activeTab="2" xr2:uid="{E80E195D-3077-46B8-89D1-9FEC58064E27}"/>
  </bookViews>
  <sheets>
    <sheet name="Original" sheetId="1" r:id="rId1"/>
    <sheet name="Calculations_Daily" sheetId="6" r:id="rId2"/>
    <sheet name="Road102_SSC_dailyCal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6" i="6" l="1"/>
  <c r="L166" i="6" s="1"/>
  <c r="K164" i="6"/>
  <c r="L164" i="6" s="1"/>
  <c r="I166" i="6"/>
  <c r="I164" i="6"/>
  <c r="H37" i="6"/>
  <c r="I37" i="6"/>
  <c r="I52" i="6"/>
  <c r="K52" i="6"/>
  <c r="L2" i="6"/>
  <c r="H2" i="6"/>
  <c r="K6" i="6"/>
  <c r="F337" i="6"/>
  <c r="E337" i="6"/>
  <c r="D337" i="6"/>
  <c r="F336" i="6"/>
  <c r="E336" i="6"/>
  <c r="D336" i="6"/>
  <c r="F335" i="6"/>
  <c r="E335" i="6"/>
  <c r="D335" i="6"/>
  <c r="F334" i="6"/>
  <c r="E334" i="6"/>
  <c r="D334" i="6"/>
  <c r="F333" i="6"/>
  <c r="E333" i="6"/>
  <c r="D333" i="6"/>
  <c r="F332" i="6"/>
  <c r="E332" i="6"/>
  <c r="D332" i="6"/>
  <c r="F331" i="6"/>
  <c r="E331" i="6"/>
  <c r="D331" i="6"/>
  <c r="F330" i="6"/>
  <c r="E330" i="6"/>
  <c r="D330" i="6"/>
  <c r="F329" i="6"/>
  <c r="E329" i="6"/>
  <c r="D329" i="6"/>
  <c r="F328" i="6"/>
  <c r="E328" i="6"/>
  <c r="D328" i="6"/>
  <c r="H327" i="6"/>
  <c r="I326" i="6" s="1"/>
  <c r="F327" i="6"/>
  <c r="E327" i="6"/>
  <c r="D327" i="6"/>
  <c r="K326" i="6"/>
  <c r="H326" i="6"/>
  <c r="F326" i="6"/>
  <c r="E326" i="6"/>
  <c r="D326" i="6"/>
  <c r="F325" i="6"/>
  <c r="E325" i="6"/>
  <c r="D325" i="6"/>
  <c r="F324" i="6"/>
  <c r="E324" i="6"/>
  <c r="D324" i="6"/>
  <c r="F323" i="6"/>
  <c r="E323" i="6"/>
  <c r="D323" i="6"/>
  <c r="F322" i="6"/>
  <c r="E322" i="6"/>
  <c r="D322" i="6"/>
  <c r="F321" i="6"/>
  <c r="E321" i="6"/>
  <c r="D321" i="6"/>
  <c r="H320" i="6"/>
  <c r="I319" i="6" s="1"/>
  <c r="L319" i="6" s="1"/>
  <c r="F320" i="6"/>
  <c r="E320" i="6"/>
  <c r="D320" i="6"/>
  <c r="K319" i="6"/>
  <c r="H319" i="6"/>
  <c r="F319" i="6"/>
  <c r="E319" i="6"/>
  <c r="D319" i="6"/>
  <c r="F318" i="6"/>
  <c r="E318" i="6"/>
  <c r="D318" i="6"/>
  <c r="F317" i="6"/>
  <c r="E317" i="6"/>
  <c r="D317" i="6"/>
  <c r="F316" i="6"/>
  <c r="E316" i="6"/>
  <c r="D316" i="6"/>
  <c r="F315" i="6"/>
  <c r="E315" i="6"/>
  <c r="D315" i="6"/>
  <c r="F314" i="6"/>
  <c r="E314" i="6"/>
  <c r="D314" i="6"/>
  <c r="F313" i="6"/>
  <c r="E313" i="6"/>
  <c r="D313" i="6"/>
  <c r="H312" i="6"/>
  <c r="F312" i="6"/>
  <c r="E312" i="6"/>
  <c r="D312" i="6"/>
  <c r="K311" i="6"/>
  <c r="H311" i="6"/>
  <c r="F311" i="6"/>
  <c r="E311" i="6"/>
  <c r="D311" i="6"/>
  <c r="F310" i="6"/>
  <c r="E310" i="6"/>
  <c r="D310" i="6"/>
  <c r="F309" i="6"/>
  <c r="E309" i="6"/>
  <c r="D309" i="6"/>
  <c r="H308" i="6"/>
  <c r="F308" i="6"/>
  <c r="E308" i="6"/>
  <c r="D308" i="6"/>
  <c r="K307" i="6"/>
  <c r="H307" i="6"/>
  <c r="F307" i="6"/>
  <c r="E307" i="6"/>
  <c r="D307" i="6"/>
  <c r="F306" i="6"/>
  <c r="E306" i="6"/>
  <c r="D306" i="6"/>
  <c r="F305" i="6"/>
  <c r="E305" i="6"/>
  <c r="D305" i="6"/>
  <c r="H304" i="6"/>
  <c r="I303" i="6" s="1"/>
  <c r="L303" i="6" s="1"/>
  <c r="F304" i="6"/>
  <c r="E304" i="6"/>
  <c r="D304" i="6"/>
  <c r="K303" i="6"/>
  <c r="H303" i="6"/>
  <c r="F303" i="6"/>
  <c r="E303" i="6"/>
  <c r="D303" i="6"/>
  <c r="F302" i="6"/>
  <c r="E302" i="6"/>
  <c r="D302" i="6"/>
  <c r="F301" i="6"/>
  <c r="E301" i="6"/>
  <c r="D301" i="6"/>
  <c r="F300" i="6"/>
  <c r="E300" i="6"/>
  <c r="D300" i="6"/>
  <c r="F299" i="6"/>
  <c r="E299" i="6"/>
  <c r="D299" i="6"/>
  <c r="F298" i="6"/>
  <c r="E298" i="6"/>
  <c r="D298" i="6"/>
  <c r="F297" i="6"/>
  <c r="E297" i="6"/>
  <c r="D297" i="6"/>
  <c r="H296" i="6"/>
  <c r="F296" i="6"/>
  <c r="E296" i="6"/>
  <c r="D296" i="6"/>
  <c r="H295" i="6"/>
  <c r="I294" i="6" s="1"/>
  <c r="F295" i="6"/>
  <c r="E295" i="6"/>
  <c r="D295" i="6"/>
  <c r="K294" i="6"/>
  <c r="H294" i="6"/>
  <c r="F294" i="6"/>
  <c r="E294" i="6"/>
  <c r="D294" i="6"/>
  <c r="H293" i="6"/>
  <c r="F293" i="6"/>
  <c r="E293" i="6"/>
  <c r="D293" i="6"/>
  <c r="K292" i="6"/>
  <c r="H292" i="6"/>
  <c r="I292" i="6" s="1"/>
  <c r="L292" i="6" s="1"/>
  <c r="F292" i="6"/>
  <c r="E292" i="6"/>
  <c r="D292" i="6"/>
  <c r="F291" i="6"/>
  <c r="E291" i="6"/>
  <c r="D291" i="6"/>
  <c r="F290" i="6"/>
  <c r="E290" i="6"/>
  <c r="D290" i="6"/>
  <c r="F289" i="6"/>
  <c r="E289" i="6"/>
  <c r="D289" i="6"/>
  <c r="H288" i="6"/>
  <c r="I287" i="6" s="1"/>
  <c r="F288" i="6"/>
  <c r="E288" i="6"/>
  <c r="D288" i="6"/>
  <c r="K287" i="6"/>
  <c r="H287" i="6"/>
  <c r="F287" i="6"/>
  <c r="E287" i="6"/>
  <c r="D287" i="6"/>
  <c r="F286" i="6"/>
  <c r="E286" i="6"/>
  <c r="D286" i="6"/>
  <c r="F285" i="6"/>
  <c r="E285" i="6"/>
  <c r="D285" i="6"/>
  <c r="F284" i="6"/>
  <c r="E284" i="6"/>
  <c r="D284" i="6"/>
  <c r="F283" i="6"/>
  <c r="E283" i="6"/>
  <c r="D283" i="6"/>
  <c r="F282" i="6"/>
  <c r="E282" i="6"/>
  <c r="D282" i="6"/>
  <c r="F281" i="6"/>
  <c r="E281" i="6"/>
  <c r="D281" i="6"/>
  <c r="F280" i="6"/>
  <c r="E280" i="6"/>
  <c r="D280" i="6"/>
  <c r="F279" i="6"/>
  <c r="E279" i="6"/>
  <c r="D279" i="6"/>
  <c r="F278" i="6"/>
  <c r="E278" i="6"/>
  <c r="D278" i="6"/>
  <c r="H277" i="6"/>
  <c r="F277" i="6"/>
  <c r="E277" i="6"/>
  <c r="D277" i="6"/>
  <c r="K276" i="6"/>
  <c r="H276" i="6"/>
  <c r="I276" i="6" s="1"/>
  <c r="F276" i="6"/>
  <c r="E276" i="6"/>
  <c r="D276" i="6"/>
  <c r="H275" i="6"/>
  <c r="F275" i="6"/>
  <c r="E275" i="6"/>
  <c r="D275" i="6"/>
  <c r="K274" i="6"/>
  <c r="H274" i="6"/>
  <c r="F274" i="6"/>
  <c r="E274" i="6"/>
  <c r="D274" i="6"/>
  <c r="H273" i="6"/>
  <c r="F273" i="6"/>
  <c r="E273" i="6"/>
  <c r="D273" i="6"/>
  <c r="H272" i="6"/>
  <c r="F272" i="6"/>
  <c r="E272" i="6"/>
  <c r="D272" i="6"/>
  <c r="K271" i="6"/>
  <c r="H271" i="6"/>
  <c r="F271" i="6"/>
  <c r="E271" i="6"/>
  <c r="D271" i="6"/>
  <c r="F270" i="6"/>
  <c r="E270" i="6"/>
  <c r="D270" i="6"/>
  <c r="F269" i="6"/>
  <c r="E269" i="6"/>
  <c r="D269" i="6"/>
  <c r="F268" i="6"/>
  <c r="E268" i="6"/>
  <c r="D268" i="6"/>
  <c r="F267" i="6"/>
  <c r="E267" i="6"/>
  <c r="D267" i="6"/>
  <c r="F266" i="6"/>
  <c r="E266" i="6"/>
  <c r="D266" i="6"/>
  <c r="F265" i="6"/>
  <c r="E265" i="6"/>
  <c r="D265" i="6"/>
  <c r="F264" i="6"/>
  <c r="E264" i="6"/>
  <c r="D264" i="6"/>
  <c r="F263" i="6"/>
  <c r="E263" i="6"/>
  <c r="D263" i="6"/>
  <c r="F262" i="6"/>
  <c r="E262" i="6"/>
  <c r="D262" i="6"/>
  <c r="H261" i="6"/>
  <c r="F261" i="6"/>
  <c r="E261" i="6"/>
  <c r="D261" i="6"/>
  <c r="K260" i="6"/>
  <c r="H260" i="6"/>
  <c r="I260" i="6" s="1"/>
  <c r="L260" i="6" s="1"/>
  <c r="F260" i="6"/>
  <c r="E260" i="6"/>
  <c r="D260" i="6"/>
  <c r="H259" i="6"/>
  <c r="F259" i="6"/>
  <c r="E259" i="6"/>
  <c r="D259" i="6"/>
  <c r="H258" i="6"/>
  <c r="F258" i="6"/>
  <c r="E258" i="6"/>
  <c r="D258" i="6"/>
  <c r="K257" i="6"/>
  <c r="H257" i="6"/>
  <c r="I257" i="6" s="1"/>
  <c r="L257" i="6" s="1"/>
  <c r="F257" i="6"/>
  <c r="E257" i="6"/>
  <c r="D257" i="6"/>
  <c r="F256" i="6"/>
  <c r="E256" i="6"/>
  <c r="D256" i="6"/>
  <c r="F255" i="6"/>
  <c r="E255" i="6"/>
  <c r="D255" i="6"/>
  <c r="F254" i="6"/>
  <c r="E254" i="6"/>
  <c r="D254" i="6"/>
  <c r="F253" i="6"/>
  <c r="E253" i="6"/>
  <c r="D253" i="6"/>
  <c r="F252" i="6"/>
  <c r="E252" i="6"/>
  <c r="D252" i="6"/>
  <c r="F251" i="6"/>
  <c r="E251" i="6"/>
  <c r="D251" i="6"/>
  <c r="F250" i="6"/>
  <c r="E250" i="6"/>
  <c r="D250" i="6"/>
  <c r="F249" i="6"/>
  <c r="E249" i="6"/>
  <c r="D249" i="6"/>
  <c r="H248" i="6"/>
  <c r="F248" i="6"/>
  <c r="E248" i="6"/>
  <c r="D248" i="6"/>
  <c r="H247" i="6"/>
  <c r="F247" i="6"/>
  <c r="E247" i="6"/>
  <c r="D247" i="6"/>
  <c r="H246" i="6"/>
  <c r="F246" i="6"/>
  <c r="E246" i="6"/>
  <c r="D246" i="6"/>
  <c r="K245" i="6"/>
  <c r="H245" i="6"/>
  <c r="F245" i="6"/>
  <c r="E245" i="6"/>
  <c r="D245" i="6"/>
  <c r="F244" i="6"/>
  <c r="E244" i="6"/>
  <c r="D244" i="6"/>
  <c r="H243" i="6"/>
  <c r="F243" i="6"/>
  <c r="E243" i="6"/>
  <c r="D243" i="6"/>
  <c r="K242" i="6"/>
  <c r="H242" i="6"/>
  <c r="F242" i="6"/>
  <c r="E242" i="6"/>
  <c r="D242" i="6"/>
  <c r="F241" i="6"/>
  <c r="E241" i="6"/>
  <c r="D241" i="6"/>
  <c r="F240" i="6"/>
  <c r="E240" i="6"/>
  <c r="D240" i="6"/>
  <c r="F239" i="6"/>
  <c r="E239" i="6"/>
  <c r="D239" i="6"/>
  <c r="F238" i="6"/>
  <c r="E238" i="6"/>
  <c r="D238" i="6"/>
  <c r="H237" i="6"/>
  <c r="I236" i="6" s="1"/>
  <c r="F237" i="6"/>
  <c r="E237" i="6"/>
  <c r="D237" i="6"/>
  <c r="K236" i="6"/>
  <c r="H236" i="6"/>
  <c r="F236" i="6"/>
  <c r="E236" i="6"/>
  <c r="D236" i="6"/>
  <c r="F235" i="6"/>
  <c r="E235" i="6"/>
  <c r="D235" i="6"/>
  <c r="F234" i="6"/>
  <c r="E234" i="6"/>
  <c r="D234" i="6"/>
  <c r="F233" i="6"/>
  <c r="E233" i="6"/>
  <c r="D233" i="6"/>
  <c r="F232" i="6"/>
  <c r="E232" i="6"/>
  <c r="D232" i="6"/>
  <c r="F231" i="6"/>
  <c r="E231" i="6"/>
  <c r="D231" i="6"/>
  <c r="F230" i="6"/>
  <c r="E230" i="6"/>
  <c r="D230" i="6"/>
  <c r="H229" i="6"/>
  <c r="F229" i="6"/>
  <c r="E229" i="6"/>
  <c r="D229" i="6"/>
  <c r="H228" i="6"/>
  <c r="F228" i="6"/>
  <c r="E228" i="6"/>
  <c r="D228" i="6"/>
  <c r="H227" i="6"/>
  <c r="F227" i="6"/>
  <c r="E227" i="6"/>
  <c r="D227" i="6"/>
  <c r="K226" i="6"/>
  <c r="H226" i="6"/>
  <c r="F226" i="6"/>
  <c r="E226" i="6"/>
  <c r="D226" i="6"/>
  <c r="F225" i="6"/>
  <c r="E225" i="6"/>
  <c r="D225" i="6"/>
  <c r="F224" i="6"/>
  <c r="E224" i="6"/>
  <c r="D224" i="6"/>
  <c r="F223" i="6"/>
  <c r="E223" i="6"/>
  <c r="D223" i="6"/>
  <c r="F222" i="6"/>
  <c r="E222" i="6"/>
  <c r="D222" i="6"/>
  <c r="F221" i="6"/>
  <c r="E221" i="6"/>
  <c r="D221" i="6"/>
  <c r="F220" i="6"/>
  <c r="E220" i="6"/>
  <c r="D220" i="6"/>
  <c r="F219" i="6"/>
  <c r="E219" i="6"/>
  <c r="D219" i="6"/>
  <c r="F218" i="6"/>
  <c r="E218" i="6"/>
  <c r="D218" i="6"/>
  <c r="F217" i="6"/>
  <c r="E217" i="6"/>
  <c r="D217" i="6"/>
  <c r="F216" i="6"/>
  <c r="E216" i="6"/>
  <c r="D216" i="6"/>
  <c r="F215" i="6"/>
  <c r="E215" i="6"/>
  <c r="D215" i="6"/>
  <c r="F214" i="6"/>
  <c r="E214" i="6"/>
  <c r="D214" i="6"/>
  <c r="F213" i="6"/>
  <c r="E213" i="6"/>
  <c r="D213" i="6"/>
  <c r="F212" i="6"/>
  <c r="E212" i="6"/>
  <c r="D212" i="6"/>
  <c r="F211" i="6"/>
  <c r="E211" i="6"/>
  <c r="D211" i="6"/>
  <c r="F210" i="6"/>
  <c r="E210" i="6"/>
  <c r="D210" i="6"/>
  <c r="F209" i="6"/>
  <c r="E209" i="6"/>
  <c r="D209" i="6"/>
  <c r="F208" i="6"/>
  <c r="E208" i="6"/>
  <c r="D208" i="6"/>
  <c r="F207" i="6"/>
  <c r="E207" i="6"/>
  <c r="D207" i="6"/>
  <c r="F206" i="6"/>
  <c r="E206" i="6"/>
  <c r="D206" i="6"/>
  <c r="H205" i="6"/>
  <c r="F205" i="6"/>
  <c r="E205" i="6"/>
  <c r="D205" i="6"/>
  <c r="K204" i="6"/>
  <c r="H204" i="6"/>
  <c r="F204" i="6"/>
  <c r="E204" i="6"/>
  <c r="D204" i="6"/>
  <c r="F203" i="6"/>
  <c r="E203" i="6"/>
  <c r="D203" i="6"/>
  <c r="H202" i="6"/>
  <c r="F202" i="6"/>
  <c r="E202" i="6"/>
  <c r="D202" i="6"/>
  <c r="K201" i="6"/>
  <c r="H201" i="6"/>
  <c r="F201" i="6"/>
  <c r="E201" i="6"/>
  <c r="D201" i="6"/>
  <c r="F200" i="6"/>
  <c r="E200" i="6"/>
  <c r="D200" i="6"/>
  <c r="F199" i="6"/>
  <c r="E199" i="6"/>
  <c r="D199" i="6"/>
  <c r="H198" i="6"/>
  <c r="F198" i="6"/>
  <c r="E198" i="6"/>
  <c r="D198" i="6"/>
  <c r="H197" i="6"/>
  <c r="F197" i="6"/>
  <c r="E197" i="6"/>
  <c r="D197" i="6"/>
  <c r="H196" i="6"/>
  <c r="F196" i="6"/>
  <c r="E196" i="6"/>
  <c r="D196" i="6"/>
  <c r="K195" i="6"/>
  <c r="H195" i="6"/>
  <c r="F195" i="6"/>
  <c r="E195" i="6"/>
  <c r="D195" i="6"/>
  <c r="F194" i="6"/>
  <c r="E194" i="6"/>
  <c r="D194" i="6"/>
  <c r="F193" i="6"/>
  <c r="E193" i="6"/>
  <c r="D193" i="6"/>
  <c r="F192" i="6"/>
  <c r="E192" i="6"/>
  <c r="D192" i="6"/>
  <c r="F191" i="6"/>
  <c r="E191" i="6"/>
  <c r="D191" i="6"/>
  <c r="F190" i="6"/>
  <c r="E190" i="6"/>
  <c r="D190" i="6"/>
  <c r="F189" i="6"/>
  <c r="E189" i="6"/>
  <c r="D189" i="6"/>
  <c r="F188" i="6"/>
  <c r="E188" i="6"/>
  <c r="D188" i="6"/>
  <c r="H187" i="6"/>
  <c r="F187" i="6"/>
  <c r="E187" i="6"/>
  <c r="D187" i="6"/>
  <c r="K186" i="6"/>
  <c r="H186" i="6"/>
  <c r="F186" i="6"/>
  <c r="E186" i="6"/>
  <c r="D186" i="6"/>
  <c r="F185" i="6"/>
  <c r="E185" i="6"/>
  <c r="D185" i="6"/>
  <c r="F184" i="6"/>
  <c r="E184" i="6"/>
  <c r="D184" i="6"/>
  <c r="F183" i="6"/>
  <c r="E183" i="6"/>
  <c r="D183" i="6"/>
  <c r="F182" i="6"/>
  <c r="E182" i="6"/>
  <c r="D182" i="6"/>
  <c r="F181" i="6"/>
  <c r="E181" i="6"/>
  <c r="D181" i="6"/>
  <c r="F180" i="6"/>
  <c r="E180" i="6"/>
  <c r="D180" i="6"/>
  <c r="F179" i="6"/>
  <c r="E179" i="6"/>
  <c r="D179" i="6"/>
  <c r="F178" i="6"/>
  <c r="E178" i="6"/>
  <c r="D178" i="6"/>
  <c r="F177" i="6"/>
  <c r="E177" i="6"/>
  <c r="D177" i="6"/>
  <c r="F176" i="6"/>
  <c r="E176" i="6"/>
  <c r="D176" i="6"/>
  <c r="F175" i="6"/>
  <c r="E175" i="6"/>
  <c r="D175" i="6"/>
  <c r="F174" i="6"/>
  <c r="E174" i="6"/>
  <c r="D174" i="6"/>
  <c r="F173" i="6"/>
  <c r="E173" i="6"/>
  <c r="D173" i="6"/>
  <c r="F172" i="6"/>
  <c r="E172" i="6"/>
  <c r="D172" i="6"/>
  <c r="F171" i="6"/>
  <c r="E171" i="6"/>
  <c r="D171" i="6"/>
  <c r="F170" i="6"/>
  <c r="E170" i="6"/>
  <c r="D170" i="6"/>
  <c r="F169" i="6"/>
  <c r="E169" i="6"/>
  <c r="D169" i="6"/>
  <c r="F168" i="6"/>
  <c r="E168" i="6"/>
  <c r="D168" i="6"/>
  <c r="H167" i="6"/>
  <c r="F167" i="6"/>
  <c r="E167" i="6"/>
  <c r="D167" i="6"/>
  <c r="H166" i="6"/>
  <c r="F166" i="6"/>
  <c r="E166" i="6"/>
  <c r="D166" i="6"/>
  <c r="H165" i="6"/>
  <c r="F165" i="6"/>
  <c r="E165" i="6"/>
  <c r="D165" i="6"/>
  <c r="H164" i="6"/>
  <c r="F164" i="6"/>
  <c r="E164" i="6"/>
  <c r="D164" i="6"/>
  <c r="H163" i="6"/>
  <c r="F163" i="6"/>
  <c r="E163" i="6"/>
  <c r="D163" i="6"/>
  <c r="H162" i="6"/>
  <c r="F162" i="6"/>
  <c r="E162" i="6"/>
  <c r="D162" i="6"/>
  <c r="H161" i="6"/>
  <c r="F161" i="6"/>
  <c r="E161" i="6"/>
  <c r="D161" i="6"/>
  <c r="K160" i="6"/>
  <c r="H160" i="6"/>
  <c r="F160" i="6"/>
  <c r="E160" i="6"/>
  <c r="D160" i="6"/>
  <c r="F159" i="6"/>
  <c r="E159" i="6"/>
  <c r="D159" i="6"/>
  <c r="F158" i="6"/>
  <c r="E158" i="6"/>
  <c r="D158" i="6"/>
  <c r="F157" i="6"/>
  <c r="E157" i="6"/>
  <c r="D157" i="6"/>
  <c r="F156" i="6"/>
  <c r="E156" i="6"/>
  <c r="D156" i="6"/>
  <c r="H155" i="6"/>
  <c r="F155" i="6"/>
  <c r="E155" i="6"/>
  <c r="D155" i="6"/>
  <c r="H154" i="6"/>
  <c r="F154" i="6"/>
  <c r="E154" i="6"/>
  <c r="D154" i="6"/>
  <c r="H153" i="6"/>
  <c r="F153" i="6"/>
  <c r="E153" i="6"/>
  <c r="D153" i="6"/>
  <c r="K152" i="6"/>
  <c r="H152" i="6"/>
  <c r="F152" i="6"/>
  <c r="E152" i="6"/>
  <c r="D152" i="6"/>
  <c r="F151" i="6"/>
  <c r="E151" i="6"/>
  <c r="D151" i="6"/>
  <c r="H150" i="6"/>
  <c r="F150" i="6"/>
  <c r="E150" i="6"/>
  <c r="D150" i="6"/>
  <c r="H149" i="6"/>
  <c r="F149" i="6"/>
  <c r="E149" i="6"/>
  <c r="D149" i="6"/>
  <c r="K148" i="6"/>
  <c r="H148" i="6"/>
  <c r="F148" i="6"/>
  <c r="E148" i="6"/>
  <c r="D148" i="6"/>
  <c r="F147" i="6"/>
  <c r="E147" i="6"/>
  <c r="D147" i="6"/>
  <c r="F146" i="6"/>
  <c r="E146" i="6"/>
  <c r="D146" i="6"/>
  <c r="F145" i="6"/>
  <c r="E145" i="6"/>
  <c r="D145" i="6"/>
  <c r="F144" i="6"/>
  <c r="E144" i="6"/>
  <c r="D144" i="6"/>
  <c r="F143" i="6"/>
  <c r="E143" i="6"/>
  <c r="D143" i="6"/>
  <c r="F142" i="6"/>
  <c r="E142" i="6"/>
  <c r="D142" i="6"/>
  <c r="H141" i="6"/>
  <c r="F141" i="6"/>
  <c r="E141" i="6"/>
  <c r="D141" i="6"/>
  <c r="H140" i="6"/>
  <c r="F140" i="6"/>
  <c r="E140" i="6"/>
  <c r="D140" i="6"/>
  <c r="K139" i="6"/>
  <c r="H139" i="6"/>
  <c r="F139" i="6"/>
  <c r="E139" i="6"/>
  <c r="D139" i="6"/>
  <c r="F138" i="6"/>
  <c r="E138" i="6"/>
  <c r="D138" i="6"/>
  <c r="F137" i="6"/>
  <c r="E137" i="6"/>
  <c r="D137" i="6"/>
  <c r="H136" i="6"/>
  <c r="F136" i="6"/>
  <c r="E136" i="6"/>
  <c r="D136" i="6"/>
  <c r="K135" i="6"/>
  <c r="H135" i="6"/>
  <c r="I135" i="6" s="1"/>
  <c r="L135" i="6" s="1"/>
  <c r="F135" i="6"/>
  <c r="E135" i="6"/>
  <c r="D135" i="6"/>
  <c r="F134" i="6"/>
  <c r="E134" i="6"/>
  <c r="D134" i="6"/>
  <c r="H133" i="6"/>
  <c r="F133" i="6"/>
  <c r="E133" i="6"/>
  <c r="D133" i="6"/>
  <c r="K132" i="6"/>
  <c r="H132" i="6"/>
  <c r="F132" i="6"/>
  <c r="E132" i="6"/>
  <c r="D132" i="6"/>
  <c r="F131" i="6"/>
  <c r="E131" i="6"/>
  <c r="D131" i="6"/>
  <c r="H130" i="6"/>
  <c r="F130" i="6"/>
  <c r="E130" i="6"/>
  <c r="D130" i="6"/>
  <c r="K129" i="6"/>
  <c r="H129" i="6"/>
  <c r="I129" i="6" s="1"/>
  <c r="L129" i="6" s="1"/>
  <c r="F129" i="6"/>
  <c r="E129" i="6"/>
  <c r="D129" i="6"/>
  <c r="F128" i="6"/>
  <c r="E128" i="6"/>
  <c r="D128" i="6"/>
  <c r="F127" i="6"/>
  <c r="E127" i="6"/>
  <c r="D127" i="6"/>
  <c r="F126" i="6"/>
  <c r="E126" i="6"/>
  <c r="D126" i="6"/>
  <c r="F125" i="6"/>
  <c r="E125" i="6"/>
  <c r="D125" i="6"/>
  <c r="H124" i="6"/>
  <c r="F124" i="6"/>
  <c r="E124" i="6"/>
  <c r="D124" i="6"/>
  <c r="H123" i="6"/>
  <c r="F123" i="6"/>
  <c r="E123" i="6"/>
  <c r="D123" i="6"/>
  <c r="H122" i="6"/>
  <c r="I121" i="6" s="1"/>
  <c r="L121" i="6" s="1"/>
  <c r="F122" i="6"/>
  <c r="E122" i="6"/>
  <c r="D122" i="6"/>
  <c r="K121" i="6"/>
  <c r="H121" i="6"/>
  <c r="F121" i="6"/>
  <c r="E121" i="6"/>
  <c r="D121" i="6"/>
  <c r="F120" i="6"/>
  <c r="E120" i="6"/>
  <c r="D120" i="6"/>
  <c r="F119" i="6"/>
  <c r="E119" i="6"/>
  <c r="D119" i="6"/>
  <c r="F118" i="6"/>
  <c r="E118" i="6"/>
  <c r="D118" i="6"/>
  <c r="F117" i="6"/>
  <c r="E117" i="6"/>
  <c r="D117" i="6"/>
  <c r="H116" i="6"/>
  <c r="F116" i="6"/>
  <c r="E116" i="6"/>
  <c r="D116" i="6"/>
  <c r="K115" i="6"/>
  <c r="H115" i="6"/>
  <c r="F115" i="6"/>
  <c r="E115" i="6"/>
  <c r="D115" i="6"/>
  <c r="F114" i="6"/>
  <c r="E114" i="6"/>
  <c r="D114" i="6"/>
  <c r="F113" i="6"/>
  <c r="E113" i="6"/>
  <c r="D113" i="6"/>
  <c r="F112" i="6"/>
  <c r="E112" i="6"/>
  <c r="D112" i="6"/>
  <c r="F111" i="6"/>
  <c r="E111" i="6"/>
  <c r="D111" i="6"/>
  <c r="F110" i="6"/>
  <c r="E110" i="6"/>
  <c r="D110" i="6"/>
  <c r="F109" i="6"/>
  <c r="E109" i="6"/>
  <c r="D109" i="6"/>
  <c r="F108" i="6"/>
  <c r="E108" i="6"/>
  <c r="D108" i="6"/>
  <c r="F107" i="6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H97" i="6"/>
  <c r="F97" i="6"/>
  <c r="E97" i="6"/>
  <c r="D97" i="6"/>
  <c r="H96" i="6"/>
  <c r="F96" i="6"/>
  <c r="E96" i="6"/>
  <c r="D96" i="6"/>
  <c r="K95" i="6"/>
  <c r="H95" i="6"/>
  <c r="F95" i="6"/>
  <c r="E95" i="6"/>
  <c r="D95" i="6"/>
  <c r="H94" i="6"/>
  <c r="F94" i="6"/>
  <c r="E94" i="6"/>
  <c r="D94" i="6"/>
  <c r="H93" i="6"/>
  <c r="F93" i="6"/>
  <c r="E93" i="6"/>
  <c r="D93" i="6"/>
  <c r="H92" i="6"/>
  <c r="F92" i="6"/>
  <c r="E92" i="6"/>
  <c r="D92" i="6"/>
  <c r="K91" i="6"/>
  <c r="H91" i="6"/>
  <c r="F91" i="6"/>
  <c r="E91" i="6"/>
  <c r="D91" i="6"/>
  <c r="H90" i="6"/>
  <c r="F90" i="6"/>
  <c r="E90" i="6"/>
  <c r="D90" i="6"/>
  <c r="H89" i="6"/>
  <c r="F89" i="6"/>
  <c r="E89" i="6"/>
  <c r="D89" i="6"/>
  <c r="K88" i="6"/>
  <c r="H88" i="6"/>
  <c r="F88" i="6"/>
  <c r="E88" i="6"/>
  <c r="D88" i="6"/>
  <c r="H87" i="6"/>
  <c r="F87" i="6"/>
  <c r="E87" i="6"/>
  <c r="D87" i="6"/>
  <c r="K86" i="6"/>
  <c r="H86" i="6"/>
  <c r="F86" i="6"/>
  <c r="E86" i="6"/>
  <c r="D86" i="6"/>
  <c r="F85" i="6"/>
  <c r="E85" i="6"/>
  <c r="D85" i="6"/>
  <c r="F84" i="6"/>
  <c r="E84" i="6"/>
  <c r="D84" i="6"/>
  <c r="H83" i="6"/>
  <c r="F83" i="6"/>
  <c r="E83" i="6"/>
  <c r="D83" i="6"/>
  <c r="H82" i="6"/>
  <c r="F82" i="6"/>
  <c r="E82" i="6"/>
  <c r="D82" i="6"/>
  <c r="K81" i="6"/>
  <c r="H81" i="6"/>
  <c r="I81" i="6" s="1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H61" i="6"/>
  <c r="F61" i="6"/>
  <c r="E61" i="6"/>
  <c r="D61" i="6"/>
  <c r="K60" i="6"/>
  <c r="H60" i="6"/>
  <c r="I60" i="6" s="1"/>
  <c r="L60" i="6" s="1"/>
  <c r="F60" i="6"/>
  <c r="E60" i="6"/>
  <c r="D60" i="6"/>
  <c r="H59" i="6"/>
  <c r="F59" i="6"/>
  <c r="E59" i="6"/>
  <c r="D59" i="6"/>
  <c r="K58" i="6"/>
  <c r="H58" i="6"/>
  <c r="F58" i="6"/>
  <c r="E58" i="6"/>
  <c r="D58" i="6"/>
  <c r="F57" i="6"/>
  <c r="E57" i="6"/>
  <c r="D57" i="6"/>
  <c r="F56" i="6"/>
  <c r="E56" i="6"/>
  <c r="D56" i="6"/>
  <c r="H55" i="6"/>
  <c r="F55" i="6"/>
  <c r="E55" i="6"/>
  <c r="D55" i="6"/>
  <c r="H54" i="6"/>
  <c r="F54" i="6"/>
  <c r="E54" i="6"/>
  <c r="D54" i="6"/>
  <c r="H53" i="6"/>
  <c r="F53" i="6"/>
  <c r="E53" i="6"/>
  <c r="D53" i="6"/>
  <c r="H52" i="6"/>
  <c r="F52" i="6"/>
  <c r="E52" i="6"/>
  <c r="D52" i="6"/>
  <c r="H51" i="6"/>
  <c r="F51" i="6"/>
  <c r="E51" i="6"/>
  <c r="D51" i="6"/>
  <c r="K50" i="6"/>
  <c r="H50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H45" i="6"/>
  <c r="F45" i="6"/>
  <c r="E45" i="6"/>
  <c r="D45" i="6"/>
  <c r="K44" i="6"/>
  <c r="H44" i="6"/>
  <c r="F44" i="6"/>
  <c r="E44" i="6"/>
  <c r="D44" i="6"/>
  <c r="F43" i="6"/>
  <c r="E43" i="6"/>
  <c r="D43" i="6"/>
  <c r="H42" i="6"/>
  <c r="F42" i="6"/>
  <c r="E42" i="6"/>
  <c r="D42" i="6"/>
  <c r="K41" i="6"/>
  <c r="H41" i="6"/>
  <c r="F41" i="6"/>
  <c r="E41" i="6"/>
  <c r="D41" i="6"/>
  <c r="H40" i="6"/>
  <c r="F40" i="6"/>
  <c r="E40" i="6"/>
  <c r="D40" i="6"/>
  <c r="K39" i="6"/>
  <c r="H39" i="6"/>
  <c r="F39" i="6"/>
  <c r="E39" i="6"/>
  <c r="D39" i="6"/>
  <c r="H38" i="6"/>
  <c r="F38" i="6"/>
  <c r="E38" i="6"/>
  <c r="D38" i="6"/>
  <c r="K37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H25" i="6"/>
  <c r="F25" i="6"/>
  <c r="E25" i="6"/>
  <c r="D25" i="6"/>
  <c r="K24" i="6"/>
  <c r="H24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H19" i="6"/>
  <c r="F19" i="6"/>
  <c r="E19" i="6"/>
  <c r="D19" i="6"/>
  <c r="K18" i="6"/>
  <c r="H18" i="6"/>
  <c r="F18" i="6"/>
  <c r="E18" i="6"/>
  <c r="D18" i="6"/>
  <c r="F17" i="6"/>
  <c r="E17" i="6"/>
  <c r="D17" i="6"/>
  <c r="H16" i="6"/>
  <c r="F16" i="6"/>
  <c r="E16" i="6"/>
  <c r="D16" i="6"/>
  <c r="K15" i="6"/>
  <c r="H15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H10" i="6"/>
  <c r="F10" i="6"/>
  <c r="E10" i="6"/>
  <c r="D10" i="6"/>
  <c r="H9" i="6"/>
  <c r="F9" i="6"/>
  <c r="E9" i="6"/>
  <c r="D9" i="6"/>
  <c r="K8" i="6"/>
  <c r="I8" i="6"/>
  <c r="L8" i="6" s="1"/>
  <c r="H8" i="6"/>
  <c r="F8" i="6"/>
  <c r="E8" i="6"/>
  <c r="D8" i="6"/>
  <c r="H7" i="6"/>
  <c r="F7" i="6"/>
  <c r="E7" i="6"/>
  <c r="D7" i="6"/>
  <c r="H6" i="6"/>
  <c r="F6" i="6"/>
  <c r="E6" i="6"/>
  <c r="D6" i="6"/>
  <c r="H5" i="6"/>
  <c r="F5" i="6"/>
  <c r="E5" i="6"/>
  <c r="D5" i="6"/>
  <c r="H4" i="6"/>
  <c r="F4" i="6"/>
  <c r="E4" i="6"/>
  <c r="D4" i="6"/>
  <c r="H3" i="6"/>
  <c r="F3" i="6"/>
  <c r="E3" i="6"/>
  <c r="D3" i="6"/>
  <c r="K2" i="6"/>
  <c r="F2" i="6"/>
  <c r="E2" i="6"/>
  <c r="D2" i="6"/>
  <c r="L287" i="6" l="1"/>
  <c r="L37" i="6"/>
  <c r="L236" i="6"/>
  <c r="L276" i="6"/>
  <c r="I242" i="6"/>
  <c r="L242" i="6" s="1"/>
  <c r="I86" i="6"/>
  <c r="L86" i="6" s="1"/>
  <c r="I91" i="6"/>
  <c r="L91" i="6" s="1"/>
  <c r="I195" i="6"/>
  <c r="L195" i="6" s="1"/>
  <c r="I39" i="6"/>
  <c r="L39" i="6" s="1"/>
  <c r="I6" i="6"/>
  <c r="L6" i="6" s="1"/>
  <c r="I274" i="6"/>
  <c r="L274" i="6" s="1"/>
  <c r="I307" i="6"/>
  <c r="L307" i="6" s="1"/>
  <c r="I311" i="6"/>
  <c r="L311" i="6" s="1"/>
  <c r="L326" i="6"/>
  <c r="I44" i="6"/>
  <c r="L44" i="6" s="1"/>
  <c r="I18" i="6"/>
  <c r="L18" i="6" s="1"/>
  <c r="I41" i="6"/>
  <c r="L41" i="6" s="1"/>
  <c r="L81" i="6"/>
  <c r="I139" i="6"/>
  <c r="L139" i="6" s="1"/>
  <c r="I58" i="6"/>
  <c r="L58" i="6" s="1"/>
  <c r="I95" i="6"/>
  <c r="L95" i="6" s="1"/>
  <c r="I245" i="6"/>
  <c r="L245" i="6" s="1"/>
  <c r="I2" i="6"/>
  <c r="I50" i="6"/>
  <c r="L50" i="6" s="1"/>
  <c r="I115" i="6"/>
  <c r="L115" i="6" s="1"/>
  <c r="I152" i="6"/>
  <c r="L152" i="6" s="1"/>
  <c r="I204" i="6"/>
  <c r="L204" i="6" s="1"/>
  <c r="I226" i="6"/>
  <c r="L226" i="6" s="1"/>
  <c r="I88" i="6"/>
  <c r="L88" i="6" s="1"/>
  <c r="L52" i="6"/>
  <c r="I201" i="6"/>
  <c r="L201" i="6" s="1"/>
  <c r="I271" i="6"/>
  <c r="L271" i="6" s="1"/>
  <c r="I15" i="6"/>
  <c r="L15" i="6" s="1"/>
  <c r="I132" i="6"/>
  <c r="L132" i="6" s="1"/>
  <c r="I160" i="6"/>
  <c r="L160" i="6" s="1"/>
  <c r="I24" i="6"/>
  <c r="L24" i="6" s="1"/>
  <c r="I148" i="6"/>
  <c r="L148" i="6" s="1"/>
  <c r="I186" i="6"/>
  <c r="L186" i="6" s="1"/>
  <c r="C381" i="1" l="1"/>
  <c r="C380" i="1"/>
  <c r="C379" i="1"/>
  <c r="C377" i="1"/>
  <c r="C376" i="1"/>
  <c r="C375" i="1"/>
  <c r="C374" i="1"/>
  <c r="C373" i="1"/>
  <c r="C372" i="1"/>
  <c r="C370" i="1"/>
  <c r="C369" i="1"/>
  <c r="C368" i="1"/>
  <c r="C367" i="1"/>
  <c r="C366" i="1"/>
  <c r="C365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250" i="1"/>
  <c r="C249" i="1"/>
  <c r="C246" i="1"/>
  <c r="C245" i="1"/>
  <c r="C242" i="1"/>
  <c r="C241" i="1"/>
  <c r="C240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5" i="1"/>
  <c r="C161" i="1"/>
  <c r="C159" i="1"/>
  <c r="C158" i="1"/>
  <c r="C157" i="1"/>
  <c r="C156" i="1"/>
  <c r="C155" i="1"/>
  <c r="C154" i="1"/>
  <c r="C153" i="1"/>
  <c r="C152" i="1"/>
  <c r="C151" i="1"/>
  <c r="C149" i="1"/>
  <c r="C148" i="1"/>
  <c r="C147" i="1"/>
  <c r="C146" i="1"/>
  <c r="C145" i="1"/>
  <c r="C144" i="1"/>
  <c r="C142" i="1"/>
  <c r="C141" i="1"/>
  <c r="C140" i="1"/>
  <c r="C137" i="1"/>
  <c r="C136" i="1"/>
  <c r="C135" i="1"/>
  <c r="C133" i="1"/>
  <c r="C132" i="1"/>
  <c r="C131" i="1"/>
  <c r="C129" i="1"/>
  <c r="C127" i="1"/>
  <c r="C126" i="1"/>
  <c r="C125" i="1"/>
  <c r="C124" i="1"/>
  <c r="C123" i="1"/>
  <c r="C122" i="1"/>
  <c r="C120" i="1"/>
  <c r="C119" i="1"/>
  <c r="C116" i="1"/>
  <c r="C115" i="1"/>
  <c r="C113" i="1"/>
  <c r="C112" i="1"/>
  <c r="C111" i="1"/>
  <c r="C109" i="1"/>
  <c r="C108" i="1"/>
  <c r="C107" i="1"/>
  <c r="C106" i="1"/>
  <c r="C104" i="1"/>
  <c r="C102" i="1"/>
  <c r="C98" i="1"/>
  <c r="C97" i="1"/>
  <c r="C95" i="1"/>
  <c r="C91" i="1"/>
  <c r="C90" i="1"/>
  <c r="C89" i="1"/>
  <c r="C88" i="1"/>
  <c r="C87" i="1"/>
  <c r="C86" i="1"/>
  <c r="C83" i="1"/>
  <c r="C79" i="1"/>
  <c r="C78" i="1"/>
  <c r="C76" i="1"/>
  <c r="C75" i="1"/>
  <c r="C74" i="1"/>
  <c r="C73" i="1"/>
  <c r="C72" i="1"/>
  <c r="C70" i="1"/>
  <c r="C69" i="1"/>
  <c r="C68" i="1"/>
  <c r="C67" i="1"/>
  <c r="C66" i="1"/>
  <c r="C65" i="1"/>
  <c r="C64" i="1"/>
  <c r="C63" i="1"/>
  <c r="C61" i="1"/>
  <c r="C60" i="1"/>
  <c r="C59" i="1"/>
  <c r="C58" i="1"/>
  <c r="C57" i="1"/>
  <c r="C56" i="1"/>
  <c r="C53" i="1"/>
  <c r="C50" i="1"/>
  <c r="C48" i="1"/>
  <c r="C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<sst xmlns="http://schemas.openxmlformats.org/spreadsheetml/2006/main" count="708" uniqueCount="253">
  <si>
    <t>Date-time</t>
  </si>
  <si>
    <t>SampRepresentation_Code</t>
  </si>
  <si>
    <t>pinterp:00060Value</t>
  </si>
  <si>
    <t>p80154Value</t>
  </si>
  <si>
    <t>p80154Usable</t>
  </si>
  <si>
    <t>MM/d/yyyy HH:mm:ss</t>
  </si>
  <si>
    <t>code</t>
  </si>
  <si>
    <t>val</t>
  </si>
  <si>
    <t>bol</t>
  </si>
  <si>
    <t>Date</t>
  </si>
  <si>
    <t>Time</t>
  </si>
  <si>
    <t>Flow (cfs)</t>
  </si>
  <si>
    <t>SSC (mg/L)</t>
  </si>
  <si>
    <t>Coeff</t>
  </si>
  <si>
    <t>comments</t>
  </si>
  <si>
    <t>TSS (mg/L)</t>
  </si>
  <si>
    <t>sVrt</t>
  </si>
  <si>
    <t>xSec</t>
  </si>
  <si>
    <t>01/21/2010</t>
  </si>
  <si>
    <t>1100</t>
  </si>
  <si>
    <t>Proj</t>
  </si>
  <si>
    <t>01/22/2010</t>
  </si>
  <si>
    <t>1230</t>
  </si>
  <si>
    <t>01/25/2010</t>
  </si>
  <si>
    <t>1640</t>
  </si>
  <si>
    <t>01/26/2010</t>
  </si>
  <si>
    <t>0800</t>
  </si>
  <si>
    <t>1430</t>
  </si>
  <si>
    <t>01/27/2010</t>
  </si>
  <si>
    <t>0810</t>
  </si>
  <si>
    <t>02/17/2010</t>
  </si>
  <si>
    <t>0940</t>
  </si>
  <si>
    <t>03/09/2010</t>
  </si>
  <si>
    <t>1050</t>
  </si>
  <si>
    <t>11</t>
  </si>
  <si>
    <t>04/06/2010</t>
  </si>
  <si>
    <t>0820</t>
  </si>
  <si>
    <t>04/12/2010</t>
  </si>
  <si>
    <t>1550</t>
  </si>
  <si>
    <t>04/13/2010</t>
  </si>
  <si>
    <t>0640</t>
  </si>
  <si>
    <t>1320</t>
  </si>
  <si>
    <t>check time</t>
  </si>
  <si>
    <t>04/14/2010</t>
  </si>
  <si>
    <t>0730</t>
  </si>
  <si>
    <t>04/15/2010</t>
  </si>
  <si>
    <t>1130</t>
  </si>
  <si>
    <t>05/04/2010</t>
  </si>
  <si>
    <t>0840</t>
  </si>
  <si>
    <t>06/01/2010</t>
  </si>
  <si>
    <t>0930</t>
  </si>
  <si>
    <t>12/08/2010</t>
  </si>
  <si>
    <t>1520</t>
  </si>
  <si>
    <t>12/20/2010</t>
  </si>
  <si>
    <t>0830</t>
  </si>
  <si>
    <t>1600</t>
  </si>
  <si>
    <t>12/21/2010</t>
  </si>
  <si>
    <t>1540</t>
  </si>
  <si>
    <t>12/23/2010</t>
  </si>
  <si>
    <t>1030</t>
  </si>
  <si>
    <t>12/30/2010</t>
  </si>
  <si>
    <t>1330</t>
  </si>
  <si>
    <t>01/04/2011</t>
  </si>
  <si>
    <t>1440</t>
  </si>
  <si>
    <t>01/26/2011</t>
  </si>
  <si>
    <t>0900</t>
  </si>
  <si>
    <t>02/03/2011</t>
  </si>
  <si>
    <t>1350</t>
  </si>
  <si>
    <t>02/17/2011</t>
  </si>
  <si>
    <t>0540</t>
  </si>
  <si>
    <t>02/18/2011</t>
  </si>
  <si>
    <t>0950</t>
  </si>
  <si>
    <t>02/28/2011</t>
  </si>
  <si>
    <t>26</t>
  </si>
  <si>
    <t>03/15/2011</t>
  </si>
  <si>
    <t>252</t>
  </si>
  <si>
    <t>03/17/2011</t>
  </si>
  <si>
    <t>03/19/2011</t>
  </si>
  <si>
    <t>1940</t>
  </si>
  <si>
    <t>03/22/2011</t>
  </si>
  <si>
    <t>1150</t>
  </si>
  <si>
    <t>03/25/2011</t>
  </si>
  <si>
    <t>04/04/2011</t>
  </si>
  <si>
    <t>0650</t>
  </si>
  <si>
    <t>04/26/2011</t>
  </si>
  <si>
    <t>05/24/2011</t>
  </si>
  <si>
    <t>10/26/2011</t>
  </si>
  <si>
    <t>1250</t>
  </si>
  <si>
    <t>13</t>
  </si>
  <si>
    <t>12/29/2011</t>
  </si>
  <si>
    <t>1500</t>
  </si>
  <si>
    <t>7</t>
  </si>
  <si>
    <t>01/23/2012</t>
  </si>
  <si>
    <t>4</t>
  </si>
  <si>
    <t>01/24/2012</t>
  </si>
  <si>
    <t>0915</t>
  </si>
  <si>
    <t>101</t>
  </si>
  <si>
    <t>67</t>
  </si>
  <si>
    <t>03/29/2012</t>
  </si>
  <si>
    <t>1140</t>
  </si>
  <si>
    <t>265</t>
  </si>
  <si>
    <t>12/01/2012</t>
  </si>
  <si>
    <t>0910</t>
  </si>
  <si>
    <t>983</t>
  </si>
  <si>
    <t>928</t>
  </si>
  <si>
    <t>unsp</t>
  </si>
  <si>
    <t>A654</t>
  </si>
  <si>
    <t>12/02/2012</t>
  </si>
  <si>
    <t>269</t>
  </si>
  <si>
    <t>A1340</t>
  </si>
  <si>
    <t>12/03/2012</t>
  </si>
  <si>
    <t>1035</t>
  </si>
  <si>
    <t>1,270</t>
  </si>
  <si>
    <t>A1250</t>
  </si>
  <si>
    <t>12/05/2012</t>
  </si>
  <si>
    <t>1300</t>
  </si>
  <si>
    <t>A11</t>
  </si>
  <si>
    <t>12/22/2012</t>
  </si>
  <si>
    <t>1040</t>
  </si>
  <si>
    <t>1,280</t>
  </si>
  <si>
    <t>12/23/2012</t>
  </si>
  <si>
    <t>667</t>
  </si>
  <si>
    <t>A510</t>
  </si>
  <si>
    <t>A481</t>
  </si>
  <si>
    <t>A466</t>
  </si>
  <si>
    <t>A2110</t>
  </si>
  <si>
    <t>12/24/2012</t>
  </si>
  <si>
    <t>1000</t>
  </si>
  <si>
    <t>2,210</t>
  </si>
  <si>
    <t>12/27/2012</t>
  </si>
  <si>
    <t>1240</t>
  </si>
  <si>
    <t>124</t>
  </si>
  <si>
    <t>A342</t>
  </si>
  <si>
    <t>A104</t>
  </si>
  <si>
    <t>A90</t>
  </si>
  <si>
    <t>A19</t>
  </si>
  <si>
    <t>A20</t>
  </si>
  <si>
    <t>A7</t>
  </si>
  <si>
    <t>A5</t>
  </si>
  <si>
    <t>A39</t>
  </si>
  <si>
    <t>A54</t>
  </si>
  <si>
    <t>A68</t>
  </si>
  <si>
    <t>A51</t>
  </si>
  <si>
    <t>A26</t>
  </si>
  <si>
    <t>A16</t>
  </si>
  <si>
    <t>A13</t>
  </si>
  <si>
    <t>04/01/2013</t>
  </si>
  <si>
    <t>22</t>
  </si>
  <si>
    <t>03/02/2014</t>
  </si>
  <si>
    <t>42</t>
  </si>
  <si>
    <t>A50</t>
  </si>
  <si>
    <t>A42</t>
  </si>
  <si>
    <t>03/03/2014</t>
  </si>
  <si>
    <t>60</t>
  </si>
  <si>
    <t>03/05/2014</t>
  </si>
  <si>
    <t>25</t>
  </si>
  <si>
    <t>A18</t>
  </si>
  <si>
    <t>04/02/2014</t>
  </si>
  <si>
    <t>6</t>
  </si>
  <si>
    <t>04/03/2014</t>
  </si>
  <si>
    <t>A36</t>
  </si>
  <si>
    <t>A10</t>
  </si>
  <si>
    <t>A545</t>
  </si>
  <si>
    <t>A534</t>
  </si>
  <si>
    <t>A508</t>
  </si>
  <si>
    <t>12/12/2014</t>
  </si>
  <si>
    <t>1110</t>
  </si>
  <si>
    <t>2,260</t>
  </si>
  <si>
    <t>A2100</t>
  </si>
  <si>
    <t>A2020</t>
  </si>
  <si>
    <t>A1970</t>
  </si>
  <si>
    <t>1,880</t>
  </si>
  <si>
    <t>12/15/2014</t>
  </si>
  <si>
    <t>1340</t>
  </si>
  <si>
    <t>62</t>
  </si>
  <si>
    <t>A79</t>
  </si>
  <si>
    <t>A37</t>
  </si>
  <si>
    <t>A29</t>
  </si>
  <si>
    <t>A15</t>
  </si>
  <si>
    <t>A8</t>
  </si>
  <si>
    <t>02/07/2015</t>
  </si>
  <si>
    <t>3,200</t>
  </si>
  <si>
    <t>3,390</t>
  </si>
  <si>
    <t>A1150</t>
  </si>
  <si>
    <t>02/09/2015</t>
  </si>
  <si>
    <t>1210</t>
  </si>
  <si>
    <t>1,040</t>
  </si>
  <si>
    <t>A102</t>
  </si>
  <si>
    <t>A14</t>
  </si>
  <si>
    <t>A34</t>
  </si>
  <si>
    <t>A903</t>
  </si>
  <si>
    <t>A73</t>
  </si>
  <si>
    <t>A117</t>
  </si>
  <si>
    <t>A12</t>
  </si>
  <si>
    <t>A942</t>
  </si>
  <si>
    <t>A911</t>
  </si>
  <si>
    <t>A2040</t>
  </si>
  <si>
    <t>A594</t>
  </si>
  <si>
    <t>A474</t>
  </si>
  <si>
    <t>A95</t>
  </si>
  <si>
    <t>A89</t>
  </si>
  <si>
    <t>A28</t>
  </si>
  <si>
    <t>12/12/2016</t>
  </si>
  <si>
    <t>86</t>
  </si>
  <si>
    <t>A93</t>
  </si>
  <si>
    <t>A1410</t>
  </si>
  <si>
    <t>A22</t>
  </si>
  <si>
    <t>A3</t>
  </si>
  <si>
    <t>A111</t>
  </si>
  <si>
    <t>A1550</t>
  </si>
  <si>
    <t>A867</t>
  </si>
  <si>
    <t>A472</t>
  </si>
  <si>
    <t>A2920</t>
  </si>
  <si>
    <t>A951</t>
  </si>
  <si>
    <t>A741</t>
  </si>
  <si>
    <t>A410</t>
  </si>
  <si>
    <t>A428</t>
  </si>
  <si>
    <t>A1000</t>
  </si>
  <si>
    <t>A1390</t>
  </si>
  <si>
    <t>A761</t>
  </si>
  <si>
    <t>A643</t>
  </si>
  <si>
    <t>A1760</t>
  </si>
  <si>
    <t>A717</t>
  </si>
  <si>
    <t>A537</t>
  </si>
  <si>
    <t>A541</t>
  </si>
  <si>
    <t>A355</t>
  </si>
  <si>
    <t>A291</t>
  </si>
  <si>
    <t>03/16/2017</t>
  </si>
  <si>
    <t>A240</t>
  </si>
  <si>
    <t>A224</t>
  </si>
  <si>
    <t>A125</t>
  </si>
  <si>
    <t>A126</t>
  </si>
  <si>
    <t>04/04/2017</t>
  </si>
  <si>
    <t>pt.</t>
  </si>
  <si>
    <t>A96</t>
  </si>
  <si>
    <t>A97</t>
  </si>
  <si>
    <t>A145</t>
  </si>
  <si>
    <t>A71</t>
  </si>
  <si>
    <t>A38</t>
  </si>
  <si>
    <t>04/26/2017</t>
  </si>
  <si>
    <t>A30</t>
  </si>
  <si>
    <t>A43</t>
  </si>
  <si>
    <t>A23</t>
  </si>
  <si>
    <t>Flow</t>
  </si>
  <si>
    <t>year</t>
  </si>
  <si>
    <t>M</t>
  </si>
  <si>
    <t>D</t>
  </si>
  <si>
    <t>Dates</t>
  </si>
  <si>
    <t>SSC*Q</t>
  </si>
  <si>
    <t>SumSSCQ</t>
  </si>
  <si>
    <t>SumQ</t>
  </si>
  <si>
    <t>FW_SSC</t>
  </si>
  <si>
    <t>Flow_Daily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</si>
</sst>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yy\ hh:mm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0" fillId="0" borderId="0" xfId="0" applyNumberFormat="1" applyBorder="1"/>
    <xf numFmtId="20" fontId="0" fillId="0" borderId="0" xfId="0" applyNumberFormat="1" applyBorder="1"/>
    <xf numFmtId="22" fontId="0" fillId="0" borderId="0" xfId="0" applyNumberFormat="1" applyBorder="1" applyAlignment="1">
      <alignment horizontal="center"/>
    </xf>
    <xf numFmtId="0" fontId="2" fillId="0" borderId="0" xfId="0" applyFont="1" applyBorder="1"/>
    <xf numFmtId="2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0" fontId="0" fillId="4" borderId="0" xfId="0" applyNumberFormat="1" applyFill="1" applyBorder="1"/>
    <xf numFmtId="22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/>
    <xf numFmtId="164" fontId="3" fillId="0" borderId="0" xfId="0" applyNumberFormat="1" applyFon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/>
    <xf numFmtId="165" fontId="1" fillId="5" borderId="0" xfId="0" applyNumberFormat="1" applyFont="1" applyFill="1" applyBorder="1" applyAlignment="1">
      <alignment horizontal="center"/>
    </xf>
    <xf numFmtId="0" fontId="0" fillId="5" borderId="0" xfId="0" applyFill="1" applyBorder="1"/>
    <xf numFmtId="14" fontId="0" fillId="5" borderId="0" xfId="0" applyNumberFormat="1" applyFill="1" applyBorder="1"/>
    <xf numFmtId="165" fontId="0" fillId="5" borderId="0" xfId="0" applyNumberFormat="1" applyFill="1" applyBorder="1" applyAlignment="1">
      <alignment horizontal="center"/>
    </xf>
    <xf numFmtId="2" fontId="0" fillId="0" borderId="0" xfId="0" applyNumberFormat="1" applyFill="1"/>
    <xf numFmtId="165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5" borderId="0" xfId="0" applyNumberFormat="1" applyFill="1" applyBorder="1"/>
    <xf numFmtId="2" fontId="0" fillId="0" borderId="0" xfId="0" applyNumberFormat="1" applyBorder="1"/>
    <xf numFmtId="166" fontId="0" fillId="0" borderId="0" xfId="0" applyNumberFormat="1" applyFill="1" applyBorder="1"/>
    <xf numFmtId="166" fontId="0" fillId="5" borderId="0" xfId="0" applyNumberFormat="1" applyFill="1" applyBorder="1"/>
    <xf numFmtId="166" fontId="0" fillId="0" borderId="0" xfId="0" applyNumberFormat="1" applyBorder="1"/>
    <xf numFmtId="2" fontId="0" fillId="6" borderId="0" xfId="0" applyNumberFormat="1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2620-768E-460B-BDA3-211276D61872}">
  <dimension ref="A1:K381"/>
  <sheetViews>
    <sheetView topLeftCell="A7" workbookViewId="0">
      <selection activeCell="C46" sqref="C46"/>
    </sheetView>
  </sheetViews>
  <sheetFormatPr defaultRowHeight="15" x14ac:dyDescent="0.25"/>
  <cols>
    <col min="1" max="1" width="13.140625" style="1" customWidth="1"/>
    <col min="2" max="2" width="9.140625" style="1"/>
    <col min="3" max="3" width="21.5703125" style="2" customWidth="1"/>
    <col min="4" max="4" width="9.140625" style="2"/>
    <col min="5" max="5" width="9.5703125" style="2" customWidth="1"/>
    <col min="6" max="6" width="11.5703125" style="2" customWidth="1"/>
    <col min="7" max="8" width="9.140625" style="2"/>
    <col min="9" max="9" width="11.42578125" style="2" customWidth="1"/>
    <col min="10" max="10" width="24.42578125" style="1" customWidth="1"/>
    <col min="11" max="11" width="9.140625" style="2"/>
    <col min="12" max="16384" width="9.140625" style="1"/>
  </cols>
  <sheetData>
    <row r="1" spans="1:1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1" x14ac:dyDescent="0.25">
      <c r="C2" s="2" t="s">
        <v>5</v>
      </c>
      <c r="D2" s="2" t="s">
        <v>6</v>
      </c>
      <c r="E2" s="2" t="s">
        <v>7</v>
      </c>
      <c r="F2" s="2" t="s">
        <v>7</v>
      </c>
      <c r="G2" s="2" t="s">
        <v>8</v>
      </c>
    </row>
    <row r="3" spans="1:11" x14ac:dyDescent="0.25">
      <c r="A3" s="1" t="s">
        <v>9</v>
      </c>
      <c r="B3" s="1" t="s">
        <v>10</v>
      </c>
      <c r="C3" s="3" t="s">
        <v>0</v>
      </c>
      <c r="E3" s="4" t="s">
        <v>11</v>
      </c>
      <c r="F3" s="2" t="s">
        <v>12</v>
      </c>
      <c r="H3" s="2" t="s">
        <v>13</v>
      </c>
      <c r="I3" s="5" t="s">
        <v>12</v>
      </c>
      <c r="J3" s="1" t="s">
        <v>14</v>
      </c>
      <c r="K3" s="2" t="s">
        <v>15</v>
      </c>
    </row>
    <row r="4" spans="1:11" x14ac:dyDescent="0.25">
      <c r="A4" s="6">
        <v>39505</v>
      </c>
      <c r="B4" s="7">
        <v>0.44027777777777777</v>
      </c>
      <c r="C4" s="8">
        <f t="shared" ref="C4:C67" si="0">A4+B4</f>
        <v>39505.44027777778</v>
      </c>
      <c r="D4" s="2" t="s">
        <v>16</v>
      </c>
      <c r="E4" s="2">
        <v>665</v>
      </c>
      <c r="F4" s="2">
        <v>77</v>
      </c>
      <c r="G4" s="2" t="b">
        <v>1</v>
      </c>
      <c r="H4" s="2">
        <v>1</v>
      </c>
      <c r="I4" s="2">
        <v>77</v>
      </c>
    </row>
    <row r="5" spans="1:11" x14ac:dyDescent="0.25">
      <c r="A5" s="6">
        <v>39511</v>
      </c>
      <c r="B5" s="7">
        <v>0.45833333333333331</v>
      </c>
      <c r="C5" s="8">
        <f t="shared" si="0"/>
        <v>39511.458333333336</v>
      </c>
      <c r="D5" s="2" t="s">
        <v>16</v>
      </c>
      <c r="E5" s="2">
        <v>281</v>
      </c>
      <c r="F5" s="2">
        <v>71</v>
      </c>
      <c r="G5" s="2" t="b">
        <v>1</v>
      </c>
      <c r="H5" s="2">
        <v>1</v>
      </c>
      <c r="I5" s="2">
        <v>71</v>
      </c>
    </row>
    <row r="6" spans="1:11" x14ac:dyDescent="0.25">
      <c r="A6" s="6">
        <v>39518</v>
      </c>
      <c r="B6" s="7">
        <v>0.41666666666666669</v>
      </c>
      <c r="C6" s="8">
        <f t="shared" si="0"/>
        <v>39518.416666666664</v>
      </c>
      <c r="D6" s="2" t="s">
        <v>16</v>
      </c>
      <c r="E6" s="2">
        <v>198</v>
      </c>
      <c r="F6" s="2">
        <v>45</v>
      </c>
      <c r="G6" s="2" t="b">
        <v>1</v>
      </c>
      <c r="H6" s="2">
        <v>1</v>
      </c>
      <c r="I6" s="2">
        <v>45</v>
      </c>
    </row>
    <row r="7" spans="1:11" x14ac:dyDescent="0.25">
      <c r="A7" s="6">
        <v>39525</v>
      </c>
      <c r="B7" s="7">
        <v>0.39583333333333331</v>
      </c>
      <c r="C7" s="8">
        <f t="shared" si="0"/>
        <v>39525.395833333336</v>
      </c>
      <c r="D7" s="2" t="s">
        <v>16</v>
      </c>
      <c r="E7" s="2">
        <v>153</v>
      </c>
      <c r="F7" s="2">
        <v>49</v>
      </c>
      <c r="G7" s="2" t="b">
        <v>1</v>
      </c>
      <c r="H7" s="2">
        <v>1</v>
      </c>
      <c r="I7" s="2">
        <v>49</v>
      </c>
    </row>
    <row r="8" spans="1:11" x14ac:dyDescent="0.25">
      <c r="A8" s="6">
        <v>39526</v>
      </c>
      <c r="B8" s="7">
        <v>0.41666666666666669</v>
      </c>
      <c r="C8" s="8">
        <f t="shared" si="0"/>
        <v>39526.416666666664</v>
      </c>
      <c r="D8" s="2" t="s">
        <v>16</v>
      </c>
      <c r="E8" s="2">
        <v>147</v>
      </c>
      <c r="F8" s="2">
        <v>52</v>
      </c>
      <c r="G8" s="2" t="b">
        <v>1</v>
      </c>
      <c r="H8" s="2">
        <v>1</v>
      </c>
      <c r="I8" s="2">
        <v>52</v>
      </c>
    </row>
    <row r="9" spans="1:11" x14ac:dyDescent="0.25">
      <c r="A9" s="6">
        <v>39527</v>
      </c>
      <c r="B9" s="7">
        <v>0.45833333333333331</v>
      </c>
      <c r="C9" s="8">
        <f t="shared" si="0"/>
        <v>39527.458333333336</v>
      </c>
      <c r="D9" s="2" t="s">
        <v>16</v>
      </c>
      <c r="E9" s="2">
        <v>141</v>
      </c>
      <c r="F9" s="2">
        <v>39</v>
      </c>
      <c r="G9" s="2" t="b">
        <v>1</v>
      </c>
      <c r="H9" s="2">
        <v>1</v>
      </c>
      <c r="I9" s="2">
        <v>39</v>
      </c>
    </row>
    <row r="10" spans="1:11" x14ac:dyDescent="0.25">
      <c r="A10" s="6">
        <v>39532</v>
      </c>
      <c r="B10" s="7">
        <v>0.4375</v>
      </c>
      <c r="C10" s="8">
        <f t="shared" si="0"/>
        <v>39532.4375</v>
      </c>
      <c r="D10" s="2" t="s">
        <v>16</v>
      </c>
      <c r="E10" s="2">
        <v>119</v>
      </c>
      <c r="F10" s="2">
        <v>87</v>
      </c>
      <c r="G10" s="2" t="b">
        <v>1</v>
      </c>
      <c r="H10" s="2">
        <v>1</v>
      </c>
      <c r="I10" s="2">
        <v>87</v>
      </c>
    </row>
    <row r="11" spans="1:11" x14ac:dyDescent="0.25">
      <c r="A11" s="6">
        <v>39533</v>
      </c>
      <c r="B11" s="7">
        <v>0.375</v>
      </c>
      <c r="C11" s="8">
        <f t="shared" si="0"/>
        <v>39533.375</v>
      </c>
      <c r="D11" s="2" t="s">
        <v>16</v>
      </c>
      <c r="E11" s="2">
        <v>54</v>
      </c>
      <c r="F11" s="2">
        <v>94</v>
      </c>
      <c r="G11" s="2" t="b">
        <v>1</v>
      </c>
      <c r="H11" s="2">
        <v>1</v>
      </c>
      <c r="I11" s="2">
        <v>94</v>
      </c>
    </row>
    <row r="12" spans="1:11" x14ac:dyDescent="0.25">
      <c r="A12" s="6">
        <v>39534</v>
      </c>
      <c r="B12" s="7">
        <v>0.41666666666666669</v>
      </c>
      <c r="C12" s="8">
        <f t="shared" si="0"/>
        <v>39534.416666666664</v>
      </c>
      <c r="D12" s="2" t="s">
        <v>16</v>
      </c>
      <c r="E12" s="2">
        <v>39</v>
      </c>
      <c r="F12" s="2">
        <v>123</v>
      </c>
      <c r="G12" s="2" t="b">
        <v>1</v>
      </c>
      <c r="H12" s="2">
        <v>1</v>
      </c>
      <c r="I12" s="2">
        <v>123</v>
      </c>
    </row>
    <row r="13" spans="1:11" x14ac:dyDescent="0.25">
      <c r="A13" s="6">
        <v>39539</v>
      </c>
      <c r="B13" s="7">
        <v>0.41666666666666669</v>
      </c>
      <c r="C13" s="8">
        <f t="shared" si="0"/>
        <v>39539.416666666664</v>
      </c>
      <c r="D13" s="2" t="s">
        <v>16</v>
      </c>
      <c r="E13" s="2">
        <v>40</v>
      </c>
      <c r="F13" s="2">
        <v>26</v>
      </c>
      <c r="G13" s="2" t="b">
        <v>1</v>
      </c>
      <c r="H13" s="2">
        <v>1</v>
      </c>
      <c r="I13" s="2">
        <v>26</v>
      </c>
    </row>
    <row r="14" spans="1:11" x14ac:dyDescent="0.25">
      <c r="A14" s="6">
        <v>39539</v>
      </c>
      <c r="B14" s="7">
        <v>0.65972222222222221</v>
      </c>
      <c r="C14" s="8">
        <f t="shared" si="0"/>
        <v>39539.659722222219</v>
      </c>
      <c r="D14" s="2" t="s">
        <v>16</v>
      </c>
      <c r="E14" s="2">
        <v>36</v>
      </c>
      <c r="F14" s="2">
        <v>15</v>
      </c>
      <c r="G14" s="2" t="b">
        <v>1</v>
      </c>
      <c r="H14" s="2">
        <v>1</v>
      </c>
      <c r="I14" s="2">
        <v>15</v>
      </c>
    </row>
    <row r="15" spans="1:11" x14ac:dyDescent="0.25">
      <c r="A15" s="6">
        <v>39541</v>
      </c>
      <c r="B15" s="7">
        <v>0.39583333333333331</v>
      </c>
      <c r="C15" s="8">
        <f t="shared" si="0"/>
        <v>39541.395833333336</v>
      </c>
      <c r="D15" s="2" t="s">
        <v>16</v>
      </c>
      <c r="E15" s="2">
        <v>20</v>
      </c>
      <c r="F15" s="2">
        <v>96</v>
      </c>
      <c r="G15" s="2" t="b">
        <v>1</v>
      </c>
      <c r="H15" s="2">
        <v>1</v>
      </c>
      <c r="I15" s="2">
        <v>96</v>
      </c>
    </row>
    <row r="16" spans="1:11" x14ac:dyDescent="0.25">
      <c r="A16" s="6">
        <v>39547</v>
      </c>
      <c r="B16" s="7">
        <v>0.4375</v>
      </c>
      <c r="C16" s="8">
        <f t="shared" si="0"/>
        <v>39547.4375</v>
      </c>
      <c r="D16" s="2" t="s">
        <v>16</v>
      </c>
      <c r="E16" s="2">
        <v>50</v>
      </c>
      <c r="F16" s="2">
        <v>76</v>
      </c>
      <c r="G16" s="2" t="b">
        <v>1</v>
      </c>
      <c r="H16" s="2">
        <v>1</v>
      </c>
      <c r="I16" s="2">
        <v>76</v>
      </c>
    </row>
    <row r="17" spans="1:9" x14ac:dyDescent="0.25">
      <c r="A17" s="6">
        <v>39548</v>
      </c>
      <c r="B17" s="7">
        <v>0.375</v>
      </c>
      <c r="C17" s="8">
        <f t="shared" si="0"/>
        <v>39548.375</v>
      </c>
      <c r="D17" s="2" t="s">
        <v>16</v>
      </c>
      <c r="E17" s="2">
        <v>46</v>
      </c>
      <c r="F17" s="2">
        <v>70</v>
      </c>
      <c r="G17" s="2" t="b">
        <v>1</v>
      </c>
      <c r="H17" s="2">
        <v>1</v>
      </c>
      <c r="I17" s="2">
        <v>70</v>
      </c>
    </row>
    <row r="18" spans="1:9" x14ac:dyDescent="0.25">
      <c r="A18" s="6">
        <v>39553</v>
      </c>
      <c r="B18" s="7">
        <v>0.4375</v>
      </c>
      <c r="C18" s="8">
        <f t="shared" si="0"/>
        <v>39553.4375</v>
      </c>
      <c r="D18" s="2" t="s">
        <v>16</v>
      </c>
      <c r="E18" s="2">
        <v>29</v>
      </c>
      <c r="F18" s="2">
        <v>28</v>
      </c>
      <c r="G18" s="2" t="b">
        <v>1</v>
      </c>
      <c r="H18" s="2">
        <v>1</v>
      </c>
      <c r="I18" s="2">
        <v>28</v>
      </c>
    </row>
    <row r="19" spans="1:9" x14ac:dyDescent="0.25">
      <c r="A19" s="6">
        <v>39555</v>
      </c>
      <c r="B19" s="7">
        <v>0.41666666666666669</v>
      </c>
      <c r="C19" s="8">
        <f t="shared" si="0"/>
        <v>39555.416666666664</v>
      </c>
      <c r="D19" s="2" t="s">
        <v>16</v>
      </c>
      <c r="E19" s="2">
        <v>31</v>
      </c>
      <c r="F19" s="2">
        <v>35</v>
      </c>
      <c r="G19" s="2" t="b">
        <v>1</v>
      </c>
      <c r="H19" s="2">
        <v>1</v>
      </c>
      <c r="I19" s="2">
        <v>35</v>
      </c>
    </row>
    <row r="20" spans="1:9" x14ac:dyDescent="0.25">
      <c r="A20" s="6">
        <v>39557</v>
      </c>
      <c r="B20" s="7">
        <v>0.41666666666666669</v>
      </c>
      <c r="C20" s="8">
        <f t="shared" si="0"/>
        <v>39557.416666666664</v>
      </c>
      <c r="D20" s="2" t="s">
        <v>16</v>
      </c>
      <c r="E20" s="2">
        <v>28</v>
      </c>
      <c r="F20" s="2">
        <v>57</v>
      </c>
      <c r="G20" s="2" t="b">
        <v>1</v>
      </c>
      <c r="H20" s="2">
        <v>1</v>
      </c>
      <c r="I20" s="2">
        <v>57</v>
      </c>
    </row>
    <row r="21" spans="1:9" x14ac:dyDescent="0.25">
      <c r="A21" s="6">
        <v>39560</v>
      </c>
      <c r="B21" s="7">
        <v>0.35416666666666669</v>
      </c>
      <c r="C21" s="8">
        <f t="shared" si="0"/>
        <v>39560.354166666664</v>
      </c>
      <c r="D21" s="2" t="s">
        <v>16</v>
      </c>
      <c r="E21" s="2">
        <v>15</v>
      </c>
      <c r="F21" s="2">
        <v>21</v>
      </c>
      <c r="G21" s="2" t="b">
        <v>1</v>
      </c>
      <c r="H21" s="2">
        <v>1</v>
      </c>
      <c r="I21" s="2">
        <v>21</v>
      </c>
    </row>
    <row r="22" spans="1:9" x14ac:dyDescent="0.25">
      <c r="A22" s="6">
        <v>39562</v>
      </c>
      <c r="B22" s="7">
        <v>0.375</v>
      </c>
      <c r="C22" s="8">
        <f t="shared" si="0"/>
        <v>39562.375</v>
      </c>
      <c r="D22" s="2" t="s">
        <v>16</v>
      </c>
      <c r="E22" s="2">
        <v>18</v>
      </c>
      <c r="F22" s="2">
        <v>45</v>
      </c>
      <c r="G22" s="2" t="b">
        <v>1</v>
      </c>
      <c r="H22" s="2">
        <v>1</v>
      </c>
      <c r="I22" s="2">
        <v>45</v>
      </c>
    </row>
    <row r="23" spans="1:9" x14ac:dyDescent="0.25">
      <c r="A23" s="6">
        <v>39563</v>
      </c>
      <c r="B23" s="7">
        <v>0.41666666666666669</v>
      </c>
      <c r="C23" s="8">
        <f t="shared" si="0"/>
        <v>39563.416666666664</v>
      </c>
      <c r="D23" s="2" t="s">
        <v>16</v>
      </c>
      <c r="E23" s="2">
        <v>12</v>
      </c>
      <c r="F23" s="2">
        <v>44</v>
      </c>
      <c r="G23" s="2" t="b">
        <v>1</v>
      </c>
      <c r="H23" s="2">
        <v>1</v>
      </c>
      <c r="I23" s="2">
        <v>44</v>
      </c>
    </row>
    <row r="24" spans="1:9" x14ac:dyDescent="0.25">
      <c r="A24" s="6">
        <v>39566</v>
      </c>
      <c r="B24" s="7">
        <v>0.4375</v>
      </c>
      <c r="C24" s="8">
        <f t="shared" si="0"/>
        <v>39566.4375</v>
      </c>
      <c r="D24" s="2" t="s">
        <v>16</v>
      </c>
      <c r="E24" s="2">
        <v>18</v>
      </c>
      <c r="F24" s="2">
        <v>22</v>
      </c>
      <c r="G24" s="2" t="b">
        <v>1</v>
      </c>
      <c r="H24" s="2">
        <v>1</v>
      </c>
      <c r="I24" s="2">
        <v>22</v>
      </c>
    </row>
    <row r="25" spans="1:9" x14ac:dyDescent="0.25">
      <c r="A25" s="6">
        <v>39569</v>
      </c>
      <c r="B25" s="7">
        <v>0.45833333333333331</v>
      </c>
      <c r="C25" s="8">
        <f t="shared" si="0"/>
        <v>39569.458333333336</v>
      </c>
      <c r="D25" s="2" t="s">
        <v>16</v>
      </c>
      <c r="E25" s="2">
        <v>16</v>
      </c>
      <c r="F25" s="2">
        <v>43</v>
      </c>
      <c r="G25" s="2" t="b">
        <v>1</v>
      </c>
      <c r="H25" s="2">
        <v>1</v>
      </c>
      <c r="I25" s="2">
        <v>43</v>
      </c>
    </row>
    <row r="26" spans="1:9" x14ac:dyDescent="0.25">
      <c r="A26" s="6">
        <v>39860</v>
      </c>
      <c r="B26" s="7">
        <v>1.0416666666666666E-2</v>
      </c>
      <c r="C26" s="8">
        <f t="shared" si="0"/>
        <v>39860.010416666664</v>
      </c>
      <c r="D26" s="2" t="s">
        <v>16</v>
      </c>
      <c r="E26" s="2">
        <v>0</v>
      </c>
      <c r="F26" s="2">
        <v>1</v>
      </c>
      <c r="G26" s="2" t="b">
        <v>1</v>
      </c>
      <c r="H26" s="2">
        <v>1</v>
      </c>
      <c r="I26" s="2">
        <v>1</v>
      </c>
    </row>
    <row r="27" spans="1:9" x14ac:dyDescent="0.25">
      <c r="A27" s="6">
        <v>39860</v>
      </c>
      <c r="B27" s="7">
        <v>0.9770833333333333</v>
      </c>
      <c r="C27" s="8">
        <f t="shared" si="0"/>
        <v>39860.977083333331</v>
      </c>
      <c r="D27" s="2" t="s">
        <v>16</v>
      </c>
      <c r="E27" s="2">
        <v>547</v>
      </c>
      <c r="F27" s="2">
        <v>333</v>
      </c>
      <c r="G27" s="2" t="b">
        <v>1</v>
      </c>
      <c r="H27" s="2">
        <v>1</v>
      </c>
      <c r="I27" s="2">
        <v>333</v>
      </c>
    </row>
    <row r="28" spans="1:9" x14ac:dyDescent="0.25">
      <c r="A28" s="6">
        <v>39863</v>
      </c>
      <c r="B28" s="7">
        <v>0.48958333333333331</v>
      </c>
      <c r="C28" s="8">
        <f t="shared" si="0"/>
        <v>39863.489583333336</v>
      </c>
      <c r="D28" s="2" t="s">
        <v>17</v>
      </c>
      <c r="E28" s="2">
        <v>318</v>
      </c>
      <c r="F28" s="2">
        <v>216</v>
      </c>
      <c r="G28" s="2" t="b">
        <v>1</v>
      </c>
      <c r="H28" s="2">
        <v>1</v>
      </c>
      <c r="I28" s="2">
        <v>216</v>
      </c>
    </row>
    <row r="29" spans="1:9" x14ac:dyDescent="0.25">
      <c r="A29" s="6">
        <v>39867</v>
      </c>
      <c r="B29" s="7">
        <v>0.54999999999999993</v>
      </c>
      <c r="C29" s="8">
        <f t="shared" si="0"/>
        <v>39867.550000000003</v>
      </c>
      <c r="D29" s="2" t="s">
        <v>17</v>
      </c>
      <c r="E29" s="2">
        <v>1970</v>
      </c>
      <c r="F29" s="2">
        <v>588</v>
      </c>
      <c r="G29" s="2" t="b">
        <v>1</v>
      </c>
      <c r="H29" s="2">
        <v>1</v>
      </c>
      <c r="I29" s="2">
        <v>588</v>
      </c>
    </row>
    <row r="30" spans="1:9" x14ac:dyDescent="0.25">
      <c r="A30" s="6">
        <v>39867</v>
      </c>
      <c r="B30" s="7">
        <v>0.55069444444444449</v>
      </c>
      <c r="C30" s="8">
        <f t="shared" si="0"/>
        <v>39867.550694444442</v>
      </c>
      <c r="D30" s="2" t="s">
        <v>17</v>
      </c>
      <c r="E30" s="2">
        <v>1970</v>
      </c>
      <c r="F30" s="2">
        <v>611</v>
      </c>
      <c r="G30" s="2" t="b">
        <v>1</v>
      </c>
      <c r="H30" s="2">
        <v>1</v>
      </c>
      <c r="I30" s="2">
        <v>611</v>
      </c>
    </row>
    <row r="31" spans="1:9" x14ac:dyDescent="0.25">
      <c r="A31" s="6">
        <v>39868</v>
      </c>
      <c r="B31" s="7">
        <v>0.4513888888888889</v>
      </c>
      <c r="C31" s="8">
        <f t="shared" si="0"/>
        <v>39868.451388888891</v>
      </c>
      <c r="D31" s="2" t="s">
        <v>16</v>
      </c>
      <c r="E31" s="2">
        <v>1430</v>
      </c>
      <c r="F31" s="2">
        <v>248</v>
      </c>
      <c r="G31" s="2" t="b">
        <v>1</v>
      </c>
      <c r="H31" s="2">
        <v>1</v>
      </c>
      <c r="I31" s="2">
        <v>248</v>
      </c>
    </row>
    <row r="32" spans="1:9" x14ac:dyDescent="0.25">
      <c r="A32" s="6">
        <v>39870</v>
      </c>
      <c r="B32" s="7">
        <v>0.52777777777777779</v>
      </c>
      <c r="C32" s="8">
        <f t="shared" si="0"/>
        <v>39870.527777777781</v>
      </c>
      <c r="D32" s="2" t="s">
        <v>17</v>
      </c>
      <c r="E32" s="2">
        <v>246</v>
      </c>
      <c r="F32" s="2">
        <v>47</v>
      </c>
      <c r="G32" s="2" t="b">
        <v>1</v>
      </c>
      <c r="H32" s="2">
        <v>1</v>
      </c>
      <c r="I32" s="2">
        <v>47</v>
      </c>
    </row>
    <row r="33" spans="1:11" x14ac:dyDescent="0.25">
      <c r="A33" s="6">
        <v>39870</v>
      </c>
      <c r="B33" s="7">
        <v>0.52847222222222223</v>
      </c>
      <c r="C33" s="8">
        <f t="shared" si="0"/>
        <v>39870.52847222222</v>
      </c>
      <c r="D33" s="2" t="s">
        <v>17</v>
      </c>
      <c r="E33" s="2">
        <v>245</v>
      </c>
      <c r="F33" s="2">
        <v>34</v>
      </c>
      <c r="G33" s="2" t="b">
        <v>1</v>
      </c>
      <c r="H33" s="2">
        <v>1</v>
      </c>
      <c r="I33" s="2">
        <v>34</v>
      </c>
    </row>
    <row r="34" spans="1:11" x14ac:dyDescent="0.25">
      <c r="A34" s="6">
        <v>39875</v>
      </c>
      <c r="B34" s="7">
        <v>0.45</v>
      </c>
      <c r="C34" s="8">
        <f t="shared" si="0"/>
        <v>39875.449999999997</v>
      </c>
      <c r="D34" s="2" t="s">
        <v>17</v>
      </c>
      <c r="E34" s="2">
        <v>1990</v>
      </c>
      <c r="F34" s="2">
        <v>496</v>
      </c>
      <c r="G34" s="2" t="b">
        <v>1</v>
      </c>
      <c r="H34" s="2">
        <v>1</v>
      </c>
      <c r="I34" s="2">
        <v>496</v>
      </c>
    </row>
    <row r="35" spans="1:11" x14ac:dyDescent="0.25">
      <c r="A35" s="6">
        <v>39875</v>
      </c>
      <c r="B35" s="7">
        <v>0.45069444444444445</v>
      </c>
      <c r="C35" s="8">
        <f t="shared" si="0"/>
        <v>39875.450694444444</v>
      </c>
      <c r="D35" s="2" t="s">
        <v>17</v>
      </c>
      <c r="E35" s="2">
        <v>1990</v>
      </c>
      <c r="F35" s="2">
        <v>442</v>
      </c>
      <c r="G35" s="2" t="b">
        <v>1</v>
      </c>
      <c r="H35" s="2">
        <v>1</v>
      </c>
      <c r="I35" s="2">
        <v>442</v>
      </c>
    </row>
    <row r="36" spans="1:11" x14ac:dyDescent="0.25">
      <c r="A36" s="6">
        <v>39878</v>
      </c>
      <c r="B36" s="7">
        <v>0.3923611111111111</v>
      </c>
      <c r="C36" s="8">
        <f t="shared" si="0"/>
        <v>39878.392361111109</v>
      </c>
      <c r="D36" s="2" t="s">
        <v>16</v>
      </c>
      <c r="E36" s="2">
        <v>453</v>
      </c>
      <c r="F36" s="2">
        <v>57</v>
      </c>
      <c r="G36" s="2" t="b">
        <v>1</v>
      </c>
      <c r="H36" s="2">
        <v>1</v>
      </c>
      <c r="I36" s="2">
        <v>57</v>
      </c>
    </row>
    <row r="37" spans="1:11" x14ac:dyDescent="0.25">
      <c r="A37" s="6">
        <v>39883</v>
      </c>
      <c r="B37" s="7">
        <v>0.40486111111111112</v>
      </c>
      <c r="C37" s="8">
        <f t="shared" si="0"/>
        <v>39883.404861111114</v>
      </c>
      <c r="D37" s="2" t="s">
        <v>16</v>
      </c>
      <c r="E37" s="2">
        <v>115</v>
      </c>
      <c r="F37" s="2">
        <v>75</v>
      </c>
      <c r="G37" s="2" t="b">
        <v>1</v>
      </c>
      <c r="H37" s="2">
        <v>1</v>
      </c>
      <c r="I37" s="2">
        <v>75</v>
      </c>
    </row>
    <row r="38" spans="1:11" x14ac:dyDescent="0.25">
      <c r="A38" s="6">
        <v>39888</v>
      </c>
      <c r="B38" s="7">
        <v>0.4201388888888889</v>
      </c>
      <c r="C38" s="8">
        <f t="shared" si="0"/>
        <v>39888.420138888891</v>
      </c>
      <c r="D38" s="2" t="s">
        <v>16</v>
      </c>
      <c r="E38" s="2">
        <v>54</v>
      </c>
      <c r="F38" s="2">
        <v>88</v>
      </c>
      <c r="G38" s="2" t="b">
        <v>1</v>
      </c>
      <c r="H38" s="2">
        <v>1</v>
      </c>
      <c r="I38" s="2">
        <v>88</v>
      </c>
    </row>
    <row r="39" spans="1:11" x14ac:dyDescent="0.25">
      <c r="A39" s="6">
        <v>39890</v>
      </c>
      <c r="B39" s="7">
        <v>0.4236111111111111</v>
      </c>
      <c r="C39" s="8">
        <f t="shared" si="0"/>
        <v>39890.423611111109</v>
      </c>
      <c r="D39" s="2" t="s">
        <v>16</v>
      </c>
      <c r="E39" s="2">
        <v>47</v>
      </c>
      <c r="F39" s="2">
        <v>94</v>
      </c>
      <c r="G39" s="2" t="b">
        <v>1</v>
      </c>
      <c r="H39" s="2">
        <v>1</v>
      </c>
      <c r="I39" s="2">
        <v>94</v>
      </c>
    </row>
    <row r="40" spans="1:11" x14ac:dyDescent="0.25">
      <c r="A40" s="6">
        <v>39892</v>
      </c>
      <c r="B40" s="7">
        <v>0.4916666666666667</v>
      </c>
      <c r="C40" s="8">
        <f t="shared" si="0"/>
        <v>39892.491666666669</v>
      </c>
      <c r="D40" s="2" t="s">
        <v>17</v>
      </c>
      <c r="E40" s="2">
        <v>39</v>
      </c>
      <c r="F40" s="2">
        <v>20</v>
      </c>
      <c r="G40" s="2" t="b">
        <v>1</v>
      </c>
      <c r="H40" s="2">
        <v>1</v>
      </c>
      <c r="I40" s="2">
        <v>20</v>
      </c>
    </row>
    <row r="41" spans="1:11" x14ac:dyDescent="0.25">
      <c r="A41" s="6">
        <v>39892</v>
      </c>
      <c r="B41" s="7">
        <v>0.49236111111111108</v>
      </c>
      <c r="C41" s="8">
        <f t="shared" si="0"/>
        <v>39892.492361111108</v>
      </c>
      <c r="D41" s="2" t="s">
        <v>17</v>
      </c>
      <c r="E41" s="2">
        <v>39</v>
      </c>
      <c r="F41" s="2">
        <v>18</v>
      </c>
      <c r="G41" s="2" t="b">
        <v>1</v>
      </c>
      <c r="H41" s="2">
        <v>1</v>
      </c>
      <c r="I41" s="2">
        <v>18</v>
      </c>
    </row>
    <row r="42" spans="1:11" x14ac:dyDescent="0.25">
      <c r="A42" s="6">
        <v>39895</v>
      </c>
      <c r="B42" s="7">
        <v>0.4513888888888889</v>
      </c>
      <c r="C42" s="8">
        <f t="shared" si="0"/>
        <v>39895.451388888891</v>
      </c>
      <c r="D42" s="2" t="s">
        <v>16</v>
      </c>
      <c r="E42" s="2">
        <v>25</v>
      </c>
      <c r="F42" s="2">
        <v>35</v>
      </c>
      <c r="G42" s="2" t="b">
        <v>1</v>
      </c>
      <c r="H42" s="2">
        <v>1</v>
      </c>
      <c r="I42" s="2">
        <v>35</v>
      </c>
    </row>
    <row r="43" spans="1:11" x14ac:dyDescent="0.25">
      <c r="A43" s="6">
        <v>39897</v>
      </c>
      <c r="B43" s="7">
        <v>0.44791666666666669</v>
      </c>
      <c r="C43" s="8">
        <f t="shared" si="0"/>
        <v>39897.447916666664</v>
      </c>
      <c r="D43" s="2" t="s">
        <v>16</v>
      </c>
      <c r="E43" s="2">
        <v>18</v>
      </c>
      <c r="F43" s="2">
        <v>61</v>
      </c>
      <c r="G43" s="2" t="b">
        <v>1</v>
      </c>
      <c r="H43" s="2">
        <v>1</v>
      </c>
      <c r="I43" s="2">
        <v>61</v>
      </c>
    </row>
    <row r="44" spans="1:11" x14ac:dyDescent="0.25">
      <c r="A44" s="6">
        <v>39903</v>
      </c>
      <c r="B44" s="7">
        <v>0.43055555555555558</v>
      </c>
      <c r="C44" s="8">
        <f t="shared" si="0"/>
        <v>39903.430555555555</v>
      </c>
      <c r="D44" s="2" t="s">
        <v>16</v>
      </c>
      <c r="E44" s="2">
        <v>0</v>
      </c>
      <c r="F44" s="2">
        <v>12</v>
      </c>
      <c r="G44" s="2" t="b">
        <v>1</v>
      </c>
      <c r="H44" s="2">
        <v>1</v>
      </c>
      <c r="I44" s="2">
        <v>12</v>
      </c>
    </row>
    <row r="45" spans="1:11" x14ac:dyDescent="0.25">
      <c r="A45" s="6">
        <v>39905</v>
      </c>
      <c r="B45" s="7">
        <v>0.4513888888888889</v>
      </c>
      <c r="C45" s="8">
        <f t="shared" si="0"/>
        <v>39905.451388888891</v>
      </c>
      <c r="D45" s="2" t="s">
        <v>16</v>
      </c>
      <c r="E45" s="2">
        <v>0</v>
      </c>
      <c r="F45" s="2">
        <v>26</v>
      </c>
      <c r="G45" s="2" t="b">
        <v>1</v>
      </c>
      <c r="H45" s="2">
        <v>1</v>
      </c>
      <c r="I45" s="2">
        <v>26</v>
      </c>
    </row>
    <row r="46" spans="1:11" x14ac:dyDescent="0.25">
      <c r="A46" s="9" t="s">
        <v>18</v>
      </c>
      <c r="B46" s="9" t="s">
        <v>19</v>
      </c>
      <c r="C46" s="10">
        <v>40199.458333333336</v>
      </c>
      <c r="D46" s="11" t="s">
        <v>20</v>
      </c>
      <c r="E46" s="12">
        <v>5879.8630430000003</v>
      </c>
      <c r="F46" s="13">
        <v>1410</v>
      </c>
      <c r="G46" s="12"/>
      <c r="H46" s="12"/>
      <c r="I46" s="13">
        <v>1410</v>
      </c>
      <c r="K46" s="14">
        <v>1239.2307692307691</v>
      </c>
    </row>
    <row r="47" spans="1:11" x14ac:dyDescent="0.25">
      <c r="A47" s="6">
        <v>40199</v>
      </c>
      <c r="B47" s="7">
        <v>0.60486111111111118</v>
      </c>
      <c r="C47" s="8">
        <f t="shared" si="0"/>
        <v>40199.604861111111</v>
      </c>
      <c r="D47" s="2" t="s">
        <v>16</v>
      </c>
      <c r="E47" s="15">
        <v>4460</v>
      </c>
      <c r="F47" s="2">
        <v>1360</v>
      </c>
      <c r="G47" s="2" t="b">
        <v>1</v>
      </c>
      <c r="H47" s="2">
        <v>1</v>
      </c>
      <c r="I47" s="2">
        <v>1360</v>
      </c>
    </row>
    <row r="48" spans="1:11" x14ac:dyDescent="0.25">
      <c r="A48" s="6">
        <v>40199</v>
      </c>
      <c r="B48" s="7">
        <v>0.62291666666666667</v>
      </c>
      <c r="C48" s="8">
        <f t="shared" si="0"/>
        <v>40199.622916666667</v>
      </c>
      <c r="D48" s="2" t="s">
        <v>16</v>
      </c>
      <c r="E48" s="15">
        <v>4310</v>
      </c>
      <c r="F48" s="2">
        <v>1150</v>
      </c>
      <c r="G48" s="2" t="b">
        <v>1</v>
      </c>
      <c r="H48" s="2">
        <v>1.1000000000000001</v>
      </c>
      <c r="I48" s="2">
        <v>1260</v>
      </c>
    </row>
    <row r="49" spans="1:11" x14ac:dyDescent="0.25">
      <c r="A49" s="9" t="s">
        <v>21</v>
      </c>
      <c r="B49" s="9" t="s">
        <v>22</v>
      </c>
      <c r="C49" s="10">
        <v>40200.520833333336</v>
      </c>
      <c r="D49" s="11" t="s">
        <v>20</v>
      </c>
      <c r="E49" s="12">
        <v>3109.0822210000001</v>
      </c>
      <c r="F49" s="16">
        <v>710</v>
      </c>
      <c r="G49" s="11"/>
      <c r="H49" s="11"/>
      <c r="I49" s="16">
        <v>710</v>
      </c>
    </row>
    <row r="50" spans="1:11" x14ac:dyDescent="0.25">
      <c r="A50" s="6">
        <v>40203</v>
      </c>
      <c r="B50" s="7">
        <v>0.50069444444444444</v>
      </c>
      <c r="C50" s="8">
        <f t="shared" si="0"/>
        <v>40203.500694444447</v>
      </c>
      <c r="D50" s="2" t="s">
        <v>16</v>
      </c>
      <c r="E50" s="15">
        <v>497</v>
      </c>
      <c r="F50" s="2">
        <v>109</v>
      </c>
      <c r="G50" s="2" t="b">
        <v>1</v>
      </c>
      <c r="H50" s="2">
        <v>1.32</v>
      </c>
      <c r="I50" s="2">
        <v>144</v>
      </c>
    </row>
    <row r="51" spans="1:11" x14ac:dyDescent="0.25">
      <c r="A51" s="9" t="s">
        <v>23</v>
      </c>
      <c r="B51" s="9" t="s">
        <v>24</v>
      </c>
      <c r="C51" s="10">
        <v>40203.697916666664</v>
      </c>
      <c r="D51" s="11" t="s">
        <v>20</v>
      </c>
      <c r="E51" s="12">
        <v>620.845642</v>
      </c>
      <c r="F51" s="16">
        <v>60</v>
      </c>
      <c r="G51" s="11"/>
      <c r="H51" s="11"/>
      <c r="I51" s="16">
        <v>60</v>
      </c>
    </row>
    <row r="52" spans="1:11" x14ac:dyDescent="0.25">
      <c r="A52" s="9" t="s">
        <v>25</v>
      </c>
      <c r="B52" s="9" t="s">
        <v>26</v>
      </c>
      <c r="C52" s="10">
        <v>40204.333333333336</v>
      </c>
      <c r="D52" s="11" t="s">
        <v>20</v>
      </c>
      <c r="E52" s="12">
        <v>6502.1993149999998</v>
      </c>
      <c r="F52" s="13">
        <v>2340</v>
      </c>
      <c r="G52" s="12"/>
      <c r="H52" s="12"/>
      <c r="I52" s="13">
        <v>2340</v>
      </c>
      <c r="K52" s="17">
        <v>2142.3076923076924</v>
      </c>
    </row>
    <row r="53" spans="1:11" x14ac:dyDescent="0.25">
      <c r="A53" s="6">
        <v>40204</v>
      </c>
      <c r="B53" s="7">
        <v>0.54305555555555551</v>
      </c>
      <c r="C53" s="8">
        <f t="shared" si="0"/>
        <v>40204.543055555558</v>
      </c>
      <c r="D53" s="2" t="s">
        <v>16</v>
      </c>
      <c r="E53" s="15">
        <v>8660</v>
      </c>
      <c r="F53" s="2">
        <v>2310</v>
      </c>
      <c r="G53" s="2" t="b">
        <v>1</v>
      </c>
      <c r="H53" s="2">
        <v>1.38</v>
      </c>
      <c r="I53" s="2">
        <v>3190</v>
      </c>
    </row>
    <row r="54" spans="1:11" x14ac:dyDescent="0.25">
      <c r="A54" s="9" t="s">
        <v>25</v>
      </c>
      <c r="B54" s="9" t="s">
        <v>27</v>
      </c>
      <c r="C54" s="10">
        <v>40204.604166666664</v>
      </c>
      <c r="D54" s="11" t="s">
        <v>20</v>
      </c>
      <c r="E54" s="12">
        <v>8227.3840249999994</v>
      </c>
      <c r="F54" s="13">
        <v>2250</v>
      </c>
      <c r="G54" s="12"/>
      <c r="H54" s="12"/>
      <c r="I54" s="13">
        <v>2250</v>
      </c>
      <c r="K54" s="17">
        <v>1987.6923076923074</v>
      </c>
    </row>
    <row r="55" spans="1:11" x14ac:dyDescent="0.25">
      <c r="A55" s="9" t="s">
        <v>28</v>
      </c>
      <c r="B55" s="9" t="s">
        <v>29</v>
      </c>
      <c r="C55" s="10">
        <v>40205.34375</v>
      </c>
      <c r="D55" s="11" t="s">
        <v>20</v>
      </c>
      <c r="E55" s="12">
        <v>2002.613454</v>
      </c>
      <c r="F55" s="16">
        <v>530</v>
      </c>
      <c r="G55" s="11"/>
      <c r="H55" s="11"/>
      <c r="I55" s="16">
        <v>530</v>
      </c>
      <c r="K55" s="17">
        <v>513.07692307692321</v>
      </c>
    </row>
    <row r="56" spans="1:11" x14ac:dyDescent="0.25">
      <c r="A56" s="6">
        <v>40211</v>
      </c>
      <c r="B56" s="7">
        <v>0.5</v>
      </c>
      <c r="C56" s="8">
        <f t="shared" si="0"/>
        <v>40211.5</v>
      </c>
      <c r="D56" s="2" t="s">
        <v>16</v>
      </c>
      <c r="E56" s="15">
        <v>287</v>
      </c>
      <c r="F56" s="2">
        <v>15</v>
      </c>
      <c r="G56" s="2" t="b">
        <v>1</v>
      </c>
      <c r="H56" s="2">
        <v>1.51</v>
      </c>
      <c r="I56" s="2">
        <v>23</v>
      </c>
    </row>
    <row r="57" spans="1:11" x14ac:dyDescent="0.25">
      <c r="A57" s="6">
        <v>40212</v>
      </c>
      <c r="B57" s="7">
        <v>0.47916666666666669</v>
      </c>
      <c r="C57" s="8">
        <f t="shared" si="0"/>
        <v>40212.479166666664</v>
      </c>
      <c r="D57" s="2" t="s">
        <v>16</v>
      </c>
      <c r="E57" s="15">
        <v>257</v>
      </c>
      <c r="F57" s="2">
        <v>16</v>
      </c>
      <c r="G57" s="2" t="b">
        <v>1</v>
      </c>
      <c r="H57" s="2">
        <v>1.54</v>
      </c>
      <c r="I57" s="2">
        <v>25</v>
      </c>
    </row>
    <row r="58" spans="1:11" x14ac:dyDescent="0.25">
      <c r="A58" s="6">
        <v>40217</v>
      </c>
      <c r="B58" s="7">
        <v>0.5625</v>
      </c>
      <c r="C58" s="8">
        <f t="shared" si="0"/>
        <v>40217.5625</v>
      </c>
      <c r="D58" s="2" t="s">
        <v>16</v>
      </c>
      <c r="E58" s="15">
        <v>442</v>
      </c>
      <c r="F58" s="2">
        <v>107</v>
      </c>
      <c r="G58" s="2" t="b">
        <v>1</v>
      </c>
      <c r="H58" s="2">
        <v>1.64</v>
      </c>
      <c r="I58" s="2">
        <v>175</v>
      </c>
    </row>
    <row r="59" spans="1:11" x14ac:dyDescent="0.25">
      <c r="A59" s="6">
        <v>40220</v>
      </c>
      <c r="B59" s="7">
        <v>0.64236111111111105</v>
      </c>
      <c r="C59" s="8">
        <f t="shared" si="0"/>
        <v>40220.642361111109</v>
      </c>
      <c r="D59" s="2" t="s">
        <v>17</v>
      </c>
      <c r="E59" s="15">
        <v>314</v>
      </c>
      <c r="F59" s="2">
        <v>44</v>
      </c>
      <c r="G59" s="2" t="b">
        <v>1</v>
      </c>
      <c r="H59" s="2">
        <v>1</v>
      </c>
      <c r="I59" s="2">
        <v>44</v>
      </c>
    </row>
    <row r="60" spans="1:11" x14ac:dyDescent="0.25">
      <c r="A60" s="6">
        <v>40220</v>
      </c>
      <c r="B60" s="7">
        <v>0.65069444444444446</v>
      </c>
      <c r="C60" s="8">
        <f t="shared" si="0"/>
        <v>40220.650694444441</v>
      </c>
      <c r="D60" s="2" t="s">
        <v>17</v>
      </c>
      <c r="E60" s="15">
        <v>314</v>
      </c>
      <c r="F60" s="2">
        <v>36</v>
      </c>
      <c r="G60" s="2" t="b">
        <v>1</v>
      </c>
      <c r="H60" s="2">
        <v>1</v>
      </c>
      <c r="I60" s="2">
        <v>36</v>
      </c>
    </row>
    <row r="61" spans="1:11" x14ac:dyDescent="0.25">
      <c r="A61" s="6">
        <v>40221</v>
      </c>
      <c r="B61" s="7">
        <v>0.54166666666666663</v>
      </c>
      <c r="C61" s="8">
        <f t="shared" si="0"/>
        <v>40221.541666666664</v>
      </c>
      <c r="D61" s="2" t="s">
        <v>16</v>
      </c>
      <c r="E61" s="15">
        <v>267</v>
      </c>
      <c r="F61" s="2">
        <v>21</v>
      </c>
      <c r="G61" s="2" t="b">
        <v>1</v>
      </c>
      <c r="H61" s="2">
        <v>1.67</v>
      </c>
      <c r="I61" s="2">
        <v>35</v>
      </c>
    </row>
    <row r="62" spans="1:11" x14ac:dyDescent="0.25">
      <c r="A62" s="9" t="s">
        <v>30</v>
      </c>
      <c r="B62" s="9" t="s">
        <v>31</v>
      </c>
      <c r="C62" s="10">
        <v>40226.40625</v>
      </c>
      <c r="D62" s="11" t="s">
        <v>20</v>
      </c>
      <c r="E62" s="12">
        <v>162.06603480000001</v>
      </c>
      <c r="F62" s="16">
        <v>11</v>
      </c>
      <c r="G62" s="11"/>
      <c r="H62" s="11"/>
      <c r="I62" s="16">
        <v>11</v>
      </c>
      <c r="K62" s="17">
        <v>7.8954599761051343</v>
      </c>
    </row>
    <row r="63" spans="1:11" x14ac:dyDescent="0.25">
      <c r="A63" s="6">
        <v>40226</v>
      </c>
      <c r="B63" s="7">
        <v>0.54166666666666663</v>
      </c>
      <c r="C63" s="8">
        <f t="shared" si="0"/>
        <v>40226.541666666664</v>
      </c>
      <c r="D63" s="2" t="s">
        <v>16</v>
      </c>
      <c r="E63" s="15">
        <v>150</v>
      </c>
      <c r="F63" s="2">
        <v>12</v>
      </c>
      <c r="G63" s="2" t="b">
        <v>1</v>
      </c>
      <c r="H63" s="2">
        <v>1.51</v>
      </c>
      <c r="I63" s="2">
        <v>18</v>
      </c>
    </row>
    <row r="64" spans="1:11" x14ac:dyDescent="0.25">
      <c r="A64" s="6">
        <v>40228</v>
      </c>
      <c r="B64" s="7">
        <v>0.52430555555555558</v>
      </c>
      <c r="C64" s="8">
        <f t="shared" si="0"/>
        <v>40228.524305555555</v>
      </c>
      <c r="D64" s="2" t="s">
        <v>16</v>
      </c>
      <c r="E64" s="15">
        <v>132</v>
      </c>
      <c r="F64" s="2">
        <v>6</v>
      </c>
      <c r="G64" s="2" t="b">
        <v>1</v>
      </c>
      <c r="H64" s="2">
        <v>1.45</v>
      </c>
      <c r="I64" s="2">
        <v>9</v>
      </c>
    </row>
    <row r="65" spans="1:11" x14ac:dyDescent="0.25">
      <c r="A65" s="6">
        <v>40233</v>
      </c>
      <c r="B65" s="7">
        <v>0.54861111111111105</v>
      </c>
      <c r="C65" s="8">
        <f t="shared" si="0"/>
        <v>40233.548611111109</v>
      </c>
      <c r="D65" s="2" t="s">
        <v>16</v>
      </c>
      <c r="E65" s="15">
        <v>166</v>
      </c>
      <c r="F65" s="2">
        <v>7</v>
      </c>
      <c r="G65" s="2" t="b">
        <v>1</v>
      </c>
      <c r="H65" s="2">
        <v>1.29</v>
      </c>
      <c r="I65" s="2">
        <v>9</v>
      </c>
    </row>
    <row r="66" spans="1:11" x14ac:dyDescent="0.25">
      <c r="A66" s="6">
        <v>40235</v>
      </c>
      <c r="B66" s="7">
        <v>0.47569444444444442</v>
      </c>
      <c r="C66" s="8">
        <f t="shared" si="0"/>
        <v>40235.475694444445</v>
      </c>
      <c r="D66" s="2" t="s">
        <v>16</v>
      </c>
      <c r="E66" s="15">
        <v>224</v>
      </c>
      <c r="F66" s="2">
        <v>32</v>
      </c>
      <c r="G66" s="2" t="b">
        <v>1</v>
      </c>
      <c r="H66" s="2">
        <v>1.23</v>
      </c>
      <c r="I66" s="2">
        <v>39</v>
      </c>
    </row>
    <row r="67" spans="1:11" x14ac:dyDescent="0.25">
      <c r="A67" s="6">
        <v>40239</v>
      </c>
      <c r="B67" s="7">
        <v>0.56944444444444442</v>
      </c>
      <c r="C67" s="8">
        <f t="shared" si="0"/>
        <v>40239.569444444445</v>
      </c>
      <c r="D67" s="2" t="s">
        <v>16</v>
      </c>
      <c r="E67" s="15">
        <v>276</v>
      </c>
      <c r="F67" s="2">
        <v>24</v>
      </c>
      <c r="G67" s="2" t="b">
        <v>1</v>
      </c>
      <c r="H67" s="2">
        <v>1.0900000000000001</v>
      </c>
      <c r="I67" s="2">
        <v>26</v>
      </c>
    </row>
    <row r="68" spans="1:11" x14ac:dyDescent="0.25">
      <c r="A68" s="6">
        <v>40242</v>
      </c>
      <c r="B68" s="7">
        <v>0.51250000000000007</v>
      </c>
      <c r="C68" s="8">
        <f t="shared" ref="C68:C152" si="1">A68+B68</f>
        <v>40242.512499999997</v>
      </c>
      <c r="D68" s="2" t="s">
        <v>17</v>
      </c>
      <c r="E68" s="15">
        <v>706</v>
      </c>
      <c r="F68" s="2">
        <v>190</v>
      </c>
      <c r="G68" s="2" t="b">
        <v>1</v>
      </c>
      <c r="H68" s="2">
        <v>1</v>
      </c>
      <c r="I68" s="2">
        <v>190</v>
      </c>
    </row>
    <row r="69" spans="1:11" x14ac:dyDescent="0.25">
      <c r="A69" s="6">
        <v>40242</v>
      </c>
      <c r="B69" s="7">
        <v>0.51388888888888895</v>
      </c>
      <c r="C69" s="8">
        <f t="shared" si="1"/>
        <v>40242.513888888891</v>
      </c>
      <c r="D69" s="2" t="s">
        <v>17</v>
      </c>
      <c r="E69" s="15">
        <v>705</v>
      </c>
      <c r="F69" s="2">
        <v>205</v>
      </c>
      <c r="G69" s="2" t="b">
        <v>1</v>
      </c>
      <c r="H69" s="2">
        <v>1</v>
      </c>
      <c r="I69" s="2">
        <v>205</v>
      </c>
    </row>
    <row r="70" spans="1:11" x14ac:dyDescent="0.25">
      <c r="A70" s="6">
        <v>40245</v>
      </c>
      <c r="B70" s="7">
        <v>0.57986111111111105</v>
      </c>
      <c r="C70" s="8">
        <f t="shared" si="1"/>
        <v>40245.579861111109</v>
      </c>
      <c r="D70" s="11" t="s">
        <v>20</v>
      </c>
      <c r="E70" s="15">
        <v>373</v>
      </c>
      <c r="F70" s="2">
        <v>22</v>
      </c>
      <c r="G70" s="2" t="b">
        <v>1</v>
      </c>
      <c r="H70" s="2">
        <v>1.01</v>
      </c>
      <c r="I70" s="2">
        <v>22</v>
      </c>
    </row>
    <row r="71" spans="1:11" x14ac:dyDescent="0.25">
      <c r="A71" s="9" t="s">
        <v>32</v>
      </c>
      <c r="B71" s="9" t="s">
        <v>33</v>
      </c>
      <c r="C71" s="10">
        <v>40246.447916666664</v>
      </c>
      <c r="D71" s="16" t="s">
        <v>34</v>
      </c>
      <c r="E71" s="12">
        <v>355.84962860000002</v>
      </c>
      <c r="F71" s="16">
        <v>11</v>
      </c>
      <c r="G71" s="11"/>
      <c r="H71" s="11"/>
      <c r="I71" s="16">
        <v>11</v>
      </c>
      <c r="K71" s="17">
        <v>12.566534914360998</v>
      </c>
    </row>
    <row r="72" spans="1:11" x14ac:dyDescent="0.25">
      <c r="A72" s="6">
        <v>40248</v>
      </c>
      <c r="B72" s="7">
        <v>0.50347222222222221</v>
      </c>
      <c r="C72" s="8">
        <f t="shared" si="1"/>
        <v>40248.503472222219</v>
      </c>
      <c r="D72" s="2" t="s">
        <v>16</v>
      </c>
      <c r="E72" s="15">
        <v>288</v>
      </c>
      <c r="F72" s="2">
        <v>16</v>
      </c>
      <c r="G72" s="2" t="b">
        <v>1</v>
      </c>
      <c r="H72" s="2">
        <v>1.01</v>
      </c>
      <c r="I72" s="2">
        <v>16</v>
      </c>
    </row>
    <row r="73" spans="1:11" x14ac:dyDescent="0.25">
      <c r="A73" s="6">
        <v>40252</v>
      </c>
      <c r="B73" s="7">
        <v>0.55208333333333337</v>
      </c>
      <c r="C73" s="8">
        <f t="shared" si="1"/>
        <v>40252.552083333336</v>
      </c>
      <c r="D73" s="2" t="s">
        <v>16</v>
      </c>
      <c r="E73" s="15">
        <v>267</v>
      </c>
      <c r="F73" s="2">
        <v>15</v>
      </c>
      <c r="G73" s="2" t="b">
        <v>1</v>
      </c>
      <c r="H73" s="2">
        <v>1.02</v>
      </c>
      <c r="I73" s="2">
        <v>15</v>
      </c>
    </row>
    <row r="74" spans="1:11" x14ac:dyDescent="0.25">
      <c r="A74" s="6">
        <v>40256</v>
      </c>
      <c r="B74" s="7">
        <v>0.51041666666666663</v>
      </c>
      <c r="C74" s="8">
        <f t="shared" si="1"/>
        <v>40256.510416666664</v>
      </c>
      <c r="D74" s="2" t="s">
        <v>16</v>
      </c>
      <c r="E74" s="15">
        <v>62</v>
      </c>
      <c r="F74" s="2">
        <v>75</v>
      </c>
      <c r="G74" s="2" t="b">
        <v>1</v>
      </c>
      <c r="H74" s="2">
        <v>1.03</v>
      </c>
      <c r="I74" s="2">
        <v>77</v>
      </c>
    </row>
    <row r="75" spans="1:11" x14ac:dyDescent="0.25">
      <c r="A75" s="6">
        <v>40267</v>
      </c>
      <c r="B75" s="7">
        <v>0.48402777777777778</v>
      </c>
      <c r="C75" s="8">
        <f t="shared" si="1"/>
        <v>40267.484027777777</v>
      </c>
      <c r="D75" s="2" t="s">
        <v>16</v>
      </c>
      <c r="E75" s="15">
        <v>112</v>
      </c>
      <c r="F75" s="2">
        <v>12</v>
      </c>
      <c r="G75" s="2" t="b">
        <v>1</v>
      </c>
      <c r="H75" s="2">
        <v>1.06</v>
      </c>
      <c r="I75" s="2">
        <v>13</v>
      </c>
    </row>
    <row r="76" spans="1:11" x14ac:dyDescent="0.25">
      <c r="A76" s="6">
        <v>40270</v>
      </c>
      <c r="B76" s="7">
        <v>0.52083333333333337</v>
      </c>
      <c r="C76" s="8">
        <f t="shared" si="1"/>
        <v>40270.520833333336</v>
      </c>
      <c r="D76" s="2" t="s">
        <v>16</v>
      </c>
      <c r="E76" s="15">
        <v>140</v>
      </c>
      <c r="F76" s="2">
        <v>60</v>
      </c>
      <c r="G76" s="2" t="b">
        <v>1</v>
      </c>
      <c r="H76" s="2">
        <v>1.06</v>
      </c>
      <c r="I76" s="2">
        <v>64</v>
      </c>
    </row>
    <row r="77" spans="1:11" x14ac:dyDescent="0.25">
      <c r="A77" s="9" t="s">
        <v>35</v>
      </c>
      <c r="B77" s="9" t="s">
        <v>36</v>
      </c>
      <c r="C77" s="10">
        <v>40274.34375</v>
      </c>
      <c r="D77" s="11" t="s">
        <v>20</v>
      </c>
      <c r="E77" s="12">
        <v>427.5449294</v>
      </c>
      <c r="F77" s="16">
        <v>85</v>
      </c>
      <c r="G77" s="11"/>
      <c r="H77" s="11"/>
      <c r="I77" s="16">
        <v>85</v>
      </c>
      <c r="K77" s="17">
        <v>93.234377967711296</v>
      </c>
    </row>
    <row r="78" spans="1:11" x14ac:dyDescent="0.25">
      <c r="A78" s="6">
        <v>40275</v>
      </c>
      <c r="B78" s="7">
        <v>0.5625</v>
      </c>
      <c r="C78" s="8">
        <f t="shared" si="1"/>
        <v>40275.5625</v>
      </c>
      <c r="D78" s="2" t="s">
        <v>16</v>
      </c>
      <c r="E78" s="15">
        <v>279</v>
      </c>
      <c r="F78" s="2">
        <v>29</v>
      </c>
      <c r="G78" s="2" t="b">
        <v>1</v>
      </c>
      <c r="H78" s="2">
        <v>1.08</v>
      </c>
      <c r="I78" s="2">
        <v>31</v>
      </c>
    </row>
    <row r="79" spans="1:11" x14ac:dyDescent="0.25">
      <c r="A79" s="6">
        <v>40276</v>
      </c>
      <c r="B79" s="7">
        <v>0.57986111111111105</v>
      </c>
      <c r="C79" s="8">
        <f t="shared" si="1"/>
        <v>40276.579861111109</v>
      </c>
      <c r="D79" s="2" t="s">
        <v>16</v>
      </c>
      <c r="E79" s="15">
        <v>220</v>
      </c>
      <c r="F79" s="2">
        <v>14</v>
      </c>
      <c r="G79" s="2" t="b">
        <v>1</v>
      </c>
      <c r="H79" s="2">
        <v>1.08</v>
      </c>
      <c r="I79" s="2">
        <v>15</v>
      </c>
    </row>
    <row r="80" spans="1:11" x14ac:dyDescent="0.25">
      <c r="A80" s="9" t="s">
        <v>37</v>
      </c>
      <c r="B80" s="9" t="s">
        <v>38</v>
      </c>
      <c r="C80" s="10">
        <v>40280.65625</v>
      </c>
      <c r="D80" s="11" t="s">
        <v>20</v>
      </c>
      <c r="E80" s="12">
        <v>1202.8567459999999</v>
      </c>
      <c r="F80" s="16">
        <v>113</v>
      </c>
      <c r="G80" s="11"/>
      <c r="H80" s="11"/>
      <c r="I80" s="16">
        <v>113</v>
      </c>
    </row>
    <row r="81" spans="1:11" x14ac:dyDescent="0.25">
      <c r="A81" s="9" t="s">
        <v>39</v>
      </c>
      <c r="B81" s="9" t="s">
        <v>40</v>
      </c>
      <c r="C81" s="10">
        <v>40281.28125</v>
      </c>
      <c r="D81" s="11" t="s">
        <v>20</v>
      </c>
      <c r="E81" s="12">
        <v>2199.2659610000001</v>
      </c>
      <c r="F81" s="16">
        <v>582</v>
      </c>
      <c r="G81" s="11"/>
      <c r="H81" s="11"/>
      <c r="I81" s="16">
        <v>582</v>
      </c>
    </row>
    <row r="82" spans="1:11" x14ac:dyDescent="0.25">
      <c r="A82" s="9" t="s">
        <v>39</v>
      </c>
      <c r="B82" s="9" t="s">
        <v>41</v>
      </c>
      <c r="C82" s="10">
        <v>40281.552083333336</v>
      </c>
      <c r="D82" s="11" t="s">
        <v>20</v>
      </c>
      <c r="E82" s="12">
        <v>2235.2922899999999</v>
      </c>
      <c r="F82" s="16">
        <v>544</v>
      </c>
      <c r="G82" s="11"/>
      <c r="H82" s="11"/>
      <c r="I82" s="16">
        <v>544</v>
      </c>
    </row>
    <row r="83" spans="1:11" x14ac:dyDescent="0.25">
      <c r="A83" s="6">
        <v>40282</v>
      </c>
      <c r="B83" s="18">
        <v>0</v>
      </c>
      <c r="C83" s="19">
        <f t="shared" si="1"/>
        <v>40282</v>
      </c>
      <c r="D83" s="2" t="s">
        <v>16</v>
      </c>
      <c r="E83" s="15">
        <v>2170</v>
      </c>
      <c r="F83" s="2">
        <v>1050</v>
      </c>
      <c r="G83" s="2" t="b">
        <v>1</v>
      </c>
      <c r="H83" s="2">
        <v>1.0900000000000001</v>
      </c>
      <c r="I83" s="2">
        <v>1140</v>
      </c>
      <c r="J83" s="20" t="s">
        <v>42</v>
      </c>
    </row>
    <row r="84" spans="1:11" x14ac:dyDescent="0.25">
      <c r="A84" s="9" t="s">
        <v>43</v>
      </c>
      <c r="B84" s="9" t="s">
        <v>44</v>
      </c>
      <c r="C84" s="10">
        <v>40282.3125</v>
      </c>
      <c r="D84" s="11" t="s">
        <v>20</v>
      </c>
      <c r="E84" s="12">
        <v>2817.6476090000001</v>
      </c>
      <c r="F84" s="16">
        <v>836</v>
      </c>
      <c r="G84" s="11"/>
      <c r="H84" s="11"/>
      <c r="I84" s="16">
        <v>836</v>
      </c>
    </row>
    <row r="85" spans="1:11" x14ac:dyDescent="0.25">
      <c r="A85" s="9" t="s">
        <v>45</v>
      </c>
      <c r="B85" s="9" t="s">
        <v>46</v>
      </c>
      <c r="C85" s="10">
        <v>40283.479166666664</v>
      </c>
      <c r="D85" s="11" t="s">
        <v>20</v>
      </c>
      <c r="E85" s="12">
        <v>3713.4056519999999</v>
      </c>
      <c r="F85" s="16">
        <v>898</v>
      </c>
      <c r="G85" s="11"/>
      <c r="H85" s="11"/>
      <c r="I85" s="16">
        <v>898</v>
      </c>
    </row>
    <row r="86" spans="1:11" x14ac:dyDescent="0.25">
      <c r="A86" s="6">
        <v>40283</v>
      </c>
      <c r="B86" s="7">
        <v>0.52083333333333337</v>
      </c>
      <c r="C86" s="8">
        <f t="shared" si="1"/>
        <v>40283.520833333336</v>
      </c>
      <c r="D86" s="2" t="s">
        <v>16</v>
      </c>
      <c r="E86" s="15">
        <v>3560</v>
      </c>
      <c r="F86" s="2">
        <v>988</v>
      </c>
      <c r="G86" s="2" t="b">
        <v>1</v>
      </c>
      <c r="H86" s="2">
        <v>1.0900000000000001</v>
      </c>
      <c r="I86" s="2">
        <v>1080</v>
      </c>
    </row>
    <row r="87" spans="1:11" x14ac:dyDescent="0.25">
      <c r="A87" s="6">
        <v>40289</v>
      </c>
      <c r="B87" s="7">
        <v>0.3979166666666667</v>
      </c>
      <c r="C87" s="8">
        <f t="shared" si="1"/>
        <v>40289.397916666669</v>
      </c>
      <c r="D87" s="2" t="s">
        <v>16</v>
      </c>
      <c r="E87" s="15">
        <v>1390</v>
      </c>
      <c r="F87" s="2">
        <v>416</v>
      </c>
      <c r="G87" s="2" t="b">
        <v>1</v>
      </c>
      <c r="H87" s="2">
        <v>1.1100000000000001</v>
      </c>
      <c r="I87" s="2">
        <v>462</v>
      </c>
    </row>
    <row r="88" spans="1:11" x14ac:dyDescent="0.25">
      <c r="A88" s="6">
        <v>40290</v>
      </c>
      <c r="B88" s="7">
        <v>0.53263888888888888</v>
      </c>
      <c r="C88" s="8">
        <f t="shared" si="1"/>
        <v>40290.532638888886</v>
      </c>
      <c r="D88" s="2" t="s">
        <v>17</v>
      </c>
      <c r="E88" s="15">
        <v>456</v>
      </c>
      <c r="F88" s="2">
        <v>72</v>
      </c>
      <c r="G88" s="2" t="b">
        <v>1</v>
      </c>
      <c r="H88" s="2">
        <v>1</v>
      </c>
      <c r="I88" s="2">
        <v>72</v>
      </c>
    </row>
    <row r="89" spans="1:11" x14ac:dyDescent="0.25">
      <c r="A89" s="6">
        <v>40290</v>
      </c>
      <c r="B89" s="7">
        <v>0.53402777777777777</v>
      </c>
      <c r="C89" s="8">
        <f t="shared" si="1"/>
        <v>40290.53402777778</v>
      </c>
      <c r="D89" s="2" t="s">
        <v>17</v>
      </c>
      <c r="E89" s="15">
        <v>454</v>
      </c>
      <c r="F89" s="2">
        <v>75</v>
      </c>
      <c r="G89" s="2" t="b">
        <v>1</v>
      </c>
      <c r="H89" s="2">
        <v>1</v>
      </c>
      <c r="I89" s="2">
        <v>75</v>
      </c>
    </row>
    <row r="90" spans="1:11" x14ac:dyDescent="0.25">
      <c r="A90" s="6">
        <v>40295</v>
      </c>
      <c r="B90" s="7">
        <v>0.55555555555555558</v>
      </c>
      <c r="C90" s="8">
        <f t="shared" si="1"/>
        <v>40295.555555555555</v>
      </c>
      <c r="D90" s="2" t="s">
        <v>16</v>
      </c>
      <c r="E90" s="15">
        <v>209</v>
      </c>
      <c r="F90" s="2">
        <v>10</v>
      </c>
      <c r="G90" s="2" t="b">
        <v>1</v>
      </c>
      <c r="H90" s="2">
        <v>1</v>
      </c>
      <c r="I90" s="2">
        <v>10</v>
      </c>
    </row>
    <row r="91" spans="1:11" x14ac:dyDescent="0.25">
      <c r="A91" s="6">
        <v>40298</v>
      </c>
      <c r="B91" s="7">
        <v>0.52083333333333337</v>
      </c>
      <c r="C91" s="8">
        <f t="shared" si="1"/>
        <v>40298.520833333336</v>
      </c>
      <c r="D91" s="2" t="s">
        <v>16</v>
      </c>
      <c r="E91" s="15">
        <v>189</v>
      </c>
      <c r="F91" s="2">
        <v>6</v>
      </c>
      <c r="G91" s="2" t="b">
        <v>1</v>
      </c>
      <c r="H91" s="2">
        <v>1</v>
      </c>
      <c r="I91" s="2">
        <v>6</v>
      </c>
    </row>
    <row r="92" spans="1:11" x14ac:dyDescent="0.25">
      <c r="A92" s="9" t="s">
        <v>47</v>
      </c>
      <c r="B92" s="9" t="s">
        <v>48</v>
      </c>
      <c r="C92" s="10">
        <v>40302.364583333336</v>
      </c>
      <c r="D92" s="11" t="s">
        <v>20</v>
      </c>
      <c r="E92" s="12">
        <v>1613.772342</v>
      </c>
      <c r="F92" s="16">
        <v>261</v>
      </c>
      <c r="G92" s="11"/>
      <c r="H92" s="11"/>
      <c r="I92" s="16">
        <v>261</v>
      </c>
      <c r="K92" s="17">
        <v>260.52910052910056</v>
      </c>
    </row>
    <row r="93" spans="1:11" x14ac:dyDescent="0.25">
      <c r="A93" s="9" t="s">
        <v>49</v>
      </c>
      <c r="B93" s="9" t="s">
        <v>50</v>
      </c>
      <c r="C93" s="10">
        <v>40330.395833333336</v>
      </c>
      <c r="D93" s="11" t="s">
        <v>20</v>
      </c>
      <c r="E93" s="12">
        <v>22.187731549999999</v>
      </c>
      <c r="F93" s="16">
        <v>3</v>
      </c>
      <c r="G93" s="11"/>
      <c r="H93" s="11"/>
      <c r="I93" s="16">
        <v>3</v>
      </c>
      <c r="K93" s="17">
        <v>5.9135528729024678</v>
      </c>
    </row>
    <row r="94" spans="1:11" x14ac:dyDescent="0.25">
      <c r="A94" s="9" t="s">
        <v>51</v>
      </c>
      <c r="B94" s="9" t="s">
        <v>52</v>
      </c>
      <c r="C94" s="10">
        <v>40520.635416666664</v>
      </c>
      <c r="D94" s="11" t="s">
        <v>20</v>
      </c>
      <c r="E94" s="12">
        <v>129.1168826</v>
      </c>
      <c r="F94" s="16">
        <v>17</v>
      </c>
      <c r="G94" s="11"/>
      <c r="H94" s="11"/>
      <c r="I94" s="16">
        <v>17</v>
      </c>
      <c r="K94" s="17">
        <v>43.872701610386315</v>
      </c>
    </row>
    <row r="95" spans="1:11" x14ac:dyDescent="0.25">
      <c r="A95" s="6">
        <v>40520</v>
      </c>
      <c r="B95" s="7">
        <v>0.65416666666666667</v>
      </c>
      <c r="C95" s="8">
        <f t="shared" si="1"/>
        <v>40520.654166666667</v>
      </c>
      <c r="D95" s="2" t="s">
        <v>17</v>
      </c>
      <c r="E95" s="15">
        <v>135</v>
      </c>
      <c r="F95" s="2">
        <v>28</v>
      </c>
      <c r="G95" s="2" t="b">
        <v>1</v>
      </c>
      <c r="H95" s="2">
        <v>1</v>
      </c>
      <c r="I95" s="2">
        <v>28</v>
      </c>
    </row>
    <row r="96" spans="1:11" x14ac:dyDescent="0.25">
      <c r="A96" s="9" t="s">
        <v>53</v>
      </c>
      <c r="B96" s="9" t="s">
        <v>54</v>
      </c>
      <c r="C96" s="10">
        <v>40532.354166666664</v>
      </c>
      <c r="D96" s="11" t="s">
        <v>20</v>
      </c>
      <c r="E96" s="12">
        <v>307.83856029999998</v>
      </c>
      <c r="F96" s="16">
        <v>11</v>
      </c>
      <c r="G96" s="11"/>
      <c r="H96" s="11"/>
      <c r="I96" s="16">
        <v>11</v>
      </c>
      <c r="K96" s="17">
        <v>52.426666666666641</v>
      </c>
    </row>
    <row r="97" spans="1:11" x14ac:dyDescent="0.25">
      <c r="A97" s="6">
        <v>40532</v>
      </c>
      <c r="B97" s="7">
        <v>0.49027777777777781</v>
      </c>
      <c r="C97" s="8">
        <f t="shared" si="1"/>
        <v>40532.490277777775</v>
      </c>
      <c r="D97" s="2" t="s">
        <v>16</v>
      </c>
      <c r="E97" s="15">
        <v>629</v>
      </c>
      <c r="F97" s="2">
        <v>326</v>
      </c>
      <c r="G97" s="2" t="b">
        <v>1</v>
      </c>
      <c r="H97" s="2">
        <v>0.63</v>
      </c>
      <c r="I97" s="2">
        <v>205</v>
      </c>
    </row>
    <row r="98" spans="1:11" x14ac:dyDescent="0.25">
      <c r="A98" s="6">
        <v>40532</v>
      </c>
      <c r="B98" s="7">
        <v>0.55277777777777781</v>
      </c>
      <c r="C98" s="8">
        <f t="shared" si="1"/>
        <v>40532.552777777775</v>
      </c>
      <c r="D98" s="2" t="s">
        <v>16</v>
      </c>
      <c r="E98" s="15">
        <v>709</v>
      </c>
      <c r="F98" s="2">
        <v>411</v>
      </c>
      <c r="G98" s="2" t="b">
        <v>1</v>
      </c>
      <c r="H98" s="2">
        <v>0.63</v>
      </c>
      <c r="I98" s="2">
        <v>259</v>
      </c>
    </row>
    <row r="99" spans="1:11" x14ac:dyDescent="0.25">
      <c r="A99" s="9" t="s">
        <v>53</v>
      </c>
      <c r="B99" s="9" t="s">
        <v>55</v>
      </c>
      <c r="C99" s="10">
        <v>40532.666666666664</v>
      </c>
      <c r="D99" s="11" t="s">
        <v>20</v>
      </c>
      <c r="E99" s="12">
        <v>779.86541999999997</v>
      </c>
      <c r="F99" s="16">
        <v>79</v>
      </c>
      <c r="G99" s="11"/>
      <c r="H99" s="11"/>
      <c r="I99" s="16">
        <v>79</v>
      </c>
      <c r="K99" s="17">
        <v>76.133333333333283</v>
      </c>
    </row>
    <row r="100" spans="1:11" x14ac:dyDescent="0.25">
      <c r="A100" s="9" t="s">
        <v>56</v>
      </c>
      <c r="B100" s="9" t="s">
        <v>57</v>
      </c>
      <c r="C100" s="10">
        <v>40533.65625</v>
      </c>
      <c r="D100" s="11" t="s">
        <v>20</v>
      </c>
      <c r="E100" s="12">
        <v>1420.3563429999999</v>
      </c>
      <c r="F100" s="16">
        <v>294</v>
      </c>
      <c r="G100" s="11"/>
      <c r="H100" s="11"/>
      <c r="I100" s="16">
        <v>294</v>
      </c>
      <c r="K100" s="17">
        <v>415.68888888888887</v>
      </c>
    </row>
    <row r="101" spans="1:11" x14ac:dyDescent="0.25">
      <c r="A101" s="9" t="s">
        <v>58</v>
      </c>
      <c r="B101" s="9" t="s">
        <v>59</v>
      </c>
      <c r="C101" s="10">
        <v>40535.479166666664</v>
      </c>
      <c r="D101" s="11" t="s">
        <v>20</v>
      </c>
      <c r="E101" s="12">
        <v>771.80568919999996</v>
      </c>
      <c r="F101" s="16">
        <v>82</v>
      </c>
      <c r="G101" s="11"/>
      <c r="H101" s="11"/>
      <c r="I101" s="16">
        <v>82</v>
      </c>
      <c r="K101" s="17">
        <v>196.26666666666665</v>
      </c>
    </row>
    <row r="102" spans="1:11" x14ac:dyDescent="0.25">
      <c r="A102" s="6">
        <v>40542</v>
      </c>
      <c r="B102" s="7">
        <v>0.47986111111111113</v>
      </c>
      <c r="C102" s="8">
        <f>A102+B102</f>
        <v>40542.479861111111</v>
      </c>
      <c r="D102" s="2" t="s">
        <v>16</v>
      </c>
      <c r="E102" s="15">
        <v>1270</v>
      </c>
      <c r="F102" s="2">
        <v>440</v>
      </c>
      <c r="G102" s="2" t="b">
        <v>1</v>
      </c>
      <c r="H102" s="2">
        <v>0.71</v>
      </c>
      <c r="I102" s="2">
        <v>312</v>
      </c>
    </row>
    <row r="103" spans="1:11" x14ac:dyDescent="0.25">
      <c r="A103" s="9" t="s">
        <v>60</v>
      </c>
      <c r="B103" s="9" t="s">
        <v>61</v>
      </c>
      <c r="C103" s="10">
        <v>40542.5625</v>
      </c>
      <c r="D103" s="11" t="s">
        <v>20</v>
      </c>
      <c r="E103" s="12">
        <v>1616.3926451605901</v>
      </c>
      <c r="F103" s="16">
        <v>352</v>
      </c>
      <c r="G103" s="11"/>
      <c r="H103" s="11"/>
      <c r="I103" s="16">
        <v>352</v>
      </c>
      <c r="K103" s="17">
        <v>390.17757376603657</v>
      </c>
    </row>
    <row r="104" spans="1:11" x14ac:dyDescent="0.25">
      <c r="A104" s="6">
        <v>40547</v>
      </c>
      <c r="B104" s="7">
        <v>0.56041666666666667</v>
      </c>
      <c r="C104" s="8">
        <f t="shared" si="1"/>
        <v>40547.560416666667</v>
      </c>
      <c r="D104" s="2" t="s">
        <v>16</v>
      </c>
      <c r="E104" s="15">
        <v>469</v>
      </c>
      <c r="F104" s="2">
        <v>87</v>
      </c>
      <c r="G104" s="2" t="b">
        <v>1</v>
      </c>
      <c r="H104" s="2">
        <v>0.74</v>
      </c>
      <c r="I104" s="2">
        <v>64</v>
      </c>
    </row>
    <row r="105" spans="1:11" x14ac:dyDescent="0.25">
      <c r="A105" s="9" t="s">
        <v>62</v>
      </c>
      <c r="B105" s="9" t="s">
        <v>63</v>
      </c>
      <c r="C105" s="10">
        <v>40547.614583333336</v>
      </c>
      <c r="D105" s="11" t="s">
        <v>20</v>
      </c>
      <c r="E105" s="12">
        <v>932.98255916830203</v>
      </c>
      <c r="F105" s="16">
        <v>81</v>
      </c>
      <c r="G105" s="11"/>
      <c r="H105" s="11"/>
      <c r="I105" s="16">
        <v>81</v>
      </c>
      <c r="K105" s="17">
        <v>93.731884057970959</v>
      </c>
    </row>
    <row r="106" spans="1:11" x14ac:dyDescent="0.25">
      <c r="A106" s="6">
        <v>40550</v>
      </c>
      <c r="B106" s="7">
        <v>0.49374999999999997</v>
      </c>
      <c r="C106" s="8">
        <f t="shared" si="1"/>
        <v>40550.493750000001</v>
      </c>
      <c r="D106" s="2" t="s">
        <v>16</v>
      </c>
      <c r="E106" s="15">
        <v>192</v>
      </c>
      <c r="F106" s="2">
        <v>83</v>
      </c>
      <c r="G106" s="2" t="b">
        <v>1</v>
      </c>
      <c r="H106" s="2">
        <v>0.77</v>
      </c>
      <c r="I106" s="2">
        <v>64</v>
      </c>
    </row>
    <row r="107" spans="1:11" x14ac:dyDescent="0.25">
      <c r="A107" s="6">
        <v>40557</v>
      </c>
      <c r="B107" s="7">
        <v>0.4291666666666667</v>
      </c>
      <c r="C107" s="8">
        <f t="shared" si="1"/>
        <v>40557.429166666669</v>
      </c>
      <c r="D107" s="2" t="s">
        <v>16</v>
      </c>
      <c r="E107" s="15">
        <v>94</v>
      </c>
      <c r="F107" s="2">
        <v>27</v>
      </c>
      <c r="G107" s="2" t="b">
        <v>1</v>
      </c>
      <c r="H107" s="2">
        <v>0.82</v>
      </c>
      <c r="I107" s="2">
        <v>22</v>
      </c>
    </row>
    <row r="108" spans="1:11" x14ac:dyDescent="0.25">
      <c r="A108" s="6">
        <v>40562</v>
      </c>
      <c r="B108" s="7">
        <v>0.42777777777777781</v>
      </c>
      <c r="C108" s="8">
        <f t="shared" si="1"/>
        <v>40562.427777777775</v>
      </c>
      <c r="D108" s="2" t="s">
        <v>16</v>
      </c>
      <c r="E108" s="15">
        <v>73</v>
      </c>
      <c r="F108" s="2">
        <v>22</v>
      </c>
      <c r="G108" s="2" t="b">
        <v>1</v>
      </c>
      <c r="H108" s="2">
        <v>0.86</v>
      </c>
      <c r="I108" s="2">
        <v>19</v>
      </c>
    </row>
    <row r="109" spans="1:11" x14ac:dyDescent="0.25">
      <c r="A109" s="6">
        <v>40564</v>
      </c>
      <c r="B109" s="7">
        <v>0.4694444444444445</v>
      </c>
      <c r="C109" s="8">
        <f t="shared" si="1"/>
        <v>40564.469444444447</v>
      </c>
      <c r="D109" s="2" t="s">
        <v>16</v>
      </c>
      <c r="E109" s="15">
        <v>63</v>
      </c>
      <c r="F109" s="2">
        <v>14</v>
      </c>
      <c r="G109" s="2" t="b">
        <v>1</v>
      </c>
      <c r="H109" s="2">
        <v>0.87</v>
      </c>
      <c r="I109" s="2">
        <v>12</v>
      </c>
    </row>
    <row r="110" spans="1:11" x14ac:dyDescent="0.25">
      <c r="A110" s="9" t="s">
        <v>64</v>
      </c>
      <c r="B110" s="9" t="s">
        <v>65</v>
      </c>
      <c r="C110" s="10">
        <v>40569.375</v>
      </c>
      <c r="D110" s="11" t="s">
        <v>20</v>
      </c>
      <c r="E110" s="12">
        <v>87.994018175259797</v>
      </c>
      <c r="F110" s="16">
        <v>5</v>
      </c>
      <c r="G110" s="11"/>
      <c r="H110" s="11"/>
      <c r="I110" s="16">
        <v>5</v>
      </c>
      <c r="K110" s="17">
        <v>6.1306006910849655</v>
      </c>
    </row>
    <row r="111" spans="1:11" x14ac:dyDescent="0.25">
      <c r="A111" s="6">
        <v>40570</v>
      </c>
      <c r="B111" s="7">
        <v>0.47083333333333338</v>
      </c>
      <c r="C111" s="8">
        <f t="shared" si="1"/>
        <v>40570.470833333333</v>
      </c>
      <c r="D111" s="2" t="s">
        <v>16</v>
      </c>
      <c r="E111" s="15">
        <v>43</v>
      </c>
      <c r="F111" s="2">
        <v>9</v>
      </c>
      <c r="G111" s="2" t="b">
        <v>1</v>
      </c>
      <c r="H111" s="2">
        <v>0.92</v>
      </c>
      <c r="I111" s="2">
        <v>8</v>
      </c>
    </row>
    <row r="112" spans="1:11" x14ac:dyDescent="0.25">
      <c r="A112" s="6">
        <v>40571</v>
      </c>
      <c r="B112" s="7">
        <v>0.46597222222222223</v>
      </c>
      <c r="C112" s="8">
        <f t="shared" si="1"/>
        <v>40571.46597222222</v>
      </c>
      <c r="D112" s="2" t="s">
        <v>16</v>
      </c>
      <c r="E112" s="15">
        <v>40</v>
      </c>
      <c r="F112" s="2">
        <v>9</v>
      </c>
      <c r="G112" s="2" t="b">
        <v>1</v>
      </c>
      <c r="H112" s="2">
        <v>0.92</v>
      </c>
      <c r="I112" s="2">
        <v>8</v>
      </c>
    </row>
    <row r="113" spans="1:11" x14ac:dyDescent="0.25">
      <c r="A113" s="6">
        <v>40574</v>
      </c>
      <c r="B113" s="7">
        <v>0.49027777777777781</v>
      </c>
      <c r="C113" s="8">
        <f t="shared" si="1"/>
        <v>40574.490277777775</v>
      </c>
      <c r="D113" s="2" t="s">
        <v>16</v>
      </c>
      <c r="E113" s="15">
        <v>40</v>
      </c>
      <c r="F113" s="2">
        <v>20</v>
      </c>
      <c r="G113" s="2" t="b">
        <v>1</v>
      </c>
      <c r="H113" s="2">
        <v>0.95</v>
      </c>
      <c r="I113" s="2">
        <v>19</v>
      </c>
    </row>
    <row r="114" spans="1:11" x14ac:dyDescent="0.25">
      <c r="A114" s="9" t="s">
        <v>66</v>
      </c>
      <c r="B114" s="9" t="s">
        <v>67</v>
      </c>
      <c r="C114" s="10">
        <v>40577.572916666664</v>
      </c>
      <c r="D114" s="11" t="s">
        <v>20</v>
      </c>
      <c r="E114" s="12">
        <v>56.3178183749515</v>
      </c>
      <c r="F114" s="16">
        <v>4</v>
      </c>
      <c r="G114" s="11"/>
      <c r="H114" s="11"/>
      <c r="I114" s="16">
        <v>4</v>
      </c>
      <c r="K114" s="17">
        <v>4.1290432917213122</v>
      </c>
    </row>
    <row r="115" spans="1:11" x14ac:dyDescent="0.25">
      <c r="A115" s="6">
        <v>40582</v>
      </c>
      <c r="B115" s="7">
        <v>0.39374999999999999</v>
      </c>
      <c r="C115" s="8">
        <f t="shared" si="1"/>
        <v>40582.393750000003</v>
      </c>
      <c r="D115" s="2" t="s">
        <v>16</v>
      </c>
      <c r="E115" s="15">
        <v>27</v>
      </c>
      <c r="F115" s="2">
        <v>37</v>
      </c>
      <c r="G115" s="2" t="b">
        <v>1</v>
      </c>
      <c r="H115" s="2">
        <v>1.01</v>
      </c>
      <c r="I115" s="2">
        <v>37</v>
      </c>
    </row>
    <row r="116" spans="1:11" x14ac:dyDescent="0.25">
      <c r="A116" s="6">
        <v>40585</v>
      </c>
      <c r="B116" s="7">
        <v>0.47986111111111113</v>
      </c>
      <c r="C116" s="8">
        <f t="shared" si="1"/>
        <v>40585.479861111111</v>
      </c>
      <c r="D116" s="2" t="s">
        <v>16</v>
      </c>
      <c r="E116" s="15">
        <v>22</v>
      </c>
      <c r="F116" s="2">
        <v>9</v>
      </c>
      <c r="G116" s="2" t="b">
        <v>1</v>
      </c>
      <c r="H116" s="2">
        <v>1.03</v>
      </c>
      <c r="I116" s="2">
        <v>9</v>
      </c>
    </row>
    <row r="117" spans="1:11" x14ac:dyDescent="0.25">
      <c r="A117" s="9" t="s">
        <v>68</v>
      </c>
      <c r="B117" s="9" t="s">
        <v>69</v>
      </c>
      <c r="C117" s="10">
        <v>40591.239583333336</v>
      </c>
      <c r="D117" s="11" t="s">
        <v>20</v>
      </c>
      <c r="E117" s="12">
        <v>1375.6489224254301</v>
      </c>
      <c r="F117" s="16">
        <v>481</v>
      </c>
      <c r="G117" s="11"/>
      <c r="H117" s="11"/>
      <c r="I117" s="16">
        <v>481</v>
      </c>
      <c r="K117" s="17">
        <v>531.90476190476181</v>
      </c>
    </row>
    <row r="118" spans="1:11" x14ac:dyDescent="0.25">
      <c r="A118" s="9" t="s">
        <v>70</v>
      </c>
      <c r="B118" s="9" t="s">
        <v>71</v>
      </c>
      <c r="C118" s="10">
        <v>40592.40625</v>
      </c>
      <c r="D118" s="11" t="s">
        <v>20</v>
      </c>
      <c r="E118" s="12">
        <v>2070.1796253944799</v>
      </c>
      <c r="F118" s="16">
        <v>500</v>
      </c>
      <c r="G118" s="11"/>
      <c r="H118" s="11"/>
      <c r="I118" s="16">
        <v>500</v>
      </c>
      <c r="K118" s="17">
        <v>552.61904761904771</v>
      </c>
    </row>
    <row r="119" spans="1:11" x14ac:dyDescent="0.25">
      <c r="A119" s="6">
        <v>40593</v>
      </c>
      <c r="B119" s="7">
        <v>0.47291666666666665</v>
      </c>
      <c r="C119" s="8">
        <f t="shared" si="1"/>
        <v>40593.472916666666</v>
      </c>
      <c r="D119" s="2" t="s">
        <v>17</v>
      </c>
      <c r="E119" s="15">
        <v>1230</v>
      </c>
      <c r="F119" s="2">
        <v>248</v>
      </c>
      <c r="G119" s="2" t="b">
        <v>1</v>
      </c>
      <c r="H119" s="2">
        <v>1</v>
      </c>
      <c r="I119" s="2">
        <v>248</v>
      </c>
    </row>
    <row r="120" spans="1:11" x14ac:dyDescent="0.25">
      <c r="A120" s="6">
        <v>40598</v>
      </c>
      <c r="B120" s="7">
        <v>0.54236111111111118</v>
      </c>
      <c r="C120" s="8">
        <f t="shared" si="1"/>
        <v>40598.542361111111</v>
      </c>
      <c r="D120" s="2" t="s">
        <v>16</v>
      </c>
      <c r="E120" s="15">
        <v>279</v>
      </c>
      <c r="F120" s="2">
        <v>22</v>
      </c>
      <c r="G120" s="2" t="b">
        <v>1</v>
      </c>
      <c r="H120" s="2">
        <v>1.0900000000000001</v>
      </c>
      <c r="I120" s="2">
        <v>24</v>
      </c>
    </row>
    <row r="121" spans="1:11" x14ac:dyDescent="0.25">
      <c r="A121" s="9" t="s">
        <v>72</v>
      </c>
      <c r="B121" s="9" t="s">
        <v>19</v>
      </c>
      <c r="C121" s="10">
        <v>40602.458333333336</v>
      </c>
      <c r="D121" s="11" t="s">
        <v>20</v>
      </c>
      <c r="E121" s="12">
        <v>339.86643047564002</v>
      </c>
      <c r="F121" s="16" t="s">
        <v>73</v>
      </c>
      <c r="G121" s="11"/>
      <c r="H121" s="11"/>
      <c r="I121" s="16" t="s">
        <v>73</v>
      </c>
      <c r="K121" s="17">
        <v>37.935882635882649</v>
      </c>
    </row>
    <row r="122" spans="1:11" x14ac:dyDescent="0.25">
      <c r="A122" s="6">
        <v>40603</v>
      </c>
      <c r="B122" s="7">
        <v>0.44375000000000003</v>
      </c>
      <c r="C122" s="8">
        <f t="shared" si="1"/>
        <v>40603.443749999999</v>
      </c>
      <c r="D122" s="2" t="s">
        <v>16</v>
      </c>
      <c r="E122" s="15">
        <v>277</v>
      </c>
      <c r="F122" s="2">
        <v>27</v>
      </c>
      <c r="G122" s="2" t="b">
        <v>1</v>
      </c>
      <c r="H122" s="2">
        <v>1.0900000000000001</v>
      </c>
      <c r="I122" s="2">
        <v>29</v>
      </c>
    </row>
    <row r="123" spans="1:11" x14ac:dyDescent="0.25">
      <c r="A123" s="6">
        <v>40606</v>
      </c>
      <c r="B123" s="7">
        <v>0.52916666666666667</v>
      </c>
      <c r="C123" s="8">
        <f t="shared" si="1"/>
        <v>40606.529166666667</v>
      </c>
      <c r="D123" s="2" t="s">
        <v>16</v>
      </c>
      <c r="E123" s="15">
        <v>602</v>
      </c>
      <c r="F123" s="2">
        <v>68</v>
      </c>
      <c r="G123" s="2" t="b">
        <v>1</v>
      </c>
      <c r="H123" s="2">
        <v>1.08</v>
      </c>
      <c r="I123" s="2">
        <v>73</v>
      </c>
    </row>
    <row r="124" spans="1:11" x14ac:dyDescent="0.25">
      <c r="A124" s="6">
        <v>40609</v>
      </c>
      <c r="B124" s="7">
        <v>0.59791666666666665</v>
      </c>
      <c r="C124" s="8">
        <f t="shared" si="1"/>
        <v>40609.597916666666</v>
      </c>
      <c r="D124" s="2" t="s">
        <v>16</v>
      </c>
      <c r="E124" s="15">
        <v>1210</v>
      </c>
      <c r="F124" s="2">
        <v>229</v>
      </c>
      <c r="G124" s="2" t="b">
        <v>1</v>
      </c>
      <c r="H124" s="2">
        <v>1.08</v>
      </c>
      <c r="I124" s="2">
        <v>247</v>
      </c>
    </row>
    <row r="125" spans="1:11" x14ac:dyDescent="0.25">
      <c r="A125" s="6">
        <v>40613</v>
      </c>
      <c r="B125" s="7">
        <v>0.58402777777777781</v>
      </c>
      <c r="C125" s="8">
        <f t="shared" si="1"/>
        <v>40613.584027777775</v>
      </c>
      <c r="D125" s="2" t="s">
        <v>16</v>
      </c>
      <c r="E125" s="15">
        <v>2080</v>
      </c>
      <c r="F125" s="2">
        <v>482</v>
      </c>
      <c r="G125" s="2" t="b">
        <v>1</v>
      </c>
      <c r="H125" s="2">
        <v>1.08</v>
      </c>
      <c r="I125" s="2">
        <v>521</v>
      </c>
    </row>
    <row r="126" spans="1:11" x14ac:dyDescent="0.25">
      <c r="A126" s="6">
        <v>40613</v>
      </c>
      <c r="B126" s="7">
        <v>0.60486111111111118</v>
      </c>
      <c r="C126" s="8">
        <f t="shared" si="1"/>
        <v>40613.604861111111</v>
      </c>
      <c r="D126" s="2" t="s">
        <v>16</v>
      </c>
      <c r="E126" s="15">
        <v>2060</v>
      </c>
      <c r="F126" s="2">
        <v>513</v>
      </c>
      <c r="G126" s="2" t="b">
        <v>1</v>
      </c>
      <c r="H126" s="2">
        <v>1.08</v>
      </c>
      <c r="I126" s="2">
        <v>554</v>
      </c>
    </row>
    <row r="127" spans="1:11" x14ac:dyDescent="0.25">
      <c r="A127" s="6">
        <v>40613</v>
      </c>
      <c r="B127" s="7">
        <v>0.60833333333333328</v>
      </c>
      <c r="C127" s="8">
        <f t="shared" si="1"/>
        <v>40613.60833333333</v>
      </c>
      <c r="D127" s="2" t="s">
        <v>16</v>
      </c>
      <c r="E127" s="15">
        <v>2060</v>
      </c>
      <c r="F127" s="2">
        <v>504</v>
      </c>
      <c r="G127" s="2" t="b">
        <v>1</v>
      </c>
      <c r="H127" s="2">
        <v>1.08</v>
      </c>
      <c r="I127" s="2">
        <v>544</v>
      </c>
    </row>
    <row r="128" spans="1:11" x14ac:dyDescent="0.25">
      <c r="A128" s="9" t="s">
        <v>74</v>
      </c>
      <c r="B128" s="9" t="s">
        <v>65</v>
      </c>
      <c r="C128" s="10">
        <v>40617.375</v>
      </c>
      <c r="D128" s="11" t="s">
        <v>20</v>
      </c>
      <c r="E128" s="12">
        <v>1758.40102252259</v>
      </c>
      <c r="F128" s="16" t="s">
        <v>75</v>
      </c>
      <c r="G128" s="11"/>
      <c r="H128" s="11"/>
      <c r="I128" s="16" t="s">
        <v>75</v>
      </c>
      <c r="J128" s="21"/>
      <c r="K128" s="17">
        <v>259.59999999999997</v>
      </c>
    </row>
    <row r="129" spans="1:11" x14ac:dyDescent="0.25">
      <c r="A129" s="6">
        <v>40618</v>
      </c>
      <c r="B129" s="7">
        <v>0.42083333333333334</v>
      </c>
      <c r="C129" s="8">
        <f t="shared" si="1"/>
        <v>40618.42083333333</v>
      </c>
      <c r="D129" s="2" t="s">
        <v>16</v>
      </c>
      <c r="E129" s="15">
        <v>2370</v>
      </c>
      <c r="F129" s="2">
        <v>679</v>
      </c>
      <c r="G129" s="2" t="b">
        <v>1</v>
      </c>
      <c r="H129" s="2">
        <v>1</v>
      </c>
      <c r="I129" s="2">
        <v>679</v>
      </c>
    </row>
    <row r="130" spans="1:11" x14ac:dyDescent="0.25">
      <c r="A130" s="9" t="s">
        <v>76</v>
      </c>
      <c r="B130" s="9" t="s">
        <v>50</v>
      </c>
      <c r="C130" s="10">
        <v>40619.395833333336</v>
      </c>
      <c r="D130" s="11" t="s">
        <v>20</v>
      </c>
      <c r="E130" s="12">
        <v>2698.5981931781198</v>
      </c>
      <c r="F130" s="16">
        <v>461</v>
      </c>
      <c r="G130" s="11"/>
      <c r="H130" s="11"/>
      <c r="I130" s="16">
        <v>461</v>
      </c>
      <c r="K130" s="17">
        <v>449.59999999999997</v>
      </c>
    </row>
    <row r="131" spans="1:11" x14ac:dyDescent="0.25">
      <c r="A131" s="6">
        <v>40619</v>
      </c>
      <c r="B131" s="7">
        <v>0.55902777777777779</v>
      </c>
      <c r="C131" s="8">
        <f t="shared" si="1"/>
        <v>40619.559027777781</v>
      </c>
      <c r="D131" s="2" t="s">
        <v>16</v>
      </c>
      <c r="E131" s="15">
        <v>2940</v>
      </c>
      <c r="F131" s="2">
        <v>708</v>
      </c>
      <c r="G131" s="2" t="b">
        <v>1</v>
      </c>
      <c r="H131" s="2">
        <v>0.98</v>
      </c>
      <c r="I131" s="2">
        <v>694</v>
      </c>
    </row>
    <row r="132" spans="1:11" x14ac:dyDescent="0.25">
      <c r="A132" s="6">
        <v>40621</v>
      </c>
      <c r="B132" s="7">
        <v>0.60138888888888886</v>
      </c>
      <c r="C132" s="8">
        <f t="shared" si="1"/>
        <v>40621.601388888892</v>
      </c>
      <c r="D132" s="2" t="s">
        <v>16</v>
      </c>
      <c r="E132" s="15">
        <v>4990</v>
      </c>
      <c r="F132" s="2">
        <v>1310</v>
      </c>
      <c r="G132" s="2" t="b">
        <v>1</v>
      </c>
      <c r="H132" s="2">
        <v>0.95</v>
      </c>
      <c r="I132" s="2">
        <v>1240</v>
      </c>
    </row>
    <row r="133" spans="1:11" x14ac:dyDescent="0.25">
      <c r="A133" s="6">
        <v>40621</v>
      </c>
      <c r="B133" s="7">
        <v>0.61875000000000002</v>
      </c>
      <c r="C133" s="8">
        <f t="shared" si="1"/>
        <v>40621.618750000001</v>
      </c>
      <c r="D133" s="2" t="s">
        <v>16</v>
      </c>
      <c r="E133" s="15">
        <v>4940</v>
      </c>
      <c r="F133" s="2">
        <v>1370</v>
      </c>
      <c r="G133" s="2" t="b">
        <v>1</v>
      </c>
      <c r="H133" s="2">
        <v>0.95</v>
      </c>
      <c r="I133" s="2">
        <v>1300</v>
      </c>
    </row>
    <row r="134" spans="1:11" x14ac:dyDescent="0.25">
      <c r="A134" s="9" t="s">
        <v>77</v>
      </c>
      <c r="B134" s="9" t="s">
        <v>78</v>
      </c>
      <c r="C134" s="10">
        <v>40621.822916666664</v>
      </c>
      <c r="D134" s="11" t="s">
        <v>20</v>
      </c>
      <c r="E134" s="12">
        <v>4103.4971692749004</v>
      </c>
      <c r="F134" s="16">
        <v>523</v>
      </c>
      <c r="G134" s="11"/>
      <c r="H134" s="11"/>
      <c r="I134" s="16">
        <v>523</v>
      </c>
      <c r="K134" s="17">
        <v>588.65176151761523</v>
      </c>
    </row>
    <row r="135" spans="1:11" x14ac:dyDescent="0.25">
      <c r="A135" s="6">
        <v>40624</v>
      </c>
      <c r="B135" s="7">
        <v>0.46458333333333335</v>
      </c>
      <c r="C135" s="8">
        <f t="shared" si="1"/>
        <v>40624.464583333334</v>
      </c>
      <c r="D135" s="2" t="s">
        <v>16</v>
      </c>
      <c r="E135" s="15">
        <v>5110</v>
      </c>
      <c r="F135" s="2">
        <v>872</v>
      </c>
      <c r="G135" s="2" t="b">
        <v>1</v>
      </c>
      <c r="H135" s="2">
        <v>1.1000000000000001</v>
      </c>
      <c r="I135" s="2">
        <v>959</v>
      </c>
    </row>
    <row r="136" spans="1:11" x14ac:dyDescent="0.25">
      <c r="A136" s="6">
        <v>40624</v>
      </c>
      <c r="B136" s="7">
        <v>0.48680555555555555</v>
      </c>
      <c r="C136" s="8">
        <f t="shared" si="1"/>
        <v>40624.486805555556</v>
      </c>
      <c r="D136" s="2" t="s">
        <v>16</v>
      </c>
      <c r="E136" s="15">
        <v>5100</v>
      </c>
      <c r="F136" s="2">
        <v>863</v>
      </c>
      <c r="G136" s="2" t="b">
        <v>1</v>
      </c>
      <c r="H136" s="2">
        <v>1.1000000000000001</v>
      </c>
      <c r="I136" s="2">
        <v>949</v>
      </c>
    </row>
    <row r="137" spans="1:11" x14ac:dyDescent="0.25">
      <c r="A137" s="6">
        <v>40624</v>
      </c>
      <c r="B137" s="7">
        <v>0.49027777777777781</v>
      </c>
      <c r="C137" s="8">
        <f t="shared" si="1"/>
        <v>40624.490277777775</v>
      </c>
      <c r="D137" s="2" t="s">
        <v>16</v>
      </c>
      <c r="E137" s="15">
        <v>5110</v>
      </c>
      <c r="F137" s="2">
        <v>844</v>
      </c>
      <c r="G137" s="2" t="b">
        <v>1</v>
      </c>
      <c r="H137" s="2">
        <v>1.1000000000000001</v>
      </c>
      <c r="I137" s="2">
        <v>928</v>
      </c>
    </row>
    <row r="138" spans="1:11" x14ac:dyDescent="0.25">
      <c r="A138" s="9" t="s">
        <v>79</v>
      </c>
      <c r="B138" s="9" t="s">
        <v>80</v>
      </c>
      <c r="C138" s="10">
        <v>40624.489583333336</v>
      </c>
      <c r="D138" s="11" t="s">
        <v>20</v>
      </c>
      <c r="E138" s="12">
        <v>4997.9558017952204</v>
      </c>
      <c r="F138" s="16">
        <v>941</v>
      </c>
      <c r="G138" s="11"/>
      <c r="H138" s="11"/>
      <c r="I138" s="16">
        <v>941</v>
      </c>
      <c r="K138" s="17">
        <v>944.44444444444423</v>
      </c>
    </row>
    <row r="139" spans="1:11" x14ac:dyDescent="0.25">
      <c r="A139" s="9" t="s">
        <v>81</v>
      </c>
      <c r="B139" s="9" t="s">
        <v>54</v>
      </c>
      <c r="C139" s="10">
        <v>40627.354166666664</v>
      </c>
      <c r="D139" s="11" t="s">
        <v>20</v>
      </c>
      <c r="E139" s="12">
        <v>12222.262825669901</v>
      </c>
      <c r="F139" s="13">
        <v>2720</v>
      </c>
      <c r="G139" s="12"/>
      <c r="H139" s="12"/>
      <c r="I139" s="13">
        <v>2720</v>
      </c>
      <c r="K139" s="17">
        <v>2389.0666666666671</v>
      </c>
    </row>
    <row r="140" spans="1:11" x14ac:dyDescent="0.25">
      <c r="A140" s="6">
        <v>40627</v>
      </c>
      <c r="B140" s="7">
        <v>0.46597222222222223</v>
      </c>
      <c r="C140" s="8">
        <f t="shared" si="1"/>
        <v>40627.46597222222</v>
      </c>
      <c r="D140" s="2" t="s">
        <v>16</v>
      </c>
      <c r="E140" s="15">
        <v>12000</v>
      </c>
      <c r="F140" s="2">
        <v>1230</v>
      </c>
      <c r="G140" s="2" t="b">
        <v>1</v>
      </c>
      <c r="H140" s="2">
        <v>1.29</v>
      </c>
      <c r="I140" s="2">
        <v>1590</v>
      </c>
    </row>
    <row r="141" spans="1:11" x14ac:dyDescent="0.25">
      <c r="A141" s="6">
        <v>40627</v>
      </c>
      <c r="B141" s="7">
        <v>0.48680555555555555</v>
      </c>
      <c r="C141" s="8">
        <f t="shared" si="1"/>
        <v>40627.486805555556</v>
      </c>
      <c r="D141" s="2" t="s">
        <v>16</v>
      </c>
      <c r="E141" s="15">
        <v>11600</v>
      </c>
      <c r="F141" s="2">
        <v>1200</v>
      </c>
      <c r="G141" s="2" t="b">
        <v>1</v>
      </c>
      <c r="H141" s="2">
        <v>1.29</v>
      </c>
      <c r="I141" s="2">
        <v>1550</v>
      </c>
    </row>
    <row r="142" spans="1:11" x14ac:dyDescent="0.25">
      <c r="A142" s="6">
        <v>40630</v>
      </c>
      <c r="B142" s="7">
        <v>0.65</v>
      </c>
      <c r="C142" s="8">
        <f t="shared" si="1"/>
        <v>40630.65</v>
      </c>
      <c r="D142" s="2" t="s">
        <v>16</v>
      </c>
      <c r="E142" s="15">
        <v>6100</v>
      </c>
      <c r="F142" s="2">
        <v>739</v>
      </c>
      <c r="G142" s="2" t="b">
        <v>1</v>
      </c>
      <c r="H142" s="2">
        <v>1.28</v>
      </c>
      <c r="I142" s="2">
        <v>946</v>
      </c>
    </row>
    <row r="143" spans="1:11" x14ac:dyDescent="0.25">
      <c r="A143" s="9" t="s">
        <v>82</v>
      </c>
      <c r="B143" s="9" t="s">
        <v>83</v>
      </c>
      <c r="C143" s="10">
        <v>40637.28125</v>
      </c>
      <c r="D143" s="11" t="s">
        <v>20</v>
      </c>
      <c r="E143" s="12">
        <v>3925.7518306946899</v>
      </c>
      <c r="F143" s="16">
        <v>288</v>
      </c>
      <c r="G143" s="11"/>
      <c r="H143" s="11"/>
      <c r="I143" s="16">
        <v>288</v>
      </c>
      <c r="K143" s="17">
        <v>336.11111111111109</v>
      </c>
    </row>
    <row r="144" spans="1:11" x14ac:dyDescent="0.25">
      <c r="A144" s="6">
        <v>40639</v>
      </c>
      <c r="B144" s="7">
        <v>0.44513888888888892</v>
      </c>
      <c r="C144" s="8">
        <f t="shared" si="1"/>
        <v>40639.445138888892</v>
      </c>
      <c r="D144" s="2" t="s">
        <v>16</v>
      </c>
      <c r="E144" s="15">
        <v>3790</v>
      </c>
      <c r="F144" s="2">
        <v>542</v>
      </c>
      <c r="G144" s="2" t="b">
        <v>1</v>
      </c>
      <c r="H144" s="2">
        <v>1.25</v>
      </c>
      <c r="I144" s="2">
        <v>678</v>
      </c>
    </row>
    <row r="145" spans="1:11" x14ac:dyDescent="0.25">
      <c r="A145" s="6">
        <v>40641</v>
      </c>
      <c r="B145" s="7">
        <v>0.47986111111111113</v>
      </c>
      <c r="C145" s="8">
        <f t="shared" si="1"/>
        <v>40641.479861111111</v>
      </c>
      <c r="D145" s="2" t="s">
        <v>16</v>
      </c>
      <c r="E145" s="15">
        <v>3700</v>
      </c>
      <c r="F145" s="2">
        <v>553</v>
      </c>
      <c r="G145" s="2" t="b">
        <v>1</v>
      </c>
      <c r="H145" s="2">
        <v>1.24</v>
      </c>
      <c r="I145" s="2">
        <v>686</v>
      </c>
    </row>
    <row r="146" spans="1:11" x14ac:dyDescent="0.25">
      <c r="A146" s="6">
        <v>40646</v>
      </c>
      <c r="B146" s="7">
        <v>0.6430555555555556</v>
      </c>
      <c r="C146" s="8">
        <f t="shared" si="1"/>
        <v>40646.643055555556</v>
      </c>
      <c r="D146" s="2" t="s">
        <v>16</v>
      </c>
      <c r="E146" s="15">
        <v>2670</v>
      </c>
      <c r="F146" s="2">
        <v>258</v>
      </c>
      <c r="G146" s="2" t="b">
        <v>1</v>
      </c>
      <c r="H146" s="2">
        <v>1.22</v>
      </c>
      <c r="I146" s="2">
        <v>315</v>
      </c>
    </row>
    <row r="147" spans="1:11" x14ac:dyDescent="0.25">
      <c r="A147" s="6">
        <v>40651</v>
      </c>
      <c r="B147" s="7">
        <v>0.44375000000000003</v>
      </c>
      <c r="C147" s="8">
        <f t="shared" si="1"/>
        <v>40651.443749999999</v>
      </c>
      <c r="D147" s="2" t="s">
        <v>16</v>
      </c>
      <c r="E147" s="15">
        <v>394</v>
      </c>
      <c r="F147" s="2">
        <v>63</v>
      </c>
      <c r="G147" s="2" t="b">
        <v>1</v>
      </c>
      <c r="H147" s="2">
        <v>1.2</v>
      </c>
      <c r="I147" s="2">
        <v>76</v>
      </c>
    </row>
    <row r="148" spans="1:11" x14ac:dyDescent="0.25">
      <c r="A148" s="6">
        <v>40655</v>
      </c>
      <c r="B148" s="7">
        <v>0.47500000000000003</v>
      </c>
      <c r="C148" s="8">
        <f t="shared" si="1"/>
        <v>40655.474999999999</v>
      </c>
      <c r="D148" s="2" t="s">
        <v>16</v>
      </c>
      <c r="E148" s="15">
        <v>187</v>
      </c>
      <c r="F148" s="2">
        <v>20</v>
      </c>
      <c r="G148" s="2" t="b">
        <v>1</v>
      </c>
      <c r="H148" s="2">
        <v>1.19</v>
      </c>
      <c r="I148" s="2">
        <v>24</v>
      </c>
    </row>
    <row r="149" spans="1:11" x14ac:dyDescent="0.25">
      <c r="A149" s="6">
        <v>40658</v>
      </c>
      <c r="B149" s="7">
        <v>0.58888888888888891</v>
      </c>
      <c r="C149" s="8">
        <f t="shared" si="1"/>
        <v>40658.588888888888</v>
      </c>
      <c r="D149" s="2" t="s">
        <v>16</v>
      </c>
      <c r="E149" s="15">
        <v>80</v>
      </c>
      <c r="F149" s="2">
        <v>40</v>
      </c>
      <c r="G149" s="2" t="b">
        <v>1</v>
      </c>
      <c r="H149" s="2">
        <v>1.18</v>
      </c>
      <c r="I149" s="2">
        <v>47</v>
      </c>
    </row>
    <row r="150" spans="1:11" x14ac:dyDescent="0.25">
      <c r="A150" s="9" t="s">
        <v>84</v>
      </c>
      <c r="B150" s="9" t="s">
        <v>65</v>
      </c>
      <c r="C150" s="10">
        <v>40659.375</v>
      </c>
      <c r="D150" s="11" t="s">
        <v>20</v>
      </c>
      <c r="E150" s="12">
        <v>99.307116110469707</v>
      </c>
      <c r="F150" s="16">
        <v>1</v>
      </c>
      <c r="G150" s="11"/>
      <c r="H150" s="11"/>
      <c r="I150" s="16">
        <v>1</v>
      </c>
      <c r="K150" s="17">
        <v>3.0562932666603237</v>
      </c>
    </row>
    <row r="151" spans="1:11" x14ac:dyDescent="0.25">
      <c r="A151" s="6">
        <v>40661</v>
      </c>
      <c r="B151" s="7">
        <v>0.51597222222222217</v>
      </c>
      <c r="C151" s="8">
        <f t="shared" si="1"/>
        <v>40661.515972222223</v>
      </c>
      <c r="D151" s="2" t="s">
        <v>16</v>
      </c>
      <c r="E151" s="15">
        <v>56</v>
      </c>
      <c r="F151" s="2">
        <v>11</v>
      </c>
      <c r="G151" s="2" t="b">
        <v>1</v>
      </c>
      <c r="H151" s="2">
        <v>1.17</v>
      </c>
      <c r="I151" s="2">
        <v>13</v>
      </c>
    </row>
    <row r="152" spans="1:11" x14ac:dyDescent="0.25">
      <c r="A152" s="6">
        <v>40669</v>
      </c>
      <c r="B152" s="7">
        <v>0.42777777777777781</v>
      </c>
      <c r="C152" s="8">
        <f t="shared" si="1"/>
        <v>40669.427777777775</v>
      </c>
      <c r="D152" s="2" t="s">
        <v>16</v>
      </c>
      <c r="E152" s="15">
        <v>51</v>
      </c>
      <c r="F152" s="2">
        <v>17</v>
      </c>
      <c r="G152" s="2" t="b">
        <v>1</v>
      </c>
      <c r="H152" s="2">
        <v>1.1399999999999999</v>
      </c>
      <c r="I152" s="2">
        <v>19</v>
      </c>
    </row>
    <row r="153" spans="1:11" x14ac:dyDescent="0.25">
      <c r="A153" s="6">
        <v>40672</v>
      </c>
      <c r="B153" s="7">
        <v>0.4694444444444445</v>
      </c>
      <c r="C153" s="8">
        <f t="shared" ref="C153:C191" si="2">A153+B153</f>
        <v>40672.469444444447</v>
      </c>
      <c r="D153" s="2" t="s">
        <v>16</v>
      </c>
      <c r="E153" s="15">
        <v>78</v>
      </c>
      <c r="F153" s="2">
        <v>15</v>
      </c>
      <c r="G153" s="2" t="b">
        <v>1</v>
      </c>
      <c r="H153" s="2">
        <v>1.1299999999999999</v>
      </c>
      <c r="I153" s="2">
        <v>17</v>
      </c>
    </row>
    <row r="154" spans="1:11" x14ac:dyDescent="0.25">
      <c r="A154" s="6">
        <v>40674</v>
      </c>
      <c r="B154" s="7">
        <v>0.60486111111111118</v>
      </c>
      <c r="C154" s="8">
        <f t="shared" si="2"/>
        <v>40674.604861111111</v>
      </c>
      <c r="D154" s="2" t="s">
        <v>16</v>
      </c>
      <c r="E154" s="15">
        <v>44</v>
      </c>
      <c r="F154" s="2">
        <v>17</v>
      </c>
      <c r="G154" s="2" t="b">
        <v>1</v>
      </c>
      <c r="H154" s="2">
        <v>1.1200000000000001</v>
      </c>
      <c r="I154" s="2">
        <v>19</v>
      </c>
    </row>
    <row r="155" spans="1:11" x14ac:dyDescent="0.25">
      <c r="A155" s="6">
        <v>40675</v>
      </c>
      <c r="B155" s="7">
        <v>0.53541666666666665</v>
      </c>
      <c r="C155" s="8">
        <f t="shared" si="2"/>
        <v>40675.535416666666</v>
      </c>
      <c r="D155" s="2" t="s">
        <v>16</v>
      </c>
      <c r="E155" s="15">
        <v>40</v>
      </c>
      <c r="F155" s="2">
        <v>16</v>
      </c>
      <c r="G155" s="2" t="b">
        <v>1</v>
      </c>
      <c r="H155" s="2">
        <v>1.1200000000000001</v>
      </c>
      <c r="I155" s="2">
        <v>18</v>
      </c>
    </row>
    <row r="156" spans="1:11" x14ac:dyDescent="0.25">
      <c r="A156" s="6">
        <v>40679</v>
      </c>
      <c r="B156" s="7">
        <v>0.60486111111111118</v>
      </c>
      <c r="C156" s="8">
        <f t="shared" si="2"/>
        <v>40679.604861111111</v>
      </c>
      <c r="D156" s="2" t="s">
        <v>16</v>
      </c>
      <c r="E156" s="15">
        <v>68</v>
      </c>
      <c r="F156" s="2">
        <v>4</v>
      </c>
      <c r="G156" s="2" t="b">
        <v>1</v>
      </c>
      <c r="H156" s="2">
        <v>1.1000000000000001</v>
      </c>
      <c r="I156" s="2">
        <v>4</v>
      </c>
    </row>
    <row r="157" spans="1:11" x14ac:dyDescent="0.25">
      <c r="A157" s="6">
        <v>40681</v>
      </c>
      <c r="B157" s="7">
        <v>0.55694444444444446</v>
      </c>
      <c r="C157" s="8">
        <f t="shared" si="2"/>
        <v>40681.556944444441</v>
      </c>
      <c r="D157" s="2" t="s">
        <v>16</v>
      </c>
      <c r="E157" s="15">
        <v>108</v>
      </c>
      <c r="F157" s="2">
        <v>9</v>
      </c>
      <c r="G157" s="2" t="b">
        <v>1</v>
      </c>
      <c r="H157" s="2">
        <v>1.0900000000000001</v>
      </c>
      <c r="I157" s="2">
        <v>10</v>
      </c>
    </row>
    <row r="158" spans="1:11" x14ac:dyDescent="0.25">
      <c r="A158" s="6">
        <v>40683</v>
      </c>
      <c r="B158" s="7">
        <v>0.55694444444444446</v>
      </c>
      <c r="C158" s="8">
        <f t="shared" si="2"/>
        <v>40683.556944444441</v>
      </c>
      <c r="D158" s="2" t="s">
        <v>16</v>
      </c>
      <c r="E158" s="15">
        <v>41</v>
      </c>
      <c r="F158" s="2">
        <v>28</v>
      </c>
      <c r="G158" s="2" t="b">
        <v>1</v>
      </c>
      <c r="H158" s="2">
        <v>1.0900000000000001</v>
      </c>
      <c r="I158" s="2">
        <v>31</v>
      </c>
    </row>
    <row r="159" spans="1:11" x14ac:dyDescent="0.25">
      <c r="A159" s="6">
        <v>40687</v>
      </c>
      <c r="B159" s="7">
        <v>0.42083333333333334</v>
      </c>
      <c r="C159" s="8">
        <f t="shared" si="2"/>
        <v>40687.42083333333</v>
      </c>
      <c r="D159" s="2" t="s">
        <v>16</v>
      </c>
      <c r="E159" s="15">
        <v>17</v>
      </c>
      <c r="F159" s="2">
        <v>86</v>
      </c>
      <c r="G159" s="2" t="b">
        <v>1</v>
      </c>
      <c r="H159" s="2">
        <v>1.07</v>
      </c>
      <c r="I159" s="2">
        <v>92</v>
      </c>
    </row>
    <row r="160" spans="1:11" x14ac:dyDescent="0.25">
      <c r="A160" s="9" t="s">
        <v>85</v>
      </c>
      <c r="B160" s="9" t="s">
        <v>59</v>
      </c>
      <c r="C160" s="10">
        <v>40687.4375</v>
      </c>
      <c r="D160" s="11" t="s">
        <v>20</v>
      </c>
      <c r="E160" s="12">
        <v>28.989654794909899</v>
      </c>
      <c r="F160" s="16">
        <v>12</v>
      </c>
      <c r="G160" s="11"/>
      <c r="H160" s="11"/>
      <c r="I160" s="16">
        <v>12</v>
      </c>
      <c r="K160" s="17">
        <v>9.6359261534724059</v>
      </c>
    </row>
    <row r="161" spans="1:11" x14ac:dyDescent="0.25">
      <c r="A161" s="6">
        <v>40696</v>
      </c>
      <c r="B161" s="7">
        <v>0.55277777777777781</v>
      </c>
      <c r="C161" s="8">
        <f t="shared" si="2"/>
        <v>40696.552777777775</v>
      </c>
      <c r="D161" s="2" t="s">
        <v>17</v>
      </c>
      <c r="E161" s="15">
        <v>32</v>
      </c>
      <c r="F161" s="2">
        <v>60</v>
      </c>
      <c r="G161" s="2" t="b">
        <v>1</v>
      </c>
      <c r="H161" s="2">
        <v>1</v>
      </c>
      <c r="I161" s="2">
        <v>60</v>
      </c>
    </row>
    <row r="162" spans="1:11" x14ac:dyDescent="0.25">
      <c r="A162" s="9" t="s">
        <v>86</v>
      </c>
      <c r="B162" s="9" t="s">
        <v>87</v>
      </c>
      <c r="C162" s="10">
        <v>40842.53125</v>
      </c>
      <c r="D162" s="11" t="s">
        <v>20</v>
      </c>
      <c r="E162" s="12">
        <v>0</v>
      </c>
      <c r="F162" s="16" t="s">
        <v>88</v>
      </c>
      <c r="G162" s="11"/>
      <c r="H162" s="11"/>
      <c r="I162" s="16" t="s">
        <v>88</v>
      </c>
      <c r="K162" s="17">
        <v>12.892660976544699</v>
      </c>
    </row>
    <row r="163" spans="1:11" x14ac:dyDescent="0.25">
      <c r="A163" s="9" t="s">
        <v>89</v>
      </c>
      <c r="B163" s="9" t="s">
        <v>90</v>
      </c>
      <c r="C163" s="10">
        <v>40906.625</v>
      </c>
      <c r="D163" s="11" t="s">
        <v>20</v>
      </c>
      <c r="E163" s="12">
        <v>9.4047746889999999</v>
      </c>
      <c r="F163" s="16" t="s">
        <v>91</v>
      </c>
      <c r="G163" s="11"/>
      <c r="H163" s="11"/>
      <c r="I163" s="16" t="s">
        <v>91</v>
      </c>
      <c r="K163" s="17">
        <v>2.0921883648731527</v>
      </c>
    </row>
    <row r="164" spans="1:11" x14ac:dyDescent="0.25">
      <c r="A164" s="9" t="s">
        <v>92</v>
      </c>
      <c r="B164" s="9" t="s">
        <v>90</v>
      </c>
      <c r="C164" s="10">
        <v>40931.625</v>
      </c>
      <c r="D164" s="11" t="s">
        <v>20</v>
      </c>
      <c r="E164" s="12">
        <v>192.06895900000001</v>
      </c>
      <c r="F164" s="16" t="s">
        <v>93</v>
      </c>
      <c r="G164" s="11"/>
      <c r="H164" s="11"/>
      <c r="I164" s="16" t="s">
        <v>93</v>
      </c>
      <c r="J164" s="21"/>
      <c r="K164" s="17">
        <v>4.9153345957037464</v>
      </c>
    </row>
    <row r="165" spans="1:11" x14ac:dyDescent="0.25">
      <c r="A165" s="6">
        <v>40932</v>
      </c>
      <c r="B165" s="7">
        <v>0.38194444444444442</v>
      </c>
      <c r="C165" s="8">
        <f t="shared" si="2"/>
        <v>40932.381944444445</v>
      </c>
      <c r="D165" s="2" t="s">
        <v>16</v>
      </c>
      <c r="E165" s="15">
        <v>743</v>
      </c>
      <c r="F165" s="2">
        <v>114</v>
      </c>
      <c r="G165" s="2" t="b">
        <v>1</v>
      </c>
      <c r="H165" s="2">
        <v>1</v>
      </c>
      <c r="I165" s="2">
        <v>114</v>
      </c>
      <c r="K165" s="17"/>
    </row>
    <row r="166" spans="1:11" x14ac:dyDescent="0.25">
      <c r="A166" s="9" t="s">
        <v>94</v>
      </c>
      <c r="B166" s="9" t="s">
        <v>95</v>
      </c>
      <c r="C166" s="10">
        <v>40932.385416666664</v>
      </c>
      <c r="D166" s="11" t="s">
        <v>20</v>
      </c>
      <c r="E166" s="12">
        <v>729.95126189999996</v>
      </c>
      <c r="F166" s="16" t="s">
        <v>96</v>
      </c>
      <c r="G166" s="11"/>
      <c r="H166" s="11"/>
      <c r="I166" s="16" t="s">
        <v>96</v>
      </c>
      <c r="K166" s="17">
        <v>98.77799391490845</v>
      </c>
    </row>
    <row r="167" spans="1:11" x14ac:dyDescent="0.25">
      <c r="A167" s="9" t="s">
        <v>94</v>
      </c>
      <c r="B167" s="9" t="s">
        <v>52</v>
      </c>
      <c r="C167" s="10">
        <v>40932.635416666664</v>
      </c>
      <c r="D167" s="11" t="s">
        <v>20</v>
      </c>
      <c r="E167" s="12">
        <v>599.40449639999997</v>
      </c>
      <c r="F167" s="16" t="s">
        <v>97</v>
      </c>
      <c r="G167" s="11"/>
      <c r="H167" s="11"/>
      <c r="I167" s="16" t="s">
        <v>97</v>
      </c>
      <c r="K167" s="17">
        <v>64.600014966699121</v>
      </c>
    </row>
    <row r="168" spans="1:11" x14ac:dyDescent="0.25">
      <c r="A168" s="6">
        <v>40932</v>
      </c>
      <c r="B168" s="7">
        <v>0.64652777777777781</v>
      </c>
      <c r="C168" s="8">
        <f t="shared" si="2"/>
        <v>40932.646527777775</v>
      </c>
      <c r="D168" s="2" t="s">
        <v>16</v>
      </c>
      <c r="E168" s="2">
        <v>601</v>
      </c>
      <c r="F168" s="2">
        <v>94</v>
      </c>
      <c r="G168" s="2" t="b">
        <v>1</v>
      </c>
      <c r="H168" s="2">
        <v>1</v>
      </c>
      <c r="I168" s="2">
        <v>94</v>
      </c>
      <c r="K168" s="17"/>
    </row>
    <row r="169" spans="1:11" x14ac:dyDescent="0.25">
      <c r="A169" s="6">
        <v>40933</v>
      </c>
      <c r="B169" s="7">
        <v>0.5083333333333333</v>
      </c>
      <c r="C169" s="8">
        <f t="shared" si="2"/>
        <v>40933.508333333331</v>
      </c>
      <c r="D169" s="2" t="s">
        <v>16</v>
      </c>
      <c r="E169" s="2">
        <v>228</v>
      </c>
      <c r="F169" s="2">
        <v>84</v>
      </c>
      <c r="G169" s="2" t="b">
        <v>1</v>
      </c>
      <c r="H169" s="2">
        <v>1</v>
      </c>
      <c r="I169" s="2">
        <v>84</v>
      </c>
      <c r="K169" s="17"/>
    </row>
    <row r="170" spans="1:11" x14ac:dyDescent="0.25">
      <c r="A170" s="6">
        <v>40954</v>
      </c>
      <c r="B170" s="7">
        <v>0.52083333333333337</v>
      </c>
      <c r="C170" s="8">
        <f t="shared" si="2"/>
        <v>40954.520833333336</v>
      </c>
      <c r="D170" s="11" t="s">
        <v>20</v>
      </c>
      <c r="E170" s="2">
        <v>42</v>
      </c>
      <c r="F170" s="2">
        <v>14</v>
      </c>
      <c r="G170" s="2" t="b">
        <v>1</v>
      </c>
      <c r="H170" s="2">
        <v>1</v>
      </c>
      <c r="I170" s="2">
        <v>14</v>
      </c>
      <c r="K170" s="17">
        <v>13.021788425515142</v>
      </c>
    </row>
    <row r="171" spans="1:11" x14ac:dyDescent="0.25">
      <c r="A171" s="6">
        <v>40974</v>
      </c>
      <c r="B171" s="7">
        <v>0.48958333333333331</v>
      </c>
      <c r="C171" s="8">
        <f t="shared" si="2"/>
        <v>40974.489583333336</v>
      </c>
      <c r="D171" s="11" t="s">
        <v>20</v>
      </c>
      <c r="E171" s="2">
        <v>37</v>
      </c>
      <c r="F171" s="2">
        <v>10</v>
      </c>
      <c r="G171" s="2" t="b">
        <v>1</v>
      </c>
      <c r="H171" s="2">
        <v>1</v>
      </c>
      <c r="I171" s="2">
        <v>10</v>
      </c>
      <c r="K171" s="17">
        <v>9.0667839099078193</v>
      </c>
    </row>
    <row r="172" spans="1:11" x14ac:dyDescent="0.25">
      <c r="A172" s="6">
        <v>40982</v>
      </c>
      <c r="B172" s="7">
        <v>0.77083333333333337</v>
      </c>
      <c r="C172" s="8">
        <f t="shared" si="2"/>
        <v>40982.770833333336</v>
      </c>
      <c r="D172" s="11" t="s">
        <v>20</v>
      </c>
      <c r="E172" s="2">
        <v>52</v>
      </c>
      <c r="F172" s="2">
        <v>11</v>
      </c>
      <c r="G172" s="2" t="b">
        <v>1</v>
      </c>
      <c r="H172" s="2">
        <v>1</v>
      </c>
      <c r="I172" s="2">
        <v>11</v>
      </c>
      <c r="K172" s="17">
        <v>10.868161727653478</v>
      </c>
    </row>
    <row r="173" spans="1:11" x14ac:dyDescent="0.25">
      <c r="A173" s="6">
        <v>40983</v>
      </c>
      <c r="B173" s="7">
        <v>0.71319444444444446</v>
      </c>
      <c r="C173" s="8">
        <f t="shared" si="2"/>
        <v>40983.713194444441</v>
      </c>
      <c r="D173" s="2" t="s">
        <v>16</v>
      </c>
      <c r="E173" s="2">
        <v>448</v>
      </c>
      <c r="F173" s="2">
        <v>40</v>
      </c>
      <c r="G173" s="2" t="b">
        <v>1</v>
      </c>
      <c r="H173" s="2">
        <v>1</v>
      </c>
      <c r="I173" s="2">
        <v>40</v>
      </c>
    </row>
    <row r="174" spans="1:11" x14ac:dyDescent="0.25">
      <c r="A174" s="6">
        <v>40983</v>
      </c>
      <c r="B174" s="7">
        <v>0.72152777777777777</v>
      </c>
      <c r="C174" s="8">
        <f t="shared" si="2"/>
        <v>40983.72152777778</v>
      </c>
      <c r="D174" s="2" t="s">
        <v>16</v>
      </c>
      <c r="E174" s="2">
        <v>445</v>
      </c>
      <c r="F174" s="2">
        <v>40</v>
      </c>
      <c r="G174" s="2" t="b">
        <v>1</v>
      </c>
      <c r="H174" s="2">
        <v>1</v>
      </c>
      <c r="I174" s="2">
        <v>40</v>
      </c>
    </row>
    <row r="175" spans="1:11" x14ac:dyDescent="0.25">
      <c r="A175" s="6">
        <v>40984</v>
      </c>
      <c r="B175" s="7">
        <v>0.5625</v>
      </c>
      <c r="C175" s="8">
        <f t="shared" si="2"/>
        <v>40984.5625</v>
      </c>
      <c r="D175" s="11" t="s">
        <v>20</v>
      </c>
      <c r="E175" s="2">
        <v>234</v>
      </c>
      <c r="F175" s="2">
        <v>28</v>
      </c>
      <c r="G175" s="2" t="b">
        <v>1</v>
      </c>
      <c r="H175" s="2">
        <v>1</v>
      </c>
      <c r="I175" s="2">
        <v>28</v>
      </c>
      <c r="K175" s="17">
        <v>27.664221276237203</v>
      </c>
    </row>
    <row r="176" spans="1:11" x14ac:dyDescent="0.25">
      <c r="A176" s="6">
        <v>40985</v>
      </c>
      <c r="B176" s="7">
        <v>0.52777777777777779</v>
      </c>
      <c r="C176" s="8">
        <f t="shared" si="2"/>
        <v>40985.527777777781</v>
      </c>
      <c r="D176" s="11" t="s">
        <v>20</v>
      </c>
      <c r="E176" s="2">
        <v>254</v>
      </c>
      <c r="F176" s="2">
        <v>17</v>
      </c>
      <c r="G176" s="2" t="b">
        <v>1</v>
      </c>
      <c r="H176" s="2">
        <v>1</v>
      </c>
      <c r="I176" s="2">
        <v>17</v>
      </c>
      <c r="K176" s="17">
        <v>16.078276291822458</v>
      </c>
    </row>
    <row r="177" spans="1:11" x14ac:dyDescent="0.25">
      <c r="A177" s="6">
        <v>40985</v>
      </c>
      <c r="B177" s="7">
        <v>0.63194444444444442</v>
      </c>
      <c r="C177" s="8">
        <f t="shared" si="2"/>
        <v>40985.631944444445</v>
      </c>
      <c r="D177" s="2" t="s">
        <v>16</v>
      </c>
      <c r="E177" s="2">
        <v>274</v>
      </c>
      <c r="F177" s="2">
        <v>16</v>
      </c>
      <c r="G177" s="2" t="b">
        <v>1</v>
      </c>
      <c r="H177" s="2">
        <v>1</v>
      </c>
      <c r="I177" s="2">
        <v>16</v>
      </c>
    </row>
    <row r="178" spans="1:11" x14ac:dyDescent="0.25">
      <c r="A178" s="6">
        <v>40986</v>
      </c>
      <c r="B178" s="7">
        <v>0.36805555555555558</v>
      </c>
      <c r="C178" s="8">
        <f t="shared" si="2"/>
        <v>40986.368055555555</v>
      </c>
      <c r="D178" s="11" t="s">
        <v>20</v>
      </c>
      <c r="E178" s="2">
        <v>368</v>
      </c>
      <c r="F178" s="2">
        <v>31</v>
      </c>
      <c r="G178" s="2" t="b">
        <v>1</v>
      </c>
      <c r="H178" s="2">
        <v>1</v>
      </c>
      <c r="I178" s="2">
        <v>31</v>
      </c>
      <c r="K178" s="17">
        <v>31.585563430282836</v>
      </c>
    </row>
    <row r="179" spans="1:11" x14ac:dyDescent="0.25">
      <c r="A179" s="6">
        <v>40988</v>
      </c>
      <c r="B179" s="7">
        <v>0.47222222222222227</v>
      </c>
      <c r="C179" s="8">
        <f t="shared" si="2"/>
        <v>40988.472222222219</v>
      </c>
      <c r="D179" s="11" t="s">
        <v>20</v>
      </c>
      <c r="E179" s="2">
        <v>161</v>
      </c>
      <c r="F179" s="2">
        <v>15</v>
      </c>
      <c r="G179" s="2" t="b">
        <v>1</v>
      </c>
      <c r="H179" s="2">
        <v>1</v>
      </c>
      <c r="I179" s="2">
        <v>15</v>
      </c>
      <c r="K179" s="17">
        <v>14.178282783240013</v>
      </c>
    </row>
    <row r="180" spans="1:11" x14ac:dyDescent="0.25">
      <c r="A180" s="6">
        <v>40988</v>
      </c>
      <c r="B180" s="7">
        <v>0.47291666666666665</v>
      </c>
      <c r="C180" s="8">
        <f t="shared" si="2"/>
        <v>40988.472916666666</v>
      </c>
      <c r="D180" s="2" t="s">
        <v>16</v>
      </c>
      <c r="E180" s="2">
        <v>161</v>
      </c>
      <c r="F180" s="2">
        <v>15</v>
      </c>
      <c r="G180" s="2" t="b">
        <v>1</v>
      </c>
      <c r="H180" s="2">
        <v>1</v>
      </c>
      <c r="I180" s="2">
        <v>15</v>
      </c>
    </row>
    <row r="181" spans="1:11" x14ac:dyDescent="0.25">
      <c r="A181" s="6">
        <v>40991</v>
      </c>
      <c r="B181" s="7">
        <v>0.49652777777777773</v>
      </c>
      <c r="C181" s="8">
        <f t="shared" si="2"/>
        <v>40991.496527777781</v>
      </c>
      <c r="D181" s="2" t="s">
        <v>16</v>
      </c>
      <c r="E181" s="2">
        <v>106</v>
      </c>
      <c r="F181" s="2">
        <v>44</v>
      </c>
      <c r="G181" s="2" t="b">
        <v>1</v>
      </c>
      <c r="H181" s="2">
        <v>1</v>
      </c>
      <c r="I181" s="2">
        <v>44</v>
      </c>
    </row>
    <row r="182" spans="1:11" x14ac:dyDescent="0.25">
      <c r="A182" s="6">
        <v>40994</v>
      </c>
      <c r="B182" s="7">
        <v>0.4375</v>
      </c>
      <c r="C182" s="8">
        <f t="shared" si="2"/>
        <v>40994.4375</v>
      </c>
      <c r="D182" s="2" t="s">
        <v>16</v>
      </c>
      <c r="E182" s="2">
        <v>185</v>
      </c>
      <c r="F182" s="2">
        <v>49</v>
      </c>
      <c r="G182" s="2" t="b">
        <v>1</v>
      </c>
      <c r="H182" s="2">
        <v>1</v>
      </c>
      <c r="I182" s="2">
        <v>49</v>
      </c>
    </row>
    <row r="183" spans="1:11" x14ac:dyDescent="0.25">
      <c r="A183" s="6">
        <v>40996</v>
      </c>
      <c r="B183" s="7">
        <v>0.4236111111111111</v>
      </c>
      <c r="C183" s="8">
        <f t="shared" si="2"/>
        <v>40996.423611111109</v>
      </c>
      <c r="D183" s="11" t="s">
        <v>20</v>
      </c>
      <c r="E183" s="2">
        <v>481</v>
      </c>
      <c r="F183" s="2">
        <v>30</v>
      </c>
      <c r="G183" s="2" t="b">
        <v>1</v>
      </c>
      <c r="H183" s="2">
        <v>1</v>
      </c>
      <c r="I183" s="2">
        <v>30</v>
      </c>
      <c r="K183" s="17">
        <v>27.897760382691899</v>
      </c>
    </row>
    <row r="184" spans="1:11" x14ac:dyDescent="0.25">
      <c r="A184" s="6">
        <v>40996</v>
      </c>
      <c r="B184" s="7">
        <v>0.52083333333333337</v>
      </c>
      <c r="C184" s="8">
        <f t="shared" si="2"/>
        <v>40996.520833333336</v>
      </c>
      <c r="D184" s="11" t="s">
        <v>20</v>
      </c>
      <c r="E184" s="2">
        <v>2030</v>
      </c>
      <c r="F184" s="2">
        <v>828</v>
      </c>
      <c r="G184" s="2" t="b">
        <v>1</v>
      </c>
      <c r="H184" s="2">
        <v>1</v>
      </c>
      <c r="I184" s="2">
        <v>828</v>
      </c>
      <c r="K184" s="17">
        <v>1003.0370370370371</v>
      </c>
    </row>
    <row r="185" spans="1:11" x14ac:dyDescent="0.25">
      <c r="A185" s="6">
        <v>40996</v>
      </c>
      <c r="B185" s="7">
        <v>0.69444444444444453</v>
      </c>
      <c r="C185" s="8">
        <f t="shared" si="2"/>
        <v>40996.694444444445</v>
      </c>
      <c r="D185" s="11" t="s">
        <v>20</v>
      </c>
      <c r="E185" s="2">
        <v>2350</v>
      </c>
      <c r="F185" s="2">
        <v>1010</v>
      </c>
      <c r="G185" s="2" t="b">
        <v>1</v>
      </c>
      <c r="H185" s="2">
        <v>1</v>
      </c>
      <c r="I185" s="2">
        <v>1010</v>
      </c>
      <c r="K185" s="17">
        <v>1162.4783549783549</v>
      </c>
    </row>
    <row r="186" spans="1:11" x14ac:dyDescent="0.25">
      <c r="A186" s="9" t="s">
        <v>98</v>
      </c>
      <c r="B186" s="9" t="s">
        <v>99</v>
      </c>
      <c r="C186" s="10">
        <v>40997.489583333336</v>
      </c>
      <c r="D186" s="11" t="s">
        <v>20</v>
      </c>
      <c r="E186" s="12">
        <v>1228.50670142275</v>
      </c>
      <c r="F186" s="16" t="s">
        <v>100</v>
      </c>
      <c r="G186" s="11"/>
      <c r="H186" s="11"/>
      <c r="I186" s="16" t="s">
        <v>100</v>
      </c>
      <c r="K186" s="17">
        <v>289.36155606407323</v>
      </c>
    </row>
    <row r="187" spans="1:11" x14ac:dyDescent="0.25">
      <c r="A187" s="6">
        <v>41002</v>
      </c>
      <c r="B187" s="7">
        <v>0.4993055555555555</v>
      </c>
      <c r="C187" s="8">
        <f t="shared" si="2"/>
        <v>41002.499305555553</v>
      </c>
      <c r="D187" s="2" t="s">
        <v>16</v>
      </c>
      <c r="E187" s="2">
        <v>313</v>
      </c>
      <c r="F187" s="2">
        <v>41</v>
      </c>
      <c r="G187" s="2" t="b">
        <v>1</v>
      </c>
      <c r="H187" s="2">
        <v>1</v>
      </c>
      <c r="I187" s="2">
        <v>41</v>
      </c>
    </row>
    <row r="188" spans="1:11" x14ac:dyDescent="0.25">
      <c r="A188" s="6">
        <v>41004</v>
      </c>
      <c r="B188" s="7">
        <v>0.44305555555555554</v>
      </c>
      <c r="C188" s="8">
        <f t="shared" si="2"/>
        <v>41004.443055555559</v>
      </c>
      <c r="D188" s="2" t="s">
        <v>16</v>
      </c>
      <c r="E188" s="2">
        <v>212</v>
      </c>
      <c r="F188" s="2">
        <v>34</v>
      </c>
      <c r="G188" s="2" t="b">
        <v>1</v>
      </c>
      <c r="H188" s="2">
        <v>1</v>
      </c>
      <c r="I188" s="2">
        <v>34</v>
      </c>
    </row>
    <row r="189" spans="1:11" x14ac:dyDescent="0.25">
      <c r="A189" s="6">
        <v>41011</v>
      </c>
      <c r="B189" s="7">
        <v>0.59027777777777779</v>
      </c>
      <c r="C189" s="8">
        <f t="shared" si="2"/>
        <v>41011.590277777781</v>
      </c>
      <c r="D189" s="2" t="s">
        <v>16</v>
      </c>
      <c r="E189" s="2">
        <v>146</v>
      </c>
      <c r="F189" s="2">
        <v>44</v>
      </c>
      <c r="G189" s="2" t="b">
        <v>1</v>
      </c>
      <c r="H189" s="2">
        <v>1</v>
      </c>
      <c r="I189" s="2">
        <v>44</v>
      </c>
    </row>
    <row r="190" spans="1:11" x14ac:dyDescent="0.25">
      <c r="A190" s="6">
        <v>41012</v>
      </c>
      <c r="B190" s="7">
        <v>0.49305555555555558</v>
      </c>
      <c r="C190" s="8">
        <f t="shared" si="2"/>
        <v>41012.493055555555</v>
      </c>
      <c r="D190" s="11" t="s">
        <v>20</v>
      </c>
      <c r="E190" s="2">
        <v>485</v>
      </c>
      <c r="F190" s="2">
        <v>50</v>
      </c>
      <c r="G190" s="2" t="b">
        <v>1</v>
      </c>
      <c r="H190" s="2">
        <v>1</v>
      </c>
      <c r="I190" s="2">
        <v>50</v>
      </c>
      <c r="K190" s="17">
        <v>53.716845878136176</v>
      </c>
    </row>
    <row r="191" spans="1:11" x14ac:dyDescent="0.25">
      <c r="A191" s="6">
        <v>41025</v>
      </c>
      <c r="B191" s="7">
        <v>0.42638888888888887</v>
      </c>
      <c r="C191" s="8">
        <f t="shared" si="2"/>
        <v>41025.426388888889</v>
      </c>
      <c r="D191" s="2" t="s">
        <v>16</v>
      </c>
      <c r="E191" s="2">
        <v>183</v>
      </c>
      <c r="F191" s="2">
        <v>34</v>
      </c>
      <c r="G191" s="2" t="b">
        <v>1</v>
      </c>
      <c r="H191" s="2">
        <v>1</v>
      </c>
      <c r="I191" s="2">
        <v>34</v>
      </c>
      <c r="K191" s="17"/>
    </row>
    <row r="192" spans="1:11" x14ac:dyDescent="0.25">
      <c r="A192" s="9" t="s">
        <v>101</v>
      </c>
      <c r="B192" s="9" t="s">
        <v>102</v>
      </c>
      <c r="C192" s="10">
        <v>41244.385416666664</v>
      </c>
      <c r="D192" s="11" t="s">
        <v>20</v>
      </c>
      <c r="E192" s="12">
        <v>1920.947279</v>
      </c>
      <c r="F192" s="16" t="s">
        <v>103</v>
      </c>
      <c r="G192" s="11"/>
      <c r="H192" s="11"/>
      <c r="I192" s="16" t="s">
        <v>103</v>
      </c>
      <c r="K192" s="17">
        <v>917.89898989898995</v>
      </c>
    </row>
    <row r="193" spans="1:11" x14ac:dyDescent="0.25">
      <c r="A193" s="9" t="s">
        <v>101</v>
      </c>
      <c r="B193" s="9" t="s">
        <v>31</v>
      </c>
      <c r="C193" s="10">
        <v>41244.40625</v>
      </c>
      <c r="D193" s="11" t="s">
        <v>20</v>
      </c>
      <c r="E193" s="12">
        <v>1852.730116</v>
      </c>
      <c r="F193" s="16" t="s">
        <v>104</v>
      </c>
      <c r="G193" s="11"/>
      <c r="H193" s="11"/>
      <c r="I193" s="16" t="s">
        <v>104</v>
      </c>
      <c r="K193" s="17">
        <v>955.80808080808072</v>
      </c>
    </row>
    <row r="194" spans="1:11" x14ac:dyDescent="0.25">
      <c r="C194" s="8">
        <v>41244.542361111111</v>
      </c>
      <c r="D194" s="2" t="s">
        <v>105</v>
      </c>
      <c r="E194" s="2">
        <v>1530</v>
      </c>
      <c r="F194" s="2" t="s">
        <v>106</v>
      </c>
      <c r="G194" s="2" t="b">
        <v>1</v>
      </c>
      <c r="I194" s="2">
        <v>654</v>
      </c>
    </row>
    <row r="195" spans="1:11" x14ac:dyDescent="0.25">
      <c r="A195" s="9" t="s">
        <v>107</v>
      </c>
      <c r="B195" s="9" t="s">
        <v>55</v>
      </c>
      <c r="C195" s="10">
        <v>41245.666666666664</v>
      </c>
      <c r="D195" s="11" t="s">
        <v>20</v>
      </c>
      <c r="E195" s="12">
        <v>1276.5820553665001</v>
      </c>
      <c r="F195" s="16" t="s">
        <v>108</v>
      </c>
      <c r="G195" s="11"/>
      <c r="H195" s="11"/>
      <c r="I195" s="16" t="s">
        <v>108</v>
      </c>
      <c r="K195" s="17">
        <v>293.12121212121201</v>
      </c>
    </row>
    <row r="196" spans="1:11" x14ac:dyDescent="0.25">
      <c r="C196" s="8">
        <v>41246.434027777781</v>
      </c>
      <c r="D196" s="2" t="s">
        <v>16</v>
      </c>
      <c r="E196" s="15">
        <v>2760</v>
      </c>
      <c r="F196" s="2" t="s">
        <v>109</v>
      </c>
      <c r="G196" s="2" t="b">
        <v>1</v>
      </c>
      <c r="I196" s="2">
        <v>1340</v>
      </c>
    </row>
    <row r="197" spans="1:11" x14ac:dyDescent="0.25">
      <c r="A197" s="9" t="s">
        <v>110</v>
      </c>
      <c r="B197" s="9" t="s">
        <v>111</v>
      </c>
      <c r="C197" s="10">
        <v>41246.4375</v>
      </c>
      <c r="D197" s="11" t="s">
        <v>20</v>
      </c>
      <c r="E197" s="12">
        <v>2711.2133359132499</v>
      </c>
      <c r="F197" s="16" t="s">
        <v>112</v>
      </c>
      <c r="G197" s="11"/>
      <c r="H197" s="11"/>
      <c r="I197" s="16" t="s">
        <v>112</v>
      </c>
      <c r="K197" s="17">
        <v>1410.0358974358976</v>
      </c>
    </row>
    <row r="198" spans="1:11" x14ac:dyDescent="0.25">
      <c r="C198" s="8">
        <v>41246.453472222223</v>
      </c>
      <c r="D198" s="2" t="s">
        <v>17</v>
      </c>
      <c r="E198" s="2">
        <v>2570</v>
      </c>
      <c r="F198" s="2" t="s">
        <v>113</v>
      </c>
      <c r="G198" s="2" t="b">
        <v>1</v>
      </c>
      <c r="I198" s="2">
        <v>1250</v>
      </c>
    </row>
    <row r="199" spans="1:11" x14ac:dyDescent="0.25">
      <c r="C199" s="8">
        <v>41246.470833333333</v>
      </c>
      <c r="D199" s="2" t="s">
        <v>16</v>
      </c>
      <c r="E199" s="2">
        <v>2420</v>
      </c>
      <c r="F199" s="2">
        <v>1190</v>
      </c>
      <c r="G199" s="2" t="b">
        <v>1</v>
      </c>
      <c r="I199" s="2">
        <v>1190</v>
      </c>
    </row>
    <row r="200" spans="1:11" x14ac:dyDescent="0.25">
      <c r="A200" s="9" t="s">
        <v>114</v>
      </c>
      <c r="B200" s="9" t="s">
        <v>115</v>
      </c>
      <c r="C200" s="10">
        <v>41248.541666666664</v>
      </c>
      <c r="D200" s="11" t="s">
        <v>20</v>
      </c>
      <c r="E200" s="12">
        <v>305.35186540000001</v>
      </c>
      <c r="F200" s="16">
        <v>74</v>
      </c>
      <c r="G200" s="11"/>
      <c r="H200" s="11"/>
      <c r="I200" s="16">
        <v>74</v>
      </c>
      <c r="K200" s="17">
        <v>59.518881118881133</v>
      </c>
    </row>
    <row r="201" spans="1:11" x14ac:dyDescent="0.25">
      <c r="C201" s="8">
        <v>41260.496527777781</v>
      </c>
      <c r="D201" s="2" t="s">
        <v>16</v>
      </c>
      <c r="E201" s="15">
        <v>92</v>
      </c>
      <c r="F201" s="2" t="s">
        <v>116</v>
      </c>
      <c r="G201" s="2" t="b">
        <v>1</v>
      </c>
      <c r="I201" s="2">
        <v>11</v>
      </c>
    </row>
    <row r="202" spans="1:11" x14ac:dyDescent="0.25">
      <c r="C202" s="8">
        <v>41262.382638888892</v>
      </c>
      <c r="D202" s="2" t="s">
        <v>16</v>
      </c>
      <c r="E202" s="15">
        <v>117</v>
      </c>
      <c r="F202" s="2" t="s">
        <v>116</v>
      </c>
      <c r="G202" s="2" t="b">
        <v>1</v>
      </c>
      <c r="I202" s="2">
        <v>11</v>
      </c>
    </row>
    <row r="203" spans="1:11" x14ac:dyDescent="0.25">
      <c r="A203" s="9" t="s">
        <v>117</v>
      </c>
      <c r="B203" s="9" t="s">
        <v>118</v>
      </c>
      <c r="C203" s="10">
        <v>41265.447916666664</v>
      </c>
      <c r="D203" s="11" t="s">
        <v>20</v>
      </c>
      <c r="E203" s="12">
        <v>3602.7797834580701</v>
      </c>
      <c r="F203" s="16" t="s">
        <v>119</v>
      </c>
      <c r="G203" s="11"/>
      <c r="H203" s="11"/>
      <c r="I203" s="16" t="s">
        <v>119</v>
      </c>
      <c r="K203" s="17">
        <v>1225.3974137657135</v>
      </c>
    </row>
    <row r="204" spans="1:11" x14ac:dyDescent="0.25">
      <c r="A204" s="9" t="s">
        <v>120</v>
      </c>
      <c r="B204" s="9" t="s">
        <v>65</v>
      </c>
      <c r="C204" s="10">
        <v>41266.375</v>
      </c>
      <c r="D204" s="11" t="s">
        <v>20</v>
      </c>
      <c r="E204" s="12">
        <v>2350.6537710257298</v>
      </c>
      <c r="F204" s="16" t="s">
        <v>121</v>
      </c>
      <c r="G204" s="11"/>
      <c r="H204" s="11"/>
      <c r="I204" s="16" t="s">
        <v>121</v>
      </c>
      <c r="K204" s="17">
        <v>434.29951690821258</v>
      </c>
    </row>
    <row r="205" spans="1:11" x14ac:dyDescent="0.25">
      <c r="C205" s="8">
        <v>41266.521527777775</v>
      </c>
      <c r="D205" s="2" t="s">
        <v>16</v>
      </c>
      <c r="E205" s="15">
        <v>1990</v>
      </c>
      <c r="F205" s="2" t="s">
        <v>122</v>
      </c>
      <c r="G205" s="2" t="b">
        <v>1</v>
      </c>
      <c r="I205" s="2">
        <v>510</v>
      </c>
    </row>
    <row r="206" spans="1:11" x14ac:dyDescent="0.25">
      <c r="C206" s="8">
        <v>41266.533333333333</v>
      </c>
      <c r="D206" s="2" t="s">
        <v>17</v>
      </c>
      <c r="E206" s="15">
        <v>1990</v>
      </c>
      <c r="F206" s="2" t="s">
        <v>123</v>
      </c>
      <c r="G206" s="2" t="b">
        <v>1</v>
      </c>
      <c r="I206" s="2">
        <v>481</v>
      </c>
    </row>
    <row r="207" spans="1:11" x14ac:dyDescent="0.25">
      <c r="C207" s="8">
        <v>41266.542361111111</v>
      </c>
      <c r="D207" s="2" t="s">
        <v>16</v>
      </c>
      <c r="E207" s="15">
        <v>1990</v>
      </c>
      <c r="F207" s="2" t="s">
        <v>124</v>
      </c>
      <c r="G207" s="2" t="b">
        <v>1</v>
      </c>
      <c r="I207" s="2">
        <v>466</v>
      </c>
    </row>
    <row r="208" spans="1:11" x14ac:dyDescent="0.25">
      <c r="C208" s="8">
        <v>41267.375694444447</v>
      </c>
      <c r="D208" s="2" t="s">
        <v>16</v>
      </c>
      <c r="E208" s="15">
        <v>9940</v>
      </c>
      <c r="F208" s="2" t="s">
        <v>125</v>
      </c>
      <c r="G208" s="2" t="b">
        <v>1</v>
      </c>
      <c r="I208" s="2">
        <v>2110</v>
      </c>
    </row>
    <row r="209" spans="1:11" x14ac:dyDescent="0.25">
      <c r="A209" s="9" t="s">
        <v>126</v>
      </c>
      <c r="B209" s="9" t="s">
        <v>127</v>
      </c>
      <c r="C209" s="10">
        <v>41267.416666666664</v>
      </c>
      <c r="D209" s="11" t="s">
        <v>20</v>
      </c>
      <c r="E209" s="12">
        <v>7037.6628305773902</v>
      </c>
      <c r="F209" s="16" t="s">
        <v>128</v>
      </c>
      <c r="G209" s="11"/>
      <c r="H209" s="11"/>
      <c r="I209" s="16" t="s">
        <v>128</v>
      </c>
      <c r="K209" s="17">
        <v>1958.3333333333333</v>
      </c>
    </row>
    <row r="210" spans="1:11" x14ac:dyDescent="0.25">
      <c r="A210" s="9" t="s">
        <v>129</v>
      </c>
      <c r="B210" s="9" t="s">
        <v>130</v>
      </c>
      <c r="C210" s="10">
        <v>41270.53125</v>
      </c>
      <c r="D210" s="11" t="s">
        <v>20</v>
      </c>
      <c r="E210" s="12">
        <v>930.44508044667896</v>
      </c>
      <c r="F210" s="16" t="s">
        <v>131</v>
      </c>
      <c r="G210" s="11"/>
      <c r="H210" s="11"/>
      <c r="I210" s="16" t="s">
        <v>131</v>
      </c>
      <c r="K210" s="17">
        <v>136.80000000000004</v>
      </c>
    </row>
    <row r="211" spans="1:11" x14ac:dyDescent="0.25">
      <c r="C211" s="8">
        <v>41270.527777777781</v>
      </c>
      <c r="D211" s="2" t="s">
        <v>105</v>
      </c>
      <c r="E211" s="15">
        <v>1030</v>
      </c>
      <c r="F211" s="2">
        <v>124</v>
      </c>
      <c r="G211" s="2" t="b">
        <v>1</v>
      </c>
      <c r="I211" s="2">
        <v>124</v>
      </c>
    </row>
    <row r="212" spans="1:11" x14ac:dyDescent="0.25">
      <c r="C212" s="8">
        <v>41271.511111111111</v>
      </c>
      <c r="D212" s="2" t="s">
        <v>16</v>
      </c>
      <c r="E212" s="15">
        <v>1570</v>
      </c>
      <c r="F212" s="2" t="s">
        <v>132</v>
      </c>
      <c r="G212" s="2" t="b">
        <v>1</v>
      </c>
      <c r="I212" s="2">
        <v>342</v>
      </c>
    </row>
    <row r="213" spans="1:11" x14ac:dyDescent="0.25">
      <c r="C213" s="8">
        <v>41276.48333333333</v>
      </c>
      <c r="D213" s="2" t="s">
        <v>16</v>
      </c>
      <c r="E213" s="15">
        <v>1360</v>
      </c>
      <c r="F213" s="2" t="s">
        <v>133</v>
      </c>
      <c r="G213" s="2" t="b">
        <v>1</v>
      </c>
      <c r="I213" s="2">
        <v>104</v>
      </c>
    </row>
    <row r="214" spans="1:11" x14ac:dyDescent="0.25">
      <c r="C214" s="8">
        <v>41278.39166666667</v>
      </c>
      <c r="D214" s="2" t="s">
        <v>16</v>
      </c>
      <c r="E214" s="15">
        <v>1000</v>
      </c>
      <c r="F214" s="2" t="s">
        <v>134</v>
      </c>
      <c r="G214" s="2" t="b">
        <v>1</v>
      </c>
      <c r="I214" s="2">
        <v>90</v>
      </c>
    </row>
    <row r="215" spans="1:11" x14ac:dyDescent="0.25">
      <c r="C215" s="8">
        <v>41284.415277777778</v>
      </c>
      <c r="D215" s="2" t="s">
        <v>16</v>
      </c>
      <c r="E215" s="15">
        <v>191</v>
      </c>
      <c r="F215" s="2" t="s">
        <v>135</v>
      </c>
      <c r="G215" s="2" t="b">
        <v>1</v>
      </c>
      <c r="I215" s="2">
        <v>19</v>
      </c>
    </row>
    <row r="216" spans="1:11" x14ac:dyDescent="0.25">
      <c r="C216" s="8">
        <v>41285.46597222222</v>
      </c>
      <c r="D216" s="2" t="s">
        <v>16</v>
      </c>
      <c r="E216" s="15">
        <v>175</v>
      </c>
      <c r="F216" s="2" t="s">
        <v>136</v>
      </c>
      <c r="G216" s="2" t="b">
        <v>1</v>
      </c>
      <c r="I216" s="2">
        <v>20</v>
      </c>
    </row>
    <row r="217" spans="1:11" x14ac:dyDescent="0.25">
      <c r="C217" s="8">
        <v>41289.545138888891</v>
      </c>
      <c r="D217" s="2" t="s">
        <v>16</v>
      </c>
      <c r="E217" s="15">
        <v>133</v>
      </c>
      <c r="F217" s="2">
        <v>17</v>
      </c>
      <c r="G217" s="2" t="b">
        <v>1</v>
      </c>
      <c r="I217" s="2">
        <v>17</v>
      </c>
    </row>
    <row r="218" spans="1:11" x14ac:dyDescent="0.25">
      <c r="C218" s="8">
        <v>41290.416666666664</v>
      </c>
      <c r="D218" s="11" t="s">
        <v>20</v>
      </c>
      <c r="E218" s="15">
        <v>128</v>
      </c>
      <c r="F218" s="2">
        <v>11</v>
      </c>
      <c r="G218" s="2" t="b">
        <v>1</v>
      </c>
      <c r="I218" s="2">
        <v>11</v>
      </c>
      <c r="K218" s="17">
        <v>13.666666666666666</v>
      </c>
    </row>
    <row r="219" spans="1:11" x14ac:dyDescent="0.25">
      <c r="C219" s="8">
        <v>41291.428472222222</v>
      </c>
      <c r="D219" s="2" t="s">
        <v>16</v>
      </c>
      <c r="E219" s="15">
        <v>122</v>
      </c>
      <c r="F219" s="2">
        <v>15</v>
      </c>
      <c r="G219" s="2" t="b">
        <v>1</v>
      </c>
      <c r="I219" s="2">
        <v>15</v>
      </c>
    </row>
    <row r="220" spans="1:11" x14ac:dyDescent="0.25">
      <c r="C220" s="8">
        <v>41296.643750000003</v>
      </c>
      <c r="D220" s="2" t="s">
        <v>16</v>
      </c>
      <c r="E220" s="15">
        <v>108</v>
      </c>
      <c r="F220" s="2">
        <v>9</v>
      </c>
      <c r="G220" s="2" t="b">
        <v>1</v>
      </c>
      <c r="I220" s="2">
        <v>9</v>
      </c>
    </row>
    <row r="221" spans="1:11" x14ac:dyDescent="0.25">
      <c r="C221" s="8">
        <v>41297.509027777778</v>
      </c>
      <c r="D221" s="2" t="s">
        <v>16</v>
      </c>
      <c r="E221" s="15">
        <v>106</v>
      </c>
      <c r="F221" s="2" t="s">
        <v>136</v>
      </c>
      <c r="G221" s="2" t="b">
        <v>1</v>
      </c>
      <c r="I221" s="2">
        <v>20</v>
      </c>
    </row>
    <row r="222" spans="1:11" x14ac:dyDescent="0.25">
      <c r="C222" s="8">
        <v>41303.568749999999</v>
      </c>
      <c r="D222" s="2" t="s">
        <v>16</v>
      </c>
      <c r="E222" s="15">
        <v>102</v>
      </c>
      <c r="F222" s="2" t="s">
        <v>137</v>
      </c>
      <c r="G222" s="2" t="b">
        <v>1</v>
      </c>
      <c r="I222" s="2">
        <v>7</v>
      </c>
    </row>
    <row r="223" spans="1:11" x14ac:dyDescent="0.25">
      <c r="C223" s="8">
        <v>41306.614583333336</v>
      </c>
      <c r="D223" s="2" t="s">
        <v>16</v>
      </c>
      <c r="E223" s="15">
        <v>91</v>
      </c>
      <c r="F223" s="2">
        <v>6</v>
      </c>
      <c r="G223" s="2" t="b">
        <v>1</v>
      </c>
      <c r="I223" s="2">
        <v>6</v>
      </c>
    </row>
    <row r="224" spans="1:11" x14ac:dyDescent="0.25">
      <c r="C224" s="8">
        <v>41309.520833333336</v>
      </c>
      <c r="D224" s="11" t="s">
        <v>20</v>
      </c>
      <c r="E224" s="15">
        <v>88</v>
      </c>
      <c r="F224" s="2">
        <v>3</v>
      </c>
      <c r="G224" s="2" t="b">
        <v>1</v>
      </c>
      <c r="I224" s="2">
        <v>3</v>
      </c>
      <c r="K224" s="17">
        <v>3.3201368337484531</v>
      </c>
    </row>
    <row r="225" spans="1:11" x14ac:dyDescent="0.25">
      <c r="C225" s="8">
        <v>41310.582638888889</v>
      </c>
      <c r="D225" s="2" t="s">
        <v>16</v>
      </c>
      <c r="E225" s="15">
        <v>84</v>
      </c>
      <c r="F225" s="2" t="s">
        <v>138</v>
      </c>
      <c r="G225" s="2" t="b">
        <v>1</v>
      </c>
      <c r="I225" s="2">
        <v>5</v>
      </c>
    </row>
    <row r="226" spans="1:11" x14ac:dyDescent="0.25">
      <c r="C226" s="8">
        <v>41313.452777777777</v>
      </c>
      <c r="D226" s="2" t="s">
        <v>16</v>
      </c>
      <c r="E226" s="15">
        <v>85</v>
      </c>
      <c r="F226" s="2">
        <v>8</v>
      </c>
      <c r="G226" s="2" t="b">
        <v>1</v>
      </c>
      <c r="I226" s="2">
        <v>8</v>
      </c>
    </row>
    <row r="227" spans="1:11" x14ac:dyDescent="0.25">
      <c r="C227" s="8">
        <v>41317.568749999999</v>
      </c>
      <c r="D227" s="2" t="s">
        <v>16</v>
      </c>
      <c r="E227" s="15">
        <v>79</v>
      </c>
      <c r="F227" s="2" t="s">
        <v>136</v>
      </c>
      <c r="G227" s="2" t="b">
        <v>1</v>
      </c>
      <c r="I227" s="2">
        <v>20</v>
      </c>
    </row>
    <row r="228" spans="1:11" x14ac:dyDescent="0.25">
      <c r="C228" s="8">
        <v>41320.427777777775</v>
      </c>
      <c r="D228" s="2" t="s">
        <v>16</v>
      </c>
      <c r="E228" s="15">
        <v>78</v>
      </c>
      <c r="F228" s="2" t="s">
        <v>139</v>
      </c>
      <c r="G228" s="2" t="b">
        <v>1</v>
      </c>
      <c r="I228" s="2">
        <v>39</v>
      </c>
    </row>
    <row r="229" spans="1:11" x14ac:dyDescent="0.25">
      <c r="C229" s="8">
        <v>41324.573611111111</v>
      </c>
      <c r="D229" s="2" t="s">
        <v>16</v>
      </c>
      <c r="E229" s="15">
        <v>77</v>
      </c>
      <c r="F229" s="2" t="s">
        <v>140</v>
      </c>
      <c r="G229" s="2" t="b">
        <v>1</v>
      </c>
      <c r="I229" s="2">
        <v>54</v>
      </c>
    </row>
    <row r="230" spans="1:11" x14ac:dyDescent="0.25">
      <c r="C230" s="8">
        <v>41326.4375</v>
      </c>
      <c r="D230" s="11" t="s">
        <v>20</v>
      </c>
      <c r="E230" s="15">
        <v>73</v>
      </c>
      <c r="F230" s="2">
        <v>49</v>
      </c>
      <c r="G230" s="2" t="b">
        <v>1</v>
      </c>
      <c r="I230" s="2">
        <v>49</v>
      </c>
      <c r="K230" s="17">
        <v>9.4345679012345762</v>
      </c>
    </row>
    <row r="231" spans="1:11" x14ac:dyDescent="0.25">
      <c r="C231" s="8">
        <v>41326.455555555556</v>
      </c>
      <c r="D231" s="2" t="s">
        <v>16</v>
      </c>
      <c r="E231" s="15">
        <v>73</v>
      </c>
      <c r="F231" s="2">
        <v>46</v>
      </c>
      <c r="G231" s="2" t="b">
        <v>1</v>
      </c>
      <c r="I231" s="2">
        <v>46</v>
      </c>
    </row>
    <row r="232" spans="1:11" x14ac:dyDescent="0.25">
      <c r="C232" s="8">
        <v>41331.574999999997</v>
      </c>
      <c r="D232" s="2" t="s">
        <v>16</v>
      </c>
      <c r="E232" s="15">
        <v>63</v>
      </c>
      <c r="F232" s="2" t="s">
        <v>141</v>
      </c>
      <c r="G232" s="2" t="b">
        <v>1</v>
      </c>
      <c r="I232" s="2">
        <v>68</v>
      </c>
    </row>
    <row r="233" spans="1:11" x14ac:dyDescent="0.25">
      <c r="C233" s="8">
        <v>41339.597222222219</v>
      </c>
      <c r="D233" s="2" t="s">
        <v>16</v>
      </c>
      <c r="E233" s="15">
        <v>60</v>
      </c>
      <c r="F233" s="2" t="s">
        <v>142</v>
      </c>
      <c r="G233" s="2" t="b">
        <v>1</v>
      </c>
      <c r="I233" s="2">
        <v>51</v>
      </c>
    </row>
    <row r="234" spans="1:11" x14ac:dyDescent="0.25">
      <c r="C234" s="8">
        <v>41341.533333333333</v>
      </c>
      <c r="D234" s="2" t="s">
        <v>16</v>
      </c>
      <c r="E234" s="15">
        <v>74</v>
      </c>
      <c r="F234" s="2" t="s">
        <v>143</v>
      </c>
      <c r="G234" s="2" t="b">
        <v>1</v>
      </c>
      <c r="I234" s="2">
        <v>26</v>
      </c>
    </row>
    <row r="235" spans="1:11" x14ac:dyDescent="0.25">
      <c r="C235" s="8">
        <v>41344.594444444447</v>
      </c>
      <c r="D235" s="2" t="s">
        <v>16</v>
      </c>
      <c r="E235" s="15">
        <v>58</v>
      </c>
      <c r="F235" s="2" t="s">
        <v>144</v>
      </c>
      <c r="G235" s="2" t="b">
        <v>1</v>
      </c>
      <c r="I235" s="2">
        <v>16</v>
      </c>
    </row>
    <row r="236" spans="1:11" x14ac:dyDescent="0.25">
      <c r="C236" s="8">
        <v>41346.588194444441</v>
      </c>
      <c r="D236" s="2" t="s">
        <v>16</v>
      </c>
      <c r="E236" s="15">
        <v>52</v>
      </c>
      <c r="F236" s="2" t="s">
        <v>145</v>
      </c>
      <c r="G236" s="2" t="b">
        <v>1</v>
      </c>
      <c r="I236" s="2">
        <v>13</v>
      </c>
    </row>
    <row r="237" spans="1:11" x14ac:dyDescent="0.25">
      <c r="C237" s="8">
        <v>41352.555555555555</v>
      </c>
      <c r="D237" s="2" t="s">
        <v>16</v>
      </c>
      <c r="E237" s="15">
        <v>6.6</v>
      </c>
      <c r="F237" s="2">
        <v>12</v>
      </c>
      <c r="G237" s="2" t="b">
        <v>1</v>
      </c>
      <c r="I237" s="2">
        <v>12</v>
      </c>
    </row>
    <row r="238" spans="1:11" x14ac:dyDescent="0.25">
      <c r="A238" s="9" t="s">
        <v>146</v>
      </c>
      <c r="B238" s="9" t="s">
        <v>57</v>
      </c>
      <c r="C238" s="10">
        <v>41365.65625</v>
      </c>
      <c r="D238" s="11" t="s">
        <v>20</v>
      </c>
      <c r="E238" s="12">
        <v>6.81614417668077</v>
      </c>
      <c r="F238" s="16" t="s">
        <v>147</v>
      </c>
      <c r="G238" s="11"/>
      <c r="H238" s="11"/>
      <c r="I238" s="16" t="s">
        <v>147</v>
      </c>
      <c r="K238" s="17">
        <v>9.6296296296296493</v>
      </c>
    </row>
    <row r="239" spans="1:11" x14ac:dyDescent="0.25">
      <c r="A239" s="9" t="s">
        <v>148</v>
      </c>
      <c r="B239" s="9" t="s">
        <v>61</v>
      </c>
      <c r="C239" s="10">
        <v>41700.5625</v>
      </c>
      <c r="D239" s="11" t="s">
        <v>20</v>
      </c>
      <c r="E239" s="12">
        <v>204.18897440000001</v>
      </c>
      <c r="F239" s="16" t="s">
        <v>149</v>
      </c>
      <c r="G239" s="11"/>
      <c r="H239" s="11"/>
      <c r="I239" s="16" t="s">
        <v>149</v>
      </c>
      <c r="K239" s="17">
        <v>42.963486208423511</v>
      </c>
    </row>
    <row r="240" spans="1:11" x14ac:dyDescent="0.25">
      <c r="A240" s="6">
        <v>41700</v>
      </c>
      <c r="B240" s="7">
        <v>0.56527777777777777</v>
      </c>
      <c r="C240" s="8">
        <f t="shared" ref="C240:C250" si="3">A240+B240</f>
        <v>41700.56527777778</v>
      </c>
      <c r="D240" s="2" t="s">
        <v>16</v>
      </c>
      <c r="E240" s="12">
        <v>204.18897440000001</v>
      </c>
      <c r="F240" s="2" t="s">
        <v>140</v>
      </c>
      <c r="G240" s="2" t="b">
        <v>1</v>
      </c>
      <c r="I240" s="2">
        <v>54</v>
      </c>
    </row>
    <row r="241" spans="1:11" x14ac:dyDescent="0.25">
      <c r="A241" s="6">
        <v>41700</v>
      </c>
      <c r="B241" s="7">
        <v>0.57777777777777783</v>
      </c>
      <c r="C241" s="8">
        <f t="shared" si="3"/>
        <v>41700.577777777777</v>
      </c>
      <c r="D241" s="2" t="s">
        <v>17</v>
      </c>
      <c r="E241" s="12">
        <v>204.18897440000001</v>
      </c>
      <c r="F241" s="2" t="s">
        <v>150</v>
      </c>
      <c r="G241" s="2" t="b">
        <v>1</v>
      </c>
      <c r="I241" s="2">
        <v>50</v>
      </c>
    </row>
    <row r="242" spans="1:11" x14ac:dyDescent="0.25">
      <c r="A242" s="6">
        <v>41700</v>
      </c>
      <c r="B242" s="7">
        <v>0.59305555555555556</v>
      </c>
      <c r="C242" s="8">
        <f t="shared" si="3"/>
        <v>41700.593055555553</v>
      </c>
      <c r="D242" s="2" t="s">
        <v>17</v>
      </c>
      <c r="E242" s="12">
        <v>204.18897440000001</v>
      </c>
      <c r="F242" s="2" t="s">
        <v>151</v>
      </c>
      <c r="G242" s="2" t="b">
        <v>1</v>
      </c>
      <c r="I242" s="2">
        <v>42</v>
      </c>
    </row>
    <row r="243" spans="1:11" x14ac:dyDescent="0.25">
      <c r="A243" s="9" t="s">
        <v>152</v>
      </c>
      <c r="B243" s="9" t="s">
        <v>19</v>
      </c>
      <c r="C243" s="10">
        <v>41701.458333333336</v>
      </c>
      <c r="D243" s="11" t="s">
        <v>20</v>
      </c>
      <c r="E243" s="12">
        <v>101.9139244</v>
      </c>
      <c r="F243" s="16" t="s">
        <v>153</v>
      </c>
      <c r="G243" s="11"/>
      <c r="H243" s="11"/>
      <c r="I243" s="16" t="s">
        <v>153</v>
      </c>
      <c r="K243" s="17">
        <v>63.966528640441659</v>
      </c>
    </row>
    <row r="244" spans="1:11" x14ac:dyDescent="0.25">
      <c r="A244" s="9" t="s">
        <v>154</v>
      </c>
      <c r="B244" s="9" t="s">
        <v>19</v>
      </c>
      <c r="C244" s="10">
        <v>41703.458333333336</v>
      </c>
      <c r="D244" s="11" t="s">
        <v>20</v>
      </c>
      <c r="E244" s="12">
        <v>38.996276678444801</v>
      </c>
      <c r="F244" s="16" t="s">
        <v>155</v>
      </c>
      <c r="G244" s="11"/>
      <c r="H244" s="11"/>
      <c r="I244" s="16" t="s">
        <v>155</v>
      </c>
      <c r="K244" s="17">
        <v>30.725767531647886</v>
      </c>
    </row>
    <row r="245" spans="1:11" x14ac:dyDescent="0.25">
      <c r="A245" s="6">
        <v>41705</v>
      </c>
      <c r="B245" s="7">
        <v>0.4680555555555555</v>
      </c>
      <c r="C245" s="8">
        <f t="shared" si="3"/>
        <v>41705.468055555553</v>
      </c>
      <c r="D245" s="2" t="s">
        <v>16</v>
      </c>
      <c r="E245" s="15">
        <v>48</v>
      </c>
      <c r="F245" s="2" t="s">
        <v>145</v>
      </c>
      <c r="G245" s="2" t="b">
        <v>1</v>
      </c>
      <c r="I245" s="2">
        <v>13</v>
      </c>
    </row>
    <row r="246" spans="1:11" x14ac:dyDescent="0.25">
      <c r="A246" s="6">
        <v>41705</v>
      </c>
      <c r="B246" s="7">
        <v>0.48194444444444445</v>
      </c>
      <c r="C246" s="8">
        <f t="shared" si="3"/>
        <v>41705.481944444444</v>
      </c>
      <c r="D246" s="2" t="s">
        <v>17</v>
      </c>
      <c r="E246" s="15">
        <v>47</v>
      </c>
      <c r="F246" s="2" t="s">
        <v>156</v>
      </c>
      <c r="G246" s="2" t="b">
        <v>1</v>
      </c>
      <c r="I246" s="2">
        <v>18</v>
      </c>
    </row>
    <row r="247" spans="1:11" x14ac:dyDescent="0.25">
      <c r="A247" s="9" t="s">
        <v>157</v>
      </c>
      <c r="B247" s="9" t="s">
        <v>90</v>
      </c>
      <c r="C247" s="10">
        <v>41731.625</v>
      </c>
      <c r="D247" s="11" t="s">
        <v>20</v>
      </c>
      <c r="E247" s="12">
        <v>100.91269370000001</v>
      </c>
      <c r="F247" s="16" t="s">
        <v>158</v>
      </c>
      <c r="G247" s="11"/>
      <c r="H247" s="11"/>
      <c r="I247" s="16" t="s">
        <v>158</v>
      </c>
      <c r="K247" s="17">
        <v>4.3076101742166069</v>
      </c>
    </row>
    <row r="248" spans="1:11" x14ac:dyDescent="0.25">
      <c r="A248" s="9" t="s">
        <v>159</v>
      </c>
      <c r="B248" s="9" t="s">
        <v>59</v>
      </c>
      <c r="C248" s="10">
        <v>41732.4375</v>
      </c>
      <c r="D248" s="11" t="s">
        <v>20</v>
      </c>
      <c r="E248" s="12">
        <v>194.81090760000001</v>
      </c>
      <c r="F248" s="16" t="s">
        <v>149</v>
      </c>
      <c r="G248" s="11"/>
      <c r="H248" s="11"/>
      <c r="I248" s="16" t="s">
        <v>149</v>
      </c>
      <c r="K248" s="17">
        <v>37.428912783751578</v>
      </c>
    </row>
    <row r="249" spans="1:11" x14ac:dyDescent="0.25">
      <c r="A249" s="6">
        <v>41732</v>
      </c>
      <c r="B249" s="7">
        <v>0.55277777777777781</v>
      </c>
      <c r="C249" s="8">
        <f t="shared" si="3"/>
        <v>41732.552777777775</v>
      </c>
      <c r="D249" s="2" t="s">
        <v>17</v>
      </c>
      <c r="E249" s="2">
        <v>18</v>
      </c>
      <c r="F249" s="2" t="s">
        <v>160</v>
      </c>
      <c r="G249" s="2" t="b">
        <v>1</v>
      </c>
      <c r="I249" s="2">
        <v>36</v>
      </c>
    </row>
    <row r="250" spans="1:11" x14ac:dyDescent="0.25">
      <c r="A250" s="6">
        <v>41737</v>
      </c>
      <c r="B250" s="7">
        <v>0.5805555555555556</v>
      </c>
      <c r="C250" s="8">
        <f t="shared" si="3"/>
        <v>41737.580555555556</v>
      </c>
      <c r="D250" s="2" t="s">
        <v>16</v>
      </c>
      <c r="E250" s="2">
        <v>29</v>
      </c>
      <c r="F250" s="2" t="s">
        <v>161</v>
      </c>
      <c r="G250" s="2" t="b">
        <v>1</v>
      </c>
      <c r="I250" s="2">
        <v>10</v>
      </c>
    </row>
    <row r="251" spans="1:11" x14ac:dyDescent="0.25">
      <c r="C251" s="8">
        <v>41978.541666666664</v>
      </c>
      <c r="D251" s="11" t="s">
        <v>20</v>
      </c>
      <c r="E251" s="2">
        <v>156</v>
      </c>
      <c r="F251" s="2">
        <v>559</v>
      </c>
      <c r="G251" s="2" t="b">
        <v>1</v>
      </c>
      <c r="I251" s="2">
        <v>559</v>
      </c>
      <c r="K251" s="17">
        <v>536.53198653198626</v>
      </c>
    </row>
    <row r="252" spans="1:11" x14ac:dyDescent="0.25">
      <c r="C252" s="8">
        <v>41978.604861111111</v>
      </c>
      <c r="D252" s="2" t="s">
        <v>17</v>
      </c>
      <c r="E252" s="2">
        <v>139</v>
      </c>
      <c r="F252" s="2" t="s">
        <v>162</v>
      </c>
      <c r="G252" s="2" t="b">
        <v>1</v>
      </c>
      <c r="I252" s="2">
        <v>545</v>
      </c>
    </row>
    <row r="253" spans="1:11" x14ac:dyDescent="0.25">
      <c r="C253" s="8">
        <v>41978.619444444441</v>
      </c>
      <c r="D253" s="2" t="s">
        <v>17</v>
      </c>
      <c r="E253" s="2">
        <v>136</v>
      </c>
      <c r="F253" s="2" t="s">
        <v>163</v>
      </c>
      <c r="G253" s="2" t="b">
        <v>1</v>
      </c>
      <c r="I253" s="2">
        <v>534</v>
      </c>
    </row>
    <row r="254" spans="1:11" x14ac:dyDescent="0.25">
      <c r="C254" s="8">
        <v>41978.634722222225</v>
      </c>
      <c r="D254" s="2" t="s">
        <v>17</v>
      </c>
      <c r="E254" s="2">
        <v>133</v>
      </c>
      <c r="F254" s="2" t="s">
        <v>164</v>
      </c>
      <c r="G254" s="2" t="b">
        <v>1</v>
      </c>
      <c r="I254" s="2">
        <v>508</v>
      </c>
    </row>
    <row r="255" spans="1:11" x14ac:dyDescent="0.25">
      <c r="A255" s="9" t="s">
        <v>165</v>
      </c>
      <c r="B255" s="9" t="s">
        <v>166</v>
      </c>
      <c r="C255" s="10">
        <v>41985.46875</v>
      </c>
      <c r="D255" s="11" t="s">
        <v>20</v>
      </c>
      <c r="E255" s="12">
        <v>11061.719926751501</v>
      </c>
      <c r="F255" s="16" t="s">
        <v>167</v>
      </c>
      <c r="G255" s="11"/>
      <c r="H255" s="11"/>
      <c r="I255" s="16" t="s">
        <v>167</v>
      </c>
      <c r="K255" s="17">
        <v>2022.1739130434787</v>
      </c>
    </row>
    <row r="256" spans="1:11" x14ac:dyDescent="0.25">
      <c r="C256" s="8">
        <v>41985.511111111111</v>
      </c>
      <c r="D256" s="2" t="s">
        <v>16</v>
      </c>
      <c r="E256" s="2">
        <v>12000</v>
      </c>
      <c r="F256" s="2" t="s">
        <v>168</v>
      </c>
      <c r="G256" s="2" t="b">
        <v>1</v>
      </c>
      <c r="I256" s="2">
        <v>2100</v>
      </c>
    </row>
    <row r="257" spans="1:11" x14ac:dyDescent="0.25">
      <c r="C257" s="8">
        <v>41985.524305555555</v>
      </c>
      <c r="D257" s="2" t="s">
        <v>17</v>
      </c>
      <c r="E257" s="2">
        <v>11400</v>
      </c>
      <c r="F257" s="2" t="s">
        <v>169</v>
      </c>
      <c r="G257" s="2" t="b">
        <v>1</v>
      </c>
      <c r="I257" s="2">
        <v>2020</v>
      </c>
    </row>
    <row r="258" spans="1:11" x14ac:dyDescent="0.25">
      <c r="C258" s="8">
        <v>41985.532638888886</v>
      </c>
      <c r="D258" s="2" t="s">
        <v>17</v>
      </c>
      <c r="E258" s="2">
        <v>11100</v>
      </c>
      <c r="F258" s="2" t="s">
        <v>170</v>
      </c>
      <c r="G258" s="2" t="b">
        <v>1</v>
      </c>
      <c r="I258" s="2">
        <v>1970</v>
      </c>
    </row>
    <row r="259" spans="1:11" x14ac:dyDescent="0.25">
      <c r="A259" s="9" t="s">
        <v>165</v>
      </c>
      <c r="B259" s="9" t="s">
        <v>87</v>
      </c>
      <c r="C259" s="10">
        <v>41985.53125</v>
      </c>
      <c r="D259" s="11" t="s">
        <v>20</v>
      </c>
      <c r="E259" s="12">
        <v>8831.0195032945594</v>
      </c>
      <c r="F259" s="16" t="s">
        <v>171</v>
      </c>
      <c r="G259" s="11"/>
      <c r="H259" s="11"/>
      <c r="I259" s="16" t="s">
        <v>171</v>
      </c>
      <c r="K259" s="17">
        <v>1820.7671957671955</v>
      </c>
    </row>
    <row r="260" spans="1:11" x14ac:dyDescent="0.25">
      <c r="C260" s="8">
        <v>41986.486111111109</v>
      </c>
      <c r="D260" s="11" t="s">
        <v>20</v>
      </c>
      <c r="E260" s="2">
        <v>1600</v>
      </c>
      <c r="F260" s="2">
        <v>489</v>
      </c>
      <c r="G260" s="2" t="b">
        <v>1</v>
      </c>
      <c r="I260" s="2">
        <v>489</v>
      </c>
      <c r="K260" s="17">
        <v>471.86379928315426</v>
      </c>
    </row>
    <row r="261" spans="1:11" x14ac:dyDescent="0.25">
      <c r="A261" s="9" t="s">
        <v>172</v>
      </c>
      <c r="B261" s="9" t="s">
        <v>173</v>
      </c>
      <c r="C261" s="10">
        <v>41988.572916666664</v>
      </c>
      <c r="D261" s="11" t="s">
        <v>20</v>
      </c>
      <c r="E261" s="12">
        <v>287.91900432330499</v>
      </c>
      <c r="F261" s="16" t="s">
        <v>174</v>
      </c>
      <c r="G261" s="11"/>
      <c r="H261" s="11"/>
      <c r="I261" s="16" t="s">
        <v>174</v>
      </c>
      <c r="K261" s="17">
        <v>59.604322139303498</v>
      </c>
    </row>
    <row r="262" spans="1:11" x14ac:dyDescent="0.25">
      <c r="C262" s="8">
        <v>41989.645833333336</v>
      </c>
      <c r="D262" s="11" t="s">
        <v>20</v>
      </c>
      <c r="E262" s="2">
        <v>2410</v>
      </c>
      <c r="F262" s="2">
        <v>1180</v>
      </c>
      <c r="G262" s="2" t="b">
        <v>1</v>
      </c>
      <c r="I262" s="2">
        <v>1180</v>
      </c>
      <c r="K262" s="17">
        <v>1113.8888888888891</v>
      </c>
    </row>
    <row r="263" spans="1:11" x14ac:dyDescent="0.25">
      <c r="C263" s="8">
        <v>41993.479166666664</v>
      </c>
      <c r="D263" s="11" t="s">
        <v>20</v>
      </c>
      <c r="E263" s="2">
        <v>1800</v>
      </c>
      <c r="F263" s="2">
        <v>1310</v>
      </c>
      <c r="G263" s="2" t="b">
        <v>1</v>
      </c>
      <c r="I263" s="2">
        <v>1310</v>
      </c>
      <c r="K263" s="17">
        <v>1200.751633986928</v>
      </c>
    </row>
    <row r="264" spans="1:11" x14ac:dyDescent="0.25">
      <c r="C264" s="8">
        <v>41995.55972222222</v>
      </c>
      <c r="D264" s="2" t="s">
        <v>16</v>
      </c>
      <c r="E264" s="2">
        <v>694</v>
      </c>
      <c r="F264" s="2" t="s">
        <v>175</v>
      </c>
      <c r="G264" s="2" t="b">
        <v>1</v>
      </c>
      <c r="I264" s="2">
        <v>79</v>
      </c>
    </row>
    <row r="265" spans="1:11" x14ac:dyDescent="0.25">
      <c r="C265" s="8">
        <v>41997.439583333333</v>
      </c>
      <c r="D265" s="2" t="s">
        <v>16</v>
      </c>
      <c r="E265" s="2">
        <v>369</v>
      </c>
      <c r="F265" s="2" t="s">
        <v>176</v>
      </c>
      <c r="G265" s="2" t="b">
        <v>1</v>
      </c>
      <c r="I265" s="2">
        <v>37</v>
      </c>
    </row>
    <row r="266" spans="1:11" x14ac:dyDescent="0.25">
      <c r="C266" s="8">
        <v>42002.497916666667</v>
      </c>
      <c r="D266" s="2" t="s">
        <v>16</v>
      </c>
      <c r="E266" s="2">
        <v>129</v>
      </c>
      <c r="F266" s="2" t="s">
        <v>177</v>
      </c>
      <c r="G266" s="2" t="b">
        <v>1</v>
      </c>
      <c r="I266" s="2">
        <v>29</v>
      </c>
    </row>
    <row r="267" spans="1:11" x14ac:dyDescent="0.25">
      <c r="C267" s="8">
        <v>42004.398611111108</v>
      </c>
      <c r="D267" s="2" t="s">
        <v>16</v>
      </c>
      <c r="E267" s="2">
        <v>98</v>
      </c>
      <c r="F267" s="2" t="s">
        <v>178</v>
      </c>
      <c r="G267" s="2" t="b">
        <v>1</v>
      </c>
      <c r="I267" s="2">
        <v>15</v>
      </c>
    </row>
    <row r="268" spans="1:11" x14ac:dyDescent="0.25">
      <c r="C268" s="8">
        <v>42009.503472222219</v>
      </c>
      <c r="D268" s="2" t="s">
        <v>16</v>
      </c>
      <c r="E268" s="2">
        <v>54</v>
      </c>
      <c r="F268" s="2" t="s">
        <v>179</v>
      </c>
      <c r="G268" s="2" t="b">
        <v>1</v>
      </c>
      <c r="I268" s="2">
        <v>8</v>
      </c>
    </row>
    <row r="269" spans="1:11" x14ac:dyDescent="0.25">
      <c r="C269" s="8">
        <v>42020.604166666664</v>
      </c>
      <c r="D269" s="11" t="s">
        <v>20</v>
      </c>
      <c r="E269" s="2">
        <v>5.4</v>
      </c>
      <c r="F269" s="2">
        <v>7</v>
      </c>
      <c r="G269" s="2" t="b">
        <v>1</v>
      </c>
      <c r="I269" s="2">
        <v>7</v>
      </c>
      <c r="K269" s="17">
        <v>5.004180563595086</v>
      </c>
    </row>
    <row r="270" spans="1:11" x14ac:dyDescent="0.25">
      <c r="A270" s="9" t="s">
        <v>180</v>
      </c>
      <c r="B270" s="9" t="s">
        <v>52</v>
      </c>
      <c r="C270" s="10">
        <v>42042.635416666664</v>
      </c>
      <c r="D270" s="11" t="s">
        <v>20</v>
      </c>
      <c r="E270" s="12">
        <v>4907.6870177021001</v>
      </c>
      <c r="F270" s="16" t="s">
        <v>181</v>
      </c>
      <c r="G270" s="11"/>
      <c r="H270" s="11"/>
      <c r="I270" s="16" t="s">
        <v>181</v>
      </c>
      <c r="K270" s="17">
        <v>3407.6886446886442</v>
      </c>
    </row>
    <row r="271" spans="1:11" x14ac:dyDescent="0.25">
      <c r="C271" s="8">
        <v>42042.638888888891</v>
      </c>
      <c r="D271" s="2" t="s">
        <v>17</v>
      </c>
      <c r="E271" s="2">
        <v>6360</v>
      </c>
      <c r="F271" s="2">
        <v>3200</v>
      </c>
      <c r="G271" s="2" t="b">
        <v>1</v>
      </c>
      <c r="I271" s="2">
        <v>3200</v>
      </c>
    </row>
    <row r="272" spans="1:11" x14ac:dyDescent="0.25">
      <c r="C272" s="8">
        <v>42042.694444444445</v>
      </c>
      <c r="D272" s="2" t="s">
        <v>17</v>
      </c>
      <c r="E272" s="2">
        <v>6670</v>
      </c>
      <c r="F272" s="2">
        <v>3390</v>
      </c>
      <c r="G272" s="2" t="b">
        <v>1</v>
      </c>
      <c r="I272" s="2">
        <v>3390</v>
      </c>
    </row>
    <row r="273" spans="1:11" x14ac:dyDescent="0.25">
      <c r="A273" s="9" t="s">
        <v>180</v>
      </c>
      <c r="B273" s="9" t="s">
        <v>24</v>
      </c>
      <c r="C273" s="10">
        <v>42042.697916666664</v>
      </c>
      <c r="D273" s="11" t="s">
        <v>20</v>
      </c>
      <c r="E273" s="12">
        <v>5442.6366601891104</v>
      </c>
      <c r="F273" s="16" t="s">
        <v>182</v>
      </c>
      <c r="G273" s="11"/>
      <c r="H273" s="11"/>
      <c r="I273" s="16" t="s">
        <v>182</v>
      </c>
      <c r="K273" s="17">
        <v>4200.8814102564102</v>
      </c>
    </row>
    <row r="274" spans="1:11" x14ac:dyDescent="0.25">
      <c r="C274" s="8">
        <v>42043.555555555555</v>
      </c>
      <c r="D274" s="11" t="s">
        <v>20</v>
      </c>
      <c r="E274" s="2">
        <v>1000</v>
      </c>
      <c r="F274" s="2">
        <v>470</v>
      </c>
      <c r="G274" s="2" t="b">
        <v>1</v>
      </c>
      <c r="I274" s="2">
        <v>470</v>
      </c>
      <c r="K274" s="17">
        <v>519.50113378684807</v>
      </c>
    </row>
    <row r="275" spans="1:11" x14ac:dyDescent="0.25">
      <c r="C275" s="8">
        <v>42044.500694444447</v>
      </c>
      <c r="D275" s="2" t="s">
        <v>16</v>
      </c>
      <c r="E275" s="2">
        <v>2530</v>
      </c>
      <c r="F275" s="2" t="s">
        <v>183</v>
      </c>
      <c r="G275" s="2" t="b">
        <v>1</v>
      </c>
      <c r="I275" s="2">
        <v>1150</v>
      </c>
    </row>
    <row r="276" spans="1:11" x14ac:dyDescent="0.25">
      <c r="A276" s="9" t="s">
        <v>184</v>
      </c>
      <c r="B276" s="9" t="s">
        <v>185</v>
      </c>
      <c r="C276" s="10">
        <v>42044.510416666664</v>
      </c>
      <c r="D276" s="11" t="s">
        <v>20</v>
      </c>
      <c r="E276" s="12">
        <v>1961.8825802936799</v>
      </c>
      <c r="F276" s="16" t="s">
        <v>186</v>
      </c>
      <c r="G276" s="11"/>
      <c r="H276" s="11"/>
      <c r="I276" s="16" t="s">
        <v>186</v>
      </c>
      <c r="K276" s="17">
        <v>1035.3046594982079</v>
      </c>
    </row>
    <row r="277" spans="1:11" x14ac:dyDescent="0.25">
      <c r="C277" s="8">
        <v>42045.479166666664</v>
      </c>
      <c r="D277" s="11" t="s">
        <v>20</v>
      </c>
      <c r="E277" s="2">
        <v>1110</v>
      </c>
      <c r="F277" s="2">
        <v>307</v>
      </c>
      <c r="G277" s="2" t="b">
        <v>1</v>
      </c>
      <c r="I277" s="2">
        <v>307</v>
      </c>
      <c r="K277" s="17">
        <v>296.76153627560279</v>
      </c>
    </row>
    <row r="278" spans="1:11" x14ac:dyDescent="0.25">
      <c r="C278" s="8">
        <v>42046.4375</v>
      </c>
      <c r="D278" s="2" t="s">
        <v>16</v>
      </c>
      <c r="E278" s="2">
        <v>583</v>
      </c>
      <c r="F278" s="2" t="s">
        <v>187</v>
      </c>
      <c r="G278" s="2" t="b">
        <v>1</v>
      </c>
      <c r="I278" s="2">
        <v>102</v>
      </c>
    </row>
    <row r="279" spans="1:11" x14ac:dyDescent="0.25">
      <c r="C279" s="8">
        <v>42052.525000000001</v>
      </c>
      <c r="D279" s="2" t="s">
        <v>16</v>
      </c>
      <c r="E279" s="2">
        <v>121</v>
      </c>
      <c r="F279" s="2" t="s">
        <v>188</v>
      </c>
      <c r="G279" s="2" t="b">
        <v>1</v>
      </c>
      <c r="I279" s="2">
        <v>14</v>
      </c>
    </row>
    <row r="280" spans="1:11" x14ac:dyDescent="0.25">
      <c r="C280" s="8">
        <v>42376.590277777781</v>
      </c>
      <c r="D280" s="11" t="s">
        <v>20</v>
      </c>
      <c r="E280" s="2">
        <v>440</v>
      </c>
      <c r="F280" s="2">
        <v>424</v>
      </c>
      <c r="G280" s="2" t="b">
        <v>1</v>
      </c>
      <c r="I280" s="2">
        <v>424</v>
      </c>
      <c r="K280" s="17">
        <v>394.53984955771739</v>
      </c>
    </row>
    <row r="281" spans="1:11" x14ac:dyDescent="0.25">
      <c r="C281" s="8">
        <v>42376.701388888891</v>
      </c>
      <c r="D281" s="11" t="s">
        <v>20</v>
      </c>
      <c r="E281" s="2">
        <v>407</v>
      </c>
      <c r="F281" s="2">
        <v>512</v>
      </c>
      <c r="G281" s="2" t="b">
        <v>1</v>
      </c>
      <c r="I281" s="2">
        <v>512</v>
      </c>
      <c r="K281" s="17">
        <v>555.35714285714278</v>
      </c>
    </row>
    <row r="282" spans="1:11" x14ac:dyDescent="0.25">
      <c r="C282" s="8">
        <v>42377.527777777781</v>
      </c>
      <c r="D282" s="11" t="s">
        <v>20</v>
      </c>
      <c r="E282" s="2">
        <v>152</v>
      </c>
      <c r="F282" s="2">
        <v>353</v>
      </c>
      <c r="G282" s="2" t="b">
        <v>1</v>
      </c>
      <c r="I282" s="2">
        <v>353</v>
      </c>
      <c r="K282" s="17">
        <v>379.9155145929339</v>
      </c>
    </row>
    <row r="283" spans="1:11" x14ac:dyDescent="0.25">
      <c r="C283" s="8">
        <v>42378.493055555555</v>
      </c>
      <c r="D283" s="11" t="s">
        <v>20</v>
      </c>
      <c r="E283" s="2">
        <v>39</v>
      </c>
      <c r="F283" s="2">
        <v>130</v>
      </c>
      <c r="G283" s="2" t="b">
        <v>1</v>
      </c>
      <c r="I283" s="2">
        <v>130</v>
      </c>
      <c r="K283" s="17">
        <v>140.38319515913852</v>
      </c>
    </row>
    <row r="284" spans="1:11" x14ac:dyDescent="0.25">
      <c r="C284" s="8">
        <v>42381.480555555558</v>
      </c>
      <c r="D284" s="2" t="s">
        <v>16</v>
      </c>
      <c r="E284" s="2">
        <v>5.7</v>
      </c>
      <c r="F284" s="2" t="s">
        <v>189</v>
      </c>
      <c r="G284" s="2" t="b">
        <v>1</v>
      </c>
      <c r="I284" s="2">
        <v>34</v>
      </c>
    </row>
    <row r="285" spans="1:11" x14ac:dyDescent="0.25">
      <c r="C285" s="8">
        <v>42382.473611111112</v>
      </c>
      <c r="D285" s="2" t="s">
        <v>16</v>
      </c>
      <c r="E285" s="2">
        <v>4.5</v>
      </c>
      <c r="F285" s="2" t="s">
        <v>176</v>
      </c>
      <c r="G285" s="2" t="b">
        <v>1</v>
      </c>
      <c r="I285" s="2">
        <v>37</v>
      </c>
    </row>
    <row r="286" spans="1:11" x14ac:dyDescent="0.25">
      <c r="C286" s="8">
        <v>42387.520833333336</v>
      </c>
      <c r="D286" s="11" t="s">
        <v>20</v>
      </c>
      <c r="E286" s="2">
        <v>460</v>
      </c>
      <c r="F286" s="2">
        <v>201</v>
      </c>
      <c r="G286" s="2" t="b">
        <v>1</v>
      </c>
      <c r="I286" s="2">
        <v>201</v>
      </c>
      <c r="K286" s="17">
        <v>212.03816278284364</v>
      </c>
    </row>
    <row r="287" spans="1:11" x14ac:dyDescent="0.25">
      <c r="C287" s="8">
        <v>42387.652777777781</v>
      </c>
      <c r="D287" s="11" t="s">
        <v>20</v>
      </c>
      <c r="E287" s="2">
        <v>1380</v>
      </c>
      <c r="F287" s="2">
        <v>312</v>
      </c>
      <c r="G287" s="2" t="b">
        <v>1</v>
      </c>
      <c r="I287" s="2">
        <v>312</v>
      </c>
      <c r="K287" s="17">
        <v>325.45389393215493</v>
      </c>
    </row>
    <row r="288" spans="1:11" x14ac:dyDescent="0.25">
      <c r="C288" s="8">
        <v>42388.444444444445</v>
      </c>
      <c r="D288" s="11" t="s">
        <v>20</v>
      </c>
      <c r="E288" s="2">
        <v>984</v>
      </c>
      <c r="F288" s="2">
        <v>689</v>
      </c>
      <c r="G288" s="2" t="b">
        <v>1</v>
      </c>
      <c r="I288" s="2">
        <v>689</v>
      </c>
      <c r="K288" s="17">
        <v>708.58147229114968</v>
      </c>
    </row>
    <row r="289" spans="3:11" x14ac:dyDescent="0.25">
      <c r="C289" s="8">
        <v>42389.447916666664</v>
      </c>
      <c r="D289" s="2" t="s">
        <v>16</v>
      </c>
      <c r="E289" s="2">
        <v>1990</v>
      </c>
      <c r="F289" s="2" t="s">
        <v>190</v>
      </c>
      <c r="G289" s="2" t="b">
        <v>1</v>
      </c>
      <c r="I289" s="2">
        <v>903</v>
      </c>
    </row>
    <row r="290" spans="3:11" x14ac:dyDescent="0.25">
      <c r="C290" s="8">
        <v>42389.465277777781</v>
      </c>
      <c r="D290" s="11" t="s">
        <v>20</v>
      </c>
      <c r="E290" s="2">
        <v>1960</v>
      </c>
      <c r="F290" s="2">
        <v>960</v>
      </c>
      <c r="G290" s="2" t="b">
        <v>1</v>
      </c>
      <c r="I290" s="2">
        <v>960</v>
      </c>
      <c r="K290" s="17">
        <v>1028.9490968801313</v>
      </c>
    </row>
    <row r="291" spans="3:11" x14ac:dyDescent="0.25">
      <c r="C291" s="8">
        <v>42389.520833333336</v>
      </c>
      <c r="D291" s="11" t="s">
        <v>20</v>
      </c>
      <c r="E291" s="2">
        <v>1820</v>
      </c>
      <c r="F291" s="2">
        <v>1140</v>
      </c>
      <c r="G291" s="2" t="b">
        <v>1</v>
      </c>
      <c r="I291" s="2">
        <v>1140</v>
      </c>
      <c r="K291" s="17">
        <v>1212.1527777777776</v>
      </c>
    </row>
    <row r="292" spans="3:11" x14ac:dyDescent="0.25">
      <c r="C292" s="8">
        <v>42389.652777777781</v>
      </c>
      <c r="D292" s="11" t="s">
        <v>20</v>
      </c>
      <c r="E292" s="2">
        <v>1510</v>
      </c>
      <c r="F292" s="2">
        <v>999</v>
      </c>
      <c r="G292" s="2" t="b">
        <v>1</v>
      </c>
      <c r="I292" s="2">
        <v>999</v>
      </c>
      <c r="K292" s="17">
        <v>896.89107059373566</v>
      </c>
    </row>
    <row r="293" spans="3:11" x14ac:dyDescent="0.25">
      <c r="C293" s="8">
        <v>42391.509027777778</v>
      </c>
      <c r="D293" s="2" t="s">
        <v>16</v>
      </c>
      <c r="E293" s="2">
        <v>362</v>
      </c>
      <c r="F293" s="2" t="s">
        <v>191</v>
      </c>
      <c r="G293" s="2" t="b">
        <v>1</v>
      </c>
      <c r="I293" s="2">
        <v>73</v>
      </c>
    </row>
    <row r="294" spans="3:11" x14ac:dyDescent="0.25">
      <c r="C294" s="8">
        <v>42394.496527777781</v>
      </c>
      <c r="D294" s="2" t="s">
        <v>16</v>
      </c>
      <c r="E294" s="2">
        <v>275</v>
      </c>
      <c r="F294" s="2" t="s">
        <v>192</v>
      </c>
      <c r="G294" s="2" t="b">
        <v>1</v>
      </c>
      <c r="I294" s="2">
        <v>117</v>
      </c>
    </row>
    <row r="295" spans="3:11" x14ac:dyDescent="0.25">
      <c r="C295" s="8">
        <v>42397.515277777777</v>
      </c>
      <c r="D295" s="2" t="s">
        <v>16</v>
      </c>
      <c r="E295" s="2">
        <v>129</v>
      </c>
      <c r="F295" s="2" t="s">
        <v>178</v>
      </c>
      <c r="G295" s="2" t="b">
        <v>1</v>
      </c>
      <c r="I295" s="2">
        <v>15</v>
      </c>
    </row>
    <row r="296" spans="3:11" x14ac:dyDescent="0.25">
      <c r="C296" s="8">
        <v>42402.448611111111</v>
      </c>
      <c r="D296" s="2" t="s">
        <v>16</v>
      </c>
      <c r="E296" s="2">
        <v>84</v>
      </c>
      <c r="F296" s="2">
        <v>11</v>
      </c>
      <c r="G296" s="2" t="b">
        <v>1</v>
      </c>
      <c r="I296" s="2">
        <v>11</v>
      </c>
    </row>
    <row r="297" spans="3:11" x14ac:dyDescent="0.25">
      <c r="C297" s="8">
        <v>42402.449305555558</v>
      </c>
      <c r="D297" s="2" t="s">
        <v>16</v>
      </c>
      <c r="E297" s="2">
        <v>84</v>
      </c>
      <c r="F297" s="2" t="s">
        <v>193</v>
      </c>
      <c r="G297" s="2" t="b">
        <v>1</v>
      </c>
      <c r="I297" s="2">
        <v>12</v>
      </c>
    </row>
    <row r="298" spans="3:11" x14ac:dyDescent="0.25">
      <c r="C298" s="8">
        <v>42404.404166666667</v>
      </c>
      <c r="D298" s="2" t="s">
        <v>16</v>
      </c>
      <c r="E298" s="2">
        <v>55</v>
      </c>
      <c r="F298" s="2" t="s">
        <v>137</v>
      </c>
      <c r="G298" s="2" t="b">
        <v>1</v>
      </c>
      <c r="I298" s="2">
        <v>7</v>
      </c>
    </row>
    <row r="299" spans="3:11" x14ac:dyDescent="0.25">
      <c r="C299" s="8">
        <v>42435.694444444445</v>
      </c>
      <c r="D299" s="11" t="s">
        <v>20</v>
      </c>
      <c r="E299" s="2">
        <v>3740</v>
      </c>
      <c r="F299" s="2">
        <v>10400</v>
      </c>
      <c r="G299" s="2" t="b">
        <v>1</v>
      </c>
      <c r="I299" s="2">
        <v>10400</v>
      </c>
      <c r="K299" s="22">
        <v>11489.351851851852</v>
      </c>
    </row>
    <row r="300" spans="3:11" x14ac:dyDescent="0.25">
      <c r="C300" s="8">
        <v>42436.715277777781</v>
      </c>
      <c r="D300" s="11" t="s">
        <v>20</v>
      </c>
      <c r="E300" s="2">
        <v>3300</v>
      </c>
      <c r="F300" s="2">
        <v>2450</v>
      </c>
      <c r="G300" s="2" t="b">
        <v>1</v>
      </c>
      <c r="I300" s="2">
        <v>2450</v>
      </c>
      <c r="K300" s="17">
        <v>2631.4744079449961</v>
      </c>
    </row>
    <row r="301" spans="3:11" x14ac:dyDescent="0.25">
      <c r="C301" s="8">
        <v>42437.526388888888</v>
      </c>
      <c r="D301" s="2" t="s">
        <v>16</v>
      </c>
      <c r="E301" s="2">
        <v>1620</v>
      </c>
      <c r="F301" s="2">
        <v>988</v>
      </c>
      <c r="G301" s="2" t="b">
        <v>1</v>
      </c>
      <c r="I301" s="2">
        <v>988</v>
      </c>
    </row>
    <row r="302" spans="3:11" x14ac:dyDescent="0.25">
      <c r="C302" s="8">
        <v>42437.545138888891</v>
      </c>
      <c r="D302" s="2" t="s">
        <v>17</v>
      </c>
      <c r="E302" s="2">
        <v>1580</v>
      </c>
      <c r="F302" s="2" t="s">
        <v>194</v>
      </c>
      <c r="G302" s="2" t="b">
        <v>1</v>
      </c>
      <c r="I302" s="2">
        <v>942</v>
      </c>
    </row>
    <row r="303" spans="3:11" x14ac:dyDescent="0.25">
      <c r="C303" s="8">
        <v>42437.560416666667</v>
      </c>
      <c r="D303" s="2" t="s">
        <v>16</v>
      </c>
      <c r="E303" s="2">
        <v>1560</v>
      </c>
      <c r="F303" s="2" t="s">
        <v>195</v>
      </c>
      <c r="G303" s="2" t="b">
        <v>1</v>
      </c>
      <c r="I303" s="2">
        <v>911</v>
      </c>
    </row>
    <row r="304" spans="3:11" x14ac:dyDescent="0.25">
      <c r="C304" s="8">
        <v>42440.428472222222</v>
      </c>
      <c r="D304" s="2" t="s">
        <v>16</v>
      </c>
      <c r="E304" s="2">
        <v>4340</v>
      </c>
      <c r="F304" s="2" t="s">
        <v>196</v>
      </c>
      <c r="G304" s="2" t="b">
        <v>1</v>
      </c>
      <c r="I304" s="2">
        <v>2040</v>
      </c>
    </row>
    <row r="305" spans="1:11" x14ac:dyDescent="0.25">
      <c r="C305" s="8">
        <v>42440.701388888891</v>
      </c>
      <c r="D305" s="11" t="s">
        <v>20</v>
      </c>
      <c r="E305" s="2">
        <v>4470</v>
      </c>
      <c r="F305" s="2">
        <v>1660</v>
      </c>
      <c r="G305" s="2" t="b">
        <v>1</v>
      </c>
      <c r="I305" s="2">
        <v>1660</v>
      </c>
      <c r="K305" s="17">
        <v>1718.3982683982686</v>
      </c>
    </row>
    <row r="306" spans="1:11" x14ac:dyDescent="0.25">
      <c r="C306" s="8">
        <v>42441.541666666664</v>
      </c>
      <c r="D306" s="11" t="s">
        <v>20</v>
      </c>
      <c r="E306" s="2">
        <v>3880</v>
      </c>
      <c r="F306" s="2">
        <v>1170</v>
      </c>
      <c r="G306" s="2" t="b">
        <v>1</v>
      </c>
      <c r="I306" s="2">
        <v>1170</v>
      </c>
      <c r="K306" s="17">
        <v>1266.6582872465226</v>
      </c>
    </row>
    <row r="307" spans="1:11" x14ac:dyDescent="0.25">
      <c r="C307" s="8">
        <v>42442.486111111109</v>
      </c>
      <c r="D307" s="11" t="s">
        <v>20</v>
      </c>
      <c r="E307" s="2">
        <v>4590</v>
      </c>
      <c r="F307" s="2">
        <v>2680</v>
      </c>
      <c r="G307" s="2" t="b">
        <v>1</v>
      </c>
      <c r="I307" s="2">
        <v>2680</v>
      </c>
      <c r="K307" s="17">
        <v>3055.0682261208572</v>
      </c>
    </row>
    <row r="308" spans="1:11" x14ac:dyDescent="0.25">
      <c r="C308" s="8">
        <v>42443.448611111111</v>
      </c>
      <c r="D308" s="2" t="s">
        <v>16</v>
      </c>
      <c r="E308" s="2">
        <v>2720</v>
      </c>
      <c r="F308" s="2" t="s">
        <v>197</v>
      </c>
      <c r="G308" s="2" t="b">
        <v>1</v>
      </c>
      <c r="I308" s="2">
        <v>594</v>
      </c>
    </row>
    <row r="309" spans="1:11" x14ac:dyDescent="0.25">
      <c r="C309" s="8">
        <v>42445.476388888892</v>
      </c>
      <c r="D309" s="2" t="s">
        <v>16</v>
      </c>
      <c r="E309" s="2">
        <v>2230</v>
      </c>
      <c r="F309" s="2" t="s">
        <v>198</v>
      </c>
      <c r="G309" s="2" t="b">
        <v>1</v>
      </c>
      <c r="I309" s="2">
        <v>474</v>
      </c>
    </row>
    <row r="310" spans="1:11" x14ac:dyDescent="0.25">
      <c r="C310" s="8">
        <v>42446.486111111109</v>
      </c>
      <c r="D310" s="11" t="s">
        <v>20</v>
      </c>
      <c r="E310" s="2">
        <v>2810</v>
      </c>
      <c r="F310" s="2">
        <v>718</v>
      </c>
      <c r="G310" s="2" t="b">
        <v>1</v>
      </c>
      <c r="I310" s="2">
        <v>718</v>
      </c>
      <c r="K310" s="17">
        <v>759.50632081463743</v>
      </c>
    </row>
    <row r="311" spans="1:11" x14ac:dyDescent="0.25">
      <c r="C311" s="8">
        <v>42453.468055555553</v>
      </c>
      <c r="D311" s="2" t="s">
        <v>16</v>
      </c>
      <c r="E311" s="2">
        <v>906</v>
      </c>
      <c r="F311" s="2" t="s">
        <v>133</v>
      </c>
      <c r="G311" s="2" t="b">
        <v>1</v>
      </c>
      <c r="I311" s="2">
        <v>104</v>
      </c>
    </row>
    <row r="312" spans="1:11" x14ac:dyDescent="0.25">
      <c r="C312" s="8">
        <v>42460.384722222225</v>
      </c>
      <c r="D312" s="2" t="s">
        <v>16</v>
      </c>
      <c r="E312" s="2">
        <v>972</v>
      </c>
      <c r="F312" s="2" t="s">
        <v>199</v>
      </c>
      <c r="G312" s="2" t="b">
        <v>1</v>
      </c>
      <c r="I312" s="2">
        <v>95</v>
      </c>
    </row>
    <row r="313" spans="1:11" x14ac:dyDescent="0.25">
      <c r="C313" s="8">
        <v>42461.479861111111</v>
      </c>
      <c r="D313" s="2" t="s">
        <v>16</v>
      </c>
      <c r="E313" s="2">
        <v>809</v>
      </c>
      <c r="F313" s="2" t="s">
        <v>200</v>
      </c>
      <c r="G313" s="2" t="b">
        <v>1</v>
      </c>
      <c r="I313" s="2">
        <v>89</v>
      </c>
    </row>
    <row r="314" spans="1:11" x14ac:dyDescent="0.25">
      <c r="C314" s="8">
        <v>42465.46875</v>
      </c>
      <c r="D314" s="2" t="s">
        <v>16</v>
      </c>
      <c r="E314" s="2">
        <v>450</v>
      </c>
      <c r="F314" s="2">
        <v>47</v>
      </c>
      <c r="G314" s="2" t="b">
        <v>1</v>
      </c>
      <c r="I314" s="2">
        <v>47</v>
      </c>
    </row>
    <row r="315" spans="1:11" x14ac:dyDescent="0.25">
      <c r="C315" s="8">
        <v>42467.470833333333</v>
      </c>
      <c r="D315" s="2" t="s">
        <v>16</v>
      </c>
      <c r="E315" s="2">
        <v>253</v>
      </c>
      <c r="F315" s="2" t="s">
        <v>201</v>
      </c>
      <c r="G315" s="2" t="b">
        <v>1</v>
      </c>
      <c r="I315" s="2">
        <v>28</v>
      </c>
    </row>
    <row r="316" spans="1:11" x14ac:dyDescent="0.25">
      <c r="C316" s="8">
        <v>42467.5</v>
      </c>
      <c r="D316" s="11" t="s">
        <v>20</v>
      </c>
      <c r="E316" s="2">
        <v>253</v>
      </c>
      <c r="F316" s="2">
        <v>45</v>
      </c>
      <c r="G316" s="2" t="b">
        <v>1</v>
      </c>
      <c r="I316" s="2">
        <v>45</v>
      </c>
      <c r="K316" s="17">
        <v>55.486111111111065</v>
      </c>
    </row>
    <row r="317" spans="1:11" x14ac:dyDescent="0.25">
      <c r="C317" s="8">
        <v>42467.500694444447</v>
      </c>
      <c r="D317" s="11" t="s">
        <v>20</v>
      </c>
      <c r="E317" s="2">
        <v>253</v>
      </c>
      <c r="F317" s="2">
        <v>29</v>
      </c>
      <c r="G317" s="2" t="b">
        <v>1</v>
      </c>
      <c r="I317" s="2">
        <v>29</v>
      </c>
      <c r="K317" s="17">
        <v>44.853709508881956</v>
      </c>
    </row>
    <row r="318" spans="1:11" x14ac:dyDescent="0.25">
      <c r="A318" s="9" t="s">
        <v>202</v>
      </c>
      <c r="B318" s="9" t="s">
        <v>185</v>
      </c>
      <c r="C318" s="10">
        <v>42716.510416666664</v>
      </c>
      <c r="D318" s="16" t="s">
        <v>203</v>
      </c>
      <c r="E318" s="12">
        <v>164.34382123305201</v>
      </c>
      <c r="F318" s="16" t="s">
        <v>203</v>
      </c>
      <c r="G318" s="11"/>
      <c r="H318" s="11"/>
      <c r="I318" s="16" t="s">
        <v>203</v>
      </c>
      <c r="K318" s="17">
        <v>92.033882173788911</v>
      </c>
    </row>
    <row r="319" spans="1:11" x14ac:dyDescent="0.25">
      <c r="A319" s="6">
        <v>42716</v>
      </c>
      <c r="B319" s="7">
        <v>0.52777777777777779</v>
      </c>
      <c r="C319" s="8">
        <f t="shared" ref="C319:C381" si="4">A319+B319</f>
        <v>42716.527777777781</v>
      </c>
      <c r="D319" s="2" t="s">
        <v>17</v>
      </c>
      <c r="E319" s="15">
        <v>129</v>
      </c>
      <c r="F319" s="2" t="s">
        <v>204</v>
      </c>
      <c r="G319" s="2" t="b">
        <v>1</v>
      </c>
      <c r="I319" s="2">
        <v>93</v>
      </c>
    </row>
    <row r="320" spans="1:11" x14ac:dyDescent="0.25">
      <c r="A320" s="6">
        <v>42720</v>
      </c>
      <c r="B320" s="7">
        <v>0.5708333333333333</v>
      </c>
      <c r="C320" s="8">
        <f t="shared" si="4"/>
        <v>42720.570833333331</v>
      </c>
      <c r="D320" s="2" t="s">
        <v>17</v>
      </c>
      <c r="E320" s="15">
        <v>3250</v>
      </c>
      <c r="F320" s="2" t="s">
        <v>205</v>
      </c>
      <c r="G320" s="2" t="b">
        <v>1</v>
      </c>
      <c r="I320" s="2">
        <v>1410</v>
      </c>
    </row>
    <row r="321" spans="1:11" x14ac:dyDescent="0.25">
      <c r="A321" s="6">
        <v>42720</v>
      </c>
      <c r="B321" s="7">
        <v>0.65972222222222221</v>
      </c>
      <c r="C321" s="8">
        <f t="shared" si="4"/>
        <v>42720.659722222219</v>
      </c>
      <c r="D321" s="11" t="s">
        <v>20</v>
      </c>
      <c r="E321" s="15">
        <v>2990</v>
      </c>
      <c r="F321" s="2">
        <v>1130</v>
      </c>
      <c r="G321" s="2" t="b">
        <v>1</v>
      </c>
      <c r="I321" s="2">
        <v>1130</v>
      </c>
      <c r="K321" s="17">
        <v>1206.5217391304348</v>
      </c>
    </row>
    <row r="322" spans="1:11" x14ac:dyDescent="0.25">
      <c r="A322" s="6">
        <v>42721</v>
      </c>
      <c r="B322" s="7">
        <v>0.59027777777777779</v>
      </c>
      <c r="C322" s="8">
        <f t="shared" si="4"/>
        <v>42721.590277777781</v>
      </c>
      <c r="D322" s="11" t="s">
        <v>20</v>
      </c>
      <c r="E322" s="15">
        <v>761</v>
      </c>
      <c r="F322" s="2">
        <v>223</v>
      </c>
      <c r="G322" s="2" t="b">
        <v>1</v>
      </c>
      <c r="I322" s="2">
        <v>223</v>
      </c>
      <c r="K322" s="17">
        <v>212.47735980494602</v>
      </c>
    </row>
    <row r="323" spans="1:11" x14ac:dyDescent="0.25">
      <c r="A323" s="6">
        <v>42725</v>
      </c>
      <c r="B323" s="7">
        <v>0.47986111111111113</v>
      </c>
      <c r="C323" s="8">
        <f t="shared" si="4"/>
        <v>42725.479861111111</v>
      </c>
      <c r="D323" s="2" t="s">
        <v>16</v>
      </c>
      <c r="E323" s="15">
        <v>41</v>
      </c>
      <c r="F323" s="2" t="s">
        <v>179</v>
      </c>
      <c r="G323" s="2" t="b">
        <v>1</v>
      </c>
      <c r="I323" s="2">
        <v>8</v>
      </c>
    </row>
    <row r="324" spans="1:11" x14ac:dyDescent="0.25">
      <c r="A324" s="6">
        <v>42731</v>
      </c>
      <c r="B324" s="7">
        <v>0.48402777777777778</v>
      </c>
      <c r="C324" s="8">
        <f t="shared" si="4"/>
        <v>42731.484027777777</v>
      </c>
      <c r="D324" s="2" t="s">
        <v>16</v>
      </c>
      <c r="E324" s="15">
        <v>23</v>
      </c>
      <c r="F324" s="2" t="s">
        <v>206</v>
      </c>
      <c r="G324" s="2" t="b">
        <v>1</v>
      </c>
      <c r="I324" s="2">
        <v>22</v>
      </c>
    </row>
    <row r="325" spans="1:11" x14ac:dyDescent="0.25">
      <c r="A325" s="6">
        <v>42733</v>
      </c>
      <c r="B325" s="7">
        <v>0.48888888888888887</v>
      </c>
      <c r="C325" s="8">
        <f t="shared" si="4"/>
        <v>42733.488888888889</v>
      </c>
      <c r="D325" s="2" t="s">
        <v>16</v>
      </c>
      <c r="E325" s="15">
        <v>12</v>
      </c>
      <c r="F325" s="2" t="s">
        <v>138</v>
      </c>
      <c r="G325" s="2" t="b">
        <v>1</v>
      </c>
      <c r="I325" s="2">
        <v>5</v>
      </c>
    </row>
    <row r="326" spans="1:11" x14ac:dyDescent="0.25">
      <c r="A326" s="6">
        <v>42737</v>
      </c>
      <c r="B326" s="7">
        <v>0.4826388888888889</v>
      </c>
      <c r="C326" s="8">
        <f t="shared" si="4"/>
        <v>42737.482638888891</v>
      </c>
      <c r="D326" s="2" t="s">
        <v>16</v>
      </c>
      <c r="E326" s="15">
        <v>3.9</v>
      </c>
      <c r="F326" s="2" t="s">
        <v>207</v>
      </c>
      <c r="G326" s="2" t="b">
        <v>1</v>
      </c>
      <c r="I326" s="2">
        <v>3</v>
      </c>
    </row>
    <row r="327" spans="1:11" x14ac:dyDescent="0.25">
      <c r="A327" s="6">
        <v>42740</v>
      </c>
      <c r="B327" s="7">
        <v>0.46527777777777773</v>
      </c>
      <c r="C327" s="8">
        <f t="shared" si="4"/>
        <v>42740.465277777781</v>
      </c>
      <c r="D327" s="11" t="s">
        <v>20</v>
      </c>
      <c r="E327" s="15">
        <v>883</v>
      </c>
      <c r="F327" s="2">
        <v>435</v>
      </c>
      <c r="G327" s="2" t="b">
        <v>1</v>
      </c>
      <c r="I327" s="2">
        <v>435</v>
      </c>
      <c r="K327" s="17">
        <v>443.47245255205456</v>
      </c>
    </row>
    <row r="328" spans="1:11" x14ac:dyDescent="0.25">
      <c r="A328" s="6">
        <v>42741</v>
      </c>
      <c r="B328" s="7">
        <v>0.42708333333333331</v>
      </c>
      <c r="C328" s="8">
        <f t="shared" si="4"/>
        <v>42741.427083333336</v>
      </c>
      <c r="D328" s="2" t="s">
        <v>16</v>
      </c>
      <c r="E328" s="15">
        <v>296</v>
      </c>
      <c r="F328" s="2" t="s">
        <v>208</v>
      </c>
      <c r="G328" s="2" t="b">
        <v>1</v>
      </c>
      <c r="I328" s="2">
        <v>111</v>
      </c>
    </row>
    <row r="329" spans="1:11" x14ac:dyDescent="0.25">
      <c r="A329" s="6">
        <v>42743</v>
      </c>
      <c r="B329" s="7">
        <v>0.68055555555555547</v>
      </c>
      <c r="C329" s="8">
        <f t="shared" si="4"/>
        <v>42743.680555555555</v>
      </c>
      <c r="D329" s="11" t="s">
        <v>20</v>
      </c>
      <c r="E329" s="15">
        <v>3670</v>
      </c>
      <c r="F329" s="2">
        <v>1350</v>
      </c>
      <c r="G329" s="2" t="b">
        <v>1</v>
      </c>
      <c r="I329" s="2">
        <v>1350</v>
      </c>
      <c r="K329" s="17">
        <v>1415.9047619047617</v>
      </c>
    </row>
    <row r="330" spans="1:11" x14ac:dyDescent="0.25">
      <c r="A330" s="6">
        <v>42744</v>
      </c>
      <c r="B330" s="7">
        <v>0.63888888888888895</v>
      </c>
      <c r="C330" s="8">
        <f t="shared" si="4"/>
        <v>42744.638888888891</v>
      </c>
      <c r="D330" s="11" t="s">
        <v>20</v>
      </c>
      <c r="E330" s="15">
        <v>12400</v>
      </c>
      <c r="F330" s="2">
        <v>1670</v>
      </c>
      <c r="G330" s="2" t="b">
        <v>1</v>
      </c>
      <c r="I330" s="2">
        <v>1670</v>
      </c>
      <c r="K330" s="17">
        <v>1780.6722689075625</v>
      </c>
    </row>
    <row r="331" spans="1:11" x14ac:dyDescent="0.25">
      <c r="A331" s="6">
        <v>42745</v>
      </c>
      <c r="B331" s="7">
        <v>0.5180555555555556</v>
      </c>
      <c r="C331" s="8">
        <f t="shared" si="4"/>
        <v>42745.518055555556</v>
      </c>
      <c r="D331" s="2" t="s">
        <v>17</v>
      </c>
      <c r="E331" s="15">
        <v>5050</v>
      </c>
      <c r="F331" s="2" t="s">
        <v>209</v>
      </c>
      <c r="G331" s="2" t="b">
        <v>1</v>
      </c>
      <c r="I331" s="2">
        <v>1550</v>
      </c>
    </row>
    <row r="332" spans="1:11" x14ac:dyDescent="0.25">
      <c r="A332" s="6">
        <v>42745</v>
      </c>
      <c r="B332" s="7">
        <v>0.51944444444444449</v>
      </c>
      <c r="C332" s="8">
        <f t="shared" si="4"/>
        <v>42745.519444444442</v>
      </c>
      <c r="D332" s="2" t="s">
        <v>17</v>
      </c>
      <c r="E332" s="15">
        <v>5050</v>
      </c>
      <c r="F332" s="2">
        <v>1660</v>
      </c>
      <c r="G332" s="2" t="b">
        <v>1</v>
      </c>
      <c r="I332" s="2">
        <v>1660</v>
      </c>
    </row>
    <row r="333" spans="1:11" x14ac:dyDescent="0.25">
      <c r="A333" s="6">
        <v>42746</v>
      </c>
      <c r="B333" s="7">
        <v>0.60416666666666663</v>
      </c>
      <c r="C333" s="8">
        <f t="shared" si="4"/>
        <v>42746.604166666664</v>
      </c>
      <c r="D333" s="11" t="s">
        <v>20</v>
      </c>
      <c r="E333" s="15">
        <v>15700</v>
      </c>
      <c r="F333" s="2">
        <v>1830</v>
      </c>
      <c r="G333" s="2" t="b">
        <v>1</v>
      </c>
      <c r="I333" s="2">
        <v>1830</v>
      </c>
      <c r="K333" s="17">
        <v>1513.1868131868132</v>
      </c>
    </row>
    <row r="334" spans="1:11" x14ac:dyDescent="0.25">
      <c r="A334" s="6">
        <v>42748</v>
      </c>
      <c r="B334" s="7">
        <v>0.45416666666666666</v>
      </c>
      <c r="C334" s="8">
        <f t="shared" si="4"/>
        <v>42748.45416666667</v>
      </c>
      <c r="D334" s="2" t="s">
        <v>16</v>
      </c>
      <c r="E334" s="15">
        <v>4500</v>
      </c>
      <c r="F334" s="2" t="s">
        <v>210</v>
      </c>
      <c r="G334" s="2" t="b">
        <v>1</v>
      </c>
      <c r="I334" s="2">
        <v>867</v>
      </c>
    </row>
    <row r="335" spans="1:11" x14ac:dyDescent="0.25">
      <c r="A335" s="6">
        <v>42749</v>
      </c>
      <c r="B335" s="7">
        <v>0.58333333333333337</v>
      </c>
      <c r="C335" s="8">
        <f t="shared" si="4"/>
        <v>42749.583333333336</v>
      </c>
      <c r="D335" s="11" t="s">
        <v>20</v>
      </c>
      <c r="E335" s="15">
        <v>3550</v>
      </c>
      <c r="F335" s="2">
        <v>694</v>
      </c>
      <c r="G335" s="2" t="b">
        <v>1</v>
      </c>
      <c r="I335" s="2">
        <v>694</v>
      </c>
      <c r="K335" s="17">
        <v>699.94444444444468</v>
      </c>
    </row>
    <row r="336" spans="1:11" x14ac:dyDescent="0.25">
      <c r="A336" s="6">
        <v>42752</v>
      </c>
      <c r="B336" s="7">
        <v>0.45208333333333334</v>
      </c>
      <c r="C336" s="8">
        <f t="shared" si="4"/>
        <v>42752.45208333333</v>
      </c>
      <c r="D336" s="2" t="s">
        <v>16</v>
      </c>
      <c r="E336" s="15">
        <v>2970</v>
      </c>
      <c r="F336" s="2">
        <v>469</v>
      </c>
      <c r="G336" s="2" t="b">
        <v>1</v>
      </c>
      <c r="I336" s="2">
        <v>469</v>
      </c>
    </row>
    <row r="337" spans="1:11" x14ac:dyDescent="0.25">
      <c r="A337" s="6">
        <v>42752</v>
      </c>
      <c r="B337" s="7">
        <v>0.45277777777777778</v>
      </c>
      <c r="C337" s="8">
        <f t="shared" si="4"/>
        <v>42752.452777777777</v>
      </c>
      <c r="D337" s="2" t="s">
        <v>16</v>
      </c>
      <c r="E337" s="15">
        <v>2970</v>
      </c>
      <c r="F337" s="2" t="s">
        <v>211</v>
      </c>
      <c r="G337" s="2" t="b">
        <v>1</v>
      </c>
      <c r="I337" s="2">
        <v>472</v>
      </c>
    </row>
    <row r="338" spans="1:11" x14ac:dyDescent="0.25">
      <c r="A338" s="6">
        <v>42754</v>
      </c>
      <c r="B338" s="7">
        <v>0.47222222222222227</v>
      </c>
      <c r="C338" s="8">
        <f t="shared" si="4"/>
        <v>42754.472222222219</v>
      </c>
      <c r="D338" s="11" t="s">
        <v>20</v>
      </c>
      <c r="E338" s="15">
        <v>7670</v>
      </c>
      <c r="F338" s="2">
        <v>2860</v>
      </c>
      <c r="G338" s="2" t="b">
        <v>1</v>
      </c>
      <c r="I338" s="2">
        <v>2860</v>
      </c>
      <c r="K338" s="17">
        <v>2545.3096179183135</v>
      </c>
    </row>
    <row r="339" spans="1:11" x14ac:dyDescent="0.25">
      <c r="A339" s="6">
        <v>42754</v>
      </c>
      <c r="B339" s="7">
        <v>0.4909722222222222</v>
      </c>
      <c r="C339" s="8">
        <f t="shared" si="4"/>
        <v>42754.490972222222</v>
      </c>
      <c r="D339" s="2" t="s">
        <v>16</v>
      </c>
      <c r="E339" s="15">
        <v>7950</v>
      </c>
      <c r="F339" s="2" t="s">
        <v>212</v>
      </c>
      <c r="G339" s="2" t="b">
        <v>1</v>
      </c>
      <c r="I339" s="2">
        <v>2920</v>
      </c>
    </row>
    <row r="340" spans="1:11" x14ac:dyDescent="0.25">
      <c r="A340" s="6">
        <v>42754</v>
      </c>
      <c r="B340" s="7">
        <v>0.65277777777777779</v>
      </c>
      <c r="C340" s="8">
        <f t="shared" si="4"/>
        <v>42754.652777777781</v>
      </c>
      <c r="D340" s="11" t="s">
        <v>20</v>
      </c>
      <c r="E340" s="15">
        <v>9510</v>
      </c>
      <c r="F340" s="2">
        <v>2160</v>
      </c>
      <c r="G340" s="2" t="b">
        <v>1</v>
      </c>
      <c r="I340" s="2">
        <v>2160</v>
      </c>
      <c r="K340" s="17">
        <v>2179.8673548673546</v>
      </c>
    </row>
    <row r="341" spans="1:11" x14ac:dyDescent="0.25">
      <c r="A341" s="6">
        <v>42755</v>
      </c>
      <c r="B341" s="7">
        <v>0.63194444444444442</v>
      </c>
      <c r="C341" s="8">
        <f t="shared" si="4"/>
        <v>42755.631944444445</v>
      </c>
      <c r="D341" s="11" t="s">
        <v>20</v>
      </c>
      <c r="E341" s="15">
        <v>6540</v>
      </c>
      <c r="F341" s="2">
        <v>1800</v>
      </c>
      <c r="G341" s="2" t="b">
        <v>1</v>
      </c>
      <c r="I341" s="2">
        <v>1800</v>
      </c>
      <c r="K341" s="17">
        <v>1876.4626945786367</v>
      </c>
    </row>
    <row r="342" spans="1:11" x14ac:dyDescent="0.25">
      <c r="A342" s="6">
        <v>42756</v>
      </c>
      <c r="B342" s="7">
        <v>0.56944444444444442</v>
      </c>
      <c r="C342" s="8">
        <f t="shared" si="4"/>
        <v>42756.569444444445</v>
      </c>
      <c r="D342" s="11" t="s">
        <v>20</v>
      </c>
      <c r="E342" s="15">
        <v>6710</v>
      </c>
      <c r="F342" s="2">
        <v>928</v>
      </c>
      <c r="G342" s="2" t="b">
        <v>1</v>
      </c>
      <c r="I342" s="2">
        <v>928</v>
      </c>
      <c r="K342" s="17">
        <v>931.82416973945203</v>
      </c>
    </row>
    <row r="343" spans="1:11" x14ac:dyDescent="0.25">
      <c r="A343" s="6">
        <v>42758</v>
      </c>
      <c r="B343" s="7">
        <v>0.56527777777777777</v>
      </c>
      <c r="C343" s="8">
        <f t="shared" si="4"/>
        <v>42758.56527777778</v>
      </c>
      <c r="D343" s="2" t="s">
        <v>16</v>
      </c>
      <c r="E343" s="15">
        <v>6910</v>
      </c>
      <c r="F343" s="2" t="s">
        <v>213</v>
      </c>
      <c r="G343" s="2" t="b">
        <v>1</v>
      </c>
      <c r="I343" s="2">
        <v>951</v>
      </c>
    </row>
    <row r="344" spans="1:11" x14ac:dyDescent="0.25">
      <c r="A344" s="6">
        <v>42759</v>
      </c>
      <c r="B344" s="7">
        <v>0.54861111111111105</v>
      </c>
      <c r="C344" s="8">
        <f t="shared" si="4"/>
        <v>42759.548611111109</v>
      </c>
      <c r="D344" s="11" t="s">
        <v>20</v>
      </c>
      <c r="E344" s="15">
        <v>4880</v>
      </c>
      <c r="F344" s="2">
        <v>708</v>
      </c>
      <c r="G344" s="2" t="b">
        <v>1</v>
      </c>
      <c r="I344" s="2">
        <v>708</v>
      </c>
      <c r="K344" s="17">
        <v>707.05467372134035</v>
      </c>
    </row>
    <row r="345" spans="1:11" x14ac:dyDescent="0.25">
      <c r="A345" s="6">
        <v>42761</v>
      </c>
      <c r="B345" s="7">
        <v>0.54861111111111105</v>
      </c>
      <c r="C345" s="8">
        <f t="shared" si="4"/>
        <v>42761.548611111109</v>
      </c>
      <c r="D345" s="2" t="s">
        <v>16</v>
      </c>
      <c r="E345" s="15">
        <v>3800</v>
      </c>
      <c r="F345" s="2" t="s">
        <v>214</v>
      </c>
      <c r="G345" s="2" t="b">
        <v>1</v>
      </c>
      <c r="I345" s="2">
        <v>741</v>
      </c>
    </row>
    <row r="346" spans="1:11" x14ac:dyDescent="0.25">
      <c r="A346" s="6">
        <v>42765</v>
      </c>
      <c r="B346" s="7">
        <v>0.53819444444444442</v>
      </c>
      <c r="C346" s="8">
        <f t="shared" si="4"/>
        <v>42765.538194444445</v>
      </c>
      <c r="D346" s="2" t="s">
        <v>16</v>
      </c>
      <c r="E346" s="15">
        <v>3270</v>
      </c>
      <c r="F346" s="2" t="s">
        <v>215</v>
      </c>
      <c r="G346" s="2" t="b">
        <v>1</v>
      </c>
      <c r="I346" s="2">
        <v>410</v>
      </c>
    </row>
    <row r="347" spans="1:11" x14ac:dyDescent="0.25">
      <c r="A347" s="6">
        <v>42768</v>
      </c>
      <c r="B347" s="7">
        <v>0.52777777777777779</v>
      </c>
      <c r="C347" s="8">
        <f t="shared" si="4"/>
        <v>42768.527777777781</v>
      </c>
      <c r="D347" s="11" t="s">
        <v>20</v>
      </c>
      <c r="E347" s="15">
        <v>3200</v>
      </c>
      <c r="F347" s="2">
        <v>433</v>
      </c>
      <c r="G347" s="2" t="b">
        <v>1</v>
      </c>
      <c r="I347" s="2">
        <v>433</v>
      </c>
      <c r="K347" s="17">
        <v>441.99908925318772</v>
      </c>
    </row>
    <row r="348" spans="1:11" x14ac:dyDescent="0.25">
      <c r="A348" s="6">
        <v>42768</v>
      </c>
      <c r="B348" s="7">
        <v>0.58680555555555558</v>
      </c>
      <c r="C348" s="8">
        <f t="shared" si="4"/>
        <v>42768.586805555555</v>
      </c>
      <c r="D348" s="2" t="s">
        <v>16</v>
      </c>
      <c r="E348" s="15">
        <v>3220</v>
      </c>
      <c r="F348" s="2" t="s">
        <v>216</v>
      </c>
      <c r="G348" s="2" t="b">
        <v>1</v>
      </c>
      <c r="I348" s="2">
        <v>428</v>
      </c>
    </row>
    <row r="349" spans="1:11" x14ac:dyDescent="0.25">
      <c r="A349" s="6">
        <v>42772</v>
      </c>
      <c r="B349" s="7">
        <v>0.63611111111111118</v>
      </c>
      <c r="C349" s="8">
        <f t="shared" si="4"/>
        <v>42772.636111111111</v>
      </c>
      <c r="D349" s="2" t="s">
        <v>16</v>
      </c>
      <c r="E349" s="15">
        <v>5100</v>
      </c>
      <c r="F349" s="2" t="s">
        <v>217</v>
      </c>
      <c r="G349" s="2" t="b">
        <v>1</v>
      </c>
      <c r="I349" s="2">
        <v>1000</v>
      </c>
    </row>
    <row r="350" spans="1:11" x14ac:dyDescent="0.25">
      <c r="A350" s="6">
        <v>42774</v>
      </c>
      <c r="B350" s="7">
        <v>0.52777777777777779</v>
      </c>
      <c r="C350" s="8">
        <f t="shared" si="4"/>
        <v>42774.527777777781</v>
      </c>
      <c r="D350" s="11" t="s">
        <v>20</v>
      </c>
      <c r="E350" s="15">
        <v>8480</v>
      </c>
      <c r="F350" s="2">
        <v>1210</v>
      </c>
      <c r="G350" s="2" t="b">
        <v>1</v>
      </c>
      <c r="I350" s="2">
        <v>1210</v>
      </c>
      <c r="K350" s="17">
        <v>1242.670608524267</v>
      </c>
    </row>
    <row r="351" spans="1:11" x14ac:dyDescent="0.25">
      <c r="A351" s="6">
        <v>42776</v>
      </c>
      <c r="B351" s="7">
        <v>0.50416666666666665</v>
      </c>
      <c r="C351" s="8">
        <f t="shared" si="4"/>
        <v>42776.504166666666</v>
      </c>
      <c r="D351" s="2" t="s">
        <v>17</v>
      </c>
      <c r="E351" s="15">
        <v>11300</v>
      </c>
      <c r="F351" s="2" t="s">
        <v>218</v>
      </c>
      <c r="G351" s="2" t="b">
        <v>1</v>
      </c>
      <c r="I351" s="2">
        <v>1390</v>
      </c>
    </row>
    <row r="352" spans="1:11" x14ac:dyDescent="0.25">
      <c r="A352" s="6">
        <v>42776</v>
      </c>
      <c r="B352" s="7">
        <v>0.54861111111111105</v>
      </c>
      <c r="C352" s="8">
        <f t="shared" si="4"/>
        <v>42776.548611111109</v>
      </c>
      <c r="D352" s="11" t="s">
        <v>20</v>
      </c>
      <c r="E352" s="15">
        <v>10800</v>
      </c>
      <c r="F352" s="2">
        <v>1200</v>
      </c>
      <c r="G352" s="2" t="b">
        <v>1</v>
      </c>
      <c r="I352" s="2">
        <v>1200</v>
      </c>
      <c r="K352" s="17">
        <v>1248.0555555555554</v>
      </c>
    </row>
    <row r="353" spans="1:11" x14ac:dyDescent="0.25">
      <c r="A353" s="6">
        <v>42779</v>
      </c>
      <c r="B353" s="7">
        <v>0.52777777777777779</v>
      </c>
      <c r="C353" s="8">
        <f t="shared" si="4"/>
        <v>42779.527777777781</v>
      </c>
      <c r="D353" s="2" t="s">
        <v>16</v>
      </c>
      <c r="E353" s="15">
        <v>4630</v>
      </c>
      <c r="F353" s="2" t="s">
        <v>219</v>
      </c>
      <c r="G353" s="2" t="b">
        <v>1</v>
      </c>
      <c r="I353" s="2">
        <v>761</v>
      </c>
    </row>
    <row r="354" spans="1:11" x14ac:dyDescent="0.25">
      <c r="A354" s="6">
        <v>42782</v>
      </c>
      <c r="B354" s="7">
        <v>0.54652777777777783</v>
      </c>
      <c r="C354" s="8">
        <f t="shared" si="4"/>
        <v>42782.546527777777</v>
      </c>
      <c r="D354" s="2" t="s">
        <v>16</v>
      </c>
      <c r="E354" s="15">
        <v>4050</v>
      </c>
      <c r="F354" s="2" t="s">
        <v>220</v>
      </c>
      <c r="G354" s="2" t="b">
        <v>1</v>
      </c>
      <c r="I354" s="2">
        <v>643</v>
      </c>
    </row>
    <row r="355" spans="1:11" x14ac:dyDescent="0.25">
      <c r="A355" s="6">
        <v>42787</v>
      </c>
      <c r="B355" s="7">
        <v>0.51388888888888895</v>
      </c>
      <c r="C355" s="8">
        <f t="shared" si="4"/>
        <v>42787.513888888891</v>
      </c>
      <c r="D355" s="11" t="s">
        <v>20</v>
      </c>
      <c r="E355" s="15">
        <v>14000</v>
      </c>
      <c r="F355" s="2">
        <v>1750</v>
      </c>
      <c r="G355" s="2" t="b">
        <v>1</v>
      </c>
      <c r="I355" s="2">
        <v>1750</v>
      </c>
      <c r="K355" s="17">
        <v>1790.1181930593693</v>
      </c>
    </row>
    <row r="356" spans="1:11" x14ac:dyDescent="0.25">
      <c r="A356" s="6">
        <v>42787</v>
      </c>
      <c r="B356" s="7">
        <v>0.58611111111111114</v>
      </c>
      <c r="C356" s="8">
        <f t="shared" si="4"/>
        <v>42787.586111111108</v>
      </c>
      <c r="D356" s="2" t="s">
        <v>17</v>
      </c>
      <c r="E356" s="15">
        <v>14100</v>
      </c>
      <c r="F356" s="2" t="s">
        <v>221</v>
      </c>
      <c r="G356" s="2" t="b">
        <v>1</v>
      </c>
      <c r="I356" s="2">
        <v>1760</v>
      </c>
    </row>
    <row r="357" spans="1:11" x14ac:dyDescent="0.25">
      <c r="A357" s="6">
        <v>42789</v>
      </c>
      <c r="B357" s="7">
        <v>0.54513888888888895</v>
      </c>
      <c r="C357" s="8">
        <f t="shared" si="4"/>
        <v>42789.545138888891</v>
      </c>
      <c r="D357" s="2" t="s">
        <v>16</v>
      </c>
      <c r="E357" s="15">
        <v>6150</v>
      </c>
      <c r="F357" s="2" t="s">
        <v>217</v>
      </c>
      <c r="G357" s="2" t="b">
        <v>1</v>
      </c>
      <c r="I357" s="2">
        <v>1000</v>
      </c>
    </row>
    <row r="358" spans="1:11" x14ac:dyDescent="0.25">
      <c r="A358" s="6">
        <v>42793</v>
      </c>
      <c r="B358" s="7">
        <v>0.54166666666666663</v>
      </c>
      <c r="C358" s="8">
        <f t="shared" si="4"/>
        <v>42793.541666666664</v>
      </c>
      <c r="D358" s="2" t="s">
        <v>16</v>
      </c>
      <c r="E358" s="15">
        <v>4690</v>
      </c>
      <c r="F358" s="2" t="s">
        <v>222</v>
      </c>
      <c r="G358" s="2" t="b">
        <v>1</v>
      </c>
      <c r="I358" s="2">
        <v>717</v>
      </c>
    </row>
    <row r="359" spans="1:11" x14ac:dyDescent="0.25">
      <c r="A359" s="6">
        <v>42796</v>
      </c>
      <c r="B359" s="7">
        <v>0.54513888888888895</v>
      </c>
      <c r="C359" s="8">
        <f t="shared" si="4"/>
        <v>42796.545138888891</v>
      </c>
      <c r="D359" s="2" t="s">
        <v>16</v>
      </c>
      <c r="E359" s="15">
        <v>4020</v>
      </c>
      <c r="F359" s="2" t="s">
        <v>223</v>
      </c>
      <c r="G359" s="2" t="b">
        <v>1</v>
      </c>
      <c r="I359" s="2">
        <v>537</v>
      </c>
    </row>
    <row r="360" spans="1:11" x14ac:dyDescent="0.25">
      <c r="A360" s="6">
        <v>42800</v>
      </c>
      <c r="B360" s="7">
        <v>0.55347222222222225</v>
      </c>
      <c r="C360" s="8">
        <f t="shared" si="4"/>
        <v>42800.553472222222</v>
      </c>
      <c r="D360" s="2" t="s">
        <v>16</v>
      </c>
      <c r="E360" s="15">
        <v>3800</v>
      </c>
      <c r="F360" s="2" t="s">
        <v>224</v>
      </c>
      <c r="G360" s="2" t="b">
        <v>1</v>
      </c>
      <c r="I360" s="2">
        <v>541</v>
      </c>
    </row>
    <row r="361" spans="1:11" x14ac:dyDescent="0.25">
      <c r="A361" s="6">
        <v>42803</v>
      </c>
      <c r="B361" s="7">
        <v>0.46736111111111112</v>
      </c>
      <c r="C361" s="8">
        <f t="shared" si="4"/>
        <v>42803.467361111114</v>
      </c>
      <c r="D361" s="2" t="s">
        <v>16</v>
      </c>
      <c r="E361" s="15">
        <v>3600</v>
      </c>
      <c r="F361" s="2" t="s">
        <v>225</v>
      </c>
      <c r="G361" s="2" t="b">
        <v>1</v>
      </c>
      <c r="I361" s="2">
        <v>355</v>
      </c>
    </row>
    <row r="362" spans="1:11" x14ac:dyDescent="0.25">
      <c r="A362" s="6">
        <v>42807</v>
      </c>
      <c r="B362" s="7">
        <v>0.50347222222222221</v>
      </c>
      <c r="C362" s="8">
        <f t="shared" si="4"/>
        <v>42807.503472222219</v>
      </c>
      <c r="D362" s="2" t="s">
        <v>16</v>
      </c>
      <c r="E362" s="15">
        <v>3130</v>
      </c>
      <c r="F362" s="2" t="s">
        <v>226</v>
      </c>
      <c r="G362" s="2" t="b">
        <v>1</v>
      </c>
      <c r="I362" s="2">
        <v>291</v>
      </c>
    </row>
    <row r="363" spans="1:11" x14ac:dyDescent="0.25">
      <c r="A363" s="6">
        <v>42810</v>
      </c>
      <c r="B363" s="7">
        <v>0.51597222222222217</v>
      </c>
      <c r="C363" s="8">
        <f t="shared" si="4"/>
        <v>42810.515972222223</v>
      </c>
      <c r="D363" s="2" t="s">
        <v>16</v>
      </c>
      <c r="E363" s="15">
        <v>3000</v>
      </c>
      <c r="F363" s="2">
        <v>279</v>
      </c>
      <c r="G363" s="2" t="b">
        <v>1</v>
      </c>
      <c r="I363" s="2">
        <v>279</v>
      </c>
    </row>
    <row r="364" spans="1:11" x14ac:dyDescent="0.25">
      <c r="A364" s="9" t="s">
        <v>227</v>
      </c>
      <c r="B364" s="9" t="s">
        <v>41</v>
      </c>
      <c r="C364" s="10">
        <v>42810.552083333336</v>
      </c>
      <c r="D364" s="11" t="s">
        <v>20</v>
      </c>
      <c r="E364" s="12">
        <v>3298.3512059999998</v>
      </c>
      <c r="F364" s="16">
        <v>311</v>
      </c>
      <c r="G364" s="11"/>
      <c r="H364" s="11"/>
      <c r="I364" s="16">
        <v>311</v>
      </c>
      <c r="K364" s="17">
        <v>301.98957466656583</v>
      </c>
    </row>
    <row r="365" spans="1:11" x14ac:dyDescent="0.25">
      <c r="A365" s="6">
        <v>42814</v>
      </c>
      <c r="B365" s="7">
        <v>0.49722222222222223</v>
      </c>
      <c r="C365" s="8">
        <f t="shared" si="4"/>
        <v>42814.49722222222</v>
      </c>
      <c r="D365" s="2" t="s">
        <v>16</v>
      </c>
      <c r="E365" s="15">
        <v>2680</v>
      </c>
      <c r="F365" s="2" t="s">
        <v>228</v>
      </c>
      <c r="G365" s="2" t="b">
        <v>1</v>
      </c>
      <c r="I365" s="2">
        <v>240</v>
      </c>
    </row>
    <row r="366" spans="1:11" x14ac:dyDescent="0.25">
      <c r="A366" s="6">
        <v>42817</v>
      </c>
      <c r="B366" s="7">
        <v>0.50972222222222219</v>
      </c>
      <c r="C366" s="8">
        <f t="shared" si="4"/>
        <v>42817.509722222225</v>
      </c>
      <c r="D366" s="2" t="s">
        <v>16</v>
      </c>
      <c r="E366" s="15">
        <v>1940</v>
      </c>
      <c r="F366" s="2" t="s">
        <v>229</v>
      </c>
      <c r="G366" s="2" t="b">
        <v>1</v>
      </c>
      <c r="I366" s="2">
        <v>224</v>
      </c>
    </row>
    <row r="367" spans="1:11" x14ac:dyDescent="0.25">
      <c r="A367" s="6">
        <v>42821</v>
      </c>
      <c r="B367" s="7">
        <v>0.50972222222222219</v>
      </c>
      <c r="C367" s="8">
        <f t="shared" si="4"/>
        <v>42821.509722222225</v>
      </c>
      <c r="D367" s="2" t="s">
        <v>16</v>
      </c>
      <c r="E367" s="15">
        <v>1810</v>
      </c>
      <c r="F367" s="2" t="s">
        <v>230</v>
      </c>
      <c r="G367" s="2" t="b">
        <v>1</v>
      </c>
      <c r="I367" s="2">
        <v>125</v>
      </c>
    </row>
    <row r="368" spans="1:11" x14ac:dyDescent="0.25">
      <c r="A368" s="6">
        <v>42823</v>
      </c>
      <c r="B368" s="7">
        <v>0.53194444444444444</v>
      </c>
      <c r="C368" s="8">
        <f t="shared" si="4"/>
        <v>42823.531944444447</v>
      </c>
      <c r="D368" s="2" t="s">
        <v>16</v>
      </c>
      <c r="E368" s="15">
        <v>1680</v>
      </c>
      <c r="F368" s="2" t="s">
        <v>231</v>
      </c>
      <c r="G368" s="2" t="b">
        <v>1</v>
      </c>
      <c r="I368" s="2">
        <v>126</v>
      </c>
    </row>
    <row r="369" spans="1:11" x14ac:dyDescent="0.25">
      <c r="A369" s="6">
        <v>42828</v>
      </c>
      <c r="B369" s="7">
        <v>0.5395833333333333</v>
      </c>
      <c r="C369" s="8">
        <f t="shared" si="4"/>
        <v>42828.539583333331</v>
      </c>
      <c r="D369" s="2" t="s">
        <v>16</v>
      </c>
      <c r="E369" s="15">
        <v>675</v>
      </c>
      <c r="F369" s="2" t="s">
        <v>150</v>
      </c>
      <c r="G369" s="2" t="b">
        <v>1</v>
      </c>
      <c r="I369" s="2">
        <v>50</v>
      </c>
    </row>
    <row r="370" spans="1:11" x14ac:dyDescent="0.25">
      <c r="A370" s="6">
        <v>42829</v>
      </c>
      <c r="B370" s="7">
        <v>0.52777777777777779</v>
      </c>
      <c r="C370" s="8">
        <f t="shared" si="4"/>
        <v>42829.527777777781</v>
      </c>
      <c r="D370" s="2" t="s">
        <v>17</v>
      </c>
      <c r="E370" s="15">
        <v>543</v>
      </c>
      <c r="F370" s="2">
        <v>34</v>
      </c>
      <c r="G370" s="2" t="b">
        <v>1</v>
      </c>
      <c r="I370" s="2">
        <v>34</v>
      </c>
    </row>
    <row r="371" spans="1:11" x14ac:dyDescent="0.25">
      <c r="A371" s="9" t="s">
        <v>232</v>
      </c>
      <c r="B371" s="9" t="s">
        <v>173</v>
      </c>
      <c r="C371" s="10">
        <v>42829.572916666664</v>
      </c>
      <c r="D371" s="11" t="s">
        <v>20</v>
      </c>
      <c r="E371" s="12">
        <v>574.51426040000001</v>
      </c>
      <c r="F371" s="16">
        <v>34</v>
      </c>
      <c r="G371" s="11"/>
      <c r="H371" s="11"/>
      <c r="I371" s="16">
        <v>34</v>
      </c>
      <c r="K371" s="17">
        <v>32.940088046846945</v>
      </c>
    </row>
    <row r="372" spans="1:11" x14ac:dyDescent="0.25">
      <c r="A372" s="6">
        <v>42830</v>
      </c>
      <c r="B372" s="7">
        <v>0.51250000000000007</v>
      </c>
      <c r="C372" s="8">
        <f t="shared" si="4"/>
        <v>42830.512499999997</v>
      </c>
      <c r="D372" s="2" t="s">
        <v>233</v>
      </c>
      <c r="E372" s="15">
        <v>459</v>
      </c>
      <c r="F372" s="2" t="s">
        <v>177</v>
      </c>
      <c r="G372" s="2" t="b">
        <v>1</v>
      </c>
      <c r="I372" s="2">
        <v>29</v>
      </c>
    </row>
    <row r="373" spans="1:11" x14ac:dyDescent="0.25">
      <c r="A373" s="6">
        <v>42835</v>
      </c>
      <c r="B373" s="7">
        <v>0.47638888888888892</v>
      </c>
      <c r="C373" s="8">
        <f t="shared" si="4"/>
        <v>42835.476388888892</v>
      </c>
      <c r="D373" s="2" t="s">
        <v>16</v>
      </c>
      <c r="E373" s="15">
        <v>1450</v>
      </c>
      <c r="F373" s="2" t="s">
        <v>234</v>
      </c>
      <c r="G373" s="2" t="b">
        <v>1</v>
      </c>
      <c r="I373" s="2">
        <v>96</v>
      </c>
    </row>
    <row r="374" spans="1:11" x14ac:dyDescent="0.25">
      <c r="A374" s="6">
        <v>42838</v>
      </c>
      <c r="B374" s="7">
        <v>0.50208333333333333</v>
      </c>
      <c r="C374" s="8">
        <f t="shared" si="4"/>
        <v>42838.502083333333</v>
      </c>
      <c r="D374" s="2" t="s">
        <v>16</v>
      </c>
      <c r="E374" s="15">
        <v>1410</v>
      </c>
      <c r="F374" s="2" t="s">
        <v>235</v>
      </c>
      <c r="G374" s="2" t="b">
        <v>1</v>
      </c>
      <c r="I374" s="2">
        <v>97</v>
      </c>
    </row>
    <row r="375" spans="1:11" x14ac:dyDescent="0.25">
      <c r="A375" s="6">
        <v>42842</v>
      </c>
      <c r="B375" s="7">
        <v>0.50069444444444444</v>
      </c>
      <c r="C375" s="8">
        <f t="shared" si="4"/>
        <v>42842.500694444447</v>
      </c>
      <c r="D375" s="2" t="s">
        <v>16</v>
      </c>
      <c r="E375" s="15">
        <v>1620</v>
      </c>
      <c r="F375" s="2" t="s">
        <v>236</v>
      </c>
      <c r="G375" s="2" t="b">
        <v>1</v>
      </c>
      <c r="I375" s="2">
        <v>145</v>
      </c>
    </row>
    <row r="376" spans="1:11" x14ac:dyDescent="0.25">
      <c r="A376" s="6">
        <v>42845</v>
      </c>
      <c r="B376" s="7">
        <v>0.49791666666666662</v>
      </c>
      <c r="C376" s="8">
        <f t="shared" si="4"/>
        <v>42845.497916666667</v>
      </c>
      <c r="D376" s="2" t="s">
        <v>16</v>
      </c>
      <c r="E376" s="15">
        <v>1250</v>
      </c>
      <c r="F376" s="2" t="s">
        <v>237</v>
      </c>
      <c r="G376" s="2" t="b">
        <v>1</v>
      </c>
      <c r="I376" s="2">
        <v>71</v>
      </c>
    </row>
    <row r="377" spans="1:11" x14ac:dyDescent="0.25">
      <c r="A377" s="6">
        <v>42849</v>
      </c>
      <c r="B377" s="7">
        <v>0.50694444444444442</v>
      </c>
      <c r="C377" s="8">
        <f t="shared" si="4"/>
        <v>42849.506944444445</v>
      </c>
      <c r="D377" s="2" t="s">
        <v>16</v>
      </c>
      <c r="E377" s="15">
        <v>612</v>
      </c>
      <c r="F377" s="2" t="s">
        <v>238</v>
      </c>
      <c r="G377" s="2" t="b">
        <v>1</v>
      </c>
      <c r="I377" s="2">
        <v>38</v>
      </c>
    </row>
    <row r="378" spans="1:11" x14ac:dyDescent="0.25">
      <c r="A378" s="9" t="s">
        <v>239</v>
      </c>
      <c r="B378" s="9" t="s">
        <v>22</v>
      </c>
      <c r="C378" s="10">
        <v>42851.520833333336</v>
      </c>
      <c r="D378" s="11" t="s">
        <v>20</v>
      </c>
      <c r="E378" s="12">
        <v>384.44501380000003</v>
      </c>
      <c r="F378" s="16">
        <v>315</v>
      </c>
      <c r="G378" s="11"/>
      <c r="H378" s="11"/>
      <c r="I378" s="16">
        <v>315</v>
      </c>
      <c r="K378" s="17">
        <v>323.19065395951719</v>
      </c>
    </row>
    <row r="379" spans="1:11" x14ac:dyDescent="0.25">
      <c r="A379" s="6">
        <v>42852</v>
      </c>
      <c r="B379" s="7">
        <v>0.4368055555555555</v>
      </c>
      <c r="C379" s="8">
        <f t="shared" si="4"/>
        <v>42852.436805555553</v>
      </c>
      <c r="D379" s="2" t="s">
        <v>16</v>
      </c>
      <c r="E379" s="15">
        <v>346</v>
      </c>
      <c r="F379" s="2" t="s">
        <v>240</v>
      </c>
      <c r="G379" s="2" t="b">
        <v>1</v>
      </c>
      <c r="I379" s="2">
        <v>30</v>
      </c>
    </row>
    <row r="380" spans="1:11" x14ac:dyDescent="0.25">
      <c r="A380" s="6">
        <v>42856</v>
      </c>
      <c r="B380" s="7">
        <v>0.43541666666666662</v>
      </c>
      <c r="C380" s="8">
        <f t="shared" si="4"/>
        <v>42856.435416666667</v>
      </c>
      <c r="D380" s="2" t="s">
        <v>16</v>
      </c>
      <c r="E380" s="15">
        <v>306</v>
      </c>
      <c r="F380" s="2" t="s">
        <v>241</v>
      </c>
      <c r="G380" s="2" t="b">
        <v>1</v>
      </c>
      <c r="I380" s="2">
        <v>43</v>
      </c>
    </row>
    <row r="381" spans="1:11" x14ac:dyDescent="0.25">
      <c r="A381" s="6">
        <v>42858</v>
      </c>
      <c r="B381" s="7">
        <v>0.52500000000000002</v>
      </c>
      <c r="C381" s="8">
        <f t="shared" si="4"/>
        <v>42858.525000000001</v>
      </c>
      <c r="D381" s="2" t="s">
        <v>17</v>
      </c>
      <c r="E381" s="2">
        <v>106</v>
      </c>
      <c r="F381" s="2" t="s">
        <v>242</v>
      </c>
      <c r="G381" s="2" t="b">
        <v>1</v>
      </c>
      <c r="I381" s="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FEE7-8658-4FBA-9490-8B4588D32593}">
  <dimension ref="A1:L337"/>
  <sheetViews>
    <sheetView topLeftCell="A52" workbookViewId="0">
      <selection activeCell="L164" sqref="L164:L167"/>
    </sheetView>
  </sheetViews>
  <sheetFormatPr defaultRowHeight="15" x14ac:dyDescent="0.25"/>
  <cols>
    <col min="1" max="1" width="21.5703125" style="24" customWidth="1"/>
    <col min="2" max="2" width="9.140625" style="43"/>
    <col min="3" max="3" width="11.42578125" style="44" customWidth="1"/>
    <col min="4" max="6" width="9.140625" style="1"/>
    <col min="7" max="7" width="10.7109375" style="1" bestFit="1" customWidth="1"/>
    <col min="8" max="9" width="9.140625" style="1"/>
    <col min="10" max="10" width="9.140625" style="43"/>
    <col min="11" max="16384" width="9.140625" style="1"/>
  </cols>
  <sheetData>
    <row r="1" spans="1:12" x14ac:dyDescent="0.25">
      <c r="A1" s="23" t="s">
        <v>0</v>
      </c>
      <c r="B1" s="43" t="s">
        <v>252</v>
      </c>
      <c r="C1" s="44" t="s">
        <v>12</v>
      </c>
      <c r="D1" s="1" t="s">
        <v>244</v>
      </c>
      <c r="E1" s="1" t="s">
        <v>245</v>
      </c>
      <c r="F1" s="1" t="s">
        <v>246</v>
      </c>
      <c r="G1" s="26" t="s">
        <v>247</v>
      </c>
      <c r="H1" s="26" t="s">
        <v>248</v>
      </c>
      <c r="I1" s="26" t="s">
        <v>249</v>
      </c>
      <c r="J1" s="43" t="s">
        <v>243</v>
      </c>
      <c r="K1" s="26" t="s">
        <v>250</v>
      </c>
      <c r="L1" s="38" t="s">
        <v>251</v>
      </c>
    </row>
    <row r="2" spans="1:12" s="28" customFormat="1" x14ac:dyDescent="0.25">
      <c r="A2" s="27">
        <v>40199.458333333336</v>
      </c>
      <c r="B2" s="46">
        <v>6092.6589199999999</v>
      </c>
      <c r="C2" s="47">
        <v>1410</v>
      </c>
      <c r="D2" s="28">
        <f>YEAR(A2)</f>
        <v>2010</v>
      </c>
      <c r="E2" s="28">
        <f>MONTH(A2)</f>
        <v>1</v>
      </c>
      <c r="F2" s="28">
        <f>DAY(A2)</f>
        <v>21</v>
      </c>
      <c r="G2" s="29">
        <v>40199</v>
      </c>
      <c r="H2" s="28">
        <f>B2*C2</f>
        <v>8590649.0771999992</v>
      </c>
      <c r="I2" s="28">
        <f>SUM(H2:H4)</f>
        <v>24553415.4476</v>
      </c>
      <c r="J2" s="46">
        <v>6092.6589199999999</v>
      </c>
      <c r="K2" s="37">
        <f>SUM(J2:J4)</f>
        <v>18277.976759999998</v>
      </c>
      <c r="L2" s="28">
        <f>I2/K2</f>
        <v>1343.3333333333335</v>
      </c>
    </row>
    <row r="3" spans="1:12" s="28" customFormat="1" x14ac:dyDescent="0.25">
      <c r="A3" s="30">
        <v>40199.604166666664</v>
      </c>
      <c r="B3" s="46">
        <v>6092.6589199999999</v>
      </c>
      <c r="C3" s="48">
        <v>1360</v>
      </c>
      <c r="D3" s="28">
        <f t="shared" ref="D3:D66" si="0">YEAR(A3)</f>
        <v>2010</v>
      </c>
      <c r="E3" s="28">
        <f t="shared" ref="E3:E66" si="1">MONTH(A3)</f>
        <v>1</v>
      </c>
      <c r="F3" s="28">
        <f t="shared" ref="F3:F66" si="2">DAY(A3)</f>
        <v>21</v>
      </c>
      <c r="G3" s="29">
        <v>40199</v>
      </c>
      <c r="H3" s="28">
        <f t="shared" ref="H3:H61" si="3">B3*C3</f>
        <v>8286016.1311999997</v>
      </c>
      <c r="I3" s="26"/>
      <c r="J3" s="46">
        <v>6092.6589199999999</v>
      </c>
      <c r="K3" s="26"/>
    </row>
    <row r="4" spans="1:12" s="28" customFormat="1" x14ac:dyDescent="0.25">
      <c r="A4" s="30">
        <v>40199.625</v>
      </c>
      <c r="B4" s="46">
        <v>6092.6589199999999</v>
      </c>
      <c r="C4" s="48">
        <v>1260</v>
      </c>
      <c r="D4" s="28">
        <f t="shared" si="0"/>
        <v>2010</v>
      </c>
      <c r="E4" s="28">
        <f t="shared" si="1"/>
        <v>1</v>
      </c>
      <c r="F4" s="28">
        <f t="shared" si="2"/>
        <v>21</v>
      </c>
      <c r="G4" s="29">
        <v>40199</v>
      </c>
      <c r="H4" s="28">
        <f t="shared" si="3"/>
        <v>7676750.2391999997</v>
      </c>
      <c r="I4" s="26"/>
      <c r="J4" s="46">
        <v>6092.6589199999999</v>
      </c>
      <c r="K4" s="26"/>
    </row>
    <row r="5" spans="1:12" s="26" customFormat="1" x14ac:dyDescent="0.25">
      <c r="A5" s="32">
        <v>40200.520833333336</v>
      </c>
      <c r="B5" s="43">
        <v>3176.7488370000001</v>
      </c>
      <c r="C5" s="45">
        <v>710</v>
      </c>
      <c r="D5" s="26">
        <f t="shared" si="0"/>
        <v>2010</v>
      </c>
      <c r="E5" s="26">
        <f t="shared" si="1"/>
        <v>1</v>
      </c>
      <c r="F5" s="26">
        <f t="shared" si="2"/>
        <v>22</v>
      </c>
      <c r="G5" s="34">
        <v>40200</v>
      </c>
      <c r="H5" s="26">
        <f t="shared" si="3"/>
        <v>2255491.6742699998</v>
      </c>
      <c r="J5" s="43">
        <v>3176.7488370000001</v>
      </c>
    </row>
    <row r="6" spans="1:12" s="28" customFormat="1" x14ac:dyDescent="0.25">
      <c r="A6" s="30">
        <v>40203.5</v>
      </c>
      <c r="B6" s="46">
        <v>857.03869980000002</v>
      </c>
      <c r="C6" s="48">
        <v>144</v>
      </c>
      <c r="D6" s="28">
        <f t="shared" si="0"/>
        <v>2010</v>
      </c>
      <c r="E6" s="28">
        <f t="shared" si="1"/>
        <v>1</v>
      </c>
      <c r="F6" s="28">
        <f t="shared" si="2"/>
        <v>25</v>
      </c>
      <c r="G6" s="29">
        <v>40203</v>
      </c>
      <c r="H6" s="28">
        <f t="shared" si="3"/>
        <v>123413.57277120001</v>
      </c>
      <c r="I6" s="28">
        <f>SUM(H6:H7)</f>
        <v>174835.89475920002</v>
      </c>
      <c r="J6" s="46">
        <v>857.03869980000002</v>
      </c>
      <c r="K6" s="37">
        <f>SUM(J6:J7)</f>
        <v>1714.0773996</v>
      </c>
      <c r="L6" s="28">
        <f>I6/K6</f>
        <v>102.00000000000001</v>
      </c>
    </row>
    <row r="7" spans="1:12" s="28" customFormat="1" x14ac:dyDescent="0.25">
      <c r="A7" s="27">
        <v>40203.697916666664</v>
      </c>
      <c r="B7" s="46">
        <v>857.03869980000002</v>
      </c>
      <c r="C7" s="49">
        <v>60</v>
      </c>
      <c r="D7" s="28">
        <f t="shared" si="0"/>
        <v>2010</v>
      </c>
      <c r="E7" s="28">
        <f t="shared" si="1"/>
        <v>1</v>
      </c>
      <c r="F7" s="28">
        <f t="shared" si="2"/>
        <v>25</v>
      </c>
      <c r="G7" s="29">
        <v>40203</v>
      </c>
      <c r="H7" s="28">
        <f t="shared" si="3"/>
        <v>51422.321988000003</v>
      </c>
      <c r="I7" s="26"/>
      <c r="J7" s="46">
        <v>857.03869980000002</v>
      </c>
      <c r="K7" s="26"/>
    </row>
    <row r="8" spans="1:12" s="28" customFormat="1" x14ac:dyDescent="0.25">
      <c r="A8" s="27">
        <v>40204.333333333336</v>
      </c>
      <c r="B8" s="46">
        <v>5945.375779</v>
      </c>
      <c r="C8" s="47">
        <v>2340</v>
      </c>
      <c r="D8" s="28">
        <f t="shared" si="0"/>
        <v>2010</v>
      </c>
      <c r="E8" s="28">
        <f t="shared" si="1"/>
        <v>1</v>
      </c>
      <c r="F8" s="28">
        <f t="shared" si="2"/>
        <v>26</v>
      </c>
      <c r="G8" s="29">
        <v>40204</v>
      </c>
      <c r="H8" s="28">
        <f t="shared" si="3"/>
        <v>13912179.322860001</v>
      </c>
      <c r="I8" s="28">
        <f>SUM(H8:H10)</f>
        <v>46255023.560620002</v>
      </c>
      <c r="J8" s="46">
        <v>5945.375779</v>
      </c>
      <c r="K8" s="37">
        <f>SUM(J8:J10)</f>
        <v>17836.127336999998</v>
      </c>
      <c r="L8" s="28">
        <f>I8/K8</f>
        <v>2593.3333333333339</v>
      </c>
    </row>
    <row r="9" spans="1:12" s="28" customFormat="1" x14ac:dyDescent="0.25">
      <c r="A9" s="30">
        <v>40204.541666666664</v>
      </c>
      <c r="B9" s="46">
        <v>5945.375779</v>
      </c>
      <c r="C9" s="48">
        <v>3190</v>
      </c>
      <c r="D9" s="28">
        <f t="shared" si="0"/>
        <v>2010</v>
      </c>
      <c r="E9" s="28">
        <f t="shared" si="1"/>
        <v>1</v>
      </c>
      <c r="F9" s="28">
        <f t="shared" si="2"/>
        <v>26</v>
      </c>
      <c r="G9" s="29">
        <v>40204</v>
      </c>
      <c r="H9" s="28">
        <f t="shared" si="3"/>
        <v>18965748.735009998</v>
      </c>
      <c r="I9" s="26"/>
      <c r="J9" s="46">
        <v>5945.375779</v>
      </c>
      <c r="K9" s="26"/>
    </row>
    <row r="10" spans="1:12" s="28" customFormat="1" x14ac:dyDescent="0.25">
      <c r="A10" s="27">
        <v>40204.604166666664</v>
      </c>
      <c r="B10" s="46">
        <v>5945.375779</v>
      </c>
      <c r="C10" s="47">
        <v>2250</v>
      </c>
      <c r="D10" s="28">
        <f t="shared" si="0"/>
        <v>2010</v>
      </c>
      <c r="E10" s="28">
        <f t="shared" si="1"/>
        <v>1</v>
      </c>
      <c r="F10" s="28">
        <f t="shared" si="2"/>
        <v>26</v>
      </c>
      <c r="G10" s="29">
        <v>40204</v>
      </c>
      <c r="H10" s="28">
        <f t="shared" si="3"/>
        <v>13377095.50275</v>
      </c>
      <c r="I10" s="26"/>
      <c r="J10" s="46">
        <v>5945.375779</v>
      </c>
      <c r="K10" s="26"/>
    </row>
    <row r="11" spans="1:12" s="26" customFormat="1" x14ac:dyDescent="0.25">
      <c r="A11" s="32">
        <v>40205.34375</v>
      </c>
      <c r="B11" s="43">
        <v>1876.2286919999999</v>
      </c>
      <c r="C11" s="45">
        <v>530</v>
      </c>
      <c r="D11" s="26">
        <f t="shared" si="0"/>
        <v>2010</v>
      </c>
      <c r="E11" s="26">
        <f t="shared" si="1"/>
        <v>1</v>
      </c>
      <c r="F11" s="26">
        <f t="shared" si="2"/>
        <v>27</v>
      </c>
      <c r="G11" s="34">
        <v>40205</v>
      </c>
      <c r="J11" s="43">
        <v>1876.2286919999999</v>
      </c>
    </row>
    <row r="12" spans="1:12" s="26" customFormat="1" x14ac:dyDescent="0.25">
      <c r="A12" s="35">
        <v>40211.5</v>
      </c>
      <c r="B12" s="43">
        <v>290.54865969999997</v>
      </c>
      <c r="C12" s="44">
        <v>23</v>
      </c>
      <c r="D12" s="26">
        <f t="shared" si="0"/>
        <v>2010</v>
      </c>
      <c r="E12" s="26">
        <f t="shared" si="1"/>
        <v>2</v>
      </c>
      <c r="F12" s="26">
        <f t="shared" si="2"/>
        <v>2</v>
      </c>
      <c r="G12" s="34">
        <v>40211</v>
      </c>
      <c r="J12" s="43">
        <v>290.54865969999997</v>
      </c>
    </row>
    <row r="13" spans="1:12" s="26" customFormat="1" x14ac:dyDescent="0.25">
      <c r="A13" s="35">
        <v>40212.479166666664</v>
      </c>
      <c r="B13" s="43">
        <v>257.92586569999997</v>
      </c>
      <c r="C13" s="44">
        <v>25</v>
      </c>
      <c r="D13" s="26">
        <f t="shared" si="0"/>
        <v>2010</v>
      </c>
      <c r="E13" s="26">
        <f t="shared" si="1"/>
        <v>2</v>
      </c>
      <c r="F13" s="26">
        <f t="shared" si="2"/>
        <v>3</v>
      </c>
      <c r="G13" s="34">
        <v>40212</v>
      </c>
      <c r="J13" s="43">
        <v>257.92586569999997</v>
      </c>
    </row>
    <row r="14" spans="1:12" s="26" customFormat="1" x14ac:dyDescent="0.25">
      <c r="A14" s="35">
        <v>40217.5625</v>
      </c>
      <c r="B14" s="43">
        <v>473.46129000000002</v>
      </c>
      <c r="C14" s="44">
        <v>175</v>
      </c>
      <c r="D14" s="26">
        <f t="shared" si="0"/>
        <v>2010</v>
      </c>
      <c r="E14" s="26">
        <f t="shared" si="1"/>
        <v>2</v>
      </c>
      <c r="F14" s="26">
        <f t="shared" si="2"/>
        <v>8</v>
      </c>
      <c r="G14" s="34">
        <v>40217</v>
      </c>
      <c r="J14" s="43">
        <v>473.46129000000002</v>
      </c>
    </row>
    <row r="15" spans="1:12" s="28" customFormat="1" x14ac:dyDescent="0.25">
      <c r="A15" s="30">
        <v>40220.645833333336</v>
      </c>
      <c r="B15" s="46">
        <v>342.891391</v>
      </c>
      <c r="C15" s="48">
        <v>44</v>
      </c>
      <c r="D15" s="28">
        <f t="shared" si="0"/>
        <v>2010</v>
      </c>
      <c r="E15" s="28">
        <f t="shared" si="1"/>
        <v>2</v>
      </c>
      <c r="F15" s="28">
        <f t="shared" si="2"/>
        <v>11</v>
      </c>
      <c r="G15" s="29">
        <v>40220</v>
      </c>
      <c r="H15" s="28">
        <f t="shared" si="3"/>
        <v>15087.221203999999</v>
      </c>
      <c r="I15" s="28">
        <f>SUM(H15:H16)</f>
        <v>27431.311280000002</v>
      </c>
      <c r="J15" s="46">
        <v>342.891391</v>
      </c>
      <c r="K15" s="37">
        <f>SUM(J15:J16)</f>
        <v>685.782782</v>
      </c>
      <c r="L15" s="28">
        <f>I15/K15</f>
        <v>40</v>
      </c>
    </row>
    <row r="16" spans="1:12" s="28" customFormat="1" x14ac:dyDescent="0.25">
      <c r="A16" s="30">
        <v>40220.645833333336</v>
      </c>
      <c r="B16" s="46">
        <v>342.891391</v>
      </c>
      <c r="C16" s="48">
        <v>36</v>
      </c>
      <c r="D16" s="28">
        <f t="shared" si="0"/>
        <v>2010</v>
      </c>
      <c r="E16" s="28">
        <f t="shared" si="1"/>
        <v>2</v>
      </c>
      <c r="F16" s="28">
        <f t="shared" si="2"/>
        <v>11</v>
      </c>
      <c r="G16" s="29">
        <v>40220</v>
      </c>
      <c r="H16" s="28">
        <f t="shared" si="3"/>
        <v>12344.090076</v>
      </c>
      <c r="I16" s="26"/>
      <c r="J16" s="46">
        <v>342.891391</v>
      </c>
      <c r="K16" s="26"/>
    </row>
    <row r="17" spans="1:12" s="26" customFormat="1" x14ac:dyDescent="0.25">
      <c r="A17" s="35">
        <v>40221.541666666664</v>
      </c>
      <c r="B17" s="43">
        <v>283.2127284</v>
      </c>
      <c r="C17" s="44">
        <v>35</v>
      </c>
      <c r="D17" s="26">
        <f t="shared" si="0"/>
        <v>2010</v>
      </c>
      <c r="E17" s="26">
        <f t="shared" si="1"/>
        <v>2</v>
      </c>
      <c r="F17" s="26">
        <f t="shared" si="2"/>
        <v>12</v>
      </c>
      <c r="G17" s="34">
        <v>40221</v>
      </c>
      <c r="J17" s="43">
        <v>283.2127284</v>
      </c>
    </row>
    <row r="18" spans="1:12" s="28" customFormat="1" x14ac:dyDescent="0.25">
      <c r="A18" s="27">
        <v>40226.40625</v>
      </c>
      <c r="B18" s="46">
        <v>163.77305720000001</v>
      </c>
      <c r="C18" s="49">
        <v>11</v>
      </c>
      <c r="D18" s="28">
        <f t="shared" si="0"/>
        <v>2010</v>
      </c>
      <c r="E18" s="28">
        <f t="shared" si="1"/>
        <v>2</v>
      </c>
      <c r="F18" s="28">
        <f t="shared" si="2"/>
        <v>17</v>
      </c>
      <c r="G18" s="29">
        <v>40226</v>
      </c>
      <c r="H18" s="28">
        <f t="shared" si="3"/>
        <v>1801.5036292000002</v>
      </c>
      <c r="I18" s="28">
        <f>SUM(H18:H19)</f>
        <v>4749.4186588000002</v>
      </c>
      <c r="J18" s="46">
        <v>163.77305720000001</v>
      </c>
      <c r="K18" s="37">
        <f>SUM(J18:J19)</f>
        <v>327.54611440000002</v>
      </c>
      <c r="L18" s="28">
        <f>I18/K18</f>
        <v>14.5</v>
      </c>
    </row>
    <row r="19" spans="1:12" s="28" customFormat="1" x14ac:dyDescent="0.25">
      <c r="A19" s="30">
        <v>40226.541666666664</v>
      </c>
      <c r="B19" s="46">
        <v>163.77305720000001</v>
      </c>
      <c r="C19" s="48">
        <v>18</v>
      </c>
      <c r="D19" s="28">
        <f t="shared" si="0"/>
        <v>2010</v>
      </c>
      <c r="E19" s="28">
        <f t="shared" si="1"/>
        <v>2</v>
      </c>
      <c r="F19" s="28">
        <f t="shared" si="2"/>
        <v>17</v>
      </c>
      <c r="G19" s="29">
        <v>40226</v>
      </c>
      <c r="H19" s="28">
        <f t="shared" si="3"/>
        <v>2947.9150296000003</v>
      </c>
      <c r="I19" s="26"/>
      <c r="J19" s="46">
        <v>163.77305720000001</v>
      </c>
      <c r="K19" s="26"/>
    </row>
    <row r="20" spans="1:12" s="26" customFormat="1" x14ac:dyDescent="0.25">
      <c r="A20" s="35">
        <v>40228.520833333336</v>
      </c>
      <c r="B20" s="43">
        <v>142.7155597</v>
      </c>
      <c r="C20" s="44">
        <v>9</v>
      </c>
      <c r="D20" s="26">
        <f t="shared" si="0"/>
        <v>2010</v>
      </c>
      <c r="E20" s="26">
        <f t="shared" si="1"/>
        <v>2</v>
      </c>
      <c r="F20" s="26">
        <f t="shared" si="2"/>
        <v>19</v>
      </c>
      <c r="G20" s="34">
        <v>40228</v>
      </c>
      <c r="J20" s="43">
        <v>142.7155597</v>
      </c>
    </row>
    <row r="21" spans="1:12" s="26" customFormat="1" x14ac:dyDescent="0.25">
      <c r="A21" s="35">
        <v>40233.552083333336</v>
      </c>
      <c r="B21" s="43">
        <v>202.87139740000001</v>
      </c>
      <c r="C21" s="44">
        <v>9</v>
      </c>
      <c r="D21" s="26">
        <f t="shared" si="0"/>
        <v>2010</v>
      </c>
      <c r="E21" s="26">
        <f t="shared" si="1"/>
        <v>2</v>
      </c>
      <c r="F21" s="26">
        <f t="shared" si="2"/>
        <v>24</v>
      </c>
      <c r="G21" s="34">
        <v>40233</v>
      </c>
      <c r="J21" s="43">
        <v>202.87139740000001</v>
      </c>
    </row>
    <row r="22" spans="1:12" s="26" customFormat="1" x14ac:dyDescent="0.25">
      <c r="A22" s="35">
        <v>40235.479166666664</v>
      </c>
      <c r="B22" s="43">
        <v>243.91812250000001</v>
      </c>
      <c r="C22" s="44">
        <v>39</v>
      </c>
      <c r="D22" s="26">
        <f t="shared" si="0"/>
        <v>2010</v>
      </c>
      <c r="E22" s="26">
        <f t="shared" si="1"/>
        <v>2</v>
      </c>
      <c r="F22" s="26">
        <f t="shared" si="2"/>
        <v>26</v>
      </c>
      <c r="G22" s="34">
        <v>40235</v>
      </c>
      <c r="J22" s="43">
        <v>243.91812250000001</v>
      </c>
    </row>
    <row r="23" spans="1:12" s="26" customFormat="1" x14ac:dyDescent="0.25">
      <c r="A23" s="35">
        <v>40239.572916666664</v>
      </c>
      <c r="B23" s="43">
        <v>296.46962120000001</v>
      </c>
      <c r="C23" s="44">
        <v>26</v>
      </c>
      <c r="D23" s="26">
        <f t="shared" si="0"/>
        <v>2010</v>
      </c>
      <c r="E23" s="26">
        <f t="shared" si="1"/>
        <v>3</v>
      </c>
      <c r="F23" s="26">
        <f t="shared" si="2"/>
        <v>2</v>
      </c>
      <c r="G23" s="34">
        <v>40239</v>
      </c>
      <c r="J23" s="43">
        <v>296.46962120000001</v>
      </c>
    </row>
    <row r="24" spans="1:12" s="28" customFormat="1" x14ac:dyDescent="0.25">
      <c r="A24" s="30">
        <v>40242.510416666664</v>
      </c>
      <c r="B24" s="46">
        <v>791.7143648</v>
      </c>
      <c r="C24" s="48">
        <v>190</v>
      </c>
      <c r="D24" s="28">
        <f t="shared" si="0"/>
        <v>2010</v>
      </c>
      <c r="E24" s="28">
        <f t="shared" si="1"/>
        <v>3</v>
      </c>
      <c r="F24" s="28">
        <f t="shared" si="2"/>
        <v>5</v>
      </c>
      <c r="G24" s="29">
        <v>40242</v>
      </c>
      <c r="H24" s="28">
        <f t="shared" si="3"/>
        <v>150425.72931200001</v>
      </c>
      <c r="I24" s="28">
        <f>SUM(H24:H25)</f>
        <v>312727.17409600003</v>
      </c>
      <c r="J24" s="46">
        <v>791.7143648</v>
      </c>
      <c r="K24" s="37">
        <f>SUM(J24:J25)</f>
        <v>1583.4287296</v>
      </c>
      <c r="L24" s="28">
        <f>I24/K24</f>
        <v>197.50000000000003</v>
      </c>
    </row>
    <row r="25" spans="1:12" s="28" customFormat="1" x14ac:dyDescent="0.25">
      <c r="A25" s="30">
        <v>40242.510416666664</v>
      </c>
      <c r="B25" s="46">
        <v>791.7143648</v>
      </c>
      <c r="C25" s="48">
        <v>205</v>
      </c>
      <c r="D25" s="28">
        <f t="shared" si="0"/>
        <v>2010</v>
      </c>
      <c r="E25" s="28">
        <f t="shared" si="1"/>
        <v>3</v>
      </c>
      <c r="F25" s="28">
        <f t="shared" si="2"/>
        <v>5</v>
      </c>
      <c r="G25" s="29">
        <v>40242</v>
      </c>
      <c r="H25" s="28">
        <f t="shared" si="3"/>
        <v>162301.44478399999</v>
      </c>
      <c r="I25" s="26"/>
      <c r="J25" s="46">
        <v>791.7143648</v>
      </c>
      <c r="K25" s="26"/>
    </row>
    <row r="26" spans="1:12" s="26" customFormat="1" x14ac:dyDescent="0.25">
      <c r="A26" s="35">
        <v>40245.583333333336</v>
      </c>
      <c r="B26" s="43">
        <v>397.50647889999999</v>
      </c>
      <c r="C26" s="44">
        <v>22</v>
      </c>
      <c r="D26" s="26">
        <f t="shared" si="0"/>
        <v>2010</v>
      </c>
      <c r="E26" s="26">
        <f t="shared" si="1"/>
        <v>3</v>
      </c>
      <c r="F26" s="26">
        <f t="shared" si="2"/>
        <v>8</v>
      </c>
      <c r="G26" s="34">
        <v>40245</v>
      </c>
      <c r="J26" s="43">
        <v>397.50647889999999</v>
      </c>
    </row>
    <row r="27" spans="1:12" s="26" customFormat="1" x14ac:dyDescent="0.25">
      <c r="A27" s="32">
        <v>40246.447916666664</v>
      </c>
      <c r="B27" s="43">
        <v>349.88762939999998</v>
      </c>
      <c r="C27" s="45">
        <v>11</v>
      </c>
      <c r="D27" s="26">
        <f t="shared" si="0"/>
        <v>2010</v>
      </c>
      <c r="E27" s="26">
        <f t="shared" si="1"/>
        <v>3</v>
      </c>
      <c r="F27" s="26">
        <f t="shared" si="2"/>
        <v>9</v>
      </c>
      <c r="G27" s="34">
        <v>40246</v>
      </c>
      <c r="J27" s="43">
        <v>349.88762939999998</v>
      </c>
    </row>
    <row r="28" spans="1:12" s="26" customFormat="1" x14ac:dyDescent="0.25">
      <c r="A28" s="35">
        <v>40248.5</v>
      </c>
      <c r="B28" s="43">
        <v>302.70308169999998</v>
      </c>
      <c r="C28" s="44">
        <v>16</v>
      </c>
      <c r="D28" s="26">
        <f t="shared" si="0"/>
        <v>2010</v>
      </c>
      <c r="E28" s="26">
        <f t="shared" si="1"/>
        <v>3</v>
      </c>
      <c r="F28" s="26">
        <f t="shared" si="2"/>
        <v>11</v>
      </c>
      <c r="G28" s="34">
        <v>40248</v>
      </c>
      <c r="J28" s="43">
        <v>302.70308169999998</v>
      </c>
    </row>
    <row r="29" spans="1:12" s="26" customFormat="1" x14ac:dyDescent="0.25">
      <c r="A29" s="35">
        <v>40252.552083333336</v>
      </c>
      <c r="B29" s="43">
        <v>286.22248280000002</v>
      </c>
      <c r="C29" s="44">
        <v>15</v>
      </c>
      <c r="D29" s="26">
        <f t="shared" si="0"/>
        <v>2010</v>
      </c>
      <c r="E29" s="26">
        <f t="shared" si="1"/>
        <v>3</v>
      </c>
      <c r="F29" s="26">
        <f t="shared" si="2"/>
        <v>15</v>
      </c>
      <c r="G29" s="34">
        <v>40252</v>
      </c>
      <c r="J29" s="43">
        <v>286.22248280000002</v>
      </c>
    </row>
    <row r="30" spans="1:12" s="26" customFormat="1" x14ac:dyDescent="0.25">
      <c r="A30" s="35">
        <v>40256.510416666664</v>
      </c>
      <c r="B30" s="43">
        <v>203.64330050000001</v>
      </c>
      <c r="C30" s="44">
        <v>77</v>
      </c>
      <c r="D30" s="26">
        <f t="shared" si="0"/>
        <v>2010</v>
      </c>
      <c r="E30" s="26">
        <f t="shared" si="1"/>
        <v>3</v>
      </c>
      <c r="F30" s="26">
        <f t="shared" si="2"/>
        <v>19</v>
      </c>
      <c r="G30" s="34">
        <v>40256</v>
      </c>
      <c r="J30" s="43">
        <v>203.64330050000001</v>
      </c>
    </row>
    <row r="31" spans="1:12" s="26" customFormat="1" x14ac:dyDescent="0.25">
      <c r="A31" s="35">
        <v>40267.479166666664</v>
      </c>
      <c r="B31" s="43">
        <v>116.4140859</v>
      </c>
      <c r="C31" s="44">
        <v>13</v>
      </c>
      <c r="D31" s="26">
        <f t="shared" si="0"/>
        <v>2010</v>
      </c>
      <c r="E31" s="26">
        <f t="shared" si="1"/>
        <v>3</v>
      </c>
      <c r="F31" s="26">
        <f t="shared" si="2"/>
        <v>30</v>
      </c>
      <c r="G31" s="34">
        <v>40267</v>
      </c>
      <c r="J31" s="43">
        <v>116.4140859</v>
      </c>
    </row>
    <row r="32" spans="1:12" s="26" customFormat="1" x14ac:dyDescent="0.25">
      <c r="A32" s="35">
        <v>40270.520833333336</v>
      </c>
      <c r="B32" s="43">
        <v>145.4147849</v>
      </c>
      <c r="C32" s="44">
        <v>64</v>
      </c>
      <c r="D32" s="26">
        <f t="shared" si="0"/>
        <v>2010</v>
      </c>
      <c r="E32" s="26">
        <f t="shared" si="1"/>
        <v>4</v>
      </c>
      <c r="F32" s="26">
        <f t="shared" si="2"/>
        <v>2</v>
      </c>
      <c r="G32" s="34">
        <v>40270</v>
      </c>
      <c r="J32" s="43">
        <v>145.4147849</v>
      </c>
    </row>
    <row r="33" spans="1:12" s="26" customFormat="1" x14ac:dyDescent="0.25">
      <c r="A33" s="32">
        <v>40274.34375</v>
      </c>
      <c r="B33" s="43">
        <v>411.1395473</v>
      </c>
      <c r="C33" s="45">
        <v>85</v>
      </c>
      <c r="D33" s="26">
        <f t="shared" si="0"/>
        <v>2010</v>
      </c>
      <c r="E33" s="26">
        <f t="shared" si="1"/>
        <v>4</v>
      </c>
      <c r="F33" s="26">
        <f t="shared" si="2"/>
        <v>6</v>
      </c>
      <c r="G33" s="34">
        <v>40274</v>
      </c>
      <c r="J33" s="43">
        <v>411.1395473</v>
      </c>
    </row>
    <row r="34" spans="1:12" s="26" customFormat="1" x14ac:dyDescent="0.25">
      <c r="A34" s="35">
        <v>40275.5625</v>
      </c>
      <c r="B34" s="43">
        <v>290.85549370000001</v>
      </c>
      <c r="C34" s="44">
        <v>31</v>
      </c>
      <c r="D34" s="26">
        <f t="shared" si="0"/>
        <v>2010</v>
      </c>
      <c r="E34" s="26">
        <f t="shared" si="1"/>
        <v>4</v>
      </c>
      <c r="F34" s="26">
        <f t="shared" si="2"/>
        <v>7</v>
      </c>
      <c r="G34" s="34">
        <v>40275</v>
      </c>
      <c r="J34" s="43">
        <v>290.85549370000001</v>
      </c>
    </row>
    <row r="35" spans="1:12" s="26" customFormat="1" x14ac:dyDescent="0.25">
      <c r="A35" s="35">
        <v>40276.583333333336</v>
      </c>
      <c r="B35" s="43">
        <v>231.9487355</v>
      </c>
      <c r="C35" s="44">
        <v>15</v>
      </c>
      <c r="D35" s="26">
        <f t="shared" si="0"/>
        <v>2010</v>
      </c>
      <c r="E35" s="26">
        <f t="shared" si="1"/>
        <v>4</v>
      </c>
      <c r="F35" s="26">
        <f t="shared" si="2"/>
        <v>8</v>
      </c>
      <c r="G35" s="34">
        <v>40276</v>
      </c>
      <c r="J35" s="43">
        <v>231.9487355</v>
      </c>
    </row>
    <row r="36" spans="1:12" s="26" customFormat="1" x14ac:dyDescent="0.25">
      <c r="A36" s="32">
        <v>40280.65625</v>
      </c>
      <c r="B36" s="43">
        <v>876.04476239999997</v>
      </c>
      <c r="C36" s="45">
        <v>113</v>
      </c>
      <c r="D36" s="26">
        <f t="shared" si="0"/>
        <v>2010</v>
      </c>
      <c r="E36" s="26">
        <f t="shared" si="1"/>
        <v>4</v>
      </c>
      <c r="F36" s="26">
        <f t="shared" si="2"/>
        <v>12</v>
      </c>
      <c r="G36" s="34">
        <v>40280</v>
      </c>
      <c r="J36" s="43">
        <v>876.04476239999997</v>
      </c>
    </row>
    <row r="37" spans="1:12" s="28" customFormat="1" x14ac:dyDescent="0.25">
      <c r="A37" s="27">
        <v>40281.28125</v>
      </c>
      <c r="B37" s="46">
        <v>2210.6187869999999</v>
      </c>
      <c r="C37" s="49">
        <v>582</v>
      </c>
      <c r="D37" s="28">
        <f t="shared" si="0"/>
        <v>2010</v>
      </c>
      <c r="E37" s="28">
        <f t="shared" si="1"/>
        <v>4</v>
      </c>
      <c r="F37" s="28">
        <f t="shared" si="2"/>
        <v>13</v>
      </c>
      <c r="G37" s="29">
        <v>40281</v>
      </c>
      <c r="H37" s="28">
        <f>B37*C37</f>
        <v>1286580.1340339999</v>
      </c>
      <c r="I37" s="28">
        <f>SUM(H37:H38)</f>
        <v>2489156.7541619996</v>
      </c>
      <c r="J37" s="46">
        <v>2210.6187869999999</v>
      </c>
      <c r="K37" s="37">
        <f>SUM(J37:J38)</f>
        <v>4421.2375739999998</v>
      </c>
      <c r="L37" s="28">
        <f>I37/K37</f>
        <v>562.99999999999989</v>
      </c>
    </row>
    <row r="38" spans="1:12" s="28" customFormat="1" x14ac:dyDescent="0.25">
      <c r="A38" s="27">
        <v>40281.552083333336</v>
      </c>
      <c r="B38" s="46">
        <v>2210.6187869999999</v>
      </c>
      <c r="C38" s="49">
        <v>544</v>
      </c>
      <c r="D38" s="28">
        <f t="shared" si="0"/>
        <v>2010</v>
      </c>
      <c r="E38" s="28">
        <f t="shared" si="1"/>
        <v>4</v>
      </c>
      <c r="F38" s="28">
        <f t="shared" si="2"/>
        <v>13</v>
      </c>
      <c r="G38" s="29">
        <v>40281</v>
      </c>
      <c r="H38" s="28">
        <f t="shared" si="3"/>
        <v>1202576.6201279999</v>
      </c>
      <c r="I38" s="26"/>
      <c r="J38" s="46">
        <v>2210.6187869999999</v>
      </c>
      <c r="K38" s="26"/>
    </row>
    <row r="39" spans="1:12" s="28" customFormat="1" x14ac:dyDescent="0.25">
      <c r="A39" s="30">
        <v>40282</v>
      </c>
      <c r="B39" s="46">
        <v>2884.8119099999999</v>
      </c>
      <c r="C39" s="48">
        <v>1140</v>
      </c>
      <c r="D39" s="28">
        <f t="shared" si="0"/>
        <v>2010</v>
      </c>
      <c r="E39" s="28">
        <f t="shared" si="1"/>
        <v>4</v>
      </c>
      <c r="F39" s="28">
        <f t="shared" si="2"/>
        <v>14</v>
      </c>
      <c r="G39" s="29">
        <v>40282</v>
      </c>
      <c r="H39" s="28">
        <f t="shared" si="3"/>
        <v>3288685.5773999998</v>
      </c>
      <c r="I39" s="28">
        <f>SUM(H39:H40)</f>
        <v>5700388.3341600001</v>
      </c>
      <c r="J39" s="46">
        <v>2884.8119099999999</v>
      </c>
      <c r="K39" s="37">
        <f>SUM(J39:J40)</f>
        <v>5769.6238199999998</v>
      </c>
      <c r="L39" s="28">
        <f>I39/K39</f>
        <v>988</v>
      </c>
    </row>
    <row r="40" spans="1:12" s="28" customFormat="1" x14ac:dyDescent="0.25">
      <c r="A40" s="27">
        <v>40282.3125</v>
      </c>
      <c r="B40" s="46">
        <v>2884.8119099999999</v>
      </c>
      <c r="C40" s="49">
        <v>836</v>
      </c>
      <c r="D40" s="28">
        <f t="shared" si="0"/>
        <v>2010</v>
      </c>
      <c r="E40" s="28">
        <f t="shared" si="1"/>
        <v>4</v>
      </c>
      <c r="F40" s="28">
        <f t="shared" si="2"/>
        <v>14</v>
      </c>
      <c r="G40" s="29">
        <v>40282</v>
      </c>
      <c r="H40" s="28">
        <f t="shared" si="3"/>
        <v>2411702.7567599998</v>
      </c>
      <c r="I40" s="26"/>
      <c r="J40" s="46">
        <v>2884.8119099999999</v>
      </c>
      <c r="K40" s="26"/>
    </row>
    <row r="41" spans="1:12" s="28" customFormat="1" x14ac:dyDescent="0.25">
      <c r="A41" s="27">
        <v>40283.479166666664</v>
      </c>
      <c r="B41" s="46">
        <v>3581.2458849999998</v>
      </c>
      <c r="C41" s="49">
        <v>898</v>
      </c>
      <c r="D41" s="28">
        <f t="shared" si="0"/>
        <v>2010</v>
      </c>
      <c r="E41" s="28">
        <f t="shared" si="1"/>
        <v>4</v>
      </c>
      <c r="F41" s="28">
        <f t="shared" si="2"/>
        <v>15</v>
      </c>
      <c r="G41" s="29">
        <v>40283</v>
      </c>
      <c r="H41" s="28">
        <f t="shared" si="3"/>
        <v>3215958.80473</v>
      </c>
      <c r="I41" s="28">
        <f>SUM(H41:H42)</f>
        <v>7083704.3605300002</v>
      </c>
      <c r="J41" s="46">
        <v>3581.2458849999998</v>
      </c>
      <c r="K41" s="37">
        <f>SUM(J41:J42)</f>
        <v>7162.4917699999996</v>
      </c>
      <c r="L41" s="28">
        <f>I41/K41</f>
        <v>989.00000000000011</v>
      </c>
    </row>
    <row r="42" spans="1:12" s="28" customFormat="1" x14ac:dyDescent="0.25">
      <c r="A42" s="30">
        <v>40283.520833333336</v>
      </c>
      <c r="B42" s="46">
        <v>3581.2458849999998</v>
      </c>
      <c r="C42" s="48">
        <v>1080</v>
      </c>
      <c r="D42" s="28">
        <f t="shared" si="0"/>
        <v>2010</v>
      </c>
      <c r="E42" s="28">
        <f t="shared" si="1"/>
        <v>4</v>
      </c>
      <c r="F42" s="28">
        <f t="shared" si="2"/>
        <v>15</v>
      </c>
      <c r="G42" s="29">
        <v>40283</v>
      </c>
      <c r="H42" s="28">
        <f t="shared" si="3"/>
        <v>3867745.5557999997</v>
      </c>
      <c r="I42" s="26"/>
      <c r="J42" s="46">
        <v>3581.2458849999998</v>
      </c>
      <c r="K42" s="26"/>
    </row>
    <row r="43" spans="1:12" s="26" customFormat="1" x14ac:dyDescent="0.25">
      <c r="A43" s="35">
        <v>40289.395833333336</v>
      </c>
      <c r="B43" s="43">
        <v>1443.7677470000001</v>
      </c>
      <c r="C43" s="44">
        <v>462</v>
      </c>
      <c r="D43" s="26">
        <f t="shared" si="0"/>
        <v>2010</v>
      </c>
      <c r="E43" s="26">
        <f t="shared" si="1"/>
        <v>4</v>
      </c>
      <c r="F43" s="26">
        <f t="shared" si="2"/>
        <v>21</v>
      </c>
      <c r="G43" s="34">
        <v>40289</v>
      </c>
      <c r="J43" s="43">
        <v>1443.7677470000001</v>
      </c>
    </row>
    <row r="44" spans="1:12" s="28" customFormat="1" x14ac:dyDescent="0.25">
      <c r="A44" s="30">
        <v>40290.53125</v>
      </c>
      <c r="B44" s="46">
        <v>496.07305209999998</v>
      </c>
      <c r="C44" s="48">
        <v>72</v>
      </c>
      <c r="D44" s="28">
        <f t="shared" si="0"/>
        <v>2010</v>
      </c>
      <c r="E44" s="28">
        <f t="shared" si="1"/>
        <v>4</v>
      </c>
      <c r="F44" s="28">
        <f t="shared" si="2"/>
        <v>22</v>
      </c>
      <c r="G44" s="29">
        <v>40290</v>
      </c>
      <c r="H44" s="28">
        <f t="shared" si="3"/>
        <v>35717.259751199999</v>
      </c>
      <c r="I44" s="28">
        <f>SUM(H44:H45)</f>
        <v>72922.738658699993</v>
      </c>
      <c r="J44" s="46">
        <v>496.07305209999998</v>
      </c>
      <c r="K44" s="37">
        <f>SUM(J44:J45)</f>
        <v>992.14610419999997</v>
      </c>
      <c r="L44" s="28">
        <f>I44/K44</f>
        <v>73.5</v>
      </c>
    </row>
    <row r="45" spans="1:12" s="28" customFormat="1" x14ac:dyDescent="0.25">
      <c r="A45" s="30">
        <v>40290.53125</v>
      </c>
      <c r="B45" s="46">
        <v>496.07305209999998</v>
      </c>
      <c r="C45" s="48">
        <v>75</v>
      </c>
      <c r="D45" s="28">
        <f t="shared" si="0"/>
        <v>2010</v>
      </c>
      <c r="E45" s="28">
        <f t="shared" si="1"/>
        <v>4</v>
      </c>
      <c r="F45" s="28">
        <f t="shared" si="2"/>
        <v>22</v>
      </c>
      <c r="G45" s="29">
        <v>40290</v>
      </c>
      <c r="H45" s="28">
        <f t="shared" si="3"/>
        <v>37205.478907500001</v>
      </c>
      <c r="I45" s="26"/>
      <c r="J45" s="46">
        <v>496.07305209999998</v>
      </c>
      <c r="K45" s="26"/>
    </row>
    <row r="46" spans="1:12" s="26" customFormat="1" x14ac:dyDescent="0.25">
      <c r="A46" s="35">
        <v>40295.552083333336</v>
      </c>
      <c r="B46" s="43">
        <v>223.9184913</v>
      </c>
      <c r="C46" s="44">
        <v>10</v>
      </c>
      <c r="D46" s="26">
        <f t="shared" si="0"/>
        <v>2010</v>
      </c>
      <c r="E46" s="26">
        <f t="shared" si="1"/>
        <v>4</v>
      </c>
      <c r="F46" s="26">
        <f t="shared" si="2"/>
        <v>27</v>
      </c>
      <c r="G46" s="34">
        <v>40295</v>
      </c>
      <c r="J46" s="43">
        <v>223.9184913</v>
      </c>
    </row>
    <row r="47" spans="1:12" s="26" customFormat="1" x14ac:dyDescent="0.25">
      <c r="A47" s="35">
        <v>40298.520833333336</v>
      </c>
      <c r="B47" s="43">
        <v>190.88737850000001</v>
      </c>
      <c r="C47" s="44">
        <v>6</v>
      </c>
      <c r="D47" s="26">
        <f t="shared" si="0"/>
        <v>2010</v>
      </c>
      <c r="E47" s="26">
        <f t="shared" si="1"/>
        <v>4</v>
      </c>
      <c r="F47" s="26">
        <f t="shared" si="2"/>
        <v>30</v>
      </c>
      <c r="G47" s="34">
        <v>40298</v>
      </c>
      <c r="J47" s="43">
        <v>190.88737850000001</v>
      </c>
    </row>
    <row r="48" spans="1:12" s="26" customFormat="1" x14ac:dyDescent="0.25">
      <c r="A48" s="32">
        <v>40302.364583333336</v>
      </c>
      <c r="B48" s="43">
        <v>1683.789098</v>
      </c>
      <c r="C48" s="45">
        <v>261</v>
      </c>
      <c r="D48" s="26">
        <f t="shared" si="0"/>
        <v>2010</v>
      </c>
      <c r="E48" s="26">
        <f t="shared" si="1"/>
        <v>5</v>
      </c>
      <c r="F48" s="26">
        <f t="shared" si="2"/>
        <v>4</v>
      </c>
      <c r="G48" s="34">
        <v>40302</v>
      </c>
      <c r="J48" s="43">
        <v>1683.789098</v>
      </c>
    </row>
    <row r="49" spans="1:12" s="26" customFormat="1" x14ac:dyDescent="0.25">
      <c r="A49" s="32">
        <v>40330.395833333336</v>
      </c>
      <c r="B49" s="43">
        <v>19.691550100000001</v>
      </c>
      <c r="C49" s="45">
        <v>3</v>
      </c>
      <c r="D49" s="26">
        <f t="shared" si="0"/>
        <v>2010</v>
      </c>
      <c r="E49" s="26">
        <f t="shared" si="1"/>
        <v>6</v>
      </c>
      <c r="F49" s="26">
        <f t="shared" si="2"/>
        <v>1</v>
      </c>
      <c r="G49" s="34">
        <v>40330</v>
      </c>
      <c r="J49" s="43">
        <v>19.691550100000001</v>
      </c>
    </row>
    <row r="50" spans="1:12" s="28" customFormat="1" x14ac:dyDescent="0.25">
      <c r="A50" s="27">
        <v>40520.635416666664</v>
      </c>
      <c r="B50" s="46">
        <v>130.3835311</v>
      </c>
      <c r="C50" s="49">
        <v>17</v>
      </c>
      <c r="D50" s="28">
        <f t="shared" si="0"/>
        <v>2010</v>
      </c>
      <c r="E50" s="28">
        <f t="shared" si="1"/>
        <v>12</v>
      </c>
      <c r="F50" s="28">
        <f t="shared" si="2"/>
        <v>8</v>
      </c>
      <c r="G50" s="29">
        <v>40520</v>
      </c>
      <c r="H50" s="28">
        <f t="shared" si="3"/>
        <v>2216.5200286999998</v>
      </c>
      <c r="I50" s="28">
        <f>SUM(H50:H51)</f>
        <v>5867.2588994999996</v>
      </c>
      <c r="J50" s="46">
        <v>130.3835311</v>
      </c>
      <c r="K50" s="37">
        <f>SUM(J50:J51)</f>
        <v>260.7670622</v>
      </c>
      <c r="L50" s="28">
        <f>I50/K50</f>
        <v>22.5</v>
      </c>
    </row>
    <row r="51" spans="1:12" s="28" customFormat="1" x14ac:dyDescent="0.25">
      <c r="A51" s="30">
        <v>40520.65625</v>
      </c>
      <c r="B51" s="46">
        <v>130.3835311</v>
      </c>
      <c r="C51" s="48">
        <v>28</v>
      </c>
      <c r="D51" s="28">
        <f t="shared" si="0"/>
        <v>2010</v>
      </c>
      <c r="E51" s="28">
        <f t="shared" si="1"/>
        <v>12</v>
      </c>
      <c r="F51" s="28">
        <f t="shared" si="2"/>
        <v>8</v>
      </c>
      <c r="G51" s="29">
        <v>40520</v>
      </c>
      <c r="H51" s="28">
        <f t="shared" si="3"/>
        <v>3650.7388707999999</v>
      </c>
      <c r="I51" s="26"/>
      <c r="J51" s="46">
        <v>130.3835311</v>
      </c>
      <c r="K51" s="26"/>
    </row>
    <row r="52" spans="1:12" s="28" customFormat="1" x14ac:dyDescent="0.25">
      <c r="A52" s="27">
        <v>40532.354166666664</v>
      </c>
      <c r="B52" s="46">
        <v>515.07411769999999</v>
      </c>
      <c r="C52" s="49">
        <v>11</v>
      </c>
      <c r="D52" s="28">
        <f t="shared" si="0"/>
        <v>2010</v>
      </c>
      <c r="E52" s="28">
        <f t="shared" si="1"/>
        <v>12</v>
      </c>
      <c r="F52" s="28">
        <f t="shared" si="2"/>
        <v>20</v>
      </c>
      <c r="G52" s="29">
        <v>40532</v>
      </c>
      <c r="H52" s="28">
        <f t="shared" si="3"/>
        <v>5665.8152946999999</v>
      </c>
      <c r="I52" s="28">
        <f>SUM(H52:H55)</f>
        <v>285351.06120579998</v>
      </c>
      <c r="J52" s="46">
        <v>515.07411769999999</v>
      </c>
      <c r="K52" s="37">
        <f>SUM(J52:J55)</f>
        <v>2060.2964708</v>
      </c>
      <c r="L52" s="28">
        <f>I52/K52</f>
        <v>138.5</v>
      </c>
    </row>
    <row r="53" spans="1:12" s="28" customFormat="1" x14ac:dyDescent="0.25">
      <c r="A53" s="30">
        <v>40532.489583333336</v>
      </c>
      <c r="B53" s="46">
        <v>515.07411769999999</v>
      </c>
      <c r="C53" s="48">
        <v>205</v>
      </c>
      <c r="D53" s="28">
        <f t="shared" si="0"/>
        <v>2010</v>
      </c>
      <c r="E53" s="28">
        <f t="shared" si="1"/>
        <v>12</v>
      </c>
      <c r="F53" s="28">
        <f t="shared" si="2"/>
        <v>20</v>
      </c>
      <c r="G53" s="29">
        <v>40532</v>
      </c>
      <c r="H53" s="28">
        <f t="shared" si="3"/>
        <v>105590.19412849999</v>
      </c>
      <c r="I53" s="26"/>
      <c r="J53" s="46">
        <v>515.07411769999999</v>
      </c>
      <c r="K53" s="26"/>
    </row>
    <row r="54" spans="1:12" s="28" customFormat="1" x14ac:dyDescent="0.25">
      <c r="A54" s="30">
        <v>40532.552083333336</v>
      </c>
      <c r="B54" s="46">
        <v>515.07411769999999</v>
      </c>
      <c r="C54" s="48">
        <v>259</v>
      </c>
      <c r="D54" s="28">
        <f t="shared" si="0"/>
        <v>2010</v>
      </c>
      <c r="E54" s="28">
        <f t="shared" si="1"/>
        <v>12</v>
      </c>
      <c r="F54" s="28">
        <f t="shared" si="2"/>
        <v>20</v>
      </c>
      <c r="G54" s="29">
        <v>40532</v>
      </c>
      <c r="H54" s="28">
        <f t="shared" si="3"/>
        <v>133404.19648429999</v>
      </c>
      <c r="I54" s="26"/>
      <c r="J54" s="46">
        <v>515.07411769999999</v>
      </c>
    </row>
    <row r="55" spans="1:12" s="28" customFormat="1" x14ac:dyDescent="0.25">
      <c r="A55" s="27">
        <v>40532.666666666664</v>
      </c>
      <c r="B55" s="46">
        <v>515.07411769999999</v>
      </c>
      <c r="C55" s="49">
        <v>79</v>
      </c>
      <c r="D55" s="28">
        <f t="shared" si="0"/>
        <v>2010</v>
      </c>
      <c r="E55" s="28">
        <f t="shared" si="1"/>
        <v>12</v>
      </c>
      <c r="F55" s="28">
        <f t="shared" si="2"/>
        <v>20</v>
      </c>
      <c r="G55" s="29">
        <v>40532</v>
      </c>
      <c r="H55" s="28">
        <f t="shared" si="3"/>
        <v>40690.855298299997</v>
      </c>
      <c r="I55" s="26"/>
      <c r="J55" s="46">
        <v>515.07411769999999</v>
      </c>
    </row>
    <row r="56" spans="1:12" s="26" customFormat="1" x14ac:dyDescent="0.25">
      <c r="A56" s="32">
        <v>40533.65625</v>
      </c>
      <c r="B56" s="43">
        <v>1106.659144</v>
      </c>
      <c r="C56" s="45">
        <v>294</v>
      </c>
      <c r="D56" s="26">
        <f t="shared" si="0"/>
        <v>2010</v>
      </c>
      <c r="E56" s="26">
        <f t="shared" si="1"/>
        <v>12</v>
      </c>
      <c r="F56" s="26">
        <f t="shared" si="2"/>
        <v>21</v>
      </c>
      <c r="G56" s="34">
        <v>40533</v>
      </c>
      <c r="J56" s="43">
        <v>1106.659144</v>
      </c>
    </row>
    <row r="57" spans="1:12" s="26" customFormat="1" x14ac:dyDescent="0.25">
      <c r="A57" s="32">
        <v>40535.479166666664</v>
      </c>
      <c r="B57" s="43">
        <v>734.93078739999999</v>
      </c>
      <c r="C57" s="45">
        <v>82</v>
      </c>
      <c r="D57" s="26">
        <f t="shared" si="0"/>
        <v>2010</v>
      </c>
      <c r="E57" s="26">
        <f t="shared" si="1"/>
        <v>12</v>
      </c>
      <c r="F57" s="26">
        <f t="shared" si="2"/>
        <v>23</v>
      </c>
      <c r="G57" s="34">
        <v>40535</v>
      </c>
      <c r="J57" s="43">
        <v>734.93078739999999</v>
      </c>
    </row>
    <row r="58" spans="1:12" s="28" customFormat="1" x14ac:dyDescent="0.25">
      <c r="A58" s="30">
        <v>40542.479166666664</v>
      </c>
      <c r="B58" s="46">
        <v>1806.515067</v>
      </c>
      <c r="C58" s="48">
        <v>312</v>
      </c>
      <c r="D58" s="28">
        <f t="shared" si="0"/>
        <v>2010</v>
      </c>
      <c r="E58" s="28">
        <f t="shared" si="1"/>
        <v>12</v>
      </c>
      <c r="F58" s="28">
        <f t="shared" si="2"/>
        <v>30</v>
      </c>
      <c r="G58" s="29">
        <v>40542</v>
      </c>
      <c r="H58" s="28">
        <f t="shared" si="3"/>
        <v>563632.70090399997</v>
      </c>
      <c r="I58" s="28">
        <f>SUM(H58:H59)</f>
        <v>1199526.0044879999</v>
      </c>
      <c r="J58" s="46">
        <v>1806.515067</v>
      </c>
      <c r="K58" s="37">
        <f>SUM(J58:J59)</f>
        <v>3613.0301340000001</v>
      </c>
      <c r="L58" s="28">
        <f>I58/K58</f>
        <v>332</v>
      </c>
    </row>
    <row r="59" spans="1:12" s="28" customFormat="1" x14ac:dyDescent="0.25">
      <c r="A59" s="27">
        <v>40542.5625</v>
      </c>
      <c r="B59" s="46">
        <v>1806.515067</v>
      </c>
      <c r="C59" s="49">
        <v>352</v>
      </c>
      <c r="D59" s="28">
        <f t="shared" si="0"/>
        <v>2010</v>
      </c>
      <c r="E59" s="28">
        <f t="shared" si="1"/>
        <v>12</v>
      </c>
      <c r="F59" s="28">
        <f t="shared" si="2"/>
        <v>30</v>
      </c>
      <c r="G59" s="29">
        <v>40542</v>
      </c>
      <c r="H59" s="28">
        <f t="shared" si="3"/>
        <v>635893.30358399998</v>
      </c>
      <c r="I59" s="26"/>
      <c r="J59" s="46">
        <v>1806.515067</v>
      </c>
      <c r="K59" s="26"/>
    </row>
    <row r="60" spans="1:12" s="28" customFormat="1" x14ac:dyDescent="0.25">
      <c r="A60" s="30">
        <v>40547.5625</v>
      </c>
      <c r="B60" s="46">
        <v>1008.538197</v>
      </c>
      <c r="C60" s="48">
        <v>64</v>
      </c>
      <c r="D60" s="28">
        <f t="shared" si="0"/>
        <v>2011</v>
      </c>
      <c r="E60" s="28">
        <f t="shared" si="1"/>
        <v>1</v>
      </c>
      <c r="F60" s="28">
        <f t="shared" si="2"/>
        <v>4</v>
      </c>
      <c r="G60" s="29">
        <v>40547</v>
      </c>
      <c r="H60" s="28">
        <f t="shared" si="3"/>
        <v>64546.444607999998</v>
      </c>
      <c r="I60" s="28">
        <f>SUM(H60:H61)</f>
        <v>146238.038565</v>
      </c>
      <c r="J60" s="46">
        <v>1008.538197</v>
      </c>
      <c r="K60" s="37">
        <f>SUM(J60:J61)</f>
        <v>2017.0763939999999</v>
      </c>
      <c r="L60" s="28">
        <f>I60/K60</f>
        <v>72.5</v>
      </c>
    </row>
    <row r="61" spans="1:12" s="28" customFormat="1" x14ac:dyDescent="0.25">
      <c r="A61" s="27">
        <v>40547.614583333336</v>
      </c>
      <c r="B61" s="46">
        <v>1008.538197</v>
      </c>
      <c r="C61" s="49">
        <v>81</v>
      </c>
      <c r="D61" s="28">
        <f t="shared" si="0"/>
        <v>2011</v>
      </c>
      <c r="E61" s="28">
        <f t="shared" si="1"/>
        <v>1</v>
      </c>
      <c r="F61" s="28">
        <f t="shared" si="2"/>
        <v>4</v>
      </c>
      <c r="G61" s="29">
        <v>40547</v>
      </c>
      <c r="H61" s="28">
        <f t="shared" si="3"/>
        <v>81691.593957000005</v>
      </c>
      <c r="I61" s="26"/>
      <c r="J61" s="46">
        <v>1008.538197</v>
      </c>
      <c r="K61" s="26"/>
    </row>
    <row r="62" spans="1:12" s="26" customFormat="1" x14ac:dyDescent="0.25">
      <c r="A62" s="35">
        <v>40550.489583333336</v>
      </c>
      <c r="B62" s="43">
        <v>468.85804460000003</v>
      </c>
      <c r="C62" s="44">
        <v>64</v>
      </c>
      <c r="D62" s="26">
        <f t="shared" si="0"/>
        <v>2011</v>
      </c>
      <c r="E62" s="26">
        <f t="shared" si="1"/>
        <v>1</v>
      </c>
      <c r="F62" s="26">
        <f t="shared" si="2"/>
        <v>7</v>
      </c>
      <c r="G62" s="34">
        <v>40550</v>
      </c>
      <c r="J62" s="43">
        <v>468.85804460000003</v>
      </c>
    </row>
    <row r="63" spans="1:12" s="26" customFormat="1" x14ac:dyDescent="0.25">
      <c r="A63" s="35">
        <v>40557.427083333336</v>
      </c>
      <c r="B63" s="43">
        <v>216.6663327</v>
      </c>
      <c r="C63" s="44">
        <v>22</v>
      </c>
      <c r="D63" s="26">
        <f t="shared" si="0"/>
        <v>2011</v>
      </c>
      <c r="E63" s="26">
        <f t="shared" si="1"/>
        <v>1</v>
      </c>
      <c r="F63" s="26">
        <f t="shared" si="2"/>
        <v>14</v>
      </c>
      <c r="G63" s="34">
        <v>40557</v>
      </c>
      <c r="J63" s="43">
        <v>216.6663327</v>
      </c>
    </row>
    <row r="64" spans="1:12" s="26" customFormat="1" x14ac:dyDescent="0.25">
      <c r="A64" s="35">
        <v>40562.427083333336</v>
      </c>
      <c r="B64" s="43">
        <v>160.1358946</v>
      </c>
      <c r="C64" s="44">
        <v>19</v>
      </c>
      <c r="D64" s="26">
        <f t="shared" si="0"/>
        <v>2011</v>
      </c>
      <c r="E64" s="26">
        <f t="shared" si="1"/>
        <v>1</v>
      </c>
      <c r="F64" s="26">
        <f t="shared" si="2"/>
        <v>19</v>
      </c>
      <c r="G64" s="34">
        <v>40562</v>
      </c>
      <c r="J64" s="43">
        <v>160.1358946</v>
      </c>
    </row>
    <row r="65" spans="1:10" s="26" customFormat="1" x14ac:dyDescent="0.25">
      <c r="A65" s="35">
        <v>40564.46875</v>
      </c>
      <c r="B65" s="43">
        <v>134.17584239999999</v>
      </c>
      <c r="C65" s="44">
        <v>12</v>
      </c>
      <c r="D65" s="26">
        <f t="shared" si="0"/>
        <v>2011</v>
      </c>
      <c r="E65" s="26">
        <f t="shared" si="1"/>
        <v>1</v>
      </c>
      <c r="F65" s="26">
        <f t="shared" si="2"/>
        <v>21</v>
      </c>
      <c r="G65" s="34">
        <v>40564</v>
      </c>
      <c r="J65" s="43">
        <v>134.17584239999999</v>
      </c>
    </row>
    <row r="66" spans="1:10" s="26" customFormat="1" x14ac:dyDescent="0.25">
      <c r="A66" s="32">
        <v>40569.375</v>
      </c>
      <c r="B66" s="43">
        <v>87.295013679999997</v>
      </c>
      <c r="C66" s="45">
        <v>5</v>
      </c>
      <c r="D66" s="26">
        <f t="shared" si="0"/>
        <v>2011</v>
      </c>
      <c r="E66" s="26">
        <f t="shared" si="1"/>
        <v>1</v>
      </c>
      <c r="F66" s="26">
        <f t="shared" si="2"/>
        <v>26</v>
      </c>
      <c r="G66" s="34">
        <v>40569</v>
      </c>
      <c r="J66" s="43">
        <v>87.295013679999997</v>
      </c>
    </row>
    <row r="67" spans="1:10" s="26" customFormat="1" x14ac:dyDescent="0.25">
      <c r="A67" s="35">
        <v>40570.46875</v>
      </c>
      <c r="B67" s="43">
        <v>79.781149490000004</v>
      </c>
      <c r="C67" s="44">
        <v>8</v>
      </c>
      <c r="D67" s="26">
        <f t="shared" ref="D67:D130" si="4">YEAR(A67)</f>
        <v>2011</v>
      </c>
      <c r="E67" s="26">
        <f t="shared" ref="E67:E130" si="5">MONTH(A67)</f>
        <v>1</v>
      </c>
      <c r="F67" s="26">
        <f t="shared" ref="F67:F130" si="6">DAY(A67)</f>
        <v>27</v>
      </c>
      <c r="G67" s="34">
        <v>40570</v>
      </c>
      <c r="J67" s="43">
        <v>79.781149490000004</v>
      </c>
    </row>
    <row r="68" spans="1:10" s="26" customFormat="1" x14ac:dyDescent="0.25">
      <c r="A68" s="35">
        <v>40571.46875</v>
      </c>
      <c r="B68" s="43">
        <v>74.445220489999997</v>
      </c>
      <c r="C68" s="44">
        <v>8</v>
      </c>
      <c r="D68" s="26">
        <f t="shared" si="4"/>
        <v>2011</v>
      </c>
      <c r="E68" s="26">
        <f t="shared" si="5"/>
        <v>1</v>
      </c>
      <c r="F68" s="26">
        <f t="shared" si="6"/>
        <v>28</v>
      </c>
      <c r="G68" s="34">
        <v>40571</v>
      </c>
      <c r="J68" s="43">
        <v>74.445220489999997</v>
      </c>
    </row>
    <row r="69" spans="1:10" s="26" customFormat="1" x14ac:dyDescent="0.25">
      <c r="A69" s="35">
        <v>40574.489583333336</v>
      </c>
      <c r="B69" s="43">
        <v>66.788642179999997</v>
      </c>
      <c r="C69" s="44">
        <v>19</v>
      </c>
      <c r="D69" s="26">
        <f t="shared" si="4"/>
        <v>2011</v>
      </c>
      <c r="E69" s="26">
        <f t="shared" si="5"/>
        <v>1</v>
      </c>
      <c r="F69" s="26">
        <f t="shared" si="6"/>
        <v>31</v>
      </c>
      <c r="G69" s="34">
        <v>40574</v>
      </c>
      <c r="J69" s="43">
        <v>66.788642179999997</v>
      </c>
    </row>
    <row r="70" spans="1:10" s="26" customFormat="1" x14ac:dyDescent="0.25">
      <c r="A70" s="32">
        <v>40577.572916666664</v>
      </c>
      <c r="B70" s="43">
        <v>56.383207720000001</v>
      </c>
      <c r="C70" s="45">
        <v>4</v>
      </c>
      <c r="D70" s="26">
        <f t="shared" si="4"/>
        <v>2011</v>
      </c>
      <c r="E70" s="26">
        <f t="shared" si="5"/>
        <v>2</v>
      </c>
      <c r="F70" s="26">
        <f t="shared" si="6"/>
        <v>3</v>
      </c>
      <c r="G70" s="34">
        <v>40577</v>
      </c>
      <c r="J70" s="43">
        <v>56.383207720000001</v>
      </c>
    </row>
    <row r="71" spans="1:10" s="26" customFormat="1" x14ac:dyDescent="0.25">
      <c r="A71" s="35">
        <v>40582.395833333336</v>
      </c>
      <c r="B71" s="43">
        <v>36.039544509999999</v>
      </c>
      <c r="C71" s="44">
        <v>37</v>
      </c>
      <c r="D71" s="26">
        <f t="shared" si="4"/>
        <v>2011</v>
      </c>
      <c r="E71" s="26">
        <f t="shared" si="5"/>
        <v>2</v>
      </c>
      <c r="F71" s="26">
        <f t="shared" si="6"/>
        <v>8</v>
      </c>
      <c r="G71" s="34">
        <v>40582</v>
      </c>
      <c r="J71" s="43">
        <v>36.039544509999999</v>
      </c>
    </row>
    <row r="72" spans="1:10" s="26" customFormat="1" x14ac:dyDescent="0.25">
      <c r="A72" s="35">
        <v>40585.479166666664</v>
      </c>
      <c r="B72" s="43">
        <v>28.879302729999999</v>
      </c>
      <c r="C72" s="44">
        <v>9</v>
      </c>
      <c r="D72" s="26">
        <f t="shared" si="4"/>
        <v>2011</v>
      </c>
      <c r="E72" s="26">
        <f t="shared" si="5"/>
        <v>2</v>
      </c>
      <c r="F72" s="26">
        <f t="shared" si="6"/>
        <v>11</v>
      </c>
      <c r="G72" s="34">
        <v>40585</v>
      </c>
      <c r="J72" s="43">
        <v>28.879302729999999</v>
      </c>
    </row>
    <row r="73" spans="1:10" s="26" customFormat="1" x14ac:dyDescent="0.25">
      <c r="A73" s="32">
        <v>40591.239583333336</v>
      </c>
      <c r="B73" s="43">
        <v>1303.267278</v>
      </c>
      <c r="C73" s="45">
        <v>481</v>
      </c>
      <c r="D73" s="26">
        <f t="shared" si="4"/>
        <v>2011</v>
      </c>
      <c r="E73" s="26">
        <f t="shared" si="5"/>
        <v>2</v>
      </c>
      <c r="F73" s="26">
        <f t="shared" si="6"/>
        <v>17</v>
      </c>
      <c r="G73" s="34">
        <v>40591</v>
      </c>
      <c r="J73" s="43">
        <v>1303.267278</v>
      </c>
    </row>
    <row r="74" spans="1:10" s="26" customFormat="1" x14ac:dyDescent="0.25">
      <c r="A74" s="32">
        <v>40592.40625</v>
      </c>
      <c r="B74" s="43">
        <v>1813.286695</v>
      </c>
      <c r="C74" s="45">
        <v>500</v>
      </c>
      <c r="D74" s="26">
        <f t="shared" si="4"/>
        <v>2011</v>
      </c>
      <c r="E74" s="26">
        <f t="shared" si="5"/>
        <v>2</v>
      </c>
      <c r="F74" s="26">
        <f t="shared" si="6"/>
        <v>18</v>
      </c>
      <c r="G74" s="34">
        <v>40592</v>
      </c>
      <c r="J74" s="43">
        <v>1813.286695</v>
      </c>
    </row>
    <row r="75" spans="1:10" s="26" customFormat="1" x14ac:dyDescent="0.25">
      <c r="A75" s="35">
        <v>40593.46875</v>
      </c>
      <c r="B75" s="43">
        <v>1180.80177</v>
      </c>
      <c r="C75" s="44">
        <v>248</v>
      </c>
      <c r="D75" s="26">
        <f t="shared" si="4"/>
        <v>2011</v>
      </c>
      <c r="E75" s="26">
        <f t="shared" si="5"/>
        <v>2</v>
      </c>
      <c r="F75" s="26">
        <f t="shared" si="6"/>
        <v>19</v>
      </c>
      <c r="G75" s="34">
        <v>40593</v>
      </c>
      <c r="J75" s="43">
        <v>1180.80177</v>
      </c>
    </row>
    <row r="76" spans="1:10" s="26" customFormat="1" x14ac:dyDescent="0.25">
      <c r="A76" s="35">
        <v>40598.541666666664</v>
      </c>
      <c r="B76" s="43">
        <v>323.13727720000003</v>
      </c>
      <c r="C76" s="44">
        <v>24</v>
      </c>
      <c r="D76" s="26">
        <f t="shared" si="4"/>
        <v>2011</v>
      </c>
      <c r="E76" s="26">
        <f t="shared" si="5"/>
        <v>2</v>
      </c>
      <c r="F76" s="26">
        <f t="shared" si="6"/>
        <v>24</v>
      </c>
      <c r="G76" s="34">
        <v>40598</v>
      </c>
      <c r="J76" s="43">
        <v>323.13727720000003</v>
      </c>
    </row>
    <row r="77" spans="1:10" s="26" customFormat="1" x14ac:dyDescent="0.25">
      <c r="A77" s="32">
        <v>40602.458333333336</v>
      </c>
      <c r="B77" s="43">
        <v>340.02374509999999</v>
      </c>
      <c r="C77" s="33">
        <v>26</v>
      </c>
      <c r="D77" s="26">
        <f t="shared" si="4"/>
        <v>2011</v>
      </c>
      <c r="E77" s="26">
        <f t="shared" si="5"/>
        <v>2</v>
      </c>
      <c r="F77" s="26">
        <f t="shared" si="6"/>
        <v>28</v>
      </c>
      <c r="G77" s="34">
        <v>40602</v>
      </c>
      <c r="J77" s="43">
        <v>340.02374509999999</v>
      </c>
    </row>
    <row r="78" spans="1:10" s="26" customFormat="1" x14ac:dyDescent="0.25">
      <c r="A78" s="35">
        <v>40603.447916666664</v>
      </c>
      <c r="B78" s="43">
        <v>291.45244480000002</v>
      </c>
      <c r="C78" s="44">
        <v>29</v>
      </c>
      <c r="D78" s="26">
        <f t="shared" si="4"/>
        <v>2011</v>
      </c>
      <c r="E78" s="26">
        <f t="shared" si="5"/>
        <v>3</v>
      </c>
      <c r="F78" s="26">
        <f t="shared" si="6"/>
        <v>1</v>
      </c>
      <c r="G78" s="34">
        <v>40603</v>
      </c>
      <c r="J78" s="43">
        <v>291.45244480000002</v>
      </c>
    </row>
    <row r="79" spans="1:10" s="26" customFormat="1" x14ac:dyDescent="0.25">
      <c r="A79" s="35">
        <v>40606.53125</v>
      </c>
      <c r="B79" s="43">
        <v>642.51006440000003</v>
      </c>
      <c r="C79" s="44">
        <v>73</v>
      </c>
      <c r="D79" s="26">
        <f t="shared" si="4"/>
        <v>2011</v>
      </c>
      <c r="E79" s="26">
        <f t="shared" si="5"/>
        <v>3</v>
      </c>
      <c r="F79" s="26">
        <f t="shared" si="6"/>
        <v>4</v>
      </c>
      <c r="G79" s="34">
        <v>40606</v>
      </c>
      <c r="J79" s="43">
        <v>642.51006440000003</v>
      </c>
    </row>
    <row r="80" spans="1:10" s="26" customFormat="1" x14ac:dyDescent="0.25">
      <c r="A80" s="35">
        <v>40609.59375</v>
      </c>
      <c r="B80" s="43">
        <v>975.17158040000004</v>
      </c>
      <c r="C80" s="44">
        <v>247</v>
      </c>
      <c r="D80" s="26">
        <f t="shared" si="4"/>
        <v>2011</v>
      </c>
      <c r="E80" s="26">
        <f t="shared" si="5"/>
        <v>3</v>
      </c>
      <c r="F80" s="26">
        <f t="shared" si="6"/>
        <v>7</v>
      </c>
      <c r="G80" s="34">
        <v>40609</v>
      </c>
      <c r="J80" s="43">
        <v>975.17158040000004</v>
      </c>
    </row>
    <row r="81" spans="1:12" s="28" customFormat="1" x14ac:dyDescent="0.25">
      <c r="A81" s="30">
        <v>40613.583333333336</v>
      </c>
      <c r="B81" s="46">
        <v>1948.6236280000001</v>
      </c>
      <c r="C81" s="48">
        <v>521</v>
      </c>
      <c r="D81" s="28">
        <f t="shared" si="4"/>
        <v>2011</v>
      </c>
      <c r="E81" s="28">
        <f t="shared" si="5"/>
        <v>3</v>
      </c>
      <c r="F81" s="28">
        <f t="shared" si="6"/>
        <v>11</v>
      </c>
      <c r="G81" s="29">
        <v>40613</v>
      </c>
      <c r="H81" s="28">
        <f t="shared" ref="H81:H130" si="7">B81*C81</f>
        <v>1015232.9101880001</v>
      </c>
      <c r="I81" s="28">
        <f>SUM(H81:H83)</f>
        <v>3154821.6537319999</v>
      </c>
      <c r="J81" s="46">
        <v>1948.6236280000001</v>
      </c>
      <c r="K81" s="37">
        <f>SUM(J81:J83)</f>
        <v>5845.8708839999999</v>
      </c>
      <c r="L81" s="28">
        <f>I81/K81</f>
        <v>539.66666666666663</v>
      </c>
    </row>
    <row r="82" spans="1:12" s="28" customFormat="1" x14ac:dyDescent="0.25">
      <c r="A82" s="30">
        <v>40613.604166666664</v>
      </c>
      <c r="B82" s="46">
        <v>1948.6236280000001</v>
      </c>
      <c r="C82" s="48">
        <v>554</v>
      </c>
      <c r="D82" s="28">
        <f t="shared" si="4"/>
        <v>2011</v>
      </c>
      <c r="E82" s="28">
        <f t="shared" si="5"/>
        <v>3</v>
      </c>
      <c r="F82" s="28">
        <f t="shared" si="6"/>
        <v>11</v>
      </c>
      <c r="G82" s="29">
        <v>40613</v>
      </c>
      <c r="H82" s="28">
        <f t="shared" si="7"/>
        <v>1079537.489912</v>
      </c>
      <c r="I82" s="26"/>
      <c r="J82" s="46">
        <v>1948.6236280000001</v>
      </c>
      <c r="K82" s="26"/>
    </row>
    <row r="83" spans="1:12" s="28" customFormat="1" x14ac:dyDescent="0.25">
      <c r="A83" s="30">
        <v>40613.614583333336</v>
      </c>
      <c r="B83" s="46">
        <v>1948.6236280000001</v>
      </c>
      <c r="C83" s="48">
        <v>544</v>
      </c>
      <c r="D83" s="28">
        <f t="shared" si="4"/>
        <v>2011</v>
      </c>
      <c r="E83" s="28">
        <f t="shared" si="5"/>
        <v>3</v>
      </c>
      <c r="F83" s="28">
        <f t="shared" si="6"/>
        <v>11</v>
      </c>
      <c r="G83" s="29">
        <v>40613</v>
      </c>
      <c r="H83" s="28">
        <f t="shared" si="7"/>
        <v>1060051.2536319999</v>
      </c>
      <c r="I83" s="26"/>
      <c r="J83" s="46">
        <v>1948.6236280000001</v>
      </c>
      <c r="K83" s="26"/>
    </row>
    <row r="84" spans="1:12" s="26" customFormat="1" x14ac:dyDescent="0.25">
      <c r="A84" s="32">
        <v>40617.375</v>
      </c>
      <c r="B84" s="43">
        <v>1716.0989939999999</v>
      </c>
      <c r="C84" s="33">
        <v>252</v>
      </c>
      <c r="D84" s="26">
        <f t="shared" si="4"/>
        <v>2011</v>
      </c>
      <c r="E84" s="26">
        <f t="shared" si="5"/>
        <v>3</v>
      </c>
      <c r="F84" s="26">
        <f t="shared" si="6"/>
        <v>15</v>
      </c>
      <c r="G84" s="34">
        <v>40617</v>
      </c>
      <c r="J84" s="43">
        <v>1716.0989939999999</v>
      </c>
    </row>
    <row r="85" spans="1:12" s="26" customFormat="1" x14ac:dyDescent="0.25">
      <c r="A85" s="35">
        <v>40618.416666666664</v>
      </c>
      <c r="B85" s="43">
        <v>2388.4167379999999</v>
      </c>
      <c r="C85" s="44">
        <v>679</v>
      </c>
      <c r="D85" s="26">
        <f t="shared" si="4"/>
        <v>2011</v>
      </c>
      <c r="E85" s="26">
        <f t="shared" si="5"/>
        <v>3</v>
      </c>
      <c r="F85" s="26">
        <f t="shared" si="6"/>
        <v>16</v>
      </c>
      <c r="G85" s="34">
        <v>40618</v>
      </c>
      <c r="J85" s="43">
        <v>2388.4167379999999</v>
      </c>
    </row>
    <row r="86" spans="1:12" s="28" customFormat="1" x14ac:dyDescent="0.25">
      <c r="A86" s="27">
        <v>40619.395833333336</v>
      </c>
      <c r="B86" s="46">
        <v>2678.8953689999998</v>
      </c>
      <c r="C86" s="49">
        <v>461</v>
      </c>
      <c r="D86" s="28">
        <f t="shared" si="4"/>
        <v>2011</v>
      </c>
      <c r="E86" s="28">
        <f t="shared" si="5"/>
        <v>3</v>
      </c>
      <c r="F86" s="28">
        <f t="shared" si="6"/>
        <v>17</v>
      </c>
      <c r="G86" s="29">
        <v>40619</v>
      </c>
      <c r="H86" s="28">
        <f t="shared" si="7"/>
        <v>1234970.765109</v>
      </c>
      <c r="I86" s="28">
        <f>SUM(H86:H87)</f>
        <v>3094124.1511949999</v>
      </c>
      <c r="J86" s="46">
        <v>2678.8953689999998</v>
      </c>
      <c r="K86" s="37">
        <f>SUM(J86:J87)</f>
        <v>5357.7907379999997</v>
      </c>
      <c r="L86" s="28">
        <f>I86/K86</f>
        <v>577.5</v>
      </c>
    </row>
    <row r="87" spans="1:12" s="28" customFormat="1" x14ac:dyDescent="0.25">
      <c r="A87" s="30">
        <v>40619.5625</v>
      </c>
      <c r="B87" s="46">
        <v>2678.8953689999998</v>
      </c>
      <c r="C87" s="48">
        <v>694</v>
      </c>
      <c r="D87" s="28">
        <f t="shared" si="4"/>
        <v>2011</v>
      </c>
      <c r="E87" s="28">
        <f t="shared" si="5"/>
        <v>3</v>
      </c>
      <c r="F87" s="28">
        <f t="shared" si="6"/>
        <v>17</v>
      </c>
      <c r="G87" s="29">
        <v>40619</v>
      </c>
      <c r="H87" s="28">
        <f t="shared" si="7"/>
        <v>1859153.3860859999</v>
      </c>
      <c r="I87" s="26"/>
      <c r="J87" s="46">
        <v>2678.8953689999998</v>
      </c>
      <c r="K87" s="26"/>
    </row>
    <row r="88" spans="1:12" s="28" customFormat="1" x14ac:dyDescent="0.25">
      <c r="A88" s="30">
        <v>40621.604166666664</v>
      </c>
      <c r="B88" s="46">
        <v>4180.3240850000002</v>
      </c>
      <c r="C88" s="48">
        <v>1240</v>
      </c>
      <c r="D88" s="28">
        <f t="shared" si="4"/>
        <v>2011</v>
      </c>
      <c r="E88" s="28">
        <f t="shared" si="5"/>
        <v>3</v>
      </c>
      <c r="F88" s="28">
        <f t="shared" si="6"/>
        <v>19</v>
      </c>
      <c r="G88" s="29">
        <v>40621</v>
      </c>
      <c r="H88" s="28">
        <f t="shared" si="7"/>
        <v>5183601.8654000005</v>
      </c>
      <c r="I88" s="28">
        <f>SUM(H88:H90)</f>
        <v>12804332.672355002</v>
      </c>
      <c r="J88" s="46">
        <v>4180.3240850000002</v>
      </c>
      <c r="K88" s="37">
        <f>SUM(J88:J90)</f>
        <v>12540.972255000001</v>
      </c>
      <c r="L88" s="28">
        <f>I88/K88</f>
        <v>1021.0000000000001</v>
      </c>
    </row>
    <row r="89" spans="1:12" s="28" customFormat="1" x14ac:dyDescent="0.25">
      <c r="A89" s="30">
        <v>40621.614583333336</v>
      </c>
      <c r="B89" s="46">
        <v>4180.3240850000002</v>
      </c>
      <c r="C89" s="48">
        <v>1300</v>
      </c>
      <c r="D89" s="28">
        <f t="shared" si="4"/>
        <v>2011</v>
      </c>
      <c r="E89" s="28">
        <f t="shared" si="5"/>
        <v>3</v>
      </c>
      <c r="F89" s="28">
        <f t="shared" si="6"/>
        <v>19</v>
      </c>
      <c r="G89" s="29">
        <v>40621</v>
      </c>
      <c r="H89" s="28">
        <f t="shared" si="7"/>
        <v>5434421.3105000006</v>
      </c>
      <c r="I89" s="26"/>
      <c r="J89" s="46">
        <v>4180.3240850000002</v>
      </c>
      <c r="K89" s="26"/>
    </row>
    <row r="90" spans="1:12" s="28" customFormat="1" x14ac:dyDescent="0.25">
      <c r="A90" s="27">
        <v>40621.822916666664</v>
      </c>
      <c r="B90" s="46">
        <v>4180.3240850000002</v>
      </c>
      <c r="C90" s="49">
        <v>523</v>
      </c>
      <c r="D90" s="28">
        <f t="shared" si="4"/>
        <v>2011</v>
      </c>
      <c r="E90" s="28">
        <f t="shared" si="5"/>
        <v>3</v>
      </c>
      <c r="F90" s="28">
        <f t="shared" si="6"/>
        <v>19</v>
      </c>
      <c r="G90" s="29">
        <v>40621</v>
      </c>
      <c r="H90" s="28">
        <f t="shared" si="7"/>
        <v>2186309.4964550002</v>
      </c>
      <c r="I90" s="26"/>
      <c r="J90" s="46">
        <v>4180.3240850000002</v>
      </c>
      <c r="K90" s="26"/>
    </row>
    <row r="91" spans="1:12" s="28" customFormat="1" x14ac:dyDescent="0.25">
      <c r="A91" s="30">
        <v>40624.458333333336</v>
      </c>
      <c r="B91" s="46">
        <v>4958.1937969999999</v>
      </c>
      <c r="C91" s="48">
        <v>959</v>
      </c>
      <c r="D91" s="28">
        <f t="shared" si="4"/>
        <v>2011</v>
      </c>
      <c r="E91" s="28">
        <f t="shared" si="5"/>
        <v>3</v>
      </c>
      <c r="F91" s="28">
        <f t="shared" si="6"/>
        <v>22</v>
      </c>
      <c r="G91" s="29">
        <v>40624</v>
      </c>
      <c r="H91" s="28">
        <f t="shared" si="7"/>
        <v>4754907.8513230002</v>
      </c>
      <c r="I91" s="28">
        <f>SUM(H91:H94)</f>
        <v>18727097.971269</v>
      </c>
      <c r="J91" s="46">
        <v>4958.1937969999999</v>
      </c>
      <c r="K91" s="37">
        <f>SUM(J91:J94)</f>
        <v>19832.775188</v>
      </c>
      <c r="L91" s="28">
        <f>I91/K91</f>
        <v>944.25</v>
      </c>
    </row>
    <row r="92" spans="1:12" s="28" customFormat="1" x14ac:dyDescent="0.25">
      <c r="A92" s="30">
        <v>40624.489583333336</v>
      </c>
      <c r="B92" s="46">
        <v>4958.1937969999999</v>
      </c>
      <c r="C92" s="48">
        <v>949</v>
      </c>
      <c r="D92" s="28">
        <f t="shared" si="4"/>
        <v>2011</v>
      </c>
      <c r="E92" s="28">
        <f t="shared" si="5"/>
        <v>3</v>
      </c>
      <c r="F92" s="28">
        <f t="shared" si="6"/>
        <v>22</v>
      </c>
      <c r="G92" s="29">
        <v>40624</v>
      </c>
      <c r="H92" s="28">
        <f t="shared" si="7"/>
        <v>4705325.9133529998</v>
      </c>
      <c r="I92" s="26"/>
      <c r="J92" s="46">
        <v>4958.1937969999999</v>
      </c>
      <c r="K92" s="26"/>
    </row>
    <row r="93" spans="1:12" s="28" customFormat="1" x14ac:dyDescent="0.25">
      <c r="A93" s="30">
        <v>40624.489583333336</v>
      </c>
      <c r="B93" s="46">
        <v>4958.1937969999999</v>
      </c>
      <c r="C93" s="48">
        <v>928</v>
      </c>
      <c r="D93" s="28">
        <f t="shared" si="4"/>
        <v>2011</v>
      </c>
      <c r="E93" s="28">
        <f t="shared" si="5"/>
        <v>3</v>
      </c>
      <c r="F93" s="28">
        <f t="shared" si="6"/>
        <v>22</v>
      </c>
      <c r="G93" s="29">
        <v>40624</v>
      </c>
      <c r="H93" s="28">
        <f t="shared" si="7"/>
        <v>4601203.8436159994</v>
      </c>
      <c r="I93" s="26"/>
      <c r="J93" s="46">
        <v>4958.1937969999999</v>
      </c>
      <c r="K93" s="26"/>
    </row>
    <row r="94" spans="1:12" s="28" customFormat="1" x14ac:dyDescent="0.25">
      <c r="A94" s="27">
        <v>40624.489583333336</v>
      </c>
      <c r="B94" s="46">
        <v>4958.1937969999999</v>
      </c>
      <c r="C94" s="49">
        <v>941</v>
      </c>
      <c r="D94" s="28">
        <f t="shared" si="4"/>
        <v>2011</v>
      </c>
      <c r="E94" s="28">
        <f t="shared" si="5"/>
        <v>3</v>
      </c>
      <c r="F94" s="28">
        <f t="shared" si="6"/>
        <v>22</v>
      </c>
      <c r="G94" s="29">
        <v>40624</v>
      </c>
      <c r="H94" s="28">
        <f t="shared" si="7"/>
        <v>4665660.362977</v>
      </c>
      <c r="I94" s="26"/>
      <c r="J94" s="46">
        <v>4958.1937969999999</v>
      </c>
      <c r="K94" s="26"/>
    </row>
    <row r="95" spans="1:12" s="28" customFormat="1" x14ac:dyDescent="0.25">
      <c r="A95" s="27">
        <v>40627.354166666664</v>
      </c>
      <c r="B95" s="46">
        <v>10503.787619999999</v>
      </c>
      <c r="C95" s="47">
        <v>2720</v>
      </c>
      <c r="D95" s="28">
        <f t="shared" si="4"/>
        <v>2011</v>
      </c>
      <c r="E95" s="28">
        <f t="shared" si="5"/>
        <v>3</v>
      </c>
      <c r="F95" s="28">
        <f t="shared" si="6"/>
        <v>25</v>
      </c>
      <c r="G95" s="29">
        <v>40627</v>
      </c>
      <c r="H95" s="28">
        <f t="shared" si="7"/>
        <v>28570302.326399997</v>
      </c>
      <c r="I95" s="28">
        <f>SUM(H95:H97)</f>
        <v>61552195.45319999</v>
      </c>
      <c r="J95" s="46">
        <v>10503.787619999999</v>
      </c>
      <c r="K95" s="37">
        <f>SUM(J95:J97)</f>
        <v>31511.362859999997</v>
      </c>
      <c r="L95" s="28">
        <f>I95/K95</f>
        <v>1953.3333333333333</v>
      </c>
    </row>
    <row r="96" spans="1:12" s="28" customFormat="1" x14ac:dyDescent="0.25">
      <c r="A96" s="30">
        <v>40627.46875</v>
      </c>
      <c r="B96" s="46">
        <v>10503.787619999999</v>
      </c>
      <c r="C96" s="48">
        <v>1590</v>
      </c>
      <c r="D96" s="28">
        <f t="shared" si="4"/>
        <v>2011</v>
      </c>
      <c r="E96" s="28">
        <f t="shared" si="5"/>
        <v>3</v>
      </c>
      <c r="F96" s="28">
        <f t="shared" si="6"/>
        <v>25</v>
      </c>
      <c r="G96" s="29">
        <v>40627</v>
      </c>
      <c r="H96" s="28">
        <f t="shared" si="7"/>
        <v>16701022.315799998</v>
      </c>
      <c r="I96" s="26"/>
      <c r="J96" s="46">
        <v>10503.787619999999</v>
      </c>
      <c r="K96" s="26"/>
    </row>
    <row r="97" spans="1:11" s="28" customFormat="1" x14ac:dyDescent="0.25">
      <c r="A97" s="30">
        <v>40627.489583333336</v>
      </c>
      <c r="B97" s="46">
        <v>10503.787619999999</v>
      </c>
      <c r="C97" s="48">
        <v>1550</v>
      </c>
      <c r="D97" s="28">
        <f t="shared" si="4"/>
        <v>2011</v>
      </c>
      <c r="E97" s="28">
        <f t="shared" si="5"/>
        <v>3</v>
      </c>
      <c r="F97" s="28">
        <f t="shared" si="6"/>
        <v>25</v>
      </c>
      <c r="G97" s="29">
        <v>40627</v>
      </c>
      <c r="H97" s="28">
        <f t="shared" si="7"/>
        <v>16280870.810999999</v>
      </c>
      <c r="I97" s="26"/>
      <c r="J97" s="46">
        <v>10503.787619999999</v>
      </c>
      <c r="K97" s="26"/>
    </row>
    <row r="98" spans="1:11" s="26" customFormat="1" x14ac:dyDescent="0.25">
      <c r="A98" s="35">
        <v>40630.65625</v>
      </c>
      <c r="B98" s="43">
        <v>6103.9494919999997</v>
      </c>
      <c r="C98" s="44">
        <v>946</v>
      </c>
      <c r="D98" s="26">
        <f t="shared" si="4"/>
        <v>2011</v>
      </c>
      <c r="E98" s="26">
        <f t="shared" si="5"/>
        <v>3</v>
      </c>
      <c r="F98" s="26">
        <f t="shared" si="6"/>
        <v>28</v>
      </c>
      <c r="G98" s="34">
        <v>40630</v>
      </c>
      <c r="J98" s="43">
        <v>6103.9494919999997</v>
      </c>
    </row>
    <row r="99" spans="1:11" s="26" customFormat="1" x14ac:dyDescent="0.25">
      <c r="A99" s="32">
        <v>40637.28125</v>
      </c>
      <c r="B99" s="43">
        <v>3907.345495</v>
      </c>
      <c r="C99" s="45">
        <v>288</v>
      </c>
      <c r="D99" s="26">
        <f t="shared" si="4"/>
        <v>2011</v>
      </c>
      <c r="E99" s="26">
        <f t="shared" si="5"/>
        <v>4</v>
      </c>
      <c r="F99" s="26">
        <f t="shared" si="6"/>
        <v>4</v>
      </c>
      <c r="G99" s="34">
        <v>40637</v>
      </c>
      <c r="J99" s="43">
        <v>3907.345495</v>
      </c>
    </row>
    <row r="100" spans="1:11" s="26" customFormat="1" x14ac:dyDescent="0.25">
      <c r="A100" s="35">
        <v>40639.447916666664</v>
      </c>
      <c r="B100" s="43">
        <v>3723.7557019999999</v>
      </c>
      <c r="C100" s="44">
        <v>678</v>
      </c>
      <c r="D100" s="26">
        <f t="shared" si="4"/>
        <v>2011</v>
      </c>
      <c r="E100" s="26">
        <f t="shared" si="5"/>
        <v>4</v>
      </c>
      <c r="F100" s="26">
        <f t="shared" si="6"/>
        <v>6</v>
      </c>
      <c r="G100" s="34">
        <v>40639</v>
      </c>
      <c r="J100" s="43">
        <v>3723.7557019999999</v>
      </c>
    </row>
    <row r="101" spans="1:11" s="26" customFormat="1" x14ac:dyDescent="0.25">
      <c r="A101" s="35">
        <v>40641.479166666664</v>
      </c>
      <c r="B101" s="43">
        <v>3570.8439549999998</v>
      </c>
      <c r="C101" s="44">
        <v>686</v>
      </c>
      <c r="D101" s="26">
        <f t="shared" si="4"/>
        <v>2011</v>
      </c>
      <c r="E101" s="26">
        <f t="shared" si="5"/>
        <v>4</v>
      </c>
      <c r="F101" s="26">
        <f t="shared" si="6"/>
        <v>8</v>
      </c>
      <c r="G101" s="34">
        <v>40641</v>
      </c>
      <c r="J101" s="43">
        <v>3570.8439549999998</v>
      </c>
    </row>
    <row r="102" spans="1:11" s="26" customFormat="1" x14ac:dyDescent="0.25">
      <c r="A102" s="35">
        <v>40646.645833333336</v>
      </c>
      <c r="B102" s="43">
        <v>2716.5031939999999</v>
      </c>
      <c r="C102" s="44">
        <v>315</v>
      </c>
      <c r="D102" s="26">
        <f t="shared" si="4"/>
        <v>2011</v>
      </c>
      <c r="E102" s="26">
        <f t="shared" si="5"/>
        <v>4</v>
      </c>
      <c r="F102" s="26">
        <f t="shared" si="6"/>
        <v>13</v>
      </c>
      <c r="G102" s="34">
        <v>40646</v>
      </c>
      <c r="J102" s="43">
        <v>2716.5031939999999</v>
      </c>
    </row>
    <row r="103" spans="1:11" s="26" customFormat="1" x14ac:dyDescent="0.25">
      <c r="A103" s="35">
        <v>40651.447916666664</v>
      </c>
      <c r="B103" s="43">
        <v>447.29938870000001</v>
      </c>
      <c r="C103" s="44">
        <v>76</v>
      </c>
      <c r="D103" s="26">
        <f t="shared" si="4"/>
        <v>2011</v>
      </c>
      <c r="E103" s="26">
        <f t="shared" si="5"/>
        <v>4</v>
      </c>
      <c r="F103" s="26">
        <f t="shared" si="6"/>
        <v>18</v>
      </c>
      <c r="G103" s="34">
        <v>40651</v>
      </c>
      <c r="J103" s="43">
        <v>447.29938870000001</v>
      </c>
    </row>
    <row r="104" spans="1:11" s="26" customFormat="1" x14ac:dyDescent="0.25">
      <c r="A104" s="35">
        <v>40655.46875</v>
      </c>
      <c r="B104" s="43">
        <v>224.87214520000001</v>
      </c>
      <c r="C104" s="44">
        <v>24</v>
      </c>
      <c r="D104" s="26">
        <f t="shared" si="4"/>
        <v>2011</v>
      </c>
      <c r="E104" s="26">
        <f t="shared" si="5"/>
        <v>4</v>
      </c>
      <c r="F104" s="26">
        <f t="shared" si="6"/>
        <v>22</v>
      </c>
      <c r="G104" s="34">
        <v>40655</v>
      </c>
      <c r="J104" s="43">
        <v>224.87214520000001</v>
      </c>
    </row>
    <row r="105" spans="1:11" s="26" customFormat="1" x14ac:dyDescent="0.25">
      <c r="A105" s="35">
        <v>40658.583333333336</v>
      </c>
      <c r="B105" s="43">
        <v>105.9873054</v>
      </c>
      <c r="C105" s="44">
        <v>47</v>
      </c>
      <c r="D105" s="26">
        <f t="shared" si="4"/>
        <v>2011</v>
      </c>
      <c r="E105" s="26">
        <f t="shared" si="5"/>
        <v>4</v>
      </c>
      <c r="F105" s="26">
        <f t="shared" si="6"/>
        <v>25</v>
      </c>
      <c r="G105" s="34">
        <v>40658</v>
      </c>
      <c r="J105" s="43">
        <v>105.9873054</v>
      </c>
    </row>
    <row r="106" spans="1:11" s="26" customFormat="1" x14ac:dyDescent="0.25">
      <c r="A106" s="32">
        <v>40659.375</v>
      </c>
      <c r="B106" s="43">
        <v>97.6304619</v>
      </c>
      <c r="C106" s="45">
        <v>1</v>
      </c>
      <c r="D106" s="26">
        <f t="shared" si="4"/>
        <v>2011</v>
      </c>
      <c r="E106" s="26">
        <f t="shared" si="5"/>
        <v>4</v>
      </c>
      <c r="F106" s="26">
        <f t="shared" si="6"/>
        <v>26</v>
      </c>
      <c r="G106" s="34">
        <v>40659</v>
      </c>
      <c r="J106" s="43">
        <v>97.6304619</v>
      </c>
    </row>
    <row r="107" spans="1:11" s="26" customFormat="1" x14ac:dyDescent="0.25">
      <c r="A107" s="35">
        <v>40661.510416666664</v>
      </c>
      <c r="B107" s="43">
        <v>64.073148669999995</v>
      </c>
      <c r="C107" s="44">
        <v>13</v>
      </c>
      <c r="D107" s="26">
        <f t="shared" si="4"/>
        <v>2011</v>
      </c>
      <c r="E107" s="26">
        <f t="shared" si="5"/>
        <v>4</v>
      </c>
      <c r="F107" s="26">
        <f t="shared" si="6"/>
        <v>28</v>
      </c>
      <c r="G107" s="34">
        <v>40661</v>
      </c>
      <c r="J107" s="43">
        <v>64.073148669999995</v>
      </c>
    </row>
    <row r="108" spans="1:11" s="26" customFormat="1" x14ac:dyDescent="0.25">
      <c r="A108" s="35">
        <v>40669.427083333336</v>
      </c>
      <c r="B108" s="43">
        <v>52.27012319</v>
      </c>
      <c r="C108" s="44">
        <v>19</v>
      </c>
      <c r="D108" s="26">
        <f t="shared" si="4"/>
        <v>2011</v>
      </c>
      <c r="E108" s="26">
        <f t="shared" si="5"/>
        <v>5</v>
      </c>
      <c r="F108" s="26">
        <f t="shared" si="6"/>
        <v>6</v>
      </c>
      <c r="G108" s="34">
        <v>40669</v>
      </c>
      <c r="J108" s="43">
        <v>52.27012319</v>
      </c>
    </row>
    <row r="109" spans="1:11" s="26" customFormat="1" x14ac:dyDescent="0.25">
      <c r="A109" s="35">
        <v>40672.46875</v>
      </c>
      <c r="B109" s="43">
        <v>73.814405160000007</v>
      </c>
      <c r="C109" s="44">
        <v>17</v>
      </c>
      <c r="D109" s="26">
        <f t="shared" si="4"/>
        <v>2011</v>
      </c>
      <c r="E109" s="26">
        <f t="shared" si="5"/>
        <v>5</v>
      </c>
      <c r="F109" s="26">
        <f t="shared" si="6"/>
        <v>9</v>
      </c>
      <c r="G109" s="34">
        <v>40672</v>
      </c>
      <c r="J109" s="43">
        <v>73.814405160000007</v>
      </c>
    </row>
    <row r="110" spans="1:11" s="26" customFormat="1" x14ac:dyDescent="0.25">
      <c r="A110" s="35">
        <v>40674.604166666664</v>
      </c>
      <c r="B110" s="43">
        <v>52.621130700000002</v>
      </c>
      <c r="C110" s="44">
        <v>19</v>
      </c>
      <c r="D110" s="26">
        <f t="shared" si="4"/>
        <v>2011</v>
      </c>
      <c r="E110" s="26">
        <f t="shared" si="5"/>
        <v>5</v>
      </c>
      <c r="F110" s="26">
        <f t="shared" si="6"/>
        <v>11</v>
      </c>
      <c r="G110" s="34">
        <v>40674</v>
      </c>
      <c r="J110" s="43">
        <v>52.621130700000002</v>
      </c>
    </row>
    <row r="111" spans="1:11" s="26" customFormat="1" x14ac:dyDescent="0.25">
      <c r="A111" s="35">
        <v>40675.53125</v>
      </c>
      <c r="B111" s="43">
        <v>49.554440169999999</v>
      </c>
      <c r="C111" s="44">
        <v>18</v>
      </c>
      <c r="D111" s="26">
        <f t="shared" si="4"/>
        <v>2011</v>
      </c>
      <c r="E111" s="26">
        <f t="shared" si="5"/>
        <v>5</v>
      </c>
      <c r="F111" s="26">
        <f t="shared" si="6"/>
        <v>12</v>
      </c>
      <c r="G111" s="34">
        <v>40675</v>
      </c>
      <c r="J111" s="43">
        <v>49.554440169999999</v>
      </c>
    </row>
    <row r="112" spans="1:11" s="26" customFormat="1" x14ac:dyDescent="0.25">
      <c r="A112" s="35">
        <v>40679.604166666664</v>
      </c>
      <c r="B112" s="43">
        <v>63.633069669999998</v>
      </c>
      <c r="C112" s="44">
        <v>4</v>
      </c>
      <c r="D112" s="26">
        <f t="shared" si="4"/>
        <v>2011</v>
      </c>
      <c r="E112" s="26">
        <f t="shared" si="5"/>
        <v>5</v>
      </c>
      <c r="F112" s="26">
        <f t="shared" si="6"/>
        <v>16</v>
      </c>
      <c r="G112" s="34">
        <v>40679</v>
      </c>
      <c r="J112" s="43">
        <v>63.633069669999998</v>
      </c>
    </row>
    <row r="113" spans="1:12" s="26" customFormat="1" x14ac:dyDescent="0.25">
      <c r="A113" s="35">
        <v>40681.552083333336</v>
      </c>
      <c r="B113" s="43">
        <v>115.94947209999999</v>
      </c>
      <c r="C113" s="44">
        <v>10</v>
      </c>
      <c r="D113" s="26">
        <f t="shared" si="4"/>
        <v>2011</v>
      </c>
      <c r="E113" s="26">
        <f t="shared" si="5"/>
        <v>5</v>
      </c>
      <c r="F113" s="26">
        <f t="shared" si="6"/>
        <v>18</v>
      </c>
      <c r="G113" s="34">
        <v>40681</v>
      </c>
      <c r="J113" s="43">
        <v>115.94947209999999</v>
      </c>
    </row>
    <row r="114" spans="1:12" s="26" customFormat="1" x14ac:dyDescent="0.25">
      <c r="A114" s="35">
        <v>40683.552083333336</v>
      </c>
      <c r="B114" s="43">
        <v>60.2070425</v>
      </c>
      <c r="C114" s="44">
        <v>31</v>
      </c>
      <c r="D114" s="26">
        <f t="shared" si="4"/>
        <v>2011</v>
      </c>
      <c r="E114" s="26">
        <f t="shared" si="5"/>
        <v>5</v>
      </c>
      <c r="F114" s="26">
        <f t="shared" si="6"/>
        <v>20</v>
      </c>
      <c r="G114" s="34">
        <v>40683</v>
      </c>
      <c r="J114" s="43">
        <v>60.2070425</v>
      </c>
    </row>
    <row r="115" spans="1:12" s="28" customFormat="1" x14ac:dyDescent="0.25">
      <c r="A115" s="30">
        <v>40687.416666666664</v>
      </c>
      <c r="B115" s="46">
        <v>28.906683480000002</v>
      </c>
      <c r="C115" s="48">
        <v>92</v>
      </c>
      <c r="D115" s="28">
        <f t="shared" si="4"/>
        <v>2011</v>
      </c>
      <c r="E115" s="28">
        <f t="shared" si="5"/>
        <v>5</v>
      </c>
      <c r="F115" s="28">
        <f t="shared" si="6"/>
        <v>24</v>
      </c>
      <c r="G115" s="29">
        <v>40687</v>
      </c>
      <c r="H115" s="28">
        <f t="shared" si="7"/>
        <v>2659.4148801599999</v>
      </c>
      <c r="I115" s="28">
        <f>SUM(H115:H116)</f>
        <v>3006.29508192</v>
      </c>
      <c r="J115" s="46">
        <v>28.906683480000002</v>
      </c>
      <c r="K115" s="37">
        <f>SUM(J115:J116)</f>
        <v>57.813366960000003</v>
      </c>
      <c r="L115" s="28">
        <f>I115/K115</f>
        <v>52</v>
      </c>
    </row>
    <row r="116" spans="1:12" s="28" customFormat="1" x14ac:dyDescent="0.25">
      <c r="A116" s="27">
        <v>40687.4375</v>
      </c>
      <c r="B116" s="46">
        <v>28.906683480000002</v>
      </c>
      <c r="C116" s="49">
        <v>12</v>
      </c>
      <c r="D116" s="28">
        <f t="shared" si="4"/>
        <v>2011</v>
      </c>
      <c r="E116" s="28">
        <f t="shared" si="5"/>
        <v>5</v>
      </c>
      <c r="F116" s="28">
        <f t="shared" si="6"/>
        <v>24</v>
      </c>
      <c r="G116" s="29">
        <v>40687</v>
      </c>
      <c r="H116" s="28">
        <f t="shared" si="7"/>
        <v>346.88020176000003</v>
      </c>
      <c r="I116" s="26"/>
      <c r="J116" s="46">
        <v>28.906683480000002</v>
      </c>
      <c r="K116" s="26"/>
    </row>
    <row r="117" spans="1:12" s="26" customFormat="1" x14ac:dyDescent="0.25">
      <c r="A117" s="35">
        <v>40696.552083333336</v>
      </c>
      <c r="B117" s="43">
        <v>32.35247176</v>
      </c>
      <c r="C117" s="44">
        <v>60</v>
      </c>
      <c r="D117" s="26">
        <f t="shared" si="4"/>
        <v>2011</v>
      </c>
      <c r="E117" s="26">
        <f t="shared" si="5"/>
        <v>6</v>
      </c>
      <c r="F117" s="26">
        <f t="shared" si="6"/>
        <v>2</v>
      </c>
      <c r="G117" s="34">
        <v>40696</v>
      </c>
      <c r="J117" s="43">
        <v>32.35247176</v>
      </c>
    </row>
    <row r="118" spans="1:12" s="26" customFormat="1" x14ac:dyDescent="0.25">
      <c r="A118" s="32">
        <v>40842.53125</v>
      </c>
      <c r="B118" s="43">
        <v>1E-3</v>
      </c>
      <c r="C118" s="33">
        <v>13</v>
      </c>
      <c r="D118" s="26">
        <f t="shared" si="4"/>
        <v>2011</v>
      </c>
      <c r="E118" s="26">
        <f t="shared" si="5"/>
        <v>10</v>
      </c>
      <c r="F118" s="26">
        <f t="shared" si="6"/>
        <v>26</v>
      </c>
      <c r="G118" s="34">
        <v>40842</v>
      </c>
      <c r="J118" s="43">
        <v>1E-3</v>
      </c>
    </row>
    <row r="119" spans="1:12" s="26" customFormat="1" x14ac:dyDescent="0.25">
      <c r="A119" s="32">
        <v>40906.625</v>
      </c>
      <c r="B119" s="43">
        <v>8.4530692139999992</v>
      </c>
      <c r="C119" s="33">
        <v>7</v>
      </c>
      <c r="D119" s="26">
        <f t="shared" si="4"/>
        <v>2011</v>
      </c>
      <c r="E119" s="26">
        <f t="shared" si="5"/>
        <v>12</v>
      </c>
      <c r="F119" s="26">
        <f t="shared" si="6"/>
        <v>29</v>
      </c>
      <c r="G119" s="34">
        <v>40906</v>
      </c>
      <c r="J119" s="43">
        <v>8.4530692139999992</v>
      </c>
    </row>
    <row r="120" spans="1:12" s="26" customFormat="1" x14ac:dyDescent="0.25">
      <c r="A120" s="32">
        <v>40931.625</v>
      </c>
      <c r="B120" s="43">
        <v>183.30288160000001</v>
      </c>
      <c r="C120" s="33">
        <v>4</v>
      </c>
      <c r="D120" s="26">
        <f t="shared" si="4"/>
        <v>2012</v>
      </c>
      <c r="E120" s="26">
        <f t="shared" si="5"/>
        <v>1</v>
      </c>
      <c r="F120" s="26">
        <f t="shared" si="6"/>
        <v>23</v>
      </c>
      <c r="G120" s="34">
        <v>40931</v>
      </c>
      <c r="J120" s="43">
        <v>183.30288160000001</v>
      </c>
    </row>
    <row r="121" spans="1:12" s="28" customFormat="1" x14ac:dyDescent="0.25">
      <c r="A121" s="30">
        <v>40932.385416666664</v>
      </c>
      <c r="B121" s="46">
        <v>567.46836380000002</v>
      </c>
      <c r="C121" s="48">
        <v>114</v>
      </c>
      <c r="D121" s="28">
        <f t="shared" si="4"/>
        <v>2012</v>
      </c>
      <c r="E121" s="28">
        <f t="shared" si="5"/>
        <v>1</v>
      </c>
      <c r="F121" s="28">
        <f t="shared" si="6"/>
        <v>24</v>
      </c>
      <c r="G121" s="29">
        <v>40932</v>
      </c>
      <c r="H121" s="28">
        <f t="shared" si="7"/>
        <v>64691.393473200005</v>
      </c>
      <c r="I121" s="28">
        <f>SUM(H121:H124)</f>
        <v>213368.1047888</v>
      </c>
      <c r="J121" s="46">
        <v>567.46836380000002</v>
      </c>
      <c r="K121" s="37">
        <f>SUM(J121:J124)</f>
        <v>2269.8734552000001</v>
      </c>
      <c r="L121" s="28">
        <f>I121/K121</f>
        <v>94</v>
      </c>
    </row>
    <row r="122" spans="1:12" s="28" customFormat="1" x14ac:dyDescent="0.25">
      <c r="A122" s="27">
        <v>40932.385416666664</v>
      </c>
      <c r="B122" s="46">
        <v>567.46836380000002</v>
      </c>
      <c r="C122" s="50">
        <v>101</v>
      </c>
      <c r="D122" s="28">
        <f t="shared" si="4"/>
        <v>2012</v>
      </c>
      <c r="E122" s="28">
        <f t="shared" si="5"/>
        <v>1</v>
      </c>
      <c r="F122" s="28">
        <f t="shared" si="6"/>
        <v>24</v>
      </c>
      <c r="G122" s="29">
        <v>40932</v>
      </c>
      <c r="H122" s="28">
        <f t="shared" si="7"/>
        <v>57314.304743799999</v>
      </c>
      <c r="I122" s="26"/>
      <c r="J122" s="46">
        <v>567.46836380000002</v>
      </c>
      <c r="K122" s="26"/>
    </row>
    <row r="123" spans="1:12" s="28" customFormat="1" x14ac:dyDescent="0.25">
      <c r="A123" s="27">
        <v>40932.635416666664</v>
      </c>
      <c r="B123" s="46">
        <v>567.46836380000002</v>
      </c>
      <c r="C123" s="50">
        <v>67</v>
      </c>
      <c r="D123" s="28">
        <f t="shared" si="4"/>
        <v>2012</v>
      </c>
      <c r="E123" s="28">
        <f t="shared" si="5"/>
        <v>1</v>
      </c>
      <c r="F123" s="28">
        <f t="shared" si="6"/>
        <v>24</v>
      </c>
      <c r="G123" s="29">
        <v>40932</v>
      </c>
      <c r="H123" s="28">
        <f t="shared" si="7"/>
        <v>38020.380374600005</v>
      </c>
      <c r="I123" s="26"/>
      <c r="J123" s="46">
        <v>567.46836380000002</v>
      </c>
      <c r="K123" s="26"/>
    </row>
    <row r="124" spans="1:12" s="28" customFormat="1" x14ac:dyDescent="0.25">
      <c r="A124" s="30">
        <v>40932.645833333336</v>
      </c>
      <c r="B124" s="46">
        <v>567.46836380000002</v>
      </c>
      <c r="C124" s="48">
        <v>94</v>
      </c>
      <c r="D124" s="28">
        <f t="shared" si="4"/>
        <v>2012</v>
      </c>
      <c r="E124" s="28">
        <f t="shared" si="5"/>
        <v>1</v>
      </c>
      <c r="F124" s="28">
        <f t="shared" si="6"/>
        <v>24</v>
      </c>
      <c r="G124" s="29">
        <v>40932</v>
      </c>
      <c r="H124" s="28">
        <f t="shared" si="7"/>
        <v>53342.026197200001</v>
      </c>
      <c r="I124" s="26"/>
      <c r="J124" s="46">
        <v>567.46836380000002</v>
      </c>
      <c r="K124" s="26"/>
    </row>
    <row r="125" spans="1:12" s="26" customFormat="1" x14ac:dyDescent="0.25">
      <c r="A125" s="35">
        <v>40933.510416666664</v>
      </c>
      <c r="B125" s="43">
        <v>236.64213409999999</v>
      </c>
      <c r="C125" s="44">
        <v>84</v>
      </c>
      <c r="D125" s="26">
        <f t="shared" si="4"/>
        <v>2012</v>
      </c>
      <c r="E125" s="26">
        <f t="shared" si="5"/>
        <v>1</v>
      </c>
      <c r="F125" s="26">
        <f t="shared" si="6"/>
        <v>25</v>
      </c>
      <c r="G125" s="34">
        <v>40933</v>
      </c>
      <c r="J125" s="43">
        <v>236.64213409999999</v>
      </c>
    </row>
    <row r="126" spans="1:12" s="26" customFormat="1" x14ac:dyDescent="0.25">
      <c r="A126" s="35">
        <v>40954.520833333336</v>
      </c>
      <c r="B126" s="43">
        <v>31.72604497</v>
      </c>
      <c r="C126" s="44">
        <v>14</v>
      </c>
      <c r="D126" s="26">
        <f t="shared" si="4"/>
        <v>2012</v>
      </c>
      <c r="E126" s="26">
        <f t="shared" si="5"/>
        <v>2</v>
      </c>
      <c r="F126" s="26">
        <f t="shared" si="6"/>
        <v>15</v>
      </c>
      <c r="G126" s="34">
        <v>40954</v>
      </c>
      <c r="J126" s="43">
        <v>31.72604497</v>
      </c>
    </row>
    <row r="127" spans="1:12" s="26" customFormat="1" x14ac:dyDescent="0.25">
      <c r="A127" s="35">
        <v>40974.489583333336</v>
      </c>
      <c r="B127" s="43">
        <v>29.90572702</v>
      </c>
      <c r="C127" s="44">
        <v>10</v>
      </c>
      <c r="D127" s="26">
        <f t="shared" si="4"/>
        <v>2012</v>
      </c>
      <c r="E127" s="26">
        <f t="shared" si="5"/>
        <v>3</v>
      </c>
      <c r="F127" s="26">
        <f t="shared" si="6"/>
        <v>6</v>
      </c>
      <c r="G127" s="34">
        <v>40974</v>
      </c>
      <c r="J127" s="43">
        <v>29.90572702</v>
      </c>
    </row>
    <row r="128" spans="1:12" s="26" customFormat="1" x14ac:dyDescent="0.25">
      <c r="A128" s="35">
        <v>40982.770833333336</v>
      </c>
      <c r="B128" s="43">
        <v>21.453890529999999</v>
      </c>
      <c r="C128" s="44">
        <v>11</v>
      </c>
      <c r="D128" s="26">
        <f t="shared" si="4"/>
        <v>2012</v>
      </c>
      <c r="E128" s="26">
        <f t="shared" si="5"/>
        <v>3</v>
      </c>
      <c r="F128" s="26">
        <f t="shared" si="6"/>
        <v>14</v>
      </c>
      <c r="G128" s="34">
        <v>40982</v>
      </c>
      <c r="J128" s="43">
        <v>21.453890529999999</v>
      </c>
    </row>
    <row r="129" spans="1:12" s="28" customFormat="1" x14ac:dyDescent="0.25">
      <c r="A129" s="30">
        <v>40983.708333333336</v>
      </c>
      <c r="B129" s="46">
        <v>271.26375919999998</v>
      </c>
      <c r="C129" s="48">
        <v>40</v>
      </c>
      <c r="D129" s="28">
        <f t="shared" si="4"/>
        <v>2012</v>
      </c>
      <c r="E129" s="28">
        <f t="shared" si="5"/>
        <v>3</v>
      </c>
      <c r="F129" s="28">
        <f t="shared" si="6"/>
        <v>15</v>
      </c>
      <c r="G129" s="29">
        <v>40983</v>
      </c>
      <c r="H129" s="28">
        <f t="shared" si="7"/>
        <v>10850.550368</v>
      </c>
      <c r="I129" s="28">
        <f>SUM(H129:H130)</f>
        <v>21701.100736</v>
      </c>
      <c r="J129" s="46">
        <v>271.26375919999998</v>
      </c>
      <c r="K129" s="37">
        <f>SUM(J129:J130)</f>
        <v>542.52751839999996</v>
      </c>
      <c r="L129" s="28">
        <f>I129/K129</f>
        <v>40</v>
      </c>
    </row>
    <row r="130" spans="1:12" s="28" customFormat="1" x14ac:dyDescent="0.25">
      <c r="A130" s="30">
        <v>40983.71875</v>
      </c>
      <c r="B130" s="46">
        <v>271.26375919999998</v>
      </c>
      <c r="C130" s="48">
        <v>40</v>
      </c>
      <c r="D130" s="28">
        <f t="shared" si="4"/>
        <v>2012</v>
      </c>
      <c r="E130" s="28">
        <f t="shared" si="5"/>
        <v>3</v>
      </c>
      <c r="F130" s="28">
        <f t="shared" si="6"/>
        <v>15</v>
      </c>
      <c r="G130" s="29">
        <v>40983</v>
      </c>
      <c r="H130" s="28">
        <f t="shared" si="7"/>
        <v>10850.550368</v>
      </c>
      <c r="I130" s="26"/>
      <c r="J130" s="46">
        <v>271.26375919999998</v>
      </c>
      <c r="K130" s="26"/>
    </row>
    <row r="131" spans="1:12" s="26" customFormat="1" x14ac:dyDescent="0.25">
      <c r="A131" s="35">
        <v>40984.5625</v>
      </c>
      <c r="B131" s="43">
        <v>302.00595129999999</v>
      </c>
      <c r="C131" s="44">
        <v>28</v>
      </c>
      <c r="D131" s="26">
        <f t="shared" ref="D131:D194" si="8">YEAR(A131)</f>
        <v>2012</v>
      </c>
      <c r="E131" s="26">
        <f t="shared" ref="E131:E194" si="9">MONTH(A131)</f>
        <v>3</v>
      </c>
      <c r="F131" s="26">
        <f t="shared" ref="F131:F194" si="10">DAY(A131)</f>
        <v>16</v>
      </c>
      <c r="G131" s="34">
        <v>40984</v>
      </c>
      <c r="J131" s="43">
        <v>302.00595129999999</v>
      </c>
    </row>
    <row r="132" spans="1:12" s="28" customFormat="1" x14ac:dyDescent="0.25">
      <c r="A132" s="30">
        <v>40985.53125</v>
      </c>
      <c r="B132" s="46">
        <v>280.33767399999999</v>
      </c>
      <c r="C132" s="48">
        <v>17</v>
      </c>
      <c r="D132" s="28">
        <f t="shared" si="8"/>
        <v>2012</v>
      </c>
      <c r="E132" s="28">
        <f t="shared" si="9"/>
        <v>3</v>
      </c>
      <c r="F132" s="28">
        <f t="shared" si="10"/>
        <v>17</v>
      </c>
      <c r="G132" s="29">
        <v>40985</v>
      </c>
      <c r="H132" s="28">
        <f t="shared" ref="H132:H187" si="11">B132*C132</f>
        <v>4765.7404580000002</v>
      </c>
      <c r="I132" s="28">
        <f>SUM(H132:H133)</f>
        <v>9251.1432420000001</v>
      </c>
      <c r="J132" s="46">
        <v>280.33767399999999</v>
      </c>
      <c r="K132" s="37">
        <f>SUM(J132:J133)</f>
        <v>560.67534799999999</v>
      </c>
      <c r="L132" s="28">
        <f>I132/K132</f>
        <v>16.5</v>
      </c>
    </row>
    <row r="133" spans="1:12" s="28" customFormat="1" x14ac:dyDescent="0.25">
      <c r="A133" s="30">
        <v>40985.635416666664</v>
      </c>
      <c r="B133" s="46">
        <v>280.33767399999999</v>
      </c>
      <c r="C133" s="48">
        <v>16</v>
      </c>
      <c r="D133" s="28">
        <f t="shared" si="8"/>
        <v>2012</v>
      </c>
      <c r="E133" s="28">
        <f t="shared" si="9"/>
        <v>3</v>
      </c>
      <c r="F133" s="28">
        <f t="shared" si="10"/>
        <v>17</v>
      </c>
      <c r="G133" s="29">
        <v>40985</v>
      </c>
      <c r="H133" s="28">
        <f t="shared" si="11"/>
        <v>4485.4027839999999</v>
      </c>
      <c r="I133" s="26"/>
      <c r="J133" s="46">
        <v>280.33767399999999</v>
      </c>
      <c r="K133" s="26"/>
    </row>
    <row r="134" spans="1:12" s="26" customFormat="1" x14ac:dyDescent="0.25">
      <c r="A134" s="35">
        <v>40986.364583333336</v>
      </c>
      <c r="B134" s="43">
        <v>366.12422839999999</v>
      </c>
      <c r="C134" s="44">
        <v>31</v>
      </c>
      <c r="D134" s="26">
        <f t="shared" si="8"/>
        <v>2012</v>
      </c>
      <c r="E134" s="26">
        <f t="shared" si="9"/>
        <v>3</v>
      </c>
      <c r="F134" s="26">
        <f t="shared" si="10"/>
        <v>18</v>
      </c>
      <c r="G134" s="34">
        <v>40986</v>
      </c>
      <c r="J134" s="43">
        <v>366.12422839999999</v>
      </c>
    </row>
    <row r="135" spans="1:12" s="28" customFormat="1" x14ac:dyDescent="0.25">
      <c r="A135" s="30">
        <v>40988.46875</v>
      </c>
      <c r="B135" s="46">
        <v>219.45733709999999</v>
      </c>
      <c r="C135" s="48">
        <v>15</v>
      </c>
      <c r="D135" s="28">
        <f t="shared" si="8"/>
        <v>2012</v>
      </c>
      <c r="E135" s="28">
        <f t="shared" si="9"/>
        <v>3</v>
      </c>
      <c r="F135" s="28">
        <f t="shared" si="10"/>
        <v>20</v>
      </c>
      <c r="G135" s="29">
        <v>40988</v>
      </c>
      <c r="H135" s="28">
        <f t="shared" si="11"/>
        <v>3291.8600564999997</v>
      </c>
      <c r="I135" s="28">
        <f>SUM(H135:H136)</f>
        <v>6583.7201129999994</v>
      </c>
      <c r="J135" s="46">
        <v>219.45733709999999</v>
      </c>
      <c r="K135" s="37">
        <f>SUM(J135:J136)</f>
        <v>438.91467419999998</v>
      </c>
      <c r="L135" s="28">
        <f>I135/K135</f>
        <v>15</v>
      </c>
    </row>
    <row r="136" spans="1:12" s="28" customFormat="1" x14ac:dyDescent="0.25">
      <c r="A136" s="30">
        <v>40988.46875</v>
      </c>
      <c r="B136" s="46">
        <v>219.45733709999999</v>
      </c>
      <c r="C136" s="48">
        <v>15</v>
      </c>
      <c r="D136" s="28">
        <f t="shared" si="8"/>
        <v>2012</v>
      </c>
      <c r="E136" s="28">
        <f t="shared" si="9"/>
        <v>3</v>
      </c>
      <c r="F136" s="28">
        <f t="shared" si="10"/>
        <v>20</v>
      </c>
      <c r="G136" s="29">
        <v>40988</v>
      </c>
      <c r="H136" s="28">
        <f t="shared" si="11"/>
        <v>3291.8600564999997</v>
      </c>
      <c r="I136" s="26"/>
      <c r="J136" s="46">
        <v>219.45733709999999</v>
      </c>
      <c r="K136" s="26"/>
    </row>
    <row r="137" spans="1:12" s="26" customFormat="1" x14ac:dyDescent="0.25">
      <c r="A137" s="35">
        <v>40991.5</v>
      </c>
      <c r="B137" s="43">
        <v>131.86563839999999</v>
      </c>
      <c r="C137" s="44">
        <v>44</v>
      </c>
      <c r="D137" s="26">
        <f t="shared" si="8"/>
        <v>2012</v>
      </c>
      <c r="E137" s="26">
        <f t="shared" si="9"/>
        <v>3</v>
      </c>
      <c r="F137" s="26">
        <f t="shared" si="10"/>
        <v>23</v>
      </c>
      <c r="G137" s="34">
        <v>40991</v>
      </c>
      <c r="J137" s="43">
        <v>131.86563839999999</v>
      </c>
    </row>
    <row r="138" spans="1:12" s="26" customFormat="1" x14ac:dyDescent="0.25">
      <c r="A138" s="35">
        <v>40994.4375</v>
      </c>
      <c r="B138" s="43">
        <v>211.9848423</v>
      </c>
      <c r="C138" s="44">
        <v>49</v>
      </c>
      <c r="D138" s="26">
        <f t="shared" si="8"/>
        <v>2012</v>
      </c>
      <c r="E138" s="26">
        <f t="shared" si="9"/>
        <v>3</v>
      </c>
      <c r="F138" s="26">
        <f t="shared" si="10"/>
        <v>26</v>
      </c>
      <c r="G138" s="34">
        <v>40994</v>
      </c>
      <c r="J138" s="43">
        <v>211.9848423</v>
      </c>
    </row>
    <row r="139" spans="1:12" s="28" customFormat="1" x14ac:dyDescent="0.25">
      <c r="A139" s="30">
        <v>40996.427083333336</v>
      </c>
      <c r="B139" s="46">
        <v>1296.631535</v>
      </c>
      <c r="C139" s="48">
        <v>30</v>
      </c>
      <c r="D139" s="28">
        <f t="shared" si="8"/>
        <v>2012</v>
      </c>
      <c r="E139" s="28">
        <f t="shared" si="9"/>
        <v>3</v>
      </c>
      <c r="F139" s="28">
        <f t="shared" si="10"/>
        <v>28</v>
      </c>
      <c r="G139" s="29">
        <v>40996</v>
      </c>
      <c r="H139" s="28">
        <f t="shared" si="11"/>
        <v>38898.946049999999</v>
      </c>
      <c r="I139" s="28">
        <f>SUM(H139:H141)</f>
        <v>2422107.7073799996</v>
      </c>
      <c r="J139" s="46">
        <v>1296.631535</v>
      </c>
      <c r="K139" s="37">
        <f>SUM(J139:J141)</f>
        <v>3889.894605</v>
      </c>
      <c r="L139" s="28">
        <f>I139/K139</f>
        <v>622.66666666666652</v>
      </c>
    </row>
    <row r="140" spans="1:12" s="28" customFormat="1" x14ac:dyDescent="0.25">
      <c r="A140" s="30">
        <v>40996.520833333336</v>
      </c>
      <c r="B140" s="46">
        <v>1296.631535</v>
      </c>
      <c r="C140" s="48">
        <v>828</v>
      </c>
      <c r="D140" s="28">
        <f t="shared" si="8"/>
        <v>2012</v>
      </c>
      <c r="E140" s="28">
        <f t="shared" si="9"/>
        <v>3</v>
      </c>
      <c r="F140" s="28">
        <f t="shared" si="10"/>
        <v>28</v>
      </c>
      <c r="G140" s="29">
        <v>40996</v>
      </c>
      <c r="H140" s="28">
        <f t="shared" si="11"/>
        <v>1073610.9109799999</v>
      </c>
      <c r="I140" s="26"/>
      <c r="J140" s="46">
        <v>1296.631535</v>
      </c>
      <c r="K140" s="26"/>
    </row>
    <row r="141" spans="1:12" s="28" customFormat="1" x14ac:dyDescent="0.25">
      <c r="A141" s="30">
        <v>40996.697916666664</v>
      </c>
      <c r="B141" s="46">
        <v>1296.631535</v>
      </c>
      <c r="C141" s="48">
        <v>1010</v>
      </c>
      <c r="D141" s="28">
        <f t="shared" si="8"/>
        <v>2012</v>
      </c>
      <c r="E141" s="28">
        <f t="shared" si="9"/>
        <v>3</v>
      </c>
      <c r="F141" s="28">
        <f t="shared" si="10"/>
        <v>28</v>
      </c>
      <c r="G141" s="29">
        <v>40996</v>
      </c>
      <c r="H141" s="28">
        <f t="shared" si="11"/>
        <v>1309597.85035</v>
      </c>
      <c r="I141" s="26"/>
      <c r="J141" s="46">
        <v>1296.631535</v>
      </c>
      <c r="K141" s="26"/>
    </row>
    <row r="142" spans="1:12" s="26" customFormat="1" x14ac:dyDescent="0.25">
      <c r="A142" s="32">
        <v>40997.489583333336</v>
      </c>
      <c r="B142" s="43">
        <v>1276.7281780000001</v>
      </c>
      <c r="C142" s="33">
        <v>265</v>
      </c>
      <c r="D142" s="26">
        <f t="shared" si="8"/>
        <v>2012</v>
      </c>
      <c r="E142" s="26">
        <f t="shared" si="9"/>
        <v>3</v>
      </c>
      <c r="F142" s="26">
        <f t="shared" si="10"/>
        <v>29</v>
      </c>
      <c r="G142" s="34">
        <v>40997</v>
      </c>
      <c r="J142" s="43">
        <v>1276.7281780000001</v>
      </c>
    </row>
    <row r="143" spans="1:12" s="26" customFormat="1" x14ac:dyDescent="0.25">
      <c r="A143" s="35">
        <v>41002.5</v>
      </c>
      <c r="B143" s="43">
        <v>363.769611</v>
      </c>
      <c r="C143" s="44">
        <v>41</v>
      </c>
      <c r="D143" s="26">
        <f t="shared" si="8"/>
        <v>2012</v>
      </c>
      <c r="E143" s="26">
        <f t="shared" si="9"/>
        <v>4</v>
      </c>
      <c r="F143" s="26">
        <f t="shared" si="10"/>
        <v>3</v>
      </c>
      <c r="G143" s="34">
        <v>41002</v>
      </c>
      <c r="J143" s="43">
        <v>363.769611</v>
      </c>
    </row>
    <row r="144" spans="1:12" s="26" customFormat="1" x14ac:dyDescent="0.25">
      <c r="A144" s="35">
        <v>41004.447916666664</v>
      </c>
      <c r="B144" s="43">
        <v>255.24981299999999</v>
      </c>
      <c r="C144" s="44">
        <v>34</v>
      </c>
      <c r="D144" s="26">
        <f t="shared" si="8"/>
        <v>2012</v>
      </c>
      <c r="E144" s="26">
        <f t="shared" si="9"/>
        <v>4</v>
      </c>
      <c r="F144" s="26">
        <f t="shared" si="10"/>
        <v>5</v>
      </c>
      <c r="G144" s="34">
        <v>41004</v>
      </c>
      <c r="J144" s="43">
        <v>255.24981299999999</v>
      </c>
    </row>
    <row r="145" spans="1:12" s="26" customFormat="1" x14ac:dyDescent="0.25">
      <c r="A145" s="35">
        <v>41011.59375</v>
      </c>
      <c r="B145" s="43">
        <v>177.90925200000001</v>
      </c>
      <c r="C145" s="44">
        <v>44</v>
      </c>
      <c r="D145" s="26">
        <f t="shared" si="8"/>
        <v>2012</v>
      </c>
      <c r="E145" s="26">
        <f t="shared" si="9"/>
        <v>4</v>
      </c>
      <c r="F145" s="26">
        <f t="shared" si="10"/>
        <v>12</v>
      </c>
      <c r="G145" s="34">
        <v>41011</v>
      </c>
      <c r="J145" s="43">
        <v>177.90925200000001</v>
      </c>
    </row>
    <row r="146" spans="1:12" s="26" customFormat="1" x14ac:dyDescent="0.25">
      <c r="A146" s="35">
        <v>41012.489583333336</v>
      </c>
      <c r="B146" s="43">
        <v>458.86644539999998</v>
      </c>
      <c r="C146" s="44">
        <v>50</v>
      </c>
      <c r="D146" s="26">
        <f t="shared" si="8"/>
        <v>2012</v>
      </c>
      <c r="E146" s="26">
        <f t="shared" si="9"/>
        <v>4</v>
      </c>
      <c r="F146" s="26">
        <f t="shared" si="10"/>
        <v>13</v>
      </c>
      <c r="G146" s="34">
        <v>41012</v>
      </c>
      <c r="J146" s="43">
        <v>458.86644539999998</v>
      </c>
    </row>
    <row r="147" spans="1:12" s="26" customFormat="1" x14ac:dyDescent="0.25">
      <c r="A147" s="35">
        <v>41025.427083333336</v>
      </c>
      <c r="B147" s="43">
        <v>211.32051630000001</v>
      </c>
      <c r="C147" s="44">
        <v>34</v>
      </c>
      <c r="D147" s="26">
        <f t="shared" si="8"/>
        <v>2012</v>
      </c>
      <c r="E147" s="26">
        <f t="shared" si="9"/>
        <v>4</v>
      </c>
      <c r="F147" s="26">
        <f t="shared" si="10"/>
        <v>26</v>
      </c>
      <c r="G147" s="34">
        <v>41025</v>
      </c>
      <c r="J147" s="43">
        <v>211.32051630000001</v>
      </c>
    </row>
    <row r="148" spans="1:12" s="28" customFormat="1" x14ac:dyDescent="0.25">
      <c r="A148" s="27">
        <v>41244.385416666664</v>
      </c>
      <c r="B148" s="46">
        <v>1988.5055749999999</v>
      </c>
      <c r="C148" s="50">
        <v>983</v>
      </c>
      <c r="D148" s="28">
        <f t="shared" si="8"/>
        <v>2012</v>
      </c>
      <c r="E148" s="28">
        <f t="shared" si="9"/>
        <v>12</v>
      </c>
      <c r="F148" s="28">
        <f t="shared" si="10"/>
        <v>1</v>
      </c>
      <c r="G148" s="29">
        <v>41244</v>
      </c>
      <c r="H148" s="28">
        <f t="shared" si="11"/>
        <v>1954700.9802249998</v>
      </c>
      <c r="I148" s="28">
        <f>SUM(H148:H150)</f>
        <v>5100516.7998749996</v>
      </c>
      <c r="J148" s="46">
        <v>1988.5055749999999</v>
      </c>
      <c r="K148" s="37">
        <f>SUM(J148:J150)</f>
        <v>5965.5167249999995</v>
      </c>
      <c r="L148" s="28">
        <f>I148/K148</f>
        <v>855</v>
      </c>
    </row>
    <row r="149" spans="1:12" s="28" customFormat="1" x14ac:dyDescent="0.25">
      <c r="A149" s="27">
        <v>41244.40625</v>
      </c>
      <c r="B149" s="46">
        <v>1988.5055749999999</v>
      </c>
      <c r="C149" s="50">
        <v>928</v>
      </c>
      <c r="D149" s="28">
        <f t="shared" si="8"/>
        <v>2012</v>
      </c>
      <c r="E149" s="28">
        <f t="shared" si="9"/>
        <v>12</v>
      </c>
      <c r="F149" s="28">
        <f t="shared" si="10"/>
        <v>1</v>
      </c>
      <c r="G149" s="29">
        <v>41244</v>
      </c>
      <c r="H149" s="28">
        <f t="shared" si="11"/>
        <v>1845333.1735999999</v>
      </c>
      <c r="I149" s="26"/>
      <c r="J149" s="46">
        <v>1988.5055749999999</v>
      </c>
      <c r="K149" s="26"/>
    </row>
    <row r="150" spans="1:12" s="28" customFormat="1" x14ac:dyDescent="0.25">
      <c r="A150" s="30">
        <v>41244.541666666664</v>
      </c>
      <c r="B150" s="46">
        <v>1988.5055749999999</v>
      </c>
      <c r="C150" s="48">
        <v>654</v>
      </c>
      <c r="D150" s="28">
        <f t="shared" si="8"/>
        <v>2012</v>
      </c>
      <c r="E150" s="28">
        <f t="shared" si="9"/>
        <v>12</v>
      </c>
      <c r="F150" s="28">
        <f t="shared" si="10"/>
        <v>1</v>
      </c>
      <c r="G150" s="29">
        <v>41244</v>
      </c>
      <c r="H150" s="28">
        <f t="shared" si="11"/>
        <v>1300482.6460499999</v>
      </c>
      <c r="I150" s="26"/>
      <c r="J150" s="46">
        <v>1988.5055749999999</v>
      </c>
      <c r="K150" s="26"/>
    </row>
    <row r="151" spans="1:12" s="26" customFormat="1" x14ac:dyDescent="0.25">
      <c r="A151" s="32">
        <v>41245.666666666664</v>
      </c>
      <c r="B151" s="43">
        <v>1976.1213299999999</v>
      </c>
      <c r="C151" s="33">
        <v>269</v>
      </c>
      <c r="D151" s="26">
        <f t="shared" si="8"/>
        <v>2012</v>
      </c>
      <c r="E151" s="26">
        <f t="shared" si="9"/>
        <v>12</v>
      </c>
      <c r="F151" s="26">
        <f t="shared" si="10"/>
        <v>2</v>
      </c>
      <c r="G151" s="34">
        <v>41245</v>
      </c>
      <c r="J151" s="43">
        <v>1976.1213299999999</v>
      </c>
    </row>
    <row r="152" spans="1:12" s="28" customFormat="1" x14ac:dyDescent="0.25">
      <c r="A152" s="30">
        <v>41246.4375</v>
      </c>
      <c r="B152" s="46">
        <v>3477.681591</v>
      </c>
      <c r="C152" s="48">
        <v>1340</v>
      </c>
      <c r="D152" s="28">
        <f t="shared" si="8"/>
        <v>2012</v>
      </c>
      <c r="E152" s="28">
        <f t="shared" si="9"/>
        <v>12</v>
      </c>
      <c r="F152" s="28">
        <f t="shared" si="10"/>
        <v>3</v>
      </c>
      <c r="G152" s="29">
        <v>41246</v>
      </c>
      <c r="H152" s="28">
        <f t="shared" si="11"/>
        <v>4660093.3319399999</v>
      </c>
      <c r="I152" s="28">
        <f>SUM(H152:H155)</f>
        <v>17562292.03455</v>
      </c>
      <c r="J152" s="46">
        <v>3477.681591</v>
      </c>
      <c r="K152" s="37">
        <f>SUM(J152:J155)</f>
        <v>13910.726364</v>
      </c>
      <c r="L152" s="28">
        <f>I152/K152</f>
        <v>1262.5</v>
      </c>
    </row>
    <row r="153" spans="1:12" s="28" customFormat="1" x14ac:dyDescent="0.25">
      <c r="A153" s="27">
        <v>41246.4375</v>
      </c>
      <c r="B153" s="46">
        <v>3477.681591</v>
      </c>
      <c r="C153" s="50">
        <v>1270</v>
      </c>
      <c r="D153" s="28">
        <f t="shared" si="8"/>
        <v>2012</v>
      </c>
      <c r="E153" s="28">
        <f t="shared" si="9"/>
        <v>12</v>
      </c>
      <c r="F153" s="28">
        <f t="shared" si="10"/>
        <v>3</v>
      </c>
      <c r="G153" s="29">
        <v>41246</v>
      </c>
      <c r="H153" s="28">
        <f t="shared" si="11"/>
        <v>4416655.6205700003</v>
      </c>
      <c r="I153" s="26"/>
      <c r="J153" s="46">
        <v>3477.681591</v>
      </c>
      <c r="K153" s="26"/>
    </row>
    <row r="154" spans="1:12" s="28" customFormat="1" x14ac:dyDescent="0.25">
      <c r="A154" s="30">
        <v>41246.447916666664</v>
      </c>
      <c r="B154" s="46">
        <v>3477.681591</v>
      </c>
      <c r="C154" s="48">
        <v>1250</v>
      </c>
      <c r="D154" s="28">
        <f t="shared" si="8"/>
        <v>2012</v>
      </c>
      <c r="E154" s="28">
        <f t="shared" si="9"/>
        <v>12</v>
      </c>
      <c r="F154" s="28">
        <f t="shared" si="10"/>
        <v>3</v>
      </c>
      <c r="G154" s="29">
        <v>41246</v>
      </c>
      <c r="H154" s="28">
        <f t="shared" si="11"/>
        <v>4347101.9887500005</v>
      </c>
      <c r="I154" s="26"/>
      <c r="J154" s="46">
        <v>3477.681591</v>
      </c>
      <c r="K154" s="26"/>
    </row>
    <row r="155" spans="1:12" s="28" customFormat="1" x14ac:dyDescent="0.25">
      <c r="A155" s="30">
        <v>41246.46875</v>
      </c>
      <c r="B155" s="46">
        <v>3477.681591</v>
      </c>
      <c r="C155" s="48">
        <v>1190</v>
      </c>
      <c r="D155" s="28">
        <f t="shared" si="8"/>
        <v>2012</v>
      </c>
      <c r="E155" s="28">
        <f t="shared" si="9"/>
        <v>12</v>
      </c>
      <c r="F155" s="28">
        <f t="shared" si="10"/>
        <v>3</v>
      </c>
      <c r="G155" s="29">
        <v>41246</v>
      </c>
      <c r="H155" s="28">
        <f t="shared" si="11"/>
        <v>4138441.0932900002</v>
      </c>
      <c r="I155" s="26"/>
      <c r="J155" s="46">
        <v>3477.681591</v>
      </c>
      <c r="K155" s="26"/>
    </row>
    <row r="156" spans="1:12" s="26" customFormat="1" x14ac:dyDescent="0.25">
      <c r="A156" s="32">
        <v>41248.541666666664</v>
      </c>
      <c r="B156" s="43">
        <v>347.63461990000002</v>
      </c>
      <c r="C156" s="45">
        <v>74</v>
      </c>
      <c r="D156" s="26">
        <f t="shared" si="8"/>
        <v>2012</v>
      </c>
      <c r="E156" s="26">
        <f t="shared" si="9"/>
        <v>12</v>
      </c>
      <c r="F156" s="26">
        <f t="shared" si="10"/>
        <v>5</v>
      </c>
      <c r="G156" s="34">
        <v>41248</v>
      </c>
      <c r="J156" s="43">
        <v>347.63461990000002</v>
      </c>
    </row>
    <row r="157" spans="1:12" s="26" customFormat="1" x14ac:dyDescent="0.25">
      <c r="A157" s="35">
        <v>41260.5</v>
      </c>
      <c r="B157" s="43">
        <v>90.699226400000001</v>
      </c>
      <c r="C157" s="44">
        <v>11</v>
      </c>
      <c r="D157" s="26">
        <f t="shared" si="8"/>
        <v>2012</v>
      </c>
      <c r="E157" s="26">
        <f t="shared" si="9"/>
        <v>12</v>
      </c>
      <c r="F157" s="26">
        <f t="shared" si="10"/>
        <v>17</v>
      </c>
      <c r="G157" s="34">
        <v>41260</v>
      </c>
      <c r="J157" s="43">
        <v>90.699226400000001</v>
      </c>
    </row>
    <row r="158" spans="1:12" s="26" customFormat="1" x14ac:dyDescent="0.25">
      <c r="A158" s="35">
        <v>41262.385416666664</v>
      </c>
      <c r="B158" s="43">
        <v>115.3954803</v>
      </c>
      <c r="C158" s="44">
        <v>11</v>
      </c>
      <c r="D158" s="26">
        <f t="shared" si="8"/>
        <v>2012</v>
      </c>
      <c r="E158" s="26">
        <f t="shared" si="9"/>
        <v>12</v>
      </c>
      <c r="F158" s="26">
        <f t="shared" si="10"/>
        <v>19</v>
      </c>
      <c r="G158" s="34">
        <v>41262</v>
      </c>
      <c r="J158" s="43">
        <v>115.3954803</v>
      </c>
    </row>
    <row r="159" spans="1:12" s="26" customFormat="1" x14ac:dyDescent="0.25">
      <c r="A159" s="32">
        <v>41265.447916666664</v>
      </c>
      <c r="B159" s="43">
        <v>3264.5067210000002</v>
      </c>
      <c r="C159" s="33">
        <v>1280</v>
      </c>
      <c r="D159" s="26">
        <f t="shared" si="8"/>
        <v>2012</v>
      </c>
      <c r="E159" s="26">
        <f t="shared" si="9"/>
        <v>12</v>
      </c>
      <c r="F159" s="26">
        <f t="shared" si="10"/>
        <v>22</v>
      </c>
      <c r="G159" s="34">
        <v>41265</v>
      </c>
      <c r="J159" s="43">
        <v>3264.5067210000002</v>
      </c>
    </row>
    <row r="160" spans="1:12" s="28" customFormat="1" x14ac:dyDescent="0.25">
      <c r="A160" s="27">
        <v>41266.375</v>
      </c>
      <c r="B160" s="46">
        <v>3186.545709</v>
      </c>
      <c r="C160" s="50">
        <v>667</v>
      </c>
      <c r="D160" s="28">
        <f t="shared" si="8"/>
        <v>2012</v>
      </c>
      <c r="E160" s="28">
        <f t="shared" si="9"/>
        <v>12</v>
      </c>
      <c r="F160" s="28">
        <f t="shared" si="10"/>
        <v>23</v>
      </c>
      <c r="G160" s="29">
        <v>41266</v>
      </c>
      <c r="H160" s="28">
        <f t="shared" si="11"/>
        <v>2125425.9879029999</v>
      </c>
      <c r="I160" s="28">
        <f>SUM(H160:H163)</f>
        <v>6768223.0859159995</v>
      </c>
      <c r="J160" s="46">
        <v>3186.545709</v>
      </c>
      <c r="K160" s="37">
        <f>SUM(J160:J163)</f>
        <v>12746.182836</v>
      </c>
      <c r="L160" s="28">
        <f>I160/K160</f>
        <v>531</v>
      </c>
    </row>
    <row r="161" spans="1:12" s="28" customFormat="1" x14ac:dyDescent="0.25">
      <c r="A161" s="30">
        <v>41266.520833333336</v>
      </c>
      <c r="B161" s="46">
        <v>3186.545709</v>
      </c>
      <c r="C161" s="48">
        <v>510</v>
      </c>
      <c r="D161" s="28">
        <f t="shared" si="8"/>
        <v>2012</v>
      </c>
      <c r="E161" s="28">
        <f t="shared" si="9"/>
        <v>12</v>
      </c>
      <c r="F161" s="28">
        <f t="shared" si="10"/>
        <v>23</v>
      </c>
      <c r="G161" s="29">
        <v>41266</v>
      </c>
      <c r="H161" s="28">
        <f t="shared" si="11"/>
        <v>1625138.3115900001</v>
      </c>
      <c r="I161" s="26"/>
      <c r="J161" s="46">
        <v>3186.545709</v>
      </c>
      <c r="K161" s="26"/>
    </row>
    <row r="162" spans="1:12" s="28" customFormat="1" x14ac:dyDescent="0.25">
      <c r="A162" s="30">
        <v>41266.53125</v>
      </c>
      <c r="B162" s="46">
        <v>3186.545709</v>
      </c>
      <c r="C162" s="48">
        <v>481</v>
      </c>
      <c r="D162" s="28">
        <f t="shared" si="8"/>
        <v>2012</v>
      </c>
      <c r="E162" s="28">
        <f t="shared" si="9"/>
        <v>12</v>
      </c>
      <c r="F162" s="28">
        <f t="shared" si="10"/>
        <v>23</v>
      </c>
      <c r="G162" s="29">
        <v>41266</v>
      </c>
      <c r="H162" s="28">
        <f t="shared" si="11"/>
        <v>1532728.486029</v>
      </c>
      <c r="I162" s="26"/>
      <c r="J162" s="46">
        <v>3186.545709</v>
      </c>
      <c r="K162" s="26"/>
    </row>
    <row r="163" spans="1:12" s="28" customFormat="1" x14ac:dyDescent="0.25">
      <c r="A163" s="30">
        <v>41266.541666666664</v>
      </c>
      <c r="B163" s="46">
        <v>3186.545709</v>
      </c>
      <c r="C163" s="48">
        <v>466</v>
      </c>
      <c r="D163" s="28">
        <f t="shared" si="8"/>
        <v>2012</v>
      </c>
      <c r="E163" s="28">
        <f t="shared" si="9"/>
        <v>12</v>
      </c>
      <c r="F163" s="28">
        <f t="shared" si="10"/>
        <v>23</v>
      </c>
      <c r="G163" s="29">
        <v>41266</v>
      </c>
      <c r="H163" s="28">
        <f t="shared" si="11"/>
        <v>1484930.300394</v>
      </c>
      <c r="I163" s="26"/>
      <c r="J163" s="46">
        <v>3186.545709</v>
      </c>
      <c r="K163" s="26"/>
    </row>
    <row r="164" spans="1:12" s="28" customFormat="1" x14ac:dyDescent="0.25">
      <c r="A164" s="30">
        <v>41267.375</v>
      </c>
      <c r="B164" s="46">
        <v>5464.2716149999997</v>
      </c>
      <c r="C164" s="48">
        <v>2110</v>
      </c>
      <c r="D164" s="28">
        <f t="shared" si="8"/>
        <v>2012</v>
      </c>
      <c r="E164" s="28">
        <f t="shared" si="9"/>
        <v>12</v>
      </c>
      <c r="F164" s="28">
        <f t="shared" si="10"/>
        <v>24</v>
      </c>
      <c r="G164" s="29">
        <v>41267</v>
      </c>
      <c r="H164" s="28">
        <f t="shared" si="11"/>
        <v>11529613.107649999</v>
      </c>
      <c r="I164" s="28">
        <f>SUM(H164:H165)</f>
        <v>23605653.376800001</v>
      </c>
      <c r="J164" s="46">
        <v>5464.2716149999997</v>
      </c>
      <c r="K164" s="37">
        <f>SUM(J164:J165)</f>
        <v>10928.543229999999</v>
      </c>
      <c r="L164" s="28">
        <f>I164/K164</f>
        <v>2160</v>
      </c>
    </row>
    <row r="165" spans="1:12" s="28" customFormat="1" x14ac:dyDescent="0.25">
      <c r="A165" s="27">
        <v>41267.416666666664</v>
      </c>
      <c r="B165" s="46">
        <v>5464.2716149999997</v>
      </c>
      <c r="C165" s="50">
        <v>2210</v>
      </c>
      <c r="D165" s="28">
        <f t="shared" si="8"/>
        <v>2012</v>
      </c>
      <c r="E165" s="28">
        <f t="shared" si="9"/>
        <v>12</v>
      </c>
      <c r="F165" s="28">
        <f t="shared" si="10"/>
        <v>24</v>
      </c>
      <c r="G165" s="29">
        <v>41267</v>
      </c>
      <c r="H165" s="28">
        <f t="shared" si="11"/>
        <v>12076040.26915</v>
      </c>
      <c r="I165" s="26"/>
      <c r="J165" s="46">
        <v>5464.2716149999997</v>
      </c>
      <c r="K165" s="26"/>
    </row>
    <row r="166" spans="1:12" s="28" customFormat="1" x14ac:dyDescent="0.25">
      <c r="A166" s="27">
        <v>41270.53125</v>
      </c>
      <c r="B166" s="46">
        <v>978.43395950000001</v>
      </c>
      <c r="C166" s="50">
        <v>124</v>
      </c>
      <c r="D166" s="28">
        <f t="shared" si="8"/>
        <v>2012</v>
      </c>
      <c r="E166" s="28">
        <f t="shared" si="9"/>
        <v>12</v>
      </c>
      <c r="F166" s="28">
        <f t="shared" si="10"/>
        <v>27</v>
      </c>
      <c r="G166" s="29">
        <v>41270</v>
      </c>
      <c r="H166" s="28">
        <f t="shared" si="11"/>
        <v>121325.81097800001</v>
      </c>
      <c r="I166" s="28">
        <f>SUM(H166:H167)</f>
        <v>242651.62195600002</v>
      </c>
      <c r="J166" s="46">
        <v>978.43395950000001</v>
      </c>
      <c r="K166" s="37">
        <f>SUM(J166:J167)</f>
        <v>1956.867919</v>
      </c>
      <c r="L166" s="28">
        <f>I166/K166</f>
        <v>124</v>
      </c>
    </row>
    <row r="167" spans="1:12" s="28" customFormat="1" x14ac:dyDescent="0.25">
      <c r="A167" s="30">
        <v>41270.53125</v>
      </c>
      <c r="B167" s="46">
        <v>978.43395950000001</v>
      </c>
      <c r="C167" s="48">
        <v>124</v>
      </c>
      <c r="D167" s="28">
        <f t="shared" si="8"/>
        <v>2012</v>
      </c>
      <c r="E167" s="28">
        <f t="shared" si="9"/>
        <v>12</v>
      </c>
      <c r="F167" s="28">
        <f t="shared" si="10"/>
        <v>27</v>
      </c>
      <c r="G167" s="29">
        <v>41270</v>
      </c>
      <c r="H167" s="28">
        <f t="shared" si="11"/>
        <v>121325.81097800001</v>
      </c>
      <c r="I167" s="26"/>
      <c r="J167" s="46">
        <v>978.43395950000001</v>
      </c>
      <c r="K167" s="26"/>
    </row>
    <row r="168" spans="1:12" s="26" customFormat="1" x14ac:dyDescent="0.25">
      <c r="A168" s="35">
        <v>41271.510416666664</v>
      </c>
      <c r="B168" s="43">
        <v>1316.2129910000001</v>
      </c>
      <c r="C168" s="44">
        <v>342</v>
      </c>
      <c r="D168" s="26">
        <f t="shared" si="8"/>
        <v>2012</v>
      </c>
      <c r="E168" s="26">
        <f t="shared" si="9"/>
        <v>12</v>
      </c>
      <c r="F168" s="26">
        <f t="shared" si="10"/>
        <v>28</v>
      </c>
      <c r="G168" s="34">
        <v>41271</v>
      </c>
      <c r="J168" s="43">
        <v>1316.2129910000001</v>
      </c>
    </row>
    <row r="169" spans="1:12" s="26" customFormat="1" x14ac:dyDescent="0.25">
      <c r="A169" s="35">
        <v>41276.489583333336</v>
      </c>
      <c r="B169" s="43">
        <v>1336.3641640000001</v>
      </c>
      <c r="C169" s="44">
        <v>104</v>
      </c>
      <c r="D169" s="26">
        <f t="shared" si="8"/>
        <v>2013</v>
      </c>
      <c r="E169" s="26">
        <f t="shared" si="9"/>
        <v>1</v>
      </c>
      <c r="F169" s="26">
        <f t="shared" si="10"/>
        <v>2</v>
      </c>
      <c r="G169" s="34">
        <v>41276</v>
      </c>
      <c r="J169" s="43">
        <v>1336.3641640000001</v>
      </c>
    </row>
    <row r="170" spans="1:12" s="26" customFormat="1" x14ac:dyDescent="0.25">
      <c r="A170" s="35">
        <v>41278.385416666664</v>
      </c>
      <c r="B170" s="43">
        <v>996.36888369999997</v>
      </c>
      <c r="C170" s="44">
        <v>90</v>
      </c>
      <c r="D170" s="26">
        <f t="shared" si="8"/>
        <v>2013</v>
      </c>
      <c r="E170" s="26">
        <f t="shared" si="9"/>
        <v>1</v>
      </c>
      <c r="F170" s="26">
        <f t="shared" si="10"/>
        <v>4</v>
      </c>
      <c r="G170" s="34">
        <v>41278</v>
      </c>
      <c r="J170" s="43">
        <v>996.36888369999997</v>
      </c>
    </row>
    <row r="171" spans="1:12" s="26" customFormat="1" x14ac:dyDescent="0.25">
      <c r="A171" s="35">
        <v>41284.416666666664</v>
      </c>
      <c r="B171" s="43">
        <v>161.59604830000001</v>
      </c>
      <c r="C171" s="44">
        <v>19</v>
      </c>
      <c r="D171" s="26">
        <f t="shared" si="8"/>
        <v>2013</v>
      </c>
      <c r="E171" s="26">
        <f t="shared" si="9"/>
        <v>1</v>
      </c>
      <c r="F171" s="26">
        <f t="shared" si="10"/>
        <v>10</v>
      </c>
      <c r="G171" s="34">
        <v>41284</v>
      </c>
      <c r="J171" s="43">
        <v>161.59604830000001</v>
      </c>
    </row>
    <row r="172" spans="1:12" s="26" customFormat="1" x14ac:dyDescent="0.25">
      <c r="A172" s="35">
        <v>41285.46875</v>
      </c>
      <c r="B172" s="43">
        <v>138.94748319999999</v>
      </c>
      <c r="C172" s="44">
        <v>20</v>
      </c>
      <c r="D172" s="26">
        <f t="shared" si="8"/>
        <v>2013</v>
      </c>
      <c r="E172" s="26">
        <f t="shared" si="9"/>
        <v>1</v>
      </c>
      <c r="F172" s="26">
        <f t="shared" si="10"/>
        <v>11</v>
      </c>
      <c r="G172" s="34">
        <v>41285</v>
      </c>
      <c r="J172" s="43">
        <v>138.94748319999999</v>
      </c>
    </row>
    <row r="173" spans="1:12" s="26" customFormat="1" x14ac:dyDescent="0.25">
      <c r="A173" s="35">
        <v>41289.541666666664</v>
      </c>
      <c r="B173" s="43">
        <v>102.73776030000001</v>
      </c>
      <c r="C173" s="44">
        <v>17</v>
      </c>
      <c r="D173" s="26">
        <f t="shared" si="8"/>
        <v>2013</v>
      </c>
      <c r="E173" s="26">
        <f t="shared" si="9"/>
        <v>1</v>
      </c>
      <c r="F173" s="26">
        <f t="shared" si="10"/>
        <v>15</v>
      </c>
      <c r="G173" s="34">
        <v>41289</v>
      </c>
      <c r="J173" s="43">
        <v>102.73776030000001</v>
      </c>
    </row>
    <row r="174" spans="1:12" s="26" customFormat="1" x14ac:dyDescent="0.25">
      <c r="A174" s="35">
        <v>41290.416666666664</v>
      </c>
      <c r="B174" s="43">
        <v>98.999201389999996</v>
      </c>
      <c r="C174" s="44">
        <v>11</v>
      </c>
      <c r="D174" s="26">
        <f t="shared" si="8"/>
        <v>2013</v>
      </c>
      <c r="E174" s="26">
        <f t="shared" si="9"/>
        <v>1</v>
      </c>
      <c r="F174" s="26">
        <f t="shared" si="10"/>
        <v>16</v>
      </c>
      <c r="G174" s="34">
        <v>41290</v>
      </c>
      <c r="J174" s="43">
        <v>98.999201389999996</v>
      </c>
    </row>
    <row r="175" spans="1:12" s="26" customFormat="1" x14ac:dyDescent="0.25">
      <c r="A175" s="35">
        <v>41291.427083333336</v>
      </c>
      <c r="B175" s="43">
        <v>95.393801389999993</v>
      </c>
      <c r="C175" s="44">
        <v>15</v>
      </c>
      <c r="D175" s="26">
        <f t="shared" si="8"/>
        <v>2013</v>
      </c>
      <c r="E175" s="26">
        <f t="shared" si="9"/>
        <v>1</v>
      </c>
      <c r="F175" s="26">
        <f t="shared" si="10"/>
        <v>17</v>
      </c>
      <c r="G175" s="34">
        <v>41291</v>
      </c>
      <c r="J175" s="43">
        <v>95.393801389999993</v>
      </c>
    </row>
    <row r="176" spans="1:12" s="26" customFormat="1" x14ac:dyDescent="0.25">
      <c r="A176" s="35">
        <v>41296.645833333336</v>
      </c>
      <c r="B176" s="43">
        <v>79.467258400000006</v>
      </c>
      <c r="C176" s="44">
        <v>9</v>
      </c>
      <c r="D176" s="26">
        <f t="shared" si="8"/>
        <v>2013</v>
      </c>
      <c r="E176" s="26">
        <f t="shared" si="9"/>
        <v>1</v>
      </c>
      <c r="F176" s="26">
        <f t="shared" si="10"/>
        <v>22</v>
      </c>
      <c r="G176" s="34">
        <v>41296</v>
      </c>
      <c r="J176" s="43">
        <v>79.467258400000006</v>
      </c>
    </row>
    <row r="177" spans="1:12" s="26" customFormat="1" x14ac:dyDescent="0.25">
      <c r="A177" s="35">
        <v>41297.510416666664</v>
      </c>
      <c r="B177" s="43">
        <v>77.488284250000007</v>
      </c>
      <c r="C177" s="44">
        <v>20</v>
      </c>
      <c r="D177" s="26">
        <f t="shared" si="8"/>
        <v>2013</v>
      </c>
      <c r="E177" s="26">
        <f t="shared" si="9"/>
        <v>1</v>
      </c>
      <c r="F177" s="26">
        <f t="shared" si="10"/>
        <v>23</v>
      </c>
      <c r="G177" s="34">
        <v>41297</v>
      </c>
      <c r="J177" s="43">
        <v>77.488284250000007</v>
      </c>
    </row>
    <row r="178" spans="1:12" s="26" customFormat="1" x14ac:dyDescent="0.25">
      <c r="A178" s="35">
        <v>41303.572916666664</v>
      </c>
      <c r="B178" s="43">
        <v>70.866675200000003</v>
      </c>
      <c r="C178" s="44">
        <v>7</v>
      </c>
      <c r="D178" s="26">
        <f t="shared" si="8"/>
        <v>2013</v>
      </c>
      <c r="E178" s="26">
        <f t="shared" si="9"/>
        <v>1</v>
      </c>
      <c r="F178" s="26">
        <f t="shared" si="10"/>
        <v>29</v>
      </c>
      <c r="G178" s="34">
        <v>41303</v>
      </c>
      <c r="J178" s="43">
        <v>70.866675200000003</v>
      </c>
    </row>
    <row r="179" spans="1:12" s="26" customFormat="1" x14ac:dyDescent="0.25">
      <c r="A179" s="35">
        <v>41306.614583333336</v>
      </c>
      <c r="B179" s="43">
        <v>64.152758059999996</v>
      </c>
      <c r="C179" s="44">
        <v>6</v>
      </c>
      <c r="D179" s="26">
        <f t="shared" si="8"/>
        <v>2013</v>
      </c>
      <c r="E179" s="26">
        <f t="shared" si="9"/>
        <v>2</v>
      </c>
      <c r="F179" s="26">
        <f t="shared" si="10"/>
        <v>1</v>
      </c>
      <c r="G179" s="34">
        <v>41306</v>
      </c>
      <c r="J179" s="43">
        <v>64.152758059999996</v>
      </c>
    </row>
    <row r="180" spans="1:12" s="26" customFormat="1" x14ac:dyDescent="0.25">
      <c r="A180" s="35">
        <v>41309.520833333336</v>
      </c>
      <c r="B180" s="43">
        <v>58.973778789999997</v>
      </c>
      <c r="C180" s="44">
        <v>3</v>
      </c>
      <c r="D180" s="26">
        <f t="shared" si="8"/>
        <v>2013</v>
      </c>
      <c r="E180" s="26">
        <f t="shared" si="9"/>
        <v>2</v>
      </c>
      <c r="F180" s="26">
        <f t="shared" si="10"/>
        <v>4</v>
      </c>
      <c r="G180" s="34">
        <v>41309</v>
      </c>
      <c r="J180" s="43">
        <v>58.973778789999997</v>
      </c>
    </row>
    <row r="181" spans="1:12" s="26" customFormat="1" x14ac:dyDescent="0.25">
      <c r="A181" s="35">
        <v>41310.583333333336</v>
      </c>
      <c r="B181" s="43">
        <v>57.541994610000003</v>
      </c>
      <c r="C181" s="44">
        <v>5</v>
      </c>
      <c r="D181" s="26">
        <f t="shared" si="8"/>
        <v>2013</v>
      </c>
      <c r="E181" s="26">
        <f t="shared" si="9"/>
        <v>2</v>
      </c>
      <c r="F181" s="26">
        <f t="shared" si="10"/>
        <v>5</v>
      </c>
      <c r="G181" s="34">
        <v>41310</v>
      </c>
      <c r="J181" s="43">
        <v>57.541994610000003</v>
      </c>
    </row>
    <row r="182" spans="1:12" s="26" customFormat="1" x14ac:dyDescent="0.25">
      <c r="A182" s="35">
        <v>41313.447916666664</v>
      </c>
      <c r="B182" s="43">
        <v>56.64470197</v>
      </c>
      <c r="C182" s="44">
        <v>8</v>
      </c>
      <c r="D182" s="26">
        <f t="shared" si="8"/>
        <v>2013</v>
      </c>
      <c r="E182" s="26">
        <f t="shared" si="9"/>
        <v>2</v>
      </c>
      <c r="F182" s="26">
        <f t="shared" si="10"/>
        <v>8</v>
      </c>
      <c r="G182" s="34">
        <v>41313</v>
      </c>
      <c r="J182" s="43">
        <v>56.64470197</v>
      </c>
    </row>
    <row r="183" spans="1:12" s="26" customFormat="1" x14ac:dyDescent="0.25">
      <c r="A183" s="35">
        <v>41317.572916666664</v>
      </c>
      <c r="B183" s="43">
        <v>52.481511939999997</v>
      </c>
      <c r="C183" s="44">
        <v>20</v>
      </c>
      <c r="D183" s="26">
        <f t="shared" si="8"/>
        <v>2013</v>
      </c>
      <c r="E183" s="26">
        <f t="shared" si="9"/>
        <v>2</v>
      </c>
      <c r="F183" s="26">
        <f t="shared" si="10"/>
        <v>12</v>
      </c>
      <c r="G183" s="34">
        <v>41317</v>
      </c>
      <c r="J183" s="43">
        <v>52.481511939999997</v>
      </c>
    </row>
    <row r="184" spans="1:12" s="26" customFormat="1" x14ac:dyDescent="0.25">
      <c r="A184" s="35">
        <v>41320.427083333336</v>
      </c>
      <c r="B184" s="43">
        <v>51.292471730000003</v>
      </c>
      <c r="C184" s="44">
        <v>39</v>
      </c>
      <c r="D184" s="26">
        <f t="shared" si="8"/>
        <v>2013</v>
      </c>
      <c r="E184" s="26">
        <f t="shared" si="9"/>
        <v>2</v>
      </c>
      <c r="F184" s="26">
        <f t="shared" si="10"/>
        <v>15</v>
      </c>
      <c r="G184" s="34">
        <v>41320</v>
      </c>
      <c r="J184" s="43">
        <v>51.292471730000003</v>
      </c>
    </row>
    <row r="185" spans="1:12" s="26" customFormat="1" x14ac:dyDescent="0.25">
      <c r="A185" s="35">
        <v>41324.572916666664</v>
      </c>
      <c r="B185" s="43">
        <v>49.493786559999997</v>
      </c>
      <c r="C185" s="44">
        <v>54</v>
      </c>
      <c r="D185" s="26">
        <f t="shared" si="8"/>
        <v>2013</v>
      </c>
      <c r="E185" s="26">
        <f t="shared" si="9"/>
        <v>2</v>
      </c>
      <c r="F185" s="26">
        <f t="shared" si="10"/>
        <v>19</v>
      </c>
      <c r="G185" s="34">
        <v>41324</v>
      </c>
      <c r="J185" s="43">
        <v>49.493786559999997</v>
      </c>
    </row>
    <row r="186" spans="1:12" s="28" customFormat="1" x14ac:dyDescent="0.25">
      <c r="A186" s="30">
        <v>41326.4375</v>
      </c>
      <c r="B186" s="46">
        <v>47.187370219999998</v>
      </c>
      <c r="C186" s="48">
        <v>49</v>
      </c>
      <c r="D186" s="28">
        <f t="shared" si="8"/>
        <v>2013</v>
      </c>
      <c r="E186" s="28">
        <f t="shared" si="9"/>
        <v>2</v>
      </c>
      <c r="F186" s="28">
        <f t="shared" si="10"/>
        <v>21</v>
      </c>
      <c r="G186" s="29">
        <v>41326</v>
      </c>
      <c r="H186" s="28">
        <f t="shared" si="11"/>
        <v>2312.1811407800001</v>
      </c>
      <c r="I186" s="28">
        <f>SUM(H186:H187)</f>
        <v>4482.8001709</v>
      </c>
      <c r="J186" s="46">
        <v>47.187370219999998</v>
      </c>
      <c r="K186" s="37">
        <f>SUM(J186:J187)</f>
        <v>94.374740439999997</v>
      </c>
      <c r="L186" s="28">
        <f>I186/K186</f>
        <v>47.5</v>
      </c>
    </row>
    <row r="187" spans="1:12" s="28" customFormat="1" x14ac:dyDescent="0.25">
      <c r="A187" s="30">
        <v>41326.458333333336</v>
      </c>
      <c r="B187" s="46">
        <v>47.187370219999998</v>
      </c>
      <c r="C187" s="48">
        <v>46</v>
      </c>
      <c r="D187" s="28">
        <f t="shared" si="8"/>
        <v>2013</v>
      </c>
      <c r="E187" s="28">
        <f t="shared" si="9"/>
        <v>2</v>
      </c>
      <c r="F187" s="28">
        <f t="shared" si="10"/>
        <v>21</v>
      </c>
      <c r="G187" s="29">
        <v>41326</v>
      </c>
      <c r="H187" s="28">
        <f t="shared" si="11"/>
        <v>2170.6190301199999</v>
      </c>
      <c r="I187" s="26"/>
      <c r="J187" s="46">
        <v>47.187370219999998</v>
      </c>
      <c r="K187" s="26"/>
    </row>
    <row r="188" spans="1:12" s="26" customFormat="1" x14ac:dyDescent="0.25">
      <c r="A188" s="35">
        <v>41331.572916666664</v>
      </c>
      <c r="B188" s="43">
        <v>40.872154270000003</v>
      </c>
      <c r="C188" s="44">
        <v>68</v>
      </c>
      <c r="D188" s="26">
        <f t="shared" si="8"/>
        <v>2013</v>
      </c>
      <c r="E188" s="26">
        <f t="shared" si="9"/>
        <v>2</v>
      </c>
      <c r="F188" s="26">
        <f t="shared" si="10"/>
        <v>26</v>
      </c>
      <c r="G188" s="34">
        <v>41331</v>
      </c>
      <c r="J188" s="43">
        <v>40.872154270000003</v>
      </c>
    </row>
    <row r="189" spans="1:12" s="26" customFormat="1" x14ac:dyDescent="0.25">
      <c r="A189" s="35">
        <v>41339.59375</v>
      </c>
      <c r="B189" s="43">
        <v>39.999960119999997</v>
      </c>
      <c r="C189" s="44">
        <v>51</v>
      </c>
      <c r="D189" s="26">
        <f t="shared" si="8"/>
        <v>2013</v>
      </c>
      <c r="E189" s="26">
        <f t="shared" si="9"/>
        <v>3</v>
      </c>
      <c r="F189" s="26">
        <f t="shared" si="10"/>
        <v>6</v>
      </c>
      <c r="G189" s="34">
        <v>41339</v>
      </c>
      <c r="J189" s="43">
        <v>39.999960119999997</v>
      </c>
    </row>
    <row r="190" spans="1:12" s="26" customFormat="1" x14ac:dyDescent="0.25">
      <c r="A190" s="35">
        <v>41341.53125</v>
      </c>
      <c r="B190" s="43">
        <v>48.148343820000001</v>
      </c>
      <c r="C190" s="44">
        <v>26</v>
      </c>
      <c r="D190" s="26">
        <f t="shared" si="8"/>
        <v>2013</v>
      </c>
      <c r="E190" s="26">
        <f t="shared" si="9"/>
        <v>3</v>
      </c>
      <c r="F190" s="26">
        <f t="shared" si="10"/>
        <v>8</v>
      </c>
      <c r="G190" s="34">
        <v>41341</v>
      </c>
      <c r="J190" s="43">
        <v>48.148343820000001</v>
      </c>
    </row>
    <row r="191" spans="1:12" s="26" customFormat="1" x14ac:dyDescent="0.25">
      <c r="A191" s="35">
        <v>41344.59375</v>
      </c>
      <c r="B191" s="43">
        <v>40.708891649999998</v>
      </c>
      <c r="C191" s="44">
        <v>16</v>
      </c>
      <c r="D191" s="26">
        <f t="shared" si="8"/>
        <v>2013</v>
      </c>
      <c r="E191" s="26">
        <f t="shared" si="9"/>
        <v>3</v>
      </c>
      <c r="F191" s="26">
        <f t="shared" si="10"/>
        <v>11</v>
      </c>
      <c r="G191" s="34">
        <v>41344</v>
      </c>
      <c r="J191" s="43">
        <v>40.708891649999998</v>
      </c>
    </row>
    <row r="192" spans="1:12" s="26" customFormat="1" x14ac:dyDescent="0.25">
      <c r="A192" s="35">
        <v>41346.583333333336</v>
      </c>
      <c r="B192" s="43">
        <v>38.221602910000001</v>
      </c>
      <c r="C192" s="44">
        <v>13</v>
      </c>
      <c r="D192" s="26">
        <f t="shared" si="8"/>
        <v>2013</v>
      </c>
      <c r="E192" s="26">
        <f t="shared" si="9"/>
        <v>3</v>
      </c>
      <c r="F192" s="26">
        <f t="shared" si="10"/>
        <v>13</v>
      </c>
      <c r="G192" s="34">
        <v>41346</v>
      </c>
      <c r="J192" s="43">
        <v>38.221602910000001</v>
      </c>
    </row>
    <row r="193" spans="1:12" s="26" customFormat="1" x14ac:dyDescent="0.25">
      <c r="A193" s="35">
        <v>41352.552083333336</v>
      </c>
      <c r="B193" s="43">
        <v>6.9127334999999999</v>
      </c>
      <c r="C193" s="44">
        <v>12</v>
      </c>
      <c r="D193" s="26">
        <f t="shared" si="8"/>
        <v>2013</v>
      </c>
      <c r="E193" s="26">
        <f t="shared" si="9"/>
        <v>3</v>
      </c>
      <c r="F193" s="26">
        <f t="shared" si="10"/>
        <v>19</v>
      </c>
      <c r="G193" s="34">
        <v>41352</v>
      </c>
      <c r="J193" s="43">
        <v>6.9127334999999999</v>
      </c>
    </row>
    <row r="194" spans="1:12" s="26" customFormat="1" x14ac:dyDescent="0.25">
      <c r="A194" s="32">
        <v>41365.65625</v>
      </c>
      <c r="B194" s="43">
        <v>5.7557655130000001</v>
      </c>
      <c r="C194" s="33">
        <v>22</v>
      </c>
      <c r="D194" s="26">
        <f t="shared" si="8"/>
        <v>2013</v>
      </c>
      <c r="E194" s="26">
        <f t="shared" si="9"/>
        <v>4</v>
      </c>
      <c r="F194" s="26">
        <f t="shared" si="10"/>
        <v>1</v>
      </c>
      <c r="G194" s="34">
        <v>41365</v>
      </c>
      <c r="J194" s="43">
        <v>5.7557655130000001</v>
      </c>
    </row>
    <row r="195" spans="1:12" s="28" customFormat="1" x14ac:dyDescent="0.25">
      <c r="A195" s="27">
        <v>41700.5625</v>
      </c>
      <c r="B195" s="46">
        <v>220.21512609999999</v>
      </c>
      <c r="C195" s="50">
        <v>42</v>
      </c>
      <c r="D195" s="28">
        <f t="shared" ref="D195:D258" si="12">YEAR(A195)</f>
        <v>2014</v>
      </c>
      <c r="E195" s="28">
        <f t="shared" ref="E195:E258" si="13">MONTH(A195)</f>
        <v>3</v>
      </c>
      <c r="F195" s="28">
        <f t="shared" ref="F195:F258" si="14">DAY(A195)</f>
        <v>2</v>
      </c>
      <c r="G195" s="29">
        <v>41700</v>
      </c>
      <c r="H195" s="28">
        <f t="shared" ref="H195:H258" si="15">B195*C195</f>
        <v>9249.0352961999997</v>
      </c>
      <c r="I195" s="28">
        <f>SUM(H195:H198)</f>
        <v>41400.443706799997</v>
      </c>
      <c r="J195" s="46">
        <v>220.21512609999999</v>
      </c>
      <c r="K195" s="37">
        <f>SUM(J195:J198)</f>
        <v>880.86050439999997</v>
      </c>
      <c r="L195" s="28">
        <f>I195/K195</f>
        <v>47</v>
      </c>
    </row>
    <row r="196" spans="1:12" s="28" customFormat="1" x14ac:dyDescent="0.25">
      <c r="A196" s="30">
        <v>41700.5625</v>
      </c>
      <c r="B196" s="46">
        <v>220.21512609999999</v>
      </c>
      <c r="C196" s="48">
        <v>54</v>
      </c>
      <c r="D196" s="28">
        <f t="shared" si="12"/>
        <v>2014</v>
      </c>
      <c r="E196" s="28">
        <f t="shared" si="13"/>
        <v>3</v>
      </c>
      <c r="F196" s="28">
        <f t="shared" si="14"/>
        <v>2</v>
      </c>
      <c r="G196" s="29">
        <v>41700</v>
      </c>
      <c r="H196" s="28">
        <f t="shared" si="15"/>
        <v>11891.6168094</v>
      </c>
      <c r="I196" s="26"/>
      <c r="J196" s="46">
        <v>220.21512609999999</v>
      </c>
      <c r="K196" s="26"/>
    </row>
    <row r="197" spans="1:12" s="28" customFormat="1" x14ac:dyDescent="0.25">
      <c r="A197" s="30">
        <v>41700.572916666664</v>
      </c>
      <c r="B197" s="46">
        <v>220.21512609999999</v>
      </c>
      <c r="C197" s="48">
        <v>50</v>
      </c>
      <c r="D197" s="28">
        <f t="shared" si="12"/>
        <v>2014</v>
      </c>
      <c r="E197" s="28">
        <f t="shared" si="13"/>
        <v>3</v>
      </c>
      <c r="F197" s="28">
        <f t="shared" si="14"/>
        <v>2</v>
      </c>
      <c r="G197" s="29">
        <v>41700</v>
      </c>
      <c r="H197" s="28">
        <f t="shared" si="15"/>
        <v>11010.756304999999</v>
      </c>
      <c r="I197" s="26"/>
      <c r="J197" s="46">
        <v>220.21512609999999</v>
      </c>
      <c r="K197" s="26"/>
    </row>
    <row r="198" spans="1:12" s="28" customFormat="1" x14ac:dyDescent="0.25">
      <c r="A198" s="30">
        <v>41700.59375</v>
      </c>
      <c r="B198" s="46">
        <v>220.21512609999999</v>
      </c>
      <c r="C198" s="48">
        <v>42</v>
      </c>
      <c r="D198" s="28">
        <f t="shared" si="12"/>
        <v>2014</v>
      </c>
      <c r="E198" s="28">
        <f t="shared" si="13"/>
        <v>3</v>
      </c>
      <c r="F198" s="28">
        <f t="shared" si="14"/>
        <v>2</v>
      </c>
      <c r="G198" s="29">
        <v>41700</v>
      </c>
      <c r="H198" s="28">
        <f t="shared" si="15"/>
        <v>9249.0352961999997</v>
      </c>
      <c r="I198" s="26"/>
      <c r="J198" s="46">
        <v>220.21512609999999</v>
      </c>
      <c r="K198" s="26"/>
    </row>
    <row r="199" spans="1:12" s="26" customFormat="1" x14ac:dyDescent="0.25">
      <c r="A199" s="32">
        <v>41701.458333333336</v>
      </c>
      <c r="B199" s="43">
        <v>101.53498829999999</v>
      </c>
      <c r="C199" s="33">
        <v>60</v>
      </c>
      <c r="D199" s="26">
        <f t="shared" si="12"/>
        <v>2014</v>
      </c>
      <c r="E199" s="26">
        <f t="shared" si="13"/>
        <v>3</v>
      </c>
      <c r="F199" s="26">
        <f t="shared" si="14"/>
        <v>3</v>
      </c>
      <c r="G199" s="34">
        <v>41701</v>
      </c>
      <c r="J199" s="43">
        <v>101.53498829999999</v>
      </c>
    </row>
    <row r="200" spans="1:12" s="26" customFormat="1" x14ac:dyDescent="0.25">
      <c r="A200" s="32">
        <v>41703.458333333336</v>
      </c>
      <c r="B200" s="43">
        <v>40.176774309999999</v>
      </c>
      <c r="C200" s="33">
        <v>25</v>
      </c>
      <c r="D200" s="26">
        <f t="shared" si="12"/>
        <v>2014</v>
      </c>
      <c r="E200" s="26">
        <f t="shared" si="13"/>
        <v>3</v>
      </c>
      <c r="F200" s="26">
        <f t="shared" si="14"/>
        <v>5</v>
      </c>
      <c r="G200" s="34">
        <v>41703</v>
      </c>
      <c r="J200" s="43">
        <v>40.176774309999999</v>
      </c>
    </row>
    <row r="201" spans="1:12" s="28" customFormat="1" x14ac:dyDescent="0.25">
      <c r="A201" s="30">
        <v>41705.46875</v>
      </c>
      <c r="B201" s="46">
        <v>47.801885009999999</v>
      </c>
      <c r="C201" s="48">
        <v>13</v>
      </c>
      <c r="D201" s="28">
        <f t="shared" si="12"/>
        <v>2014</v>
      </c>
      <c r="E201" s="28">
        <f t="shared" si="13"/>
        <v>3</v>
      </c>
      <c r="F201" s="28">
        <f t="shared" si="14"/>
        <v>7</v>
      </c>
      <c r="G201" s="29">
        <v>41705</v>
      </c>
      <c r="H201" s="28">
        <f t="shared" si="15"/>
        <v>621.42450512999994</v>
      </c>
      <c r="I201" s="28">
        <f>SUM(H201:H202)</f>
        <v>1481.85843531</v>
      </c>
      <c r="J201" s="46">
        <v>47.801885009999999</v>
      </c>
      <c r="K201" s="37">
        <f>SUM(J201:J202)</f>
        <v>95.603770019999999</v>
      </c>
      <c r="L201" s="28">
        <f>I201/K201</f>
        <v>15.5</v>
      </c>
    </row>
    <row r="202" spans="1:12" s="28" customFormat="1" x14ac:dyDescent="0.25">
      <c r="A202" s="30">
        <v>41705.479166666664</v>
      </c>
      <c r="B202" s="46">
        <v>47.801885009999999</v>
      </c>
      <c r="C202" s="48">
        <v>18</v>
      </c>
      <c r="D202" s="28">
        <f t="shared" si="12"/>
        <v>2014</v>
      </c>
      <c r="E202" s="28">
        <f t="shared" si="13"/>
        <v>3</v>
      </c>
      <c r="F202" s="28">
        <f t="shared" si="14"/>
        <v>7</v>
      </c>
      <c r="G202" s="29">
        <v>41705</v>
      </c>
      <c r="H202" s="28">
        <f t="shared" si="15"/>
        <v>860.43393017999995</v>
      </c>
      <c r="I202" s="26"/>
      <c r="J202" s="46">
        <v>47.801885009999999</v>
      </c>
      <c r="K202" s="26"/>
    </row>
    <row r="203" spans="1:12" s="26" customFormat="1" x14ac:dyDescent="0.25">
      <c r="A203" s="32">
        <v>41731.625</v>
      </c>
      <c r="B203" s="43">
        <v>64.64926371</v>
      </c>
      <c r="C203" s="33">
        <v>6</v>
      </c>
      <c r="D203" s="26">
        <f t="shared" si="12"/>
        <v>2014</v>
      </c>
      <c r="E203" s="26">
        <f t="shared" si="13"/>
        <v>4</v>
      </c>
      <c r="F203" s="26">
        <f t="shared" si="14"/>
        <v>2</v>
      </c>
      <c r="G203" s="34">
        <v>41731</v>
      </c>
      <c r="J203" s="43">
        <v>64.64926371</v>
      </c>
    </row>
    <row r="204" spans="1:12" s="28" customFormat="1" x14ac:dyDescent="0.25">
      <c r="A204" s="27">
        <v>41732.4375</v>
      </c>
      <c r="B204" s="46">
        <v>167.8368542</v>
      </c>
      <c r="C204" s="50">
        <v>42</v>
      </c>
      <c r="D204" s="28">
        <f t="shared" si="12"/>
        <v>2014</v>
      </c>
      <c r="E204" s="28">
        <f t="shared" si="13"/>
        <v>4</v>
      </c>
      <c r="F204" s="28">
        <f t="shared" si="14"/>
        <v>3</v>
      </c>
      <c r="G204" s="29">
        <v>41732</v>
      </c>
      <c r="H204" s="28">
        <f t="shared" si="15"/>
        <v>7049.1478764000003</v>
      </c>
      <c r="I204" s="28">
        <f>SUM(H204:H205)</f>
        <v>13091.2746276</v>
      </c>
      <c r="J204" s="46">
        <v>167.8368542</v>
      </c>
      <c r="K204" s="37">
        <f>SUM(J204:J205)</f>
        <v>335.67370840000001</v>
      </c>
      <c r="L204" s="28">
        <f>I204/K204</f>
        <v>39</v>
      </c>
    </row>
    <row r="205" spans="1:12" s="28" customFormat="1" x14ac:dyDescent="0.25">
      <c r="A205" s="30">
        <v>41732.552083333336</v>
      </c>
      <c r="B205" s="46">
        <v>167.8368542</v>
      </c>
      <c r="C205" s="48">
        <v>36</v>
      </c>
      <c r="D205" s="28">
        <f t="shared" si="12"/>
        <v>2014</v>
      </c>
      <c r="E205" s="28">
        <f t="shared" si="13"/>
        <v>4</v>
      </c>
      <c r="F205" s="28">
        <f t="shared" si="14"/>
        <v>3</v>
      </c>
      <c r="G205" s="29">
        <v>41732</v>
      </c>
      <c r="H205" s="28">
        <f t="shared" si="15"/>
        <v>6042.1267512000004</v>
      </c>
      <c r="I205" s="26"/>
      <c r="J205" s="46">
        <v>167.8368542</v>
      </c>
      <c r="K205" s="26"/>
    </row>
    <row r="206" spans="1:12" s="26" customFormat="1" x14ac:dyDescent="0.25">
      <c r="A206" s="35">
        <v>41737.583333333336</v>
      </c>
      <c r="B206" s="43">
        <v>6.2699344379999999</v>
      </c>
      <c r="C206" s="44">
        <v>10</v>
      </c>
      <c r="D206" s="26">
        <f t="shared" si="12"/>
        <v>2014</v>
      </c>
      <c r="E206" s="26">
        <f t="shared" si="13"/>
        <v>4</v>
      </c>
      <c r="F206" s="26">
        <f t="shared" si="14"/>
        <v>8</v>
      </c>
      <c r="G206" s="34">
        <v>41737</v>
      </c>
      <c r="J206" s="43">
        <v>6.2699344379999999</v>
      </c>
    </row>
    <row r="207" spans="1:12" s="26" customFormat="1" x14ac:dyDescent="0.25">
      <c r="A207" s="35">
        <v>41978.541666666664</v>
      </c>
      <c r="B207" s="43">
        <v>186.9322927</v>
      </c>
      <c r="C207" s="44">
        <v>559</v>
      </c>
      <c r="D207" s="26">
        <f t="shared" si="12"/>
        <v>2014</v>
      </c>
      <c r="E207" s="26">
        <f t="shared" si="13"/>
        <v>12</v>
      </c>
      <c r="F207" s="26">
        <f t="shared" si="14"/>
        <v>5</v>
      </c>
      <c r="G207" s="34">
        <v>41978</v>
      </c>
      <c r="J207" s="43">
        <v>186.9322927</v>
      </c>
    </row>
    <row r="208" spans="1:12" s="26" customFormat="1" x14ac:dyDescent="0.25">
      <c r="A208" s="35">
        <v>41978.604166666664</v>
      </c>
      <c r="B208" s="43">
        <v>186.9322927</v>
      </c>
      <c r="C208" s="44">
        <v>545</v>
      </c>
      <c r="D208" s="26">
        <f t="shared" si="12"/>
        <v>2014</v>
      </c>
      <c r="E208" s="26">
        <f t="shared" si="13"/>
        <v>12</v>
      </c>
      <c r="F208" s="26">
        <f t="shared" si="14"/>
        <v>5</v>
      </c>
      <c r="G208" s="34">
        <v>41978</v>
      </c>
      <c r="J208" s="43">
        <v>186.9322927</v>
      </c>
    </row>
    <row r="209" spans="1:10" s="26" customFormat="1" x14ac:dyDescent="0.25">
      <c r="A209" s="35">
        <v>41978.614583333336</v>
      </c>
      <c r="B209" s="43">
        <v>186.9322927</v>
      </c>
      <c r="C209" s="44">
        <v>534</v>
      </c>
      <c r="D209" s="26">
        <f t="shared" si="12"/>
        <v>2014</v>
      </c>
      <c r="E209" s="26">
        <f t="shared" si="13"/>
        <v>12</v>
      </c>
      <c r="F209" s="26">
        <f t="shared" si="14"/>
        <v>5</v>
      </c>
      <c r="G209" s="34">
        <v>41978</v>
      </c>
      <c r="J209" s="43">
        <v>186.9322927</v>
      </c>
    </row>
    <row r="210" spans="1:10" s="26" customFormat="1" x14ac:dyDescent="0.25">
      <c r="A210" s="35">
        <v>41978.635416666664</v>
      </c>
      <c r="B210" s="43">
        <v>186.9322927</v>
      </c>
      <c r="C210" s="44">
        <v>508</v>
      </c>
      <c r="D210" s="26">
        <f t="shared" si="12"/>
        <v>2014</v>
      </c>
      <c r="E210" s="26">
        <f t="shared" si="13"/>
        <v>12</v>
      </c>
      <c r="F210" s="26">
        <f t="shared" si="14"/>
        <v>5</v>
      </c>
      <c r="G210" s="34">
        <v>41978</v>
      </c>
      <c r="J210" s="43">
        <v>186.9322927</v>
      </c>
    </row>
    <row r="211" spans="1:10" s="26" customFormat="1" x14ac:dyDescent="0.25">
      <c r="A211" s="32">
        <v>41985.46875</v>
      </c>
      <c r="B211" s="43">
        <v>8223.5805319999999</v>
      </c>
      <c r="C211" s="33">
        <v>2260</v>
      </c>
      <c r="D211" s="26">
        <f t="shared" si="12"/>
        <v>2014</v>
      </c>
      <c r="E211" s="26">
        <f t="shared" si="13"/>
        <v>12</v>
      </c>
      <c r="F211" s="26">
        <f t="shared" si="14"/>
        <v>12</v>
      </c>
      <c r="G211" s="34">
        <v>41985</v>
      </c>
      <c r="J211" s="43">
        <v>8223.5805319999999</v>
      </c>
    </row>
    <row r="212" spans="1:10" s="26" customFormat="1" x14ac:dyDescent="0.25">
      <c r="A212" s="35">
        <v>41985.510416666664</v>
      </c>
      <c r="B212" s="43">
        <v>8223.5805319999999</v>
      </c>
      <c r="C212" s="44">
        <v>2100</v>
      </c>
      <c r="D212" s="26">
        <f t="shared" si="12"/>
        <v>2014</v>
      </c>
      <c r="E212" s="26">
        <f t="shared" si="13"/>
        <v>12</v>
      </c>
      <c r="F212" s="26">
        <f t="shared" si="14"/>
        <v>12</v>
      </c>
      <c r="G212" s="34">
        <v>41985</v>
      </c>
      <c r="J212" s="43">
        <v>8223.5805319999999</v>
      </c>
    </row>
    <row r="213" spans="1:10" s="26" customFormat="1" x14ac:dyDescent="0.25">
      <c r="A213" s="35">
        <v>41985.520833333336</v>
      </c>
      <c r="B213" s="43">
        <v>8223.5805319999999</v>
      </c>
      <c r="C213" s="44">
        <v>2020</v>
      </c>
      <c r="D213" s="26">
        <f t="shared" si="12"/>
        <v>2014</v>
      </c>
      <c r="E213" s="26">
        <f t="shared" si="13"/>
        <v>12</v>
      </c>
      <c r="F213" s="26">
        <f t="shared" si="14"/>
        <v>12</v>
      </c>
      <c r="G213" s="34">
        <v>41985</v>
      </c>
      <c r="J213" s="43">
        <v>8223.5805319999999</v>
      </c>
    </row>
    <row r="214" spans="1:10" s="26" customFormat="1" x14ac:dyDescent="0.25">
      <c r="A214" s="35">
        <v>41985.53125</v>
      </c>
      <c r="B214" s="43">
        <v>8223.5805319999999</v>
      </c>
      <c r="C214" s="44">
        <v>1970</v>
      </c>
      <c r="D214" s="26">
        <f t="shared" si="12"/>
        <v>2014</v>
      </c>
      <c r="E214" s="26">
        <f t="shared" si="13"/>
        <v>12</v>
      </c>
      <c r="F214" s="26">
        <f t="shared" si="14"/>
        <v>12</v>
      </c>
      <c r="G214" s="34">
        <v>41985</v>
      </c>
      <c r="J214" s="43">
        <v>8223.5805319999999</v>
      </c>
    </row>
    <row r="215" spans="1:10" s="26" customFormat="1" x14ac:dyDescent="0.25">
      <c r="A215" s="32">
        <v>41985.53125</v>
      </c>
      <c r="B215" s="43">
        <v>8223.5805319999999</v>
      </c>
      <c r="C215" s="33">
        <v>1880</v>
      </c>
      <c r="D215" s="26">
        <f t="shared" si="12"/>
        <v>2014</v>
      </c>
      <c r="E215" s="26">
        <f t="shared" si="13"/>
        <v>12</v>
      </c>
      <c r="F215" s="26">
        <f t="shared" si="14"/>
        <v>12</v>
      </c>
      <c r="G215" s="34">
        <v>41985</v>
      </c>
      <c r="J215" s="43">
        <v>8223.5805319999999</v>
      </c>
    </row>
    <row r="216" spans="1:10" s="26" customFormat="1" x14ac:dyDescent="0.25">
      <c r="A216" s="35">
        <v>41986.489583333336</v>
      </c>
      <c r="B216" s="43">
        <v>1321.022148</v>
      </c>
      <c r="C216" s="44">
        <v>489</v>
      </c>
      <c r="D216" s="26">
        <f t="shared" si="12"/>
        <v>2014</v>
      </c>
      <c r="E216" s="26">
        <f t="shared" si="13"/>
        <v>12</v>
      </c>
      <c r="F216" s="26">
        <f t="shared" si="14"/>
        <v>13</v>
      </c>
      <c r="G216" s="34">
        <v>41986</v>
      </c>
      <c r="J216" s="43">
        <v>1321.022148</v>
      </c>
    </row>
    <row r="217" spans="1:10" s="26" customFormat="1" x14ac:dyDescent="0.25">
      <c r="A217" s="32">
        <v>41988.572916666664</v>
      </c>
      <c r="B217" s="43">
        <v>349.95196709999999</v>
      </c>
      <c r="C217" s="33">
        <v>62</v>
      </c>
      <c r="D217" s="26">
        <f t="shared" si="12"/>
        <v>2014</v>
      </c>
      <c r="E217" s="26">
        <f t="shared" si="13"/>
        <v>12</v>
      </c>
      <c r="F217" s="26">
        <f t="shared" si="14"/>
        <v>15</v>
      </c>
      <c r="G217" s="34">
        <v>41988</v>
      </c>
      <c r="J217" s="43">
        <v>349.95196709999999</v>
      </c>
    </row>
    <row r="218" spans="1:10" s="26" customFormat="1" x14ac:dyDescent="0.25">
      <c r="A218" s="35">
        <v>41989.645833333336</v>
      </c>
      <c r="B218" s="43">
        <v>1778.789779</v>
      </c>
      <c r="C218" s="44">
        <v>1180</v>
      </c>
      <c r="D218" s="26">
        <f t="shared" si="12"/>
        <v>2014</v>
      </c>
      <c r="E218" s="26">
        <f t="shared" si="13"/>
        <v>12</v>
      </c>
      <c r="F218" s="26">
        <f t="shared" si="14"/>
        <v>16</v>
      </c>
      <c r="G218" s="34">
        <v>41989</v>
      </c>
      <c r="J218" s="43">
        <v>1778.789779</v>
      </c>
    </row>
    <row r="219" spans="1:10" s="26" customFormat="1" x14ac:dyDescent="0.25">
      <c r="A219" s="35">
        <v>41993.479166666664</v>
      </c>
      <c r="B219" s="43">
        <v>1336.1871060000001</v>
      </c>
      <c r="C219" s="44">
        <v>1310</v>
      </c>
      <c r="D219" s="26">
        <f t="shared" si="12"/>
        <v>2014</v>
      </c>
      <c r="E219" s="26">
        <f t="shared" si="13"/>
        <v>12</v>
      </c>
      <c r="F219" s="26">
        <f t="shared" si="14"/>
        <v>20</v>
      </c>
      <c r="G219" s="34">
        <v>41993</v>
      </c>
      <c r="J219" s="43">
        <v>1336.1871060000001</v>
      </c>
    </row>
    <row r="220" spans="1:10" s="26" customFormat="1" x14ac:dyDescent="0.25">
      <c r="A220" s="35">
        <v>41995.5625</v>
      </c>
      <c r="B220" s="43">
        <v>555.16792269999996</v>
      </c>
      <c r="C220" s="44">
        <v>79</v>
      </c>
      <c r="D220" s="26">
        <f t="shared" si="12"/>
        <v>2014</v>
      </c>
      <c r="E220" s="26">
        <f t="shared" si="13"/>
        <v>12</v>
      </c>
      <c r="F220" s="26">
        <f t="shared" si="14"/>
        <v>22</v>
      </c>
      <c r="G220" s="34">
        <v>41995</v>
      </c>
      <c r="J220" s="43">
        <v>555.16792269999996</v>
      </c>
    </row>
    <row r="221" spans="1:10" s="26" customFormat="1" x14ac:dyDescent="0.25">
      <c r="A221" s="35">
        <v>41997.4375</v>
      </c>
      <c r="B221" s="43">
        <v>261.69673080000001</v>
      </c>
      <c r="C221" s="44">
        <v>37</v>
      </c>
      <c r="D221" s="26">
        <f t="shared" si="12"/>
        <v>2014</v>
      </c>
      <c r="E221" s="26">
        <f t="shared" si="13"/>
        <v>12</v>
      </c>
      <c r="F221" s="26">
        <f t="shared" si="14"/>
        <v>24</v>
      </c>
      <c r="G221" s="34">
        <v>41997</v>
      </c>
      <c r="J221" s="43">
        <v>261.69673080000001</v>
      </c>
    </row>
    <row r="222" spans="1:10" s="26" customFormat="1" x14ac:dyDescent="0.25">
      <c r="A222" s="35">
        <v>42002.5</v>
      </c>
      <c r="B222" s="43">
        <v>79.33652404</v>
      </c>
      <c r="C222" s="44">
        <v>29</v>
      </c>
      <c r="D222" s="26">
        <f t="shared" si="12"/>
        <v>2014</v>
      </c>
      <c r="E222" s="26">
        <f t="shared" si="13"/>
        <v>12</v>
      </c>
      <c r="F222" s="26">
        <f t="shared" si="14"/>
        <v>29</v>
      </c>
      <c r="G222" s="34">
        <v>42002</v>
      </c>
      <c r="J222" s="43">
        <v>79.33652404</v>
      </c>
    </row>
    <row r="223" spans="1:10" s="26" customFormat="1" x14ac:dyDescent="0.25">
      <c r="A223" s="35">
        <v>42004.395833333336</v>
      </c>
      <c r="B223" s="43">
        <v>55.598654740000001</v>
      </c>
      <c r="C223" s="44">
        <v>15</v>
      </c>
      <c r="D223" s="26">
        <f t="shared" si="12"/>
        <v>2014</v>
      </c>
      <c r="E223" s="26">
        <f t="shared" si="13"/>
        <v>12</v>
      </c>
      <c r="F223" s="26">
        <f t="shared" si="14"/>
        <v>31</v>
      </c>
      <c r="G223" s="34">
        <v>42004</v>
      </c>
      <c r="J223" s="43">
        <v>55.598654740000001</v>
      </c>
    </row>
    <row r="224" spans="1:10" s="26" customFormat="1" x14ac:dyDescent="0.25">
      <c r="A224" s="35">
        <v>42009.5</v>
      </c>
      <c r="B224" s="43">
        <v>24.183858829999998</v>
      </c>
      <c r="C224" s="44">
        <v>8</v>
      </c>
      <c r="D224" s="26">
        <f t="shared" si="12"/>
        <v>2015</v>
      </c>
      <c r="E224" s="26">
        <f t="shared" si="13"/>
        <v>1</v>
      </c>
      <c r="F224" s="26">
        <f t="shared" si="14"/>
        <v>5</v>
      </c>
      <c r="G224" s="34">
        <v>42009</v>
      </c>
      <c r="J224" s="43">
        <v>24.183858829999998</v>
      </c>
    </row>
    <row r="225" spans="1:12" s="26" customFormat="1" x14ac:dyDescent="0.25">
      <c r="A225" s="35">
        <v>42020.604166666664</v>
      </c>
      <c r="B225" s="43">
        <v>1E-3</v>
      </c>
      <c r="C225" s="44">
        <v>7</v>
      </c>
      <c r="D225" s="26">
        <f t="shared" si="12"/>
        <v>2015</v>
      </c>
      <c r="E225" s="26">
        <f t="shared" si="13"/>
        <v>1</v>
      </c>
      <c r="F225" s="26">
        <f t="shared" si="14"/>
        <v>16</v>
      </c>
      <c r="G225" s="34">
        <v>42020</v>
      </c>
      <c r="J225" s="43">
        <v>1E-3</v>
      </c>
    </row>
    <row r="226" spans="1:12" s="28" customFormat="1" x14ac:dyDescent="0.25">
      <c r="A226" s="27">
        <v>42042.635416666664</v>
      </c>
      <c r="B226" s="46">
        <v>2012.934319</v>
      </c>
      <c r="C226" s="50">
        <v>3200</v>
      </c>
      <c r="D226" s="28">
        <f t="shared" si="12"/>
        <v>2015</v>
      </c>
      <c r="E226" s="28">
        <f t="shared" si="13"/>
        <v>2</v>
      </c>
      <c r="F226" s="28">
        <f t="shared" si="14"/>
        <v>7</v>
      </c>
      <c r="G226" s="29">
        <v>42042</v>
      </c>
      <c r="H226" s="28">
        <f t="shared" si="15"/>
        <v>6441389.8207999999</v>
      </c>
      <c r="I226" s="28">
        <f>SUM(H226:H229)</f>
        <v>26530474.324420001</v>
      </c>
      <c r="J226" s="46">
        <v>2012.934319</v>
      </c>
      <c r="K226" s="37">
        <f>SUM(J226:J229)</f>
        <v>8051.7372759999998</v>
      </c>
      <c r="L226" s="28">
        <f>I226/K226</f>
        <v>3295.0000000000005</v>
      </c>
    </row>
    <row r="227" spans="1:12" s="28" customFormat="1" x14ac:dyDescent="0.25">
      <c r="A227" s="30">
        <v>42042.635416666664</v>
      </c>
      <c r="B227" s="46">
        <v>2012.934319</v>
      </c>
      <c r="C227" s="48">
        <v>3200</v>
      </c>
      <c r="D227" s="28">
        <f t="shared" si="12"/>
        <v>2015</v>
      </c>
      <c r="E227" s="28">
        <f t="shared" si="13"/>
        <v>2</v>
      </c>
      <c r="F227" s="28">
        <f t="shared" si="14"/>
        <v>7</v>
      </c>
      <c r="G227" s="29">
        <v>42042</v>
      </c>
      <c r="H227" s="28">
        <f t="shared" si="15"/>
        <v>6441389.8207999999</v>
      </c>
      <c r="I227" s="26"/>
      <c r="J227" s="46">
        <v>2012.934319</v>
      </c>
      <c r="K227" s="26"/>
    </row>
    <row r="228" spans="1:12" s="28" customFormat="1" x14ac:dyDescent="0.25">
      <c r="A228" s="30">
        <v>42042.697916666664</v>
      </c>
      <c r="B228" s="46">
        <v>2012.934319</v>
      </c>
      <c r="C228" s="48">
        <v>3390</v>
      </c>
      <c r="D228" s="28">
        <f t="shared" si="12"/>
        <v>2015</v>
      </c>
      <c r="E228" s="28">
        <f t="shared" si="13"/>
        <v>2</v>
      </c>
      <c r="F228" s="28">
        <f t="shared" si="14"/>
        <v>7</v>
      </c>
      <c r="G228" s="29">
        <v>42042</v>
      </c>
      <c r="H228" s="28">
        <f t="shared" si="15"/>
        <v>6823847.3414099999</v>
      </c>
      <c r="I228" s="26"/>
      <c r="J228" s="46">
        <v>2012.934319</v>
      </c>
      <c r="K228" s="26"/>
    </row>
    <row r="229" spans="1:12" s="28" customFormat="1" x14ac:dyDescent="0.25">
      <c r="A229" s="27">
        <v>42042.697916666664</v>
      </c>
      <c r="B229" s="46">
        <v>2012.934319</v>
      </c>
      <c r="C229" s="50">
        <v>3390</v>
      </c>
      <c r="D229" s="28">
        <f t="shared" si="12"/>
        <v>2015</v>
      </c>
      <c r="E229" s="28">
        <f t="shared" si="13"/>
        <v>2</v>
      </c>
      <c r="F229" s="28">
        <f t="shared" si="14"/>
        <v>7</v>
      </c>
      <c r="G229" s="29">
        <v>42042</v>
      </c>
      <c r="H229" s="28">
        <f t="shared" si="15"/>
        <v>6823847.3414099999</v>
      </c>
      <c r="I229" s="26"/>
      <c r="J229" s="46">
        <v>2012.934319</v>
      </c>
      <c r="K229" s="26"/>
    </row>
    <row r="230" spans="1:12" s="26" customFormat="1" x14ac:dyDescent="0.25">
      <c r="A230" s="35">
        <v>42043.552083333336</v>
      </c>
      <c r="B230" s="43">
        <v>1027.567718</v>
      </c>
      <c r="C230" s="44">
        <v>470</v>
      </c>
      <c r="D230" s="26">
        <f t="shared" si="12"/>
        <v>2015</v>
      </c>
      <c r="E230" s="26">
        <f t="shared" si="13"/>
        <v>2</v>
      </c>
      <c r="F230" s="26">
        <f t="shared" si="14"/>
        <v>8</v>
      </c>
      <c r="G230" s="34">
        <v>42043</v>
      </c>
      <c r="J230" s="43">
        <v>1027.567718</v>
      </c>
    </row>
    <row r="231" spans="1:12" s="26" customFormat="1" x14ac:dyDescent="0.25">
      <c r="A231" s="35">
        <v>42044.5</v>
      </c>
      <c r="B231" s="43">
        <v>1598.104298</v>
      </c>
      <c r="C231" s="44">
        <v>1150</v>
      </c>
      <c r="D231" s="26">
        <f t="shared" si="12"/>
        <v>2015</v>
      </c>
      <c r="E231" s="26">
        <f t="shared" si="13"/>
        <v>2</v>
      </c>
      <c r="F231" s="26">
        <f t="shared" si="14"/>
        <v>9</v>
      </c>
      <c r="G231" s="34">
        <v>42044</v>
      </c>
      <c r="J231" s="43">
        <v>1598.104298</v>
      </c>
    </row>
    <row r="232" spans="1:12" s="26" customFormat="1" x14ac:dyDescent="0.25">
      <c r="A232" s="32">
        <v>42044.510416666664</v>
      </c>
      <c r="B232" s="43">
        <v>1598.104298</v>
      </c>
      <c r="C232" s="33">
        <v>1040</v>
      </c>
      <c r="D232" s="26">
        <f t="shared" si="12"/>
        <v>2015</v>
      </c>
      <c r="E232" s="26">
        <f t="shared" si="13"/>
        <v>2</v>
      </c>
      <c r="F232" s="26">
        <f t="shared" si="14"/>
        <v>9</v>
      </c>
      <c r="G232" s="34">
        <v>42044</v>
      </c>
      <c r="J232" s="43">
        <v>1598.104298</v>
      </c>
    </row>
    <row r="233" spans="1:12" s="26" customFormat="1" x14ac:dyDescent="0.25">
      <c r="A233" s="35">
        <v>42045.479166666664</v>
      </c>
      <c r="B233" s="43">
        <v>893.96116500000005</v>
      </c>
      <c r="C233" s="44">
        <v>307</v>
      </c>
      <c r="D233" s="26">
        <f t="shared" si="12"/>
        <v>2015</v>
      </c>
      <c r="E233" s="26">
        <f t="shared" si="13"/>
        <v>2</v>
      </c>
      <c r="F233" s="26">
        <f t="shared" si="14"/>
        <v>10</v>
      </c>
      <c r="G233" s="34">
        <v>42045</v>
      </c>
      <c r="J233" s="43">
        <v>893.96116500000005</v>
      </c>
    </row>
    <row r="234" spans="1:12" s="26" customFormat="1" x14ac:dyDescent="0.25">
      <c r="A234" s="35">
        <v>42046.4375</v>
      </c>
      <c r="B234" s="43">
        <v>443.34648140000002</v>
      </c>
      <c r="C234" s="44">
        <v>102</v>
      </c>
      <c r="D234" s="26">
        <f t="shared" si="12"/>
        <v>2015</v>
      </c>
      <c r="E234" s="26">
        <f t="shared" si="13"/>
        <v>2</v>
      </c>
      <c r="F234" s="26">
        <f t="shared" si="14"/>
        <v>11</v>
      </c>
      <c r="G234" s="34">
        <v>42046</v>
      </c>
      <c r="J234" s="43">
        <v>443.34648140000002</v>
      </c>
    </row>
    <row r="235" spans="1:12" s="26" customFormat="1" x14ac:dyDescent="0.25">
      <c r="A235" s="35">
        <v>42052.53125</v>
      </c>
      <c r="B235" s="43">
        <v>87.057104899999999</v>
      </c>
      <c r="C235" s="44">
        <v>14</v>
      </c>
      <c r="D235" s="26">
        <f t="shared" si="12"/>
        <v>2015</v>
      </c>
      <c r="E235" s="26">
        <f t="shared" si="13"/>
        <v>2</v>
      </c>
      <c r="F235" s="26">
        <f t="shared" si="14"/>
        <v>17</v>
      </c>
      <c r="G235" s="34">
        <v>42052</v>
      </c>
      <c r="J235" s="43">
        <v>87.057104899999999</v>
      </c>
    </row>
    <row r="236" spans="1:12" s="28" customFormat="1" x14ac:dyDescent="0.25">
      <c r="A236" s="30">
        <v>42376.59375</v>
      </c>
      <c r="B236" s="46">
        <v>14.98804584</v>
      </c>
      <c r="C236" s="48">
        <v>424</v>
      </c>
      <c r="D236" s="28">
        <f t="shared" si="12"/>
        <v>2016</v>
      </c>
      <c r="E236" s="28">
        <f t="shared" si="13"/>
        <v>1</v>
      </c>
      <c r="F236" s="28">
        <f t="shared" si="14"/>
        <v>7</v>
      </c>
      <c r="G236" s="29">
        <v>42376</v>
      </c>
      <c r="H236" s="28">
        <f t="shared" si="15"/>
        <v>6354.93143616</v>
      </c>
      <c r="I236" s="28">
        <f>SUM(H236:H237)</f>
        <v>14028.81090624</v>
      </c>
      <c r="J236" s="46">
        <v>14.98804584</v>
      </c>
      <c r="K236" s="37">
        <f>SUM(J236:J237)</f>
        <v>29.97609168</v>
      </c>
      <c r="L236" s="28">
        <f>I236/K236</f>
        <v>468</v>
      </c>
    </row>
    <row r="237" spans="1:12" s="28" customFormat="1" x14ac:dyDescent="0.25">
      <c r="A237" s="30">
        <v>42376.697916666664</v>
      </c>
      <c r="B237" s="46">
        <v>14.98804584</v>
      </c>
      <c r="C237" s="48">
        <v>512</v>
      </c>
      <c r="D237" s="28">
        <f t="shared" si="12"/>
        <v>2016</v>
      </c>
      <c r="E237" s="28">
        <f t="shared" si="13"/>
        <v>1</v>
      </c>
      <c r="F237" s="28">
        <f t="shared" si="14"/>
        <v>7</v>
      </c>
      <c r="G237" s="29">
        <v>42376</v>
      </c>
      <c r="H237" s="28">
        <f t="shared" si="15"/>
        <v>7673.8794700799999</v>
      </c>
      <c r="I237" s="26"/>
      <c r="J237" s="46">
        <v>14.98804584</v>
      </c>
      <c r="K237" s="26"/>
    </row>
    <row r="238" spans="1:12" s="26" customFormat="1" x14ac:dyDescent="0.25">
      <c r="A238" s="35">
        <v>42377.53125</v>
      </c>
      <c r="B238" s="43">
        <v>123.57620590000001</v>
      </c>
      <c r="C238" s="44">
        <v>353</v>
      </c>
      <c r="D238" s="26">
        <f t="shared" si="12"/>
        <v>2016</v>
      </c>
      <c r="E238" s="26">
        <f t="shared" si="13"/>
        <v>1</v>
      </c>
      <c r="F238" s="26">
        <f t="shared" si="14"/>
        <v>8</v>
      </c>
      <c r="G238" s="34">
        <v>42377</v>
      </c>
      <c r="J238" s="43">
        <v>123.57620590000001</v>
      </c>
    </row>
    <row r="239" spans="1:12" s="26" customFormat="1" x14ac:dyDescent="0.25">
      <c r="A239" s="35">
        <v>42378.489583333336</v>
      </c>
      <c r="B239" s="43">
        <v>173.6039609</v>
      </c>
      <c r="C239" s="44">
        <v>130</v>
      </c>
      <c r="D239" s="26">
        <f t="shared" si="12"/>
        <v>2016</v>
      </c>
      <c r="E239" s="26">
        <f t="shared" si="13"/>
        <v>1</v>
      </c>
      <c r="F239" s="26">
        <f t="shared" si="14"/>
        <v>9</v>
      </c>
      <c r="G239" s="34">
        <v>42378</v>
      </c>
      <c r="J239" s="43">
        <v>173.6039609</v>
      </c>
    </row>
    <row r="240" spans="1:12" s="26" customFormat="1" x14ac:dyDescent="0.25">
      <c r="A240" s="35">
        <v>42381.479166666664</v>
      </c>
      <c r="B240" s="43">
        <v>92.503212610000006</v>
      </c>
      <c r="C240" s="44">
        <v>34</v>
      </c>
      <c r="D240" s="26">
        <f t="shared" si="12"/>
        <v>2016</v>
      </c>
      <c r="E240" s="26">
        <f t="shared" si="13"/>
        <v>1</v>
      </c>
      <c r="F240" s="26">
        <f t="shared" si="14"/>
        <v>12</v>
      </c>
      <c r="G240" s="34">
        <v>42381</v>
      </c>
      <c r="J240" s="43">
        <v>92.503212610000006</v>
      </c>
    </row>
    <row r="241" spans="1:12" s="26" customFormat="1" x14ac:dyDescent="0.25">
      <c r="A241" s="35">
        <v>42382.46875</v>
      </c>
      <c r="B241" s="43">
        <v>72.67185757</v>
      </c>
      <c r="C241" s="44">
        <v>37</v>
      </c>
      <c r="D241" s="26">
        <f t="shared" si="12"/>
        <v>2016</v>
      </c>
      <c r="E241" s="26">
        <f t="shared" si="13"/>
        <v>1</v>
      </c>
      <c r="F241" s="26">
        <f t="shared" si="14"/>
        <v>13</v>
      </c>
      <c r="G241" s="34">
        <v>42382</v>
      </c>
      <c r="J241" s="43">
        <v>72.67185757</v>
      </c>
    </row>
    <row r="242" spans="1:12" s="28" customFormat="1" x14ac:dyDescent="0.25">
      <c r="A242" s="30">
        <v>42387.520833333336</v>
      </c>
      <c r="B242" s="46">
        <v>645.8373398</v>
      </c>
      <c r="C242" s="48">
        <v>201</v>
      </c>
      <c r="D242" s="28">
        <f t="shared" si="12"/>
        <v>2016</v>
      </c>
      <c r="E242" s="28">
        <f t="shared" si="13"/>
        <v>1</v>
      </c>
      <c r="F242" s="28">
        <f t="shared" si="14"/>
        <v>18</v>
      </c>
      <c r="G242" s="29">
        <v>42387</v>
      </c>
      <c r="H242" s="28">
        <f t="shared" si="15"/>
        <v>129813.30529980001</v>
      </c>
      <c r="I242" s="28">
        <f>SUM(H242:H243)</f>
        <v>331314.55531740002</v>
      </c>
      <c r="J242" s="46">
        <v>645.8373398</v>
      </c>
      <c r="K242" s="37">
        <f>SUM(J242:J243)</f>
        <v>1291.6746796</v>
      </c>
      <c r="L242" s="28">
        <f>I242/K242</f>
        <v>256.5</v>
      </c>
    </row>
    <row r="243" spans="1:12" s="28" customFormat="1" x14ac:dyDescent="0.25">
      <c r="A243" s="30">
        <v>42387.65625</v>
      </c>
      <c r="B243" s="46">
        <v>645.8373398</v>
      </c>
      <c r="C243" s="48">
        <v>312</v>
      </c>
      <c r="D243" s="28">
        <f t="shared" si="12"/>
        <v>2016</v>
      </c>
      <c r="E243" s="28">
        <f t="shared" si="13"/>
        <v>1</v>
      </c>
      <c r="F243" s="28">
        <f t="shared" si="14"/>
        <v>18</v>
      </c>
      <c r="G243" s="29">
        <v>42387</v>
      </c>
      <c r="H243" s="28">
        <f t="shared" si="15"/>
        <v>201501.25001759999</v>
      </c>
      <c r="I243" s="26"/>
      <c r="J243" s="46">
        <v>645.8373398</v>
      </c>
      <c r="K243" s="26"/>
    </row>
    <row r="244" spans="1:12" s="26" customFormat="1" x14ac:dyDescent="0.25">
      <c r="A244" s="35">
        <v>42388.447916666664</v>
      </c>
      <c r="B244" s="43">
        <v>809.81833340000003</v>
      </c>
      <c r="C244" s="44">
        <v>689</v>
      </c>
      <c r="D244" s="26">
        <f t="shared" si="12"/>
        <v>2016</v>
      </c>
      <c r="E244" s="26">
        <f t="shared" si="13"/>
        <v>1</v>
      </c>
      <c r="F244" s="26">
        <f t="shared" si="14"/>
        <v>19</v>
      </c>
      <c r="G244" s="34">
        <v>42388</v>
      </c>
      <c r="J244" s="43">
        <v>809.81833340000003</v>
      </c>
    </row>
    <row r="245" spans="1:12" s="28" customFormat="1" x14ac:dyDescent="0.25">
      <c r="A245" s="30">
        <v>42389.447916666664</v>
      </c>
      <c r="B245" s="46">
        <v>1002.408439</v>
      </c>
      <c r="C245" s="48">
        <v>903</v>
      </c>
      <c r="D245" s="28">
        <f t="shared" si="12"/>
        <v>2016</v>
      </c>
      <c r="E245" s="28">
        <f t="shared" si="13"/>
        <v>1</v>
      </c>
      <c r="F245" s="28">
        <f t="shared" si="14"/>
        <v>20</v>
      </c>
      <c r="G245" s="29">
        <v>42389</v>
      </c>
      <c r="H245" s="28">
        <f t="shared" si="15"/>
        <v>905174.8204170001</v>
      </c>
      <c r="I245" s="28">
        <f>SUM(H245:H248)</f>
        <v>4011638.5728780003</v>
      </c>
      <c r="J245" s="46">
        <v>1002.408439</v>
      </c>
      <c r="K245" s="37">
        <f>SUM(J245:J248)</f>
        <v>4009.6337560000002</v>
      </c>
      <c r="L245" s="28">
        <f>I245/K245</f>
        <v>1000.5</v>
      </c>
    </row>
    <row r="246" spans="1:12" s="28" customFormat="1" x14ac:dyDescent="0.25">
      <c r="A246" s="30">
        <v>42389.46875</v>
      </c>
      <c r="B246" s="46">
        <v>1002.408439</v>
      </c>
      <c r="C246" s="48">
        <v>960</v>
      </c>
      <c r="D246" s="28">
        <f t="shared" si="12"/>
        <v>2016</v>
      </c>
      <c r="E246" s="28">
        <f t="shared" si="13"/>
        <v>1</v>
      </c>
      <c r="F246" s="28">
        <f t="shared" si="14"/>
        <v>20</v>
      </c>
      <c r="G246" s="29">
        <v>42389</v>
      </c>
      <c r="H246" s="28">
        <f t="shared" si="15"/>
        <v>962312.10144</v>
      </c>
      <c r="I246" s="26"/>
      <c r="J246" s="46">
        <v>1002.408439</v>
      </c>
      <c r="K246" s="26"/>
    </row>
    <row r="247" spans="1:12" s="28" customFormat="1" x14ac:dyDescent="0.25">
      <c r="A247" s="30">
        <v>42389.520833333336</v>
      </c>
      <c r="B247" s="46">
        <v>1002.408439</v>
      </c>
      <c r="C247" s="48">
        <v>1140</v>
      </c>
      <c r="D247" s="28">
        <f t="shared" si="12"/>
        <v>2016</v>
      </c>
      <c r="E247" s="28">
        <f t="shared" si="13"/>
        <v>1</v>
      </c>
      <c r="F247" s="28">
        <f t="shared" si="14"/>
        <v>20</v>
      </c>
      <c r="G247" s="29">
        <v>42389</v>
      </c>
      <c r="H247" s="28">
        <f t="shared" si="15"/>
        <v>1142745.6204600001</v>
      </c>
      <c r="I247" s="26"/>
      <c r="J247" s="46">
        <v>1002.408439</v>
      </c>
      <c r="K247" s="26"/>
    </row>
    <row r="248" spans="1:12" s="28" customFormat="1" x14ac:dyDescent="0.25">
      <c r="A248" s="30">
        <v>42389.65625</v>
      </c>
      <c r="B248" s="46">
        <v>1002.408439</v>
      </c>
      <c r="C248" s="48">
        <v>999</v>
      </c>
      <c r="D248" s="28">
        <f t="shared" si="12"/>
        <v>2016</v>
      </c>
      <c r="E248" s="28">
        <f t="shared" si="13"/>
        <v>1</v>
      </c>
      <c r="F248" s="28">
        <f t="shared" si="14"/>
        <v>20</v>
      </c>
      <c r="G248" s="29">
        <v>42389</v>
      </c>
      <c r="H248" s="28">
        <f t="shared" si="15"/>
        <v>1001406.030561</v>
      </c>
      <c r="I248" s="26"/>
      <c r="J248" s="46">
        <v>1002.408439</v>
      </c>
      <c r="K248" s="26"/>
    </row>
    <row r="249" spans="1:12" s="26" customFormat="1" x14ac:dyDescent="0.25">
      <c r="A249" s="35">
        <v>42391.510416666664</v>
      </c>
      <c r="B249" s="43">
        <v>428.50022469999999</v>
      </c>
      <c r="C249" s="44">
        <v>73</v>
      </c>
      <c r="D249" s="26">
        <f t="shared" si="12"/>
        <v>2016</v>
      </c>
      <c r="E249" s="26">
        <f t="shared" si="13"/>
        <v>1</v>
      </c>
      <c r="F249" s="26">
        <f t="shared" si="14"/>
        <v>22</v>
      </c>
      <c r="G249" s="34">
        <v>42391</v>
      </c>
      <c r="J249" s="43">
        <v>428.50022469999999</v>
      </c>
    </row>
    <row r="250" spans="1:12" s="26" customFormat="1" x14ac:dyDescent="0.25">
      <c r="A250" s="35">
        <v>42394.5</v>
      </c>
      <c r="B250" s="43">
        <v>341.010988</v>
      </c>
      <c r="C250" s="44">
        <v>117</v>
      </c>
      <c r="D250" s="26">
        <f t="shared" si="12"/>
        <v>2016</v>
      </c>
      <c r="E250" s="26">
        <f t="shared" si="13"/>
        <v>1</v>
      </c>
      <c r="F250" s="26">
        <f t="shared" si="14"/>
        <v>25</v>
      </c>
      <c r="G250" s="34">
        <v>42394</v>
      </c>
      <c r="J250" s="43">
        <v>341.010988</v>
      </c>
    </row>
    <row r="251" spans="1:12" s="26" customFormat="1" x14ac:dyDescent="0.25">
      <c r="A251" s="35">
        <v>42397.510416666664</v>
      </c>
      <c r="B251" s="43">
        <v>247.164412</v>
      </c>
      <c r="C251" s="44">
        <v>15</v>
      </c>
      <c r="D251" s="26">
        <f t="shared" si="12"/>
        <v>2016</v>
      </c>
      <c r="E251" s="26">
        <f t="shared" si="13"/>
        <v>1</v>
      </c>
      <c r="F251" s="26">
        <f t="shared" si="14"/>
        <v>28</v>
      </c>
      <c r="G251" s="34">
        <v>42397</v>
      </c>
      <c r="J251" s="43">
        <v>247.164412</v>
      </c>
    </row>
    <row r="252" spans="1:12" s="26" customFormat="1" x14ac:dyDescent="0.25">
      <c r="A252" s="35">
        <v>42402.447916666664</v>
      </c>
      <c r="B252" s="43">
        <v>205.14034960000001</v>
      </c>
      <c r="C252" s="44">
        <v>11</v>
      </c>
      <c r="D252" s="26">
        <f t="shared" si="12"/>
        <v>2016</v>
      </c>
      <c r="E252" s="26">
        <f t="shared" si="13"/>
        <v>2</v>
      </c>
      <c r="F252" s="26">
        <f t="shared" si="14"/>
        <v>2</v>
      </c>
      <c r="G252" s="34">
        <v>42402</v>
      </c>
      <c r="J252" s="43">
        <v>205.14034960000001</v>
      </c>
    </row>
    <row r="253" spans="1:12" s="26" customFormat="1" x14ac:dyDescent="0.25">
      <c r="A253" s="35">
        <v>42402.447916666664</v>
      </c>
      <c r="B253" s="43">
        <v>205.14034960000001</v>
      </c>
      <c r="C253" s="44">
        <v>12</v>
      </c>
      <c r="D253" s="26">
        <f t="shared" si="12"/>
        <v>2016</v>
      </c>
      <c r="E253" s="26">
        <f t="shared" si="13"/>
        <v>2</v>
      </c>
      <c r="F253" s="26">
        <f t="shared" si="14"/>
        <v>2</v>
      </c>
      <c r="G253" s="34">
        <v>42402</v>
      </c>
      <c r="J253" s="43">
        <v>205.14034960000001</v>
      </c>
    </row>
    <row r="254" spans="1:12" s="26" customFormat="1" x14ac:dyDescent="0.25">
      <c r="A254" s="35">
        <v>42404.40625</v>
      </c>
      <c r="B254" s="43">
        <v>177.89622750000001</v>
      </c>
      <c r="C254" s="44">
        <v>7</v>
      </c>
      <c r="D254" s="26">
        <f t="shared" si="12"/>
        <v>2016</v>
      </c>
      <c r="E254" s="26">
        <f t="shared" si="13"/>
        <v>2</v>
      </c>
      <c r="F254" s="26">
        <f t="shared" si="14"/>
        <v>4</v>
      </c>
      <c r="G254" s="34">
        <v>42404</v>
      </c>
      <c r="J254" s="43">
        <v>177.89622750000001</v>
      </c>
    </row>
    <row r="255" spans="1:12" s="26" customFormat="1" x14ac:dyDescent="0.25">
      <c r="A255" s="35">
        <v>42435.697916666664</v>
      </c>
      <c r="B255" s="43">
        <v>852.70845610000003</v>
      </c>
      <c r="C255" s="44">
        <v>10400</v>
      </c>
      <c r="D255" s="26">
        <f t="shared" si="12"/>
        <v>2016</v>
      </c>
      <c r="E255" s="26">
        <f t="shared" si="13"/>
        <v>3</v>
      </c>
      <c r="F255" s="26">
        <f t="shared" si="14"/>
        <v>6</v>
      </c>
      <c r="G255" s="34">
        <v>42435</v>
      </c>
      <c r="J255" s="43">
        <v>852.70845610000003</v>
      </c>
    </row>
    <row r="256" spans="1:12" s="26" customFormat="1" x14ac:dyDescent="0.25">
      <c r="A256" s="35">
        <v>42436.71875</v>
      </c>
      <c r="B256" s="43">
        <v>1743.1882900000001</v>
      </c>
      <c r="C256" s="44">
        <v>2450</v>
      </c>
      <c r="D256" s="26">
        <f t="shared" si="12"/>
        <v>2016</v>
      </c>
      <c r="E256" s="26">
        <f t="shared" si="13"/>
        <v>3</v>
      </c>
      <c r="F256" s="26">
        <f t="shared" si="14"/>
        <v>7</v>
      </c>
      <c r="G256" s="34">
        <v>42436</v>
      </c>
      <c r="J256" s="43">
        <v>1743.1882900000001</v>
      </c>
    </row>
    <row r="257" spans="1:12" s="28" customFormat="1" x14ac:dyDescent="0.25">
      <c r="A257" s="30">
        <v>42437.53125</v>
      </c>
      <c r="B257" s="46">
        <v>1543.049968</v>
      </c>
      <c r="C257" s="48">
        <v>988</v>
      </c>
      <c r="D257" s="28">
        <f t="shared" si="12"/>
        <v>2016</v>
      </c>
      <c r="E257" s="28">
        <f t="shared" si="13"/>
        <v>3</v>
      </c>
      <c r="F257" s="28">
        <f t="shared" si="14"/>
        <v>8</v>
      </c>
      <c r="G257" s="29">
        <v>42437</v>
      </c>
      <c r="H257" s="28">
        <f t="shared" si="15"/>
        <v>1524533.3683840001</v>
      </c>
      <c r="I257" s="28">
        <f>SUM(H257:H259)</f>
        <v>4383804.9590879995</v>
      </c>
      <c r="J257" s="46">
        <v>1543.049968</v>
      </c>
      <c r="K257" s="37">
        <f>SUM(J257:J259)</f>
        <v>4629.1499039999999</v>
      </c>
      <c r="L257" s="28">
        <f>I257/K257</f>
        <v>946.99999999999989</v>
      </c>
    </row>
    <row r="258" spans="1:12" s="28" customFormat="1" x14ac:dyDescent="0.25">
      <c r="A258" s="30">
        <v>42437.541666666664</v>
      </c>
      <c r="B258" s="46">
        <v>1543.049968</v>
      </c>
      <c r="C258" s="48">
        <v>942</v>
      </c>
      <c r="D258" s="28">
        <f t="shared" si="12"/>
        <v>2016</v>
      </c>
      <c r="E258" s="28">
        <f t="shared" si="13"/>
        <v>3</v>
      </c>
      <c r="F258" s="28">
        <f t="shared" si="14"/>
        <v>8</v>
      </c>
      <c r="G258" s="29">
        <v>42437</v>
      </c>
      <c r="H258" s="28">
        <f t="shared" si="15"/>
        <v>1453553.0698560001</v>
      </c>
      <c r="I258" s="26"/>
      <c r="J258" s="46">
        <v>1543.049968</v>
      </c>
      <c r="K258" s="26"/>
    </row>
    <row r="259" spans="1:12" s="28" customFormat="1" x14ac:dyDescent="0.25">
      <c r="A259" s="30">
        <v>42437.5625</v>
      </c>
      <c r="B259" s="46">
        <v>1543.049968</v>
      </c>
      <c r="C259" s="48">
        <v>911</v>
      </c>
      <c r="D259" s="28">
        <f t="shared" ref="D259:D322" si="16">YEAR(A259)</f>
        <v>2016</v>
      </c>
      <c r="E259" s="28">
        <f t="shared" ref="E259:E322" si="17">MONTH(A259)</f>
        <v>3</v>
      </c>
      <c r="F259" s="28">
        <f t="shared" ref="F259:F322" si="18">DAY(A259)</f>
        <v>8</v>
      </c>
      <c r="G259" s="29">
        <v>42437</v>
      </c>
      <c r="H259" s="28">
        <f t="shared" ref="H259:H320" si="19">B259*C259</f>
        <v>1405718.520848</v>
      </c>
      <c r="I259" s="26"/>
      <c r="J259" s="46">
        <v>1543.049968</v>
      </c>
      <c r="K259" s="26"/>
    </row>
    <row r="260" spans="1:12" s="28" customFormat="1" x14ac:dyDescent="0.25">
      <c r="A260" s="30">
        <v>42440.427083333336</v>
      </c>
      <c r="B260" s="46">
        <v>2738.6150849999999</v>
      </c>
      <c r="C260" s="48">
        <v>2040</v>
      </c>
      <c r="D260" s="28">
        <f t="shared" si="16"/>
        <v>2016</v>
      </c>
      <c r="E260" s="28">
        <f t="shared" si="17"/>
        <v>3</v>
      </c>
      <c r="F260" s="28">
        <f t="shared" si="18"/>
        <v>11</v>
      </c>
      <c r="G260" s="29">
        <v>42440</v>
      </c>
      <c r="H260" s="28">
        <f t="shared" si="19"/>
        <v>5586774.7733999994</v>
      </c>
      <c r="I260" s="28">
        <f>SUM(H260:H261)</f>
        <v>10132875.8145</v>
      </c>
      <c r="J260" s="46">
        <v>2738.6150849999999</v>
      </c>
      <c r="K260" s="37">
        <f>SUM(J260:J261)</f>
        <v>5477.2301699999998</v>
      </c>
      <c r="L260" s="28">
        <f>I260/K260</f>
        <v>1850.0000000000002</v>
      </c>
    </row>
    <row r="261" spans="1:12" s="28" customFormat="1" x14ac:dyDescent="0.25">
      <c r="A261" s="30">
        <v>42440.697916666664</v>
      </c>
      <c r="B261" s="46">
        <v>2738.6150849999999</v>
      </c>
      <c r="C261" s="48">
        <v>1660</v>
      </c>
      <c r="D261" s="28">
        <f t="shared" si="16"/>
        <v>2016</v>
      </c>
      <c r="E261" s="28">
        <f t="shared" si="17"/>
        <v>3</v>
      </c>
      <c r="F261" s="28">
        <f t="shared" si="18"/>
        <v>11</v>
      </c>
      <c r="G261" s="29">
        <v>42440</v>
      </c>
      <c r="H261" s="28">
        <f t="shared" si="19"/>
        <v>4546101.0411</v>
      </c>
      <c r="I261" s="26"/>
      <c r="J261" s="46">
        <v>2738.6150849999999</v>
      </c>
      <c r="K261" s="26"/>
    </row>
    <row r="262" spans="1:12" s="26" customFormat="1" x14ac:dyDescent="0.25">
      <c r="A262" s="35">
        <v>42441.541666666664</v>
      </c>
      <c r="B262" s="43">
        <v>2973.959339</v>
      </c>
      <c r="C262" s="44">
        <v>1170</v>
      </c>
      <c r="D262" s="26">
        <f t="shared" si="16"/>
        <v>2016</v>
      </c>
      <c r="E262" s="26">
        <f t="shared" si="17"/>
        <v>3</v>
      </c>
      <c r="F262" s="26">
        <f t="shared" si="18"/>
        <v>12</v>
      </c>
      <c r="G262" s="34">
        <v>42441</v>
      </c>
      <c r="J262" s="43">
        <v>2973.959339</v>
      </c>
    </row>
    <row r="263" spans="1:12" s="26" customFormat="1" x14ac:dyDescent="0.25">
      <c r="A263" s="35">
        <v>42442.489583333336</v>
      </c>
      <c r="B263" s="43">
        <v>2741.9170079999999</v>
      </c>
      <c r="C263" s="44">
        <v>2680</v>
      </c>
      <c r="D263" s="26">
        <f t="shared" si="16"/>
        <v>2016</v>
      </c>
      <c r="E263" s="26">
        <f t="shared" si="17"/>
        <v>3</v>
      </c>
      <c r="F263" s="26">
        <f t="shared" si="18"/>
        <v>13</v>
      </c>
      <c r="G263" s="34">
        <v>42442</v>
      </c>
      <c r="J263" s="43">
        <v>2741.9170079999999</v>
      </c>
    </row>
    <row r="264" spans="1:12" s="26" customFormat="1" x14ac:dyDescent="0.25">
      <c r="A264" s="35">
        <v>42443.447916666664</v>
      </c>
      <c r="B264" s="43">
        <v>2207.4218620000001</v>
      </c>
      <c r="C264" s="44">
        <v>594</v>
      </c>
      <c r="D264" s="26">
        <f t="shared" si="16"/>
        <v>2016</v>
      </c>
      <c r="E264" s="26">
        <f t="shared" si="17"/>
        <v>3</v>
      </c>
      <c r="F264" s="26">
        <f t="shared" si="18"/>
        <v>14</v>
      </c>
      <c r="G264" s="34">
        <v>42443</v>
      </c>
      <c r="J264" s="43">
        <v>2207.4218620000001</v>
      </c>
    </row>
    <row r="265" spans="1:12" s="26" customFormat="1" x14ac:dyDescent="0.25">
      <c r="A265" s="35">
        <v>42445.479166666664</v>
      </c>
      <c r="B265" s="43">
        <v>1782.3834730000001</v>
      </c>
      <c r="C265" s="44">
        <v>474</v>
      </c>
      <c r="D265" s="26">
        <f t="shared" si="16"/>
        <v>2016</v>
      </c>
      <c r="E265" s="26">
        <f t="shared" si="17"/>
        <v>3</v>
      </c>
      <c r="F265" s="26">
        <f t="shared" si="18"/>
        <v>16</v>
      </c>
      <c r="G265" s="34">
        <v>42445</v>
      </c>
      <c r="J265" s="43">
        <v>1782.3834730000001</v>
      </c>
    </row>
    <row r="266" spans="1:12" s="26" customFormat="1" x14ac:dyDescent="0.25">
      <c r="A266" s="35">
        <v>42446.489583333336</v>
      </c>
      <c r="B266" s="43">
        <v>2195.6677239999999</v>
      </c>
      <c r="C266" s="44">
        <v>718</v>
      </c>
      <c r="D266" s="26">
        <f t="shared" si="16"/>
        <v>2016</v>
      </c>
      <c r="E266" s="26">
        <f t="shared" si="17"/>
        <v>3</v>
      </c>
      <c r="F266" s="26">
        <f t="shared" si="18"/>
        <v>17</v>
      </c>
      <c r="G266" s="34">
        <v>42446</v>
      </c>
      <c r="J266" s="43">
        <v>2195.6677239999999</v>
      </c>
    </row>
    <row r="267" spans="1:12" s="26" customFormat="1" x14ac:dyDescent="0.25">
      <c r="A267" s="35">
        <v>42453.46875</v>
      </c>
      <c r="B267" s="43">
        <v>824.65027620000001</v>
      </c>
      <c r="C267" s="44">
        <v>104</v>
      </c>
      <c r="D267" s="26">
        <f t="shared" si="16"/>
        <v>2016</v>
      </c>
      <c r="E267" s="26">
        <f t="shared" si="17"/>
        <v>3</v>
      </c>
      <c r="F267" s="26">
        <f t="shared" si="18"/>
        <v>24</v>
      </c>
      <c r="G267" s="34">
        <v>42453</v>
      </c>
      <c r="J267" s="43">
        <v>824.65027620000001</v>
      </c>
    </row>
    <row r="268" spans="1:12" s="26" customFormat="1" x14ac:dyDescent="0.25">
      <c r="A268" s="35">
        <v>42460.385416666664</v>
      </c>
      <c r="B268" s="43">
        <v>877.66605140000001</v>
      </c>
      <c r="C268" s="44">
        <v>95</v>
      </c>
      <c r="D268" s="26">
        <f t="shared" si="16"/>
        <v>2016</v>
      </c>
      <c r="E268" s="26">
        <f t="shared" si="17"/>
        <v>3</v>
      </c>
      <c r="F268" s="26">
        <f t="shared" si="18"/>
        <v>31</v>
      </c>
      <c r="G268" s="34">
        <v>42460</v>
      </c>
      <c r="J268" s="43">
        <v>877.66605140000001</v>
      </c>
    </row>
    <row r="269" spans="1:12" s="26" customFormat="1" x14ac:dyDescent="0.25">
      <c r="A269" s="35">
        <v>42461.479166666664</v>
      </c>
      <c r="B269" s="43">
        <v>713.41814090000003</v>
      </c>
      <c r="C269" s="44">
        <v>89</v>
      </c>
      <c r="D269" s="26">
        <f t="shared" si="16"/>
        <v>2016</v>
      </c>
      <c r="E269" s="26">
        <f t="shared" si="17"/>
        <v>4</v>
      </c>
      <c r="F269" s="26">
        <f t="shared" si="18"/>
        <v>1</v>
      </c>
      <c r="G269" s="34">
        <v>42461</v>
      </c>
      <c r="J269" s="43">
        <v>713.41814090000003</v>
      </c>
    </row>
    <row r="270" spans="1:12" s="26" customFormat="1" x14ac:dyDescent="0.25">
      <c r="A270" s="35">
        <v>42465.46875</v>
      </c>
      <c r="B270" s="43">
        <v>486.2602167</v>
      </c>
      <c r="C270" s="44">
        <v>47</v>
      </c>
      <c r="D270" s="26">
        <f t="shared" si="16"/>
        <v>2016</v>
      </c>
      <c r="E270" s="26">
        <f t="shared" si="17"/>
        <v>4</v>
      </c>
      <c r="F270" s="26">
        <f t="shared" si="18"/>
        <v>5</v>
      </c>
      <c r="G270" s="34">
        <v>42465</v>
      </c>
      <c r="J270" s="43">
        <v>486.2602167</v>
      </c>
    </row>
    <row r="271" spans="1:12" s="28" customFormat="1" x14ac:dyDescent="0.25">
      <c r="A271" s="30">
        <v>42467.46875</v>
      </c>
      <c r="B271" s="46">
        <v>269.78846979999997</v>
      </c>
      <c r="C271" s="48">
        <v>28</v>
      </c>
      <c r="D271" s="28">
        <f t="shared" si="16"/>
        <v>2016</v>
      </c>
      <c r="E271" s="28">
        <f t="shared" si="17"/>
        <v>4</v>
      </c>
      <c r="F271" s="28">
        <f t="shared" si="18"/>
        <v>7</v>
      </c>
      <c r="G271" s="29">
        <v>42467</v>
      </c>
      <c r="H271" s="28">
        <f t="shared" si="19"/>
        <v>7554.077154399999</v>
      </c>
      <c r="I271" s="28">
        <f>SUM(H271:H273)</f>
        <v>27518.423919599998</v>
      </c>
      <c r="J271" s="46">
        <v>269.78846979999997</v>
      </c>
      <c r="K271" s="37">
        <f>SUM(J271:J273)</f>
        <v>809.36540939999986</v>
      </c>
      <c r="L271" s="28">
        <f>I271/K271</f>
        <v>34</v>
      </c>
    </row>
    <row r="272" spans="1:12" s="28" customFormat="1" x14ac:dyDescent="0.25">
      <c r="A272" s="30">
        <v>42467.5</v>
      </c>
      <c r="B272" s="46">
        <v>269.78846979999997</v>
      </c>
      <c r="C272" s="48">
        <v>45</v>
      </c>
      <c r="D272" s="28">
        <f t="shared" si="16"/>
        <v>2016</v>
      </c>
      <c r="E272" s="28">
        <f t="shared" si="17"/>
        <v>4</v>
      </c>
      <c r="F272" s="28">
        <f t="shared" si="18"/>
        <v>7</v>
      </c>
      <c r="G272" s="29">
        <v>42467</v>
      </c>
      <c r="H272" s="28">
        <f t="shared" si="19"/>
        <v>12140.481140999998</v>
      </c>
      <c r="I272" s="26"/>
      <c r="J272" s="46">
        <v>269.78846979999997</v>
      </c>
      <c r="K272" s="26"/>
    </row>
    <row r="273" spans="1:12" s="28" customFormat="1" x14ac:dyDescent="0.25">
      <c r="A273" s="30">
        <v>42467.5</v>
      </c>
      <c r="B273" s="46">
        <v>269.78846979999997</v>
      </c>
      <c r="C273" s="48">
        <v>29</v>
      </c>
      <c r="D273" s="28">
        <f t="shared" si="16"/>
        <v>2016</v>
      </c>
      <c r="E273" s="28">
        <f t="shared" si="17"/>
        <v>4</v>
      </c>
      <c r="F273" s="28">
        <f t="shared" si="18"/>
        <v>7</v>
      </c>
      <c r="G273" s="29">
        <v>42467</v>
      </c>
      <c r="H273" s="28">
        <f t="shared" si="19"/>
        <v>7823.8656241999988</v>
      </c>
      <c r="I273" s="26"/>
      <c r="J273" s="46">
        <v>269.78846979999997</v>
      </c>
      <c r="K273" s="26"/>
    </row>
    <row r="274" spans="1:12" s="28" customFormat="1" x14ac:dyDescent="0.25">
      <c r="A274" s="27">
        <v>42716.510416666664</v>
      </c>
      <c r="B274" s="46">
        <v>207.1997288</v>
      </c>
      <c r="C274" s="50">
        <v>86</v>
      </c>
      <c r="D274" s="28">
        <f t="shared" si="16"/>
        <v>2016</v>
      </c>
      <c r="E274" s="28">
        <f t="shared" si="17"/>
        <v>12</v>
      </c>
      <c r="F274" s="28">
        <f t="shared" si="18"/>
        <v>12</v>
      </c>
      <c r="G274" s="29">
        <v>42716</v>
      </c>
      <c r="H274" s="28">
        <f t="shared" si="19"/>
        <v>17819.176676800002</v>
      </c>
      <c r="I274" s="28">
        <f>SUM(H274:H275)</f>
        <v>37088.751455200007</v>
      </c>
      <c r="J274" s="46">
        <v>207.1997288</v>
      </c>
      <c r="K274" s="37">
        <f>SUM(J274:J275)</f>
        <v>414.39945760000001</v>
      </c>
      <c r="L274" s="28">
        <f>I274/K274</f>
        <v>89.500000000000014</v>
      </c>
    </row>
    <row r="275" spans="1:12" s="28" customFormat="1" x14ac:dyDescent="0.25">
      <c r="A275" s="30">
        <v>42716.53125</v>
      </c>
      <c r="B275" s="46">
        <v>207.1997288</v>
      </c>
      <c r="C275" s="48">
        <v>93</v>
      </c>
      <c r="D275" s="28">
        <f t="shared" si="16"/>
        <v>2016</v>
      </c>
      <c r="E275" s="28">
        <f t="shared" si="17"/>
        <v>12</v>
      </c>
      <c r="F275" s="28">
        <f t="shared" si="18"/>
        <v>12</v>
      </c>
      <c r="G275" s="29">
        <v>42716</v>
      </c>
      <c r="H275" s="28">
        <f t="shared" si="19"/>
        <v>19269.574778400001</v>
      </c>
      <c r="I275" s="26"/>
      <c r="J275" s="46">
        <v>207.1997288</v>
      </c>
      <c r="K275" s="26"/>
    </row>
    <row r="276" spans="1:12" s="28" customFormat="1" x14ac:dyDescent="0.25">
      <c r="A276" s="30">
        <v>42720.572916666664</v>
      </c>
      <c r="B276" s="46">
        <v>1686.5422530000001</v>
      </c>
      <c r="C276" s="48">
        <v>1410</v>
      </c>
      <c r="D276" s="28">
        <f t="shared" si="16"/>
        <v>2016</v>
      </c>
      <c r="E276" s="28">
        <f t="shared" si="17"/>
        <v>12</v>
      </c>
      <c r="F276" s="28">
        <f t="shared" si="18"/>
        <v>16</v>
      </c>
      <c r="G276" s="29">
        <v>42720</v>
      </c>
      <c r="H276" s="28">
        <f t="shared" si="19"/>
        <v>2378024.5767300003</v>
      </c>
      <c r="I276" s="28">
        <f>SUM(H276:H277)</f>
        <v>4283817.3226200007</v>
      </c>
      <c r="J276" s="46">
        <v>1686.5422530000001</v>
      </c>
      <c r="K276" s="37">
        <f>SUM(J276:J277)</f>
        <v>3373.0845060000001</v>
      </c>
      <c r="L276" s="28">
        <f>I276/K276</f>
        <v>1270.0000000000002</v>
      </c>
    </row>
    <row r="277" spans="1:12" s="28" customFormat="1" x14ac:dyDescent="0.25">
      <c r="A277" s="30">
        <v>42720.65625</v>
      </c>
      <c r="B277" s="46">
        <v>1686.5422530000001</v>
      </c>
      <c r="C277" s="48">
        <v>1130</v>
      </c>
      <c r="D277" s="28">
        <f t="shared" si="16"/>
        <v>2016</v>
      </c>
      <c r="E277" s="28">
        <f t="shared" si="17"/>
        <v>12</v>
      </c>
      <c r="F277" s="28">
        <f t="shared" si="18"/>
        <v>16</v>
      </c>
      <c r="G277" s="29">
        <v>42720</v>
      </c>
      <c r="H277" s="28">
        <f t="shared" si="19"/>
        <v>1905792.7458900001</v>
      </c>
      <c r="I277" s="26"/>
      <c r="J277" s="46">
        <v>1686.5422530000001</v>
      </c>
      <c r="K277" s="26"/>
    </row>
    <row r="278" spans="1:12" s="26" customFormat="1" x14ac:dyDescent="0.25">
      <c r="A278" s="35">
        <v>42721.59375</v>
      </c>
      <c r="B278" s="43">
        <v>1196.0948699999999</v>
      </c>
      <c r="C278" s="44">
        <v>223</v>
      </c>
      <c r="D278" s="26">
        <f t="shared" si="16"/>
        <v>2016</v>
      </c>
      <c r="E278" s="26">
        <f t="shared" si="17"/>
        <v>12</v>
      </c>
      <c r="F278" s="26">
        <f t="shared" si="18"/>
        <v>17</v>
      </c>
      <c r="G278" s="34">
        <v>42721</v>
      </c>
      <c r="J278" s="43">
        <v>1196.0948699999999</v>
      </c>
    </row>
    <row r="279" spans="1:12" s="26" customFormat="1" x14ac:dyDescent="0.25">
      <c r="A279" s="35">
        <v>42725.479166666664</v>
      </c>
      <c r="B279" s="43">
        <v>443.21366280000001</v>
      </c>
      <c r="C279" s="44">
        <v>8</v>
      </c>
      <c r="D279" s="26">
        <f t="shared" si="16"/>
        <v>2016</v>
      </c>
      <c r="E279" s="26">
        <f t="shared" si="17"/>
        <v>12</v>
      </c>
      <c r="F279" s="26">
        <f t="shared" si="18"/>
        <v>21</v>
      </c>
      <c r="G279" s="34">
        <v>42725</v>
      </c>
      <c r="J279" s="43">
        <v>443.21366280000001</v>
      </c>
    </row>
    <row r="280" spans="1:12" s="26" customFormat="1" x14ac:dyDescent="0.25">
      <c r="A280" s="35">
        <v>42731.479166666664</v>
      </c>
      <c r="B280" s="43">
        <v>387.81020760000001</v>
      </c>
      <c r="C280" s="44">
        <v>22</v>
      </c>
      <c r="D280" s="26">
        <f t="shared" si="16"/>
        <v>2016</v>
      </c>
      <c r="E280" s="26">
        <f t="shared" si="17"/>
        <v>12</v>
      </c>
      <c r="F280" s="26">
        <f t="shared" si="18"/>
        <v>27</v>
      </c>
      <c r="G280" s="34">
        <v>42731</v>
      </c>
      <c r="J280" s="43">
        <v>387.81020760000001</v>
      </c>
    </row>
    <row r="281" spans="1:12" s="26" customFormat="1" x14ac:dyDescent="0.25">
      <c r="A281" s="35">
        <v>42733.489583333336</v>
      </c>
      <c r="B281" s="43">
        <v>338.0944399</v>
      </c>
      <c r="C281" s="44">
        <v>5</v>
      </c>
      <c r="D281" s="26">
        <f t="shared" si="16"/>
        <v>2016</v>
      </c>
      <c r="E281" s="26">
        <f t="shared" si="17"/>
        <v>12</v>
      </c>
      <c r="F281" s="26">
        <f t="shared" si="18"/>
        <v>29</v>
      </c>
      <c r="G281" s="34">
        <v>42733</v>
      </c>
      <c r="J281" s="43">
        <v>338.0944399</v>
      </c>
    </row>
    <row r="282" spans="1:12" s="26" customFormat="1" x14ac:dyDescent="0.25">
      <c r="A282" s="35">
        <v>42737.479166666664</v>
      </c>
      <c r="B282" s="43">
        <v>284.1704148</v>
      </c>
      <c r="C282" s="44">
        <v>3</v>
      </c>
      <c r="D282" s="26">
        <f t="shared" si="16"/>
        <v>2017</v>
      </c>
      <c r="E282" s="26">
        <f t="shared" si="17"/>
        <v>1</v>
      </c>
      <c r="F282" s="26">
        <f t="shared" si="18"/>
        <v>2</v>
      </c>
      <c r="G282" s="34">
        <v>42737</v>
      </c>
      <c r="J282" s="43">
        <v>284.1704148</v>
      </c>
    </row>
    <row r="283" spans="1:12" s="26" customFormat="1" x14ac:dyDescent="0.25">
      <c r="A283" s="35">
        <v>42740.46875</v>
      </c>
      <c r="B283" s="43">
        <v>1178.4111109999999</v>
      </c>
      <c r="C283" s="44">
        <v>435</v>
      </c>
      <c r="D283" s="26">
        <f t="shared" si="16"/>
        <v>2017</v>
      </c>
      <c r="E283" s="26">
        <f t="shared" si="17"/>
        <v>1</v>
      </c>
      <c r="F283" s="26">
        <f t="shared" si="18"/>
        <v>5</v>
      </c>
      <c r="G283" s="34">
        <v>42740</v>
      </c>
      <c r="J283" s="43">
        <v>1178.4111109999999</v>
      </c>
    </row>
    <row r="284" spans="1:12" s="26" customFormat="1" x14ac:dyDescent="0.25">
      <c r="A284" s="35">
        <v>42741.427083333336</v>
      </c>
      <c r="B284" s="43">
        <v>696.51958379999996</v>
      </c>
      <c r="C284" s="44">
        <v>111</v>
      </c>
      <c r="D284" s="26">
        <f t="shared" si="16"/>
        <v>2017</v>
      </c>
      <c r="E284" s="26">
        <f t="shared" si="17"/>
        <v>1</v>
      </c>
      <c r="F284" s="26">
        <f t="shared" si="18"/>
        <v>6</v>
      </c>
      <c r="G284" s="34">
        <v>42741</v>
      </c>
      <c r="J284" s="43">
        <v>696.51958379999996</v>
      </c>
    </row>
    <row r="285" spans="1:12" s="26" customFormat="1" x14ac:dyDescent="0.25">
      <c r="A285" s="35">
        <v>42743.677083333336</v>
      </c>
      <c r="B285" s="43">
        <v>3215.3879430000002</v>
      </c>
      <c r="C285" s="44">
        <v>1350</v>
      </c>
      <c r="D285" s="26">
        <f t="shared" si="16"/>
        <v>2017</v>
      </c>
      <c r="E285" s="26">
        <f t="shared" si="17"/>
        <v>1</v>
      </c>
      <c r="F285" s="26">
        <f t="shared" si="18"/>
        <v>8</v>
      </c>
      <c r="G285" s="34">
        <v>42743</v>
      </c>
      <c r="J285" s="43">
        <v>3215.3879430000002</v>
      </c>
    </row>
    <row r="286" spans="1:12" s="26" customFormat="1" x14ac:dyDescent="0.25">
      <c r="A286" s="35">
        <v>42744.635416666664</v>
      </c>
      <c r="B286" s="43">
        <v>13058.71824</v>
      </c>
      <c r="C286" s="44">
        <v>1670</v>
      </c>
      <c r="D286" s="26">
        <f t="shared" si="16"/>
        <v>2017</v>
      </c>
      <c r="E286" s="26">
        <f t="shared" si="17"/>
        <v>1</v>
      </c>
      <c r="F286" s="26">
        <f t="shared" si="18"/>
        <v>9</v>
      </c>
      <c r="G286" s="34">
        <v>42744</v>
      </c>
      <c r="J286" s="43">
        <v>13058.71824</v>
      </c>
    </row>
    <row r="287" spans="1:12" s="28" customFormat="1" x14ac:dyDescent="0.25">
      <c r="A287" s="30">
        <v>42745.520833333336</v>
      </c>
      <c r="B287" s="46">
        <v>4974.2893489999997</v>
      </c>
      <c r="C287" s="48">
        <v>1550</v>
      </c>
      <c r="D287" s="28">
        <f t="shared" si="16"/>
        <v>2017</v>
      </c>
      <c r="E287" s="28">
        <f t="shared" si="17"/>
        <v>1</v>
      </c>
      <c r="F287" s="28">
        <f t="shared" si="18"/>
        <v>10</v>
      </c>
      <c r="G287" s="29">
        <v>42745</v>
      </c>
      <c r="H287" s="28">
        <f t="shared" si="19"/>
        <v>7710148.4909499995</v>
      </c>
      <c r="I287" s="28">
        <f>SUM(H287:H288)</f>
        <v>15967468.810289998</v>
      </c>
      <c r="J287" s="46">
        <v>4974.2893489999997</v>
      </c>
      <c r="K287" s="37">
        <f>SUM(J287:J288)</f>
        <v>9948.5786979999993</v>
      </c>
      <c r="L287" s="28">
        <f>I287/K287</f>
        <v>1604.9999999999998</v>
      </c>
    </row>
    <row r="288" spans="1:12" s="28" customFormat="1" x14ac:dyDescent="0.25">
      <c r="A288" s="30">
        <v>42745.520833333336</v>
      </c>
      <c r="B288" s="46">
        <v>4974.2893489999997</v>
      </c>
      <c r="C288" s="48">
        <v>1660</v>
      </c>
      <c r="D288" s="28">
        <f t="shared" si="16"/>
        <v>2017</v>
      </c>
      <c r="E288" s="28">
        <f t="shared" si="17"/>
        <v>1</v>
      </c>
      <c r="F288" s="28">
        <f t="shared" si="18"/>
        <v>10</v>
      </c>
      <c r="G288" s="29">
        <v>42745</v>
      </c>
      <c r="H288" s="28">
        <f t="shared" si="19"/>
        <v>8257320.319339999</v>
      </c>
      <c r="I288" s="26"/>
      <c r="J288" s="46">
        <v>4974.2893489999997</v>
      </c>
      <c r="K288" s="26"/>
    </row>
    <row r="289" spans="1:12" s="26" customFormat="1" x14ac:dyDescent="0.25">
      <c r="A289" s="35">
        <v>42746.604166666664</v>
      </c>
      <c r="B289" s="43">
        <v>13007.303739999999</v>
      </c>
      <c r="C289" s="44">
        <v>1830</v>
      </c>
      <c r="D289" s="26">
        <f t="shared" si="16"/>
        <v>2017</v>
      </c>
      <c r="E289" s="26">
        <f t="shared" si="17"/>
        <v>1</v>
      </c>
      <c r="F289" s="26">
        <f t="shared" si="18"/>
        <v>11</v>
      </c>
      <c r="G289" s="34">
        <v>42746</v>
      </c>
      <c r="J289" s="43">
        <v>13007.303739999999</v>
      </c>
    </row>
    <row r="290" spans="1:12" s="26" customFormat="1" x14ac:dyDescent="0.25">
      <c r="A290" s="35">
        <v>42748.447916666664</v>
      </c>
      <c r="B290" s="43">
        <v>4519.3574170000002</v>
      </c>
      <c r="C290" s="44">
        <v>867</v>
      </c>
      <c r="D290" s="26">
        <f t="shared" si="16"/>
        <v>2017</v>
      </c>
      <c r="E290" s="26">
        <f t="shared" si="17"/>
        <v>1</v>
      </c>
      <c r="F290" s="26">
        <f t="shared" si="18"/>
        <v>13</v>
      </c>
      <c r="G290" s="34">
        <v>42748</v>
      </c>
      <c r="J290" s="43">
        <v>4519.3574170000002</v>
      </c>
    </row>
    <row r="291" spans="1:12" s="26" customFormat="1" x14ac:dyDescent="0.25">
      <c r="A291" s="35">
        <v>42749.583333333336</v>
      </c>
      <c r="B291" s="43">
        <v>3587.6236570000001</v>
      </c>
      <c r="C291" s="44">
        <v>694</v>
      </c>
      <c r="D291" s="26">
        <f t="shared" si="16"/>
        <v>2017</v>
      </c>
      <c r="E291" s="26">
        <f t="shared" si="17"/>
        <v>1</v>
      </c>
      <c r="F291" s="26">
        <f t="shared" si="18"/>
        <v>14</v>
      </c>
      <c r="G291" s="34">
        <v>42749</v>
      </c>
      <c r="J291" s="43">
        <v>3587.6236570000001</v>
      </c>
    </row>
    <row r="292" spans="1:12" s="28" customFormat="1" x14ac:dyDescent="0.25">
      <c r="A292" s="30">
        <v>42752.447916666664</v>
      </c>
      <c r="B292" s="46">
        <v>3074.8111439999998</v>
      </c>
      <c r="C292" s="48">
        <v>469</v>
      </c>
      <c r="D292" s="28">
        <f t="shared" si="16"/>
        <v>2017</v>
      </c>
      <c r="E292" s="28">
        <f t="shared" si="17"/>
        <v>1</v>
      </c>
      <c r="F292" s="28">
        <f t="shared" si="18"/>
        <v>17</v>
      </c>
      <c r="G292" s="29">
        <v>42752</v>
      </c>
      <c r="H292" s="28">
        <f t="shared" si="19"/>
        <v>1442086.4265359999</v>
      </c>
      <c r="I292" s="28">
        <f>SUM(H292:H293)</f>
        <v>2893397.2865039995</v>
      </c>
      <c r="J292" s="46">
        <v>3074.8111439999998</v>
      </c>
      <c r="K292" s="37">
        <f>SUM(J292:J293)</f>
        <v>6149.6222879999996</v>
      </c>
      <c r="L292" s="28">
        <f>I292/K292</f>
        <v>470.49999999999994</v>
      </c>
    </row>
    <row r="293" spans="1:12" s="28" customFormat="1" x14ac:dyDescent="0.25">
      <c r="A293" s="30">
        <v>42752.447916666664</v>
      </c>
      <c r="B293" s="46">
        <v>3074.8111439999998</v>
      </c>
      <c r="C293" s="48">
        <v>472</v>
      </c>
      <c r="D293" s="28">
        <f t="shared" si="16"/>
        <v>2017</v>
      </c>
      <c r="E293" s="28">
        <f t="shared" si="17"/>
        <v>1</v>
      </c>
      <c r="F293" s="28">
        <f t="shared" si="18"/>
        <v>17</v>
      </c>
      <c r="G293" s="29">
        <v>42752</v>
      </c>
      <c r="H293" s="28">
        <f t="shared" si="19"/>
        <v>1451310.8599679999</v>
      </c>
      <c r="I293" s="26"/>
      <c r="J293" s="46">
        <v>3074.8111439999998</v>
      </c>
      <c r="K293" s="26"/>
    </row>
    <row r="294" spans="1:12" s="28" customFormat="1" x14ac:dyDescent="0.25">
      <c r="A294" s="30">
        <v>42754.46875</v>
      </c>
      <c r="B294" s="46">
        <v>7233.7151860000004</v>
      </c>
      <c r="C294" s="48">
        <v>2860</v>
      </c>
      <c r="D294" s="28">
        <f t="shared" si="16"/>
        <v>2017</v>
      </c>
      <c r="E294" s="28">
        <f t="shared" si="17"/>
        <v>1</v>
      </c>
      <c r="F294" s="28">
        <f t="shared" si="18"/>
        <v>19</v>
      </c>
      <c r="G294" s="29">
        <v>42754</v>
      </c>
      <c r="H294" s="28">
        <f t="shared" si="19"/>
        <v>20688425.431960002</v>
      </c>
      <c r="I294" s="28">
        <f>SUM(H294:H296)</f>
        <v>57435698.576840006</v>
      </c>
      <c r="J294" s="46">
        <v>7233.7151860000004</v>
      </c>
      <c r="K294" s="37">
        <f>SUM(J294:J296)</f>
        <v>21701.145558</v>
      </c>
    </row>
    <row r="295" spans="1:12" s="28" customFormat="1" x14ac:dyDescent="0.25">
      <c r="A295" s="30">
        <v>42754.489583333336</v>
      </c>
      <c r="B295" s="46">
        <v>7233.7151860000004</v>
      </c>
      <c r="C295" s="48">
        <v>2920</v>
      </c>
      <c r="D295" s="28">
        <f t="shared" si="16"/>
        <v>2017</v>
      </c>
      <c r="E295" s="28">
        <f t="shared" si="17"/>
        <v>1</v>
      </c>
      <c r="F295" s="28">
        <f t="shared" si="18"/>
        <v>19</v>
      </c>
      <c r="G295" s="29">
        <v>42754</v>
      </c>
      <c r="H295" s="28">
        <f t="shared" si="19"/>
        <v>21122448.343120001</v>
      </c>
      <c r="I295" s="26"/>
      <c r="J295" s="46">
        <v>7233.7151860000004</v>
      </c>
      <c r="K295" s="26"/>
    </row>
    <row r="296" spans="1:12" s="28" customFormat="1" x14ac:dyDescent="0.25">
      <c r="A296" s="30">
        <v>42754.65625</v>
      </c>
      <c r="B296" s="46">
        <v>7233.7151860000004</v>
      </c>
      <c r="C296" s="48">
        <v>2160</v>
      </c>
      <c r="D296" s="28">
        <f t="shared" si="16"/>
        <v>2017</v>
      </c>
      <c r="E296" s="28">
        <f t="shared" si="17"/>
        <v>1</v>
      </c>
      <c r="F296" s="28">
        <f t="shared" si="18"/>
        <v>19</v>
      </c>
      <c r="G296" s="29">
        <v>42754</v>
      </c>
      <c r="H296" s="28">
        <f t="shared" si="19"/>
        <v>15624824.801760001</v>
      </c>
      <c r="I296" s="26"/>
      <c r="J296" s="46">
        <v>7233.7151860000004</v>
      </c>
      <c r="K296" s="26"/>
    </row>
    <row r="297" spans="1:12" s="26" customFormat="1" x14ac:dyDescent="0.25">
      <c r="A297" s="35">
        <v>42755.635416666664</v>
      </c>
      <c r="B297" s="43">
        <v>6892.1140340000002</v>
      </c>
      <c r="C297" s="44">
        <v>1800</v>
      </c>
      <c r="D297" s="26">
        <f t="shared" si="16"/>
        <v>2017</v>
      </c>
      <c r="E297" s="26">
        <f t="shared" si="17"/>
        <v>1</v>
      </c>
      <c r="F297" s="26">
        <f t="shared" si="18"/>
        <v>20</v>
      </c>
      <c r="G297" s="34">
        <v>42755</v>
      </c>
      <c r="J297" s="43">
        <v>6892.1140340000002</v>
      </c>
    </row>
    <row r="298" spans="1:12" s="26" customFormat="1" x14ac:dyDescent="0.25">
      <c r="A298" s="35">
        <v>42756.572916666664</v>
      </c>
      <c r="B298" s="43">
        <v>7947.1747850000002</v>
      </c>
      <c r="C298" s="44">
        <v>928</v>
      </c>
      <c r="D298" s="26">
        <f t="shared" si="16"/>
        <v>2017</v>
      </c>
      <c r="E298" s="26">
        <f t="shared" si="17"/>
        <v>1</v>
      </c>
      <c r="F298" s="26">
        <f t="shared" si="18"/>
        <v>21</v>
      </c>
      <c r="G298" s="34">
        <v>42756</v>
      </c>
      <c r="J298" s="43">
        <v>7947.1747850000002</v>
      </c>
    </row>
    <row r="299" spans="1:12" s="26" customFormat="1" x14ac:dyDescent="0.25">
      <c r="A299" s="35">
        <v>42758.5625</v>
      </c>
      <c r="B299" s="43">
        <v>8473.3053839999993</v>
      </c>
      <c r="C299" s="44">
        <v>951</v>
      </c>
      <c r="D299" s="26">
        <f t="shared" si="16"/>
        <v>2017</v>
      </c>
      <c r="E299" s="26">
        <f t="shared" si="17"/>
        <v>1</v>
      </c>
      <c r="F299" s="26">
        <f t="shared" si="18"/>
        <v>23</v>
      </c>
      <c r="G299" s="34">
        <v>42758</v>
      </c>
      <c r="J299" s="43">
        <v>8473.3053839999993</v>
      </c>
    </row>
    <row r="300" spans="1:12" s="26" customFormat="1" x14ac:dyDescent="0.25">
      <c r="A300" s="35">
        <v>42759.552083333336</v>
      </c>
      <c r="B300" s="43">
        <v>5252.4433989999998</v>
      </c>
      <c r="C300" s="44">
        <v>708</v>
      </c>
      <c r="D300" s="26">
        <f t="shared" si="16"/>
        <v>2017</v>
      </c>
      <c r="E300" s="26">
        <f t="shared" si="17"/>
        <v>1</v>
      </c>
      <c r="F300" s="26">
        <f t="shared" si="18"/>
        <v>24</v>
      </c>
      <c r="G300" s="34">
        <v>42759</v>
      </c>
      <c r="J300" s="43">
        <v>5252.4433989999998</v>
      </c>
    </row>
    <row r="301" spans="1:12" s="26" customFormat="1" x14ac:dyDescent="0.25">
      <c r="A301" s="35">
        <v>42761.552083333336</v>
      </c>
      <c r="B301" s="43">
        <v>3799.2560090000002</v>
      </c>
      <c r="C301" s="44">
        <v>741</v>
      </c>
      <c r="D301" s="26">
        <f t="shared" si="16"/>
        <v>2017</v>
      </c>
      <c r="E301" s="26">
        <f t="shared" si="17"/>
        <v>1</v>
      </c>
      <c r="F301" s="26">
        <f t="shared" si="18"/>
        <v>26</v>
      </c>
      <c r="G301" s="34">
        <v>42761</v>
      </c>
      <c r="J301" s="43">
        <v>3799.2560090000002</v>
      </c>
    </row>
    <row r="302" spans="1:12" s="26" customFormat="1" x14ac:dyDescent="0.25">
      <c r="A302" s="35">
        <v>42765.541666666664</v>
      </c>
      <c r="B302" s="43">
        <v>3524.285981</v>
      </c>
      <c r="C302" s="44">
        <v>410</v>
      </c>
      <c r="D302" s="26">
        <f t="shared" si="16"/>
        <v>2017</v>
      </c>
      <c r="E302" s="26">
        <f t="shared" si="17"/>
        <v>1</v>
      </c>
      <c r="F302" s="26">
        <f t="shared" si="18"/>
        <v>30</v>
      </c>
      <c r="G302" s="34">
        <v>42765</v>
      </c>
      <c r="J302" s="43">
        <v>3524.285981</v>
      </c>
    </row>
    <row r="303" spans="1:12" s="28" customFormat="1" x14ac:dyDescent="0.25">
      <c r="A303" s="30">
        <v>42768.53125</v>
      </c>
      <c r="B303" s="46">
        <v>3498.8581749999998</v>
      </c>
      <c r="C303" s="48">
        <v>433</v>
      </c>
      <c r="D303" s="28">
        <f t="shared" si="16"/>
        <v>2017</v>
      </c>
      <c r="E303" s="28">
        <f t="shared" si="17"/>
        <v>2</v>
      </c>
      <c r="F303" s="28">
        <f t="shared" si="18"/>
        <v>2</v>
      </c>
      <c r="G303" s="29">
        <v>42768</v>
      </c>
      <c r="H303" s="28">
        <f t="shared" si="19"/>
        <v>1515005.589775</v>
      </c>
      <c r="I303" s="28">
        <f>SUM(H303:H304)</f>
        <v>3012516.8886749996</v>
      </c>
      <c r="J303" s="46">
        <v>3498.8581749999998</v>
      </c>
      <c r="K303" s="37">
        <f>SUM(J303:J304)</f>
        <v>6997.7163499999997</v>
      </c>
      <c r="L303" s="28">
        <f>I303/K303</f>
        <v>430.49999999999994</v>
      </c>
    </row>
    <row r="304" spans="1:12" s="28" customFormat="1" x14ac:dyDescent="0.25">
      <c r="A304" s="30">
        <v>42768.583333333336</v>
      </c>
      <c r="B304" s="46">
        <v>3498.8581749999998</v>
      </c>
      <c r="C304" s="48">
        <v>428</v>
      </c>
      <c r="D304" s="28">
        <f t="shared" si="16"/>
        <v>2017</v>
      </c>
      <c r="E304" s="28">
        <f t="shared" si="17"/>
        <v>2</v>
      </c>
      <c r="F304" s="28">
        <f t="shared" si="18"/>
        <v>2</v>
      </c>
      <c r="G304" s="29">
        <v>42768</v>
      </c>
      <c r="H304" s="28">
        <f t="shared" si="19"/>
        <v>1497511.2988999998</v>
      </c>
      <c r="I304" s="26"/>
      <c r="J304" s="46">
        <v>3498.8581749999998</v>
      </c>
      <c r="K304" s="26"/>
    </row>
    <row r="305" spans="1:12" s="26" customFormat="1" x14ac:dyDescent="0.25">
      <c r="A305" s="35">
        <v>42772.635416666664</v>
      </c>
      <c r="B305" s="43">
        <v>5040.5773339999996</v>
      </c>
      <c r="C305" s="44">
        <v>1000</v>
      </c>
      <c r="D305" s="26">
        <f t="shared" si="16"/>
        <v>2017</v>
      </c>
      <c r="E305" s="26">
        <f t="shared" si="17"/>
        <v>2</v>
      </c>
      <c r="F305" s="26">
        <f t="shared" si="18"/>
        <v>6</v>
      </c>
      <c r="G305" s="34">
        <v>42772</v>
      </c>
      <c r="J305" s="43">
        <v>5040.5773339999996</v>
      </c>
    </row>
    <row r="306" spans="1:12" s="26" customFormat="1" x14ac:dyDescent="0.25">
      <c r="A306" s="35">
        <v>42774.53125</v>
      </c>
      <c r="B306" s="43">
        <v>11094.43651</v>
      </c>
      <c r="C306" s="44">
        <v>1210</v>
      </c>
      <c r="D306" s="26">
        <f t="shared" si="16"/>
        <v>2017</v>
      </c>
      <c r="E306" s="26">
        <f t="shared" si="17"/>
        <v>2</v>
      </c>
      <c r="F306" s="26">
        <f t="shared" si="18"/>
        <v>8</v>
      </c>
      <c r="G306" s="34">
        <v>42774</v>
      </c>
      <c r="J306" s="43">
        <v>11094.43651</v>
      </c>
    </row>
    <row r="307" spans="1:12" s="28" customFormat="1" x14ac:dyDescent="0.25">
      <c r="A307" s="30">
        <v>42776.5</v>
      </c>
      <c r="B307" s="46">
        <v>10684.06321</v>
      </c>
      <c r="C307" s="48">
        <v>1390</v>
      </c>
      <c r="D307" s="28">
        <f t="shared" si="16"/>
        <v>2017</v>
      </c>
      <c r="E307" s="28">
        <f t="shared" si="17"/>
        <v>2</v>
      </c>
      <c r="F307" s="28">
        <f t="shared" si="18"/>
        <v>10</v>
      </c>
      <c r="G307" s="29">
        <v>42776</v>
      </c>
      <c r="H307" s="28">
        <f t="shared" si="19"/>
        <v>14850847.8619</v>
      </c>
      <c r="I307" s="28">
        <f>SUM(H307:H308)</f>
        <v>27671723.7139</v>
      </c>
      <c r="J307" s="46">
        <v>10684.06321</v>
      </c>
      <c r="K307" s="37">
        <f>SUM(J307:J308)</f>
        <v>21368.126420000001</v>
      </c>
      <c r="L307" s="28">
        <f>I307/K307</f>
        <v>1295</v>
      </c>
    </row>
    <row r="308" spans="1:12" s="28" customFormat="1" x14ac:dyDescent="0.25">
      <c r="A308" s="30">
        <v>42776.552083333336</v>
      </c>
      <c r="B308" s="46">
        <v>10684.06321</v>
      </c>
      <c r="C308" s="48">
        <v>1200</v>
      </c>
      <c r="D308" s="28">
        <f t="shared" si="16"/>
        <v>2017</v>
      </c>
      <c r="E308" s="28">
        <f t="shared" si="17"/>
        <v>2</v>
      </c>
      <c r="F308" s="28">
        <f t="shared" si="18"/>
        <v>10</v>
      </c>
      <c r="G308" s="29">
        <v>42776</v>
      </c>
      <c r="H308" s="28">
        <f t="shared" si="19"/>
        <v>12820875.852</v>
      </c>
      <c r="I308" s="26"/>
      <c r="J308" s="46">
        <v>10684.06321</v>
      </c>
      <c r="K308" s="26"/>
    </row>
    <row r="309" spans="1:12" s="26" customFormat="1" x14ac:dyDescent="0.25">
      <c r="A309" s="35">
        <v>42779.53125</v>
      </c>
      <c r="B309" s="43">
        <v>5097.0425720000003</v>
      </c>
      <c r="C309" s="44">
        <v>761</v>
      </c>
      <c r="D309" s="26">
        <f t="shared" si="16"/>
        <v>2017</v>
      </c>
      <c r="E309" s="26">
        <f t="shared" si="17"/>
        <v>2</v>
      </c>
      <c r="F309" s="26">
        <f t="shared" si="18"/>
        <v>13</v>
      </c>
      <c r="G309" s="34">
        <v>42779</v>
      </c>
      <c r="J309" s="43">
        <v>5097.0425720000003</v>
      </c>
    </row>
    <row r="310" spans="1:12" s="26" customFormat="1" x14ac:dyDescent="0.25">
      <c r="A310" s="35">
        <v>42782.541666666664</v>
      </c>
      <c r="B310" s="43">
        <v>4529.306595</v>
      </c>
      <c r="C310" s="44">
        <v>643</v>
      </c>
      <c r="D310" s="26">
        <f t="shared" si="16"/>
        <v>2017</v>
      </c>
      <c r="E310" s="26">
        <f t="shared" si="17"/>
        <v>2</v>
      </c>
      <c r="F310" s="26">
        <f t="shared" si="18"/>
        <v>16</v>
      </c>
      <c r="G310" s="34">
        <v>42782</v>
      </c>
      <c r="J310" s="43">
        <v>4529.306595</v>
      </c>
    </row>
    <row r="311" spans="1:12" s="28" customFormat="1" x14ac:dyDescent="0.25">
      <c r="A311" s="30">
        <v>42787.510416666664</v>
      </c>
      <c r="B311" s="46">
        <v>13632.38423</v>
      </c>
      <c r="C311" s="48">
        <v>1750</v>
      </c>
      <c r="D311" s="28">
        <f t="shared" si="16"/>
        <v>2017</v>
      </c>
      <c r="E311" s="28">
        <f t="shared" si="17"/>
        <v>2</v>
      </c>
      <c r="F311" s="28">
        <f t="shared" si="18"/>
        <v>21</v>
      </c>
      <c r="G311" s="29">
        <v>42787</v>
      </c>
      <c r="H311" s="28">
        <f t="shared" si="19"/>
        <v>23856672.4025</v>
      </c>
      <c r="I311" s="28">
        <f>SUM(H311:H312)</f>
        <v>47849668.647299998</v>
      </c>
      <c r="J311" s="46">
        <v>13632.38423</v>
      </c>
      <c r="K311" s="37">
        <f>SUM(J311:J312)</f>
        <v>27264.768459999999</v>
      </c>
      <c r="L311" s="28">
        <f>I311/K311</f>
        <v>1755</v>
      </c>
    </row>
    <row r="312" spans="1:12" s="28" customFormat="1" x14ac:dyDescent="0.25">
      <c r="A312" s="30">
        <v>42787.583333333336</v>
      </c>
      <c r="B312" s="46">
        <v>13632.38423</v>
      </c>
      <c r="C312" s="48">
        <v>1760</v>
      </c>
      <c r="D312" s="28">
        <f t="shared" si="16"/>
        <v>2017</v>
      </c>
      <c r="E312" s="28">
        <f t="shared" si="17"/>
        <v>2</v>
      </c>
      <c r="F312" s="28">
        <f t="shared" si="18"/>
        <v>21</v>
      </c>
      <c r="G312" s="29">
        <v>42787</v>
      </c>
      <c r="H312" s="28">
        <f t="shared" si="19"/>
        <v>23992996.244799998</v>
      </c>
      <c r="I312" s="26"/>
      <c r="J312" s="46">
        <v>13632.38423</v>
      </c>
      <c r="K312" s="26"/>
    </row>
    <row r="313" spans="1:12" s="26" customFormat="1" x14ac:dyDescent="0.25">
      <c r="A313" s="35">
        <v>42789.541666666664</v>
      </c>
      <c r="B313" s="43">
        <v>6833.9187629999997</v>
      </c>
      <c r="C313" s="44">
        <v>1000</v>
      </c>
      <c r="D313" s="26">
        <f t="shared" si="16"/>
        <v>2017</v>
      </c>
      <c r="E313" s="26">
        <f t="shared" si="17"/>
        <v>2</v>
      </c>
      <c r="F313" s="26">
        <f t="shared" si="18"/>
        <v>23</v>
      </c>
      <c r="G313" s="34">
        <v>42789</v>
      </c>
      <c r="J313" s="43">
        <v>6833.9187629999997</v>
      </c>
    </row>
    <row r="314" spans="1:12" s="26" customFormat="1" x14ac:dyDescent="0.25">
      <c r="A314" s="35">
        <v>42793.541666666664</v>
      </c>
      <c r="B314" s="43">
        <v>5164.4958960000004</v>
      </c>
      <c r="C314" s="44">
        <v>717</v>
      </c>
      <c r="D314" s="26">
        <f t="shared" si="16"/>
        <v>2017</v>
      </c>
      <c r="E314" s="26">
        <f t="shared" si="17"/>
        <v>2</v>
      </c>
      <c r="F314" s="26">
        <f t="shared" si="18"/>
        <v>27</v>
      </c>
      <c r="G314" s="34">
        <v>42793</v>
      </c>
      <c r="J314" s="43">
        <v>5164.4958960000004</v>
      </c>
    </row>
    <row r="315" spans="1:12" s="26" customFormat="1" x14ac:dyDescent="0.25">
      <c r="A315" s="35">
        <v>42796.541666666664</v>
      </c>
      <c r="B315" s="43">
        <v>4418.6991360000002</v>
      </c>
      <c r="C315" s="44">
        <v>537</v>
      </c>
      <c r="D315" s="26">
        <f t="shared" si="16"/>
        <v>2017</v>
      </c>
      <c r="E315" s="26">
        <f t="shared" si="17"/>
        <v>3</v>
      </c>
      <c r="F315" s="26">
        <f t="shared" si="18"/>
        <v>2</v>
      </c>
      <c r="G315" s="34">
        <v>42796</v>
      </c>
      <c r="J315" s="43">
        <v>4418.6991360000002</v>
      </c>
    </row>
    <row r="316" spans="1:12" s="26" customFormat="1" x14ac:dyDescent="0.25">
      <c r="A316" s="35">
        <v>42800.552083333336</v>
      </c>
      <c r="B316" s="43">
        <v>4196.0484820000001</v>
      </c>
      <c r="C316" s="44">
        <v>541</v>
      </c>
      <c r="D316" s="26">
        <f t="shared" si="16"/>
        <v>2017</v>
      </c>
      <c r="E316" s="26">
        <f t="shared" si="17"/>
        <v>3</v>
      </c>
      <c r="F316" s="26">
        <f t="shared" si="18"/>
        <v>6</v>
      </c>
      <c r="G316" s="34">
        <v>42800</v>
      </c>
      <c r="J316" s="43">
        <v>4196.0484820000001</v>
      </c>
    </row>
    <row r="317" spans="1:12" s="26" customFormat="1" x14ac:dyDescent="0.25">
      <c r="A317" s="35">
        <v>42803.46875</v>
      </c>
      <c r="B317" s="43">
        <v>3966.6133799999998</v>
      </c>
      <c r="C317" s="44">
        <v>355</v>
      </c>
      <c r="D317" s="26">
        <f t="shared" si="16"/>
        <v>2017</v>
      </c>
      <c r="E317" s="26">
        <f t="shared" si="17"/>
        <v>3</v>
      </c>
      <c r="F317" s="26">
        <f t="shared" si="18"/>
        <v>9</v>
      </c>
      <c r="G317" s="34">
        <v>42803</v>
      </c>
      <c r="J317" s="43">
        <v>3966.6133799999998</v>
      </c>
    </row>
    <row r="318" spans="1:12" s="26" customFormat="1" x14ac:dyDescent="0.25">
      <c r="A318" s="35">
        <v>42807.5</v>
      </c>
      <c r="B318" s="43">
        <v>3449.8710449999999</v>
      </c>
      <c r="C318" s="44">
        <v>291</v>
      </c>
      <c r="D318" s="26">
        <f t="shared" si="16"/>
        <v>2017</v>
      </c>
      <c r="E318" s="26">
        <f t="shared" si="17"/>
        <v>3</v>
      </c>
      <c r="F318" s="26">
        <f t="shared" si="18"/>
        <v>13</v>
      </c>
      <c r="G318" s="34">
        <v>42807</v>
      </c>
      <c r="J318" s="43">
        <v>3449.8710449999999</v>
      </c>
    </row>
    <row r="319" spans="1:12" s="28" customFormat="1" x14ac:dyDescent="0.25">
      <c r="A319" s="30">
        <v>42810.510416666664</v>
      </c>
      <c r="B319" s="46">
        <v>3289.9597990000002</v>
      </c>
      <c r="C319" s="48">
        <v>279</v>
      </c>
      <c r="D319" s="28">
        <f t="shared" si="16"/>
        <v>2017</v>
      </c>
      <c r="E319" s="28">
        <f t="shared" si="17"/>
        <v>3</v>
      </c>
      <c r="F319" s="28">
        <f t="shared" si="18"/>
        <v>16</v>
      </c>
      <c r="G319" s="29">
        <v>42810</v>
      </c>
      <c r="H319" s="28">
        <f t="shared" si="19"/>
        <v>917898.78392100008</v>
      </c>
      <c r="I319" s="28">
        <f>SUM(H319:H320)</f>
        <v>1941076.2814100003</v>
      </c>
      <c r="J319" s="46">
        <v>3289.9597990000002</v>
      </c>
      <c r="K319" s="37">
        <f>SUM(J319:J320)</f>
        <v>6579.9195980000004</v>
      </c>
      <c r="L319" s="28">
        <f>I319/K319</f>
        <v>295</v>
      </c>
    </row>
    <row r="320" spans="1:12" s="28" customFormat="1" x14ac:dyDescent="0.25">
      <c r="A320" s="27">
        <v>42810.552083333336</v>
      </c>
      <c r="B320" s="46">
        <v>3289.9597990000002</v>
      </c>
      <c r="C320" s="49">
        <v>311</v>
      </c>
      <c r="D320" s="28">
        <f t="shared" si="16"/>
        <v>2017</v>
      </c>
      <c r="E320" s="28">
        <f t="shared" si="17"/>
        <v>3</v>
      </c>
      <c r="F320" s="28">
        <f t="shared" si="18"/>
        <v>16</v>
      </c>
      <c r="G320" s="29">
        <v>42810</v>
      </c>
      <c r="H320" s="28">
        <f t="shared" si="19"/>
        <v>1023177.4974890001</v>
      </c>
      <c r="I320" s="26"/>
      <c r="J320" s="46">
        <v>3289.9597990000002</v>
      </c>
      <c r="K320" s="26"/>
    </row>
    <row r="321" spans="1:12" s="26" customFormat="1" x14ac:dyDescent="0.25">
      <c r="A321" s="35">
        <v>42814.5</v>
      </c>
      <c r="B321" s="43">
        <v>2933.217263</v>
      </c>
      <c r="C321" s="44">
        <v>240</v>
      </c>
      <c r="D321" s="26">
        <f t="shared" si="16"/>
        <v>2017</v>
      </c>
      <c r="E321" s="26">
        <f t="shared" si="17"/>
        <v>3</v>
      </c>
      <c r="F321" s="26">
        <f t="shared" si="18"/>
        <v>20</v>
      </c>
      <c r="G321" s="34">
        <v>42814</v>
      </c>
      <c r="J321" s="43">
        <v>2933.217263</v>
      </c>
    </row>
    <row r="322" spans="1:12" s="26" customFormat="1" x14ac:dyDescent="0.25">
      <c r="A322" s="35">
        <v>42817.510416666664</v>
      </c>
      <c r="B322" s="43">
        <v>2240.03451</v>
      </c>
      <c r="C322" s="44">
        <v>224</v>
      </c>
      <c r="D322" s="26">
        <f t="shared" si="16"/>
        <v>2017</v>
      </c>
      <c r="E322" s="26">
        <f t="shared" si="17"/>
        <v>3</v>
      </c>
      <c r="F322" s="26">
        <f t="shared" si="18"/>
        <v>23</v>
      </c>
      <c r="G322" s="34">
        <v>42817</v>
      </c>
      <c r="J322" s="43">
        <v>2240.03451</v>
      </c>
    </row>
    <row r="323" spans="1:12" s="26" customFormat="1" x14ac:dyDescent="0.25">
      <c r="A323" s="35">
        <v>42821.510416666664</v>
      </c>
      <c r="B323" s="43">
        <v>1985.045854</v>
      </c>
      <c r="C323" s="44">
        <v>125</v>
      </c>
      <c r="D323" s="26">
        <f t="shared" ref="D323:D337" si="20">YEAR(A323)</f>
        <v>2017</v>
      </c>
      <c r="E323" s="26">
        <f t="shared" ref="E323:E337" si="21">MONTH(A323)</f>
        <v>3</v>
      </c>
      <c r="F323" s="26">
        <f t="shared" ref="F323:F337" si="22">DAY(A323)</f>
        <v>27</v>
      </c>
      <c r="G323" s="34">
        <v>42821</v>
      </c>
      <c r="J323" s="43">
        <v>1985.045854</v>
      </c>
    </row>
    <row r="324" spans="1:12" s="26" customFormat="1" x14ac:dyDescent="0.25">
      <c r="A324" s="35">
        <v>42823.53125</v>
      </c>
      <c r="B324" s="43">
        <v>1839.5452439999999</v>
      </c>
      <c r="C324" s="44">
        <v>126</v>
      </c>
      <c r="D324" s="26">
        <f t="shared" si="20"/>
        <v>2017</v>
      </c>
      <c r="E324" s="26">
        <f t="shared" si="21"/>
        <v>3</v>
      </c>
      <c r="F324" s="26">
        <f t="shared" si="22"/>
        <v>29</v>
      </c>
      <c r="G324" s="34">
        <v>42823</v>
      </c>
      <c r="J324" s="43">
        <v>1839.5452439999999</v>
      </c>
    </row>
    <row r="325" spans="1:12" s="26" customFormat="1" x14ac:dyDescent="0.25">
      <c r="A325" s="35">
        <v>42828.041666666664</v>
      </c>
      <c r="B325" s="43">
        <v>739.92723880000005</v>
      </c>
      <c r="C325" s="44">
        <v>50</v>
      </c>
      <c r="D325" s="26">
        <f t="shared" si="20"/>
        <v>2017</v>
      </c>
      <c r="E325" s="26">
        <f t="shared" si="21"/>
        <v>4</v>
      </c>
      <c r="F325" s="26">
        <f t="shared" si="22"/>
        <v>3</v>
      </c>
      <c r="G325" s="34">
        <v>42828</v>
      </c>
      <c r="J325" s="43">
        <v>739.92723880000005</v>
      </c>
    </row>
    <row r="326" spans="1:12" s="28" customFormat="1" x14ac:dyDescent="0.25">
      <c r="A326" s="30">
        <v>42829.53125</v>
      </c>
      <c r="B326" s="46">
        <v>619.3758775</v>
      </c>
      <c r="C326" s="48">
        <v>34</v>
      </c>
      <c r="D326" s="28">
        <f t="shared" si="20"/>
        <v>2017</v>
      </c>
      <c r="E326" s="28">
        <f t="shared" si="21"/>
        <v>4</v>
      </c>
      <c r="F326" s="28">
        <f t="shared" si="22"/>
        <v>4</v>
      </c>
      <c r="G326" s="29">
        <v>42829</v>
      </c>
      <c r="H326" s="28">
        <f t="shared" ref="H326:H327" si="23">B326*C326</f>
        <v>21058.779835000001</v>
      </c>
      <c r="I326" s="28">
        <f>SUM(H326:H327)</f>
        <v>42117.559670000002</v>
      </c>
      <c r="J326" s="46">
        <v>619.3758775</v>
      </c>
      <c r="K326" s="37">
        <f>SUM(J326:J327)</f>
        <v>1238.751755</v>
      </c>
      <c r="L326" s="28">
        <f>I326/K326</f>
        <v>34</v>
      </c>
    </row>
    <row r="327" spans="1:12" s="28" customFormat="1" x14ac:dyDescent="0.25">
      <c r="A327" s="27">
        <v>42829.572916666664</v>
      </c>
      <c r="B327" s="46">
        <v>619.3758775</v>
      </c>
      <c r="C327" s="49">
        <v>34</v>
      </c>
      <c r="D327" s="28">
        <f t="shared" si="20"/>
        <v>2017</v>
      </c>
      <c r="E327" s="28">
        <f t="shared" si="21"/>
        <v>4</v>
      </c>
      <c r="F327" s="28">
        <f t="shared" si="22"/>
        <v>4</v>
      </c>
      <c r="G327" s="29">
        <v>42829</v>
      </c>
      <c r="H327" s="28">
        <f t="shared" si="23"/>
        <v>21058.779835000001</v>
      </c>
      <c r="I327" s="26"/>
      <c r="J327" s="46">
        <v>619.3758775</v>
      </c>
      <c r="K327" s="26"/>
    </row>
    <row r="328" spans="1:12" s="26" customFormat="1" x14ac:dyDescent="0.25">
      <c r="A328" s="35">
        <v>42830.510416666664</v>
      </c>
      <c r="B328" s="43">
        <v>501.9467219</v>
      </c>
      <c r="C328" s="44">
        <v>29</v>
      </c>
      <c r="D328" s="26">
        <f t="shared" si="20"/>
        <v>2017</v>
      </c>
      <c r="E328" s="26">
        <f t="shared" si="21"/>
        <v>4</v>
      </c>
      <c r="F328" s="26">
        <f t="shared" si="22"/>
        <v>5</v>
      </c>
      <c r="G328" s="34">
        <v>42830</v>
      </c>
      <c r="J328" s="43">
        <v>501.9467219</v>
      </c>
    </row>
    <row r="329" spans="1:12" s="26" customFormat="1" x14ac:dyDescent="0.25">
      <c r="A329" s="35">
        <v>42835.479166666664</v>
      </c>
      <c r="B329" s="43">
        <v>1606.7887860000001</v>
      </c>
      <c r="C329" s="44">
        <v>96</v>
      </c>
      <c r="D329" s="26">
        <f t="shared" si="20"/>
        <v>2017</v>
      </c>
      <c r="E329" s="26">
        <f t="shared" si="21"/>
        <v>4</v>
      </c>
      <c r="F329" s="26">
        <f t="shared" si="22"/>
        <v>10</v>
      </c>
      <c r="G329" s="34">
        <v>42835</v>
      </c>
      <c r="J329" s="43">
        <v>1606.7887860000001</v>
      </c>
    </row>
    <row r="330" spans="1:12" s="26" customFormat="1" x14ac:dyDescent="0.25">
      <c r="A330" s="35">
        <v>42838.5</v>
      </c>
      <c r="B330" s="43">
        <v>1628.7776120000001</v>
      </c>
      <c r="C330" s="44">
        <v>97</v>
      </c>
      <c r="D330" s="26">
        <f t="shared" si="20"/>
        <v>2017</v>
      </c>
      <c r="E330" s="26">
        <f t="shared" si="21"/>
        <v>4</v>
      </c>
      <c r="F330" s="26">
        <f t="shared" si="22"/>
        <v>13</v>
      </c>
      <c r="G330" s="34">
        <v>42838</v>
      </c>
      <c r="J330" s="43">
        <v>1628.7776120000001</v>
      </c>
    </row>
    <row r="331" spans="1:12" s="26" customFormat="1" x14ac:dyDescent="0.25">
      <c r="A331" s="35">
        <v>42842.5</v>
      </c>
      <c r="B331" s="43">
        <v>1724.7132979999999</v>
      </c>
      <c r="C331" s="44">
        <v>145</v>
      </c>
      <c r="D331" s="26">
        <f t="shared" si="20"/>
        <v>2017</v>
      </c>
      <c r="E331" s="26">
        <f t="shared" si="21"/>
        <v>4</v>
      </c>
      <c r="F331" s="26">
        <f t="shared" si="22"/>
        <v>17</v>
      </c>
      <c r="G331" s="34">
        <v>42842</v>
      </c>
      <c r="J331" s="43">
        <v>1724.7132979999999</v>
      </c>
    </row>
    <row r="332" spans="1:12" s="26" customFormat="1" x14ac:dyDescent="0.25">
      <c r="A332" s="35">
        <v>42845.5</v>
      </c>
      <c r="B332" s="43">
        <v>1390.79612</v>
      </c>
      <c r="C332" s="44">
        <v>71</v>
      </c>
      <c r="D332" s="26">
        <f t="shared" si="20"/>
        <v>2017</v>
      </c>
      <c r="E332" s="26">
        <f t="shared" si="21"/>
        <v>4</v>
      </c>
      <c r="F332" s="26">
        <f t="shared" si="22"/>
        <v>20</v>
      </c>
      <c r="G332" s="34">
        <v>42845</v>
      </c>
      <c r="J332" s="43">
        <v>1390.79612</v>
      </c>
    </row>
    <row r="333" spans="1:12" s="26" customFormat="1" x14ac:dyDescent="0.25">
      <c r="A333" s="35">
        <v>42849.510416666664</v>
      </c>
      <c r="B333" s="43">
        <v>694.12902159999999</v>
      </c>
      <c r="C333" s="44">
        <v>38</v>
      </c>
      <c r="D333" s="26">
        <f t="shared" si="20"/>
        <v>2017</v>
      </c>
      <c r="E333" s="26">
        <f t="shared" si="21"/>
        <v>4</v>
      </c>
      <c r="F333" s="26">
        <f t="shared" si="22"/>
        <v>24</v>
      </c>
      <c r="G333" s="34">
        <v>42849</v>
      </c>
      <c r="J333" s="43">
        <v>694.12902159999999</v>
      </c>
    </row>
    <row r="334" spans="1:12" s="26" customFormat="1" x14ac:dyDescent="0.25">
      <c r="A334" s="32">
        <v>42851.520833333336</v>
      </c>
      <c r="B334" s="43">
        <v>396.70715949999999</v>
      </c>
      <c r="C334" s="45">
        <v>315</v>
      </c>
      <c r="D334" s="26">
        <f t="shared" si="20"/>
        <v>2017</v>
      </c>
      <c r="E334" s="26">
        <f t="shared" si="21"/>
        <v>4</v>
      </c>
      <c r="F334" s="26">
        <f t="shared" si="22"/>
        <v>26</v>
      </c>
      <c r="G334" s="34">
        <v>42851</v>
      </c>
      <c r="J334" s="43">
        <v>396.70715949999999</v>
      </c>
    </row>
    <row r="335" spans="1:12" s="26" customFormat="1" x14ac:dyDescent="0.25">
      <c r="A335" s="35">
        <v>42852.4375</v>
      </c>
      <c r="B335" s="43">
        <v>342.57950160000001</v>
      </c>
      <c r="C335" s="44">
        <v>30</v>
      </c>
      <c r="D335" s="26">
        <f t="shared" si="20"/>
        <v>2017</v>
      </c>
      <c r="E335" s="26">
        <f t="shared" si="21"/>
        <v>4</v>
      </c>
      <c r="F335" s="26">
        <f t="shared" si="22"/>
        <v>27</v>
      </c>
      <c r="G335" s="34">
        <v>42852</v>
      </c>
      <c r="J335" s="43">
        <v>342.57950160000001</v>
      </c>
    </row>
    <row r="336" spans="1:12" s="26" customFormat="1" x14ac:dyDescent="0.25">
      <c r="A336" s="35">
        <v>42856.4375</v>
      </c>
      <c r="B336" s="43">
        <v>264.24484840000002</v>
      </c>
      <c r="C336" s="44">
        <v>43</v>
      </c>
      <c r="D336" s="26">
        <f t="shared" si="20"/>
        <v>2017</v>
      </c>
      <c r="E336" s="26">
        <f t="shared" si="21"/>
        <v>5</v>
      </c>
      <c r="F336" s="26">
        <f t="shared" si="22"/>
        <v>1</v>
      </c>
      <c r="G336" s="34">
        <v>42856</v>
      </c>
      <c r="J336" s="43">
        <v>264.24484840000002</v>
      </c>
    </row>
    <row r="337" spans="1:10" s="26" customFormat="1" x14ac:dyDescent="0.25">
      <c r="A337" s="35">
        <v>42858.53125</v>
      </c>
      <c r="B337" s="43">
        <v>130.39146589999999</v>
      </c>
      <c r="C337" s="44">
        <v>23</v>
      </c>
      <c r="D337" s="26">
        <f t="shared" si="20"/>
        <v>2017</v>
      </c>
      <c r="E337" s="26">
        <f t="shared" si="21"/>
        <v>5</v>
      </c>
      <c r="F337" s="26">
        <f t="shared" si="22"/>
        <v>3</v>
      </c>
      <c r="G337" s="34">
        <v>42858</v>
      </c>
      <c r="J337" s="43">
        <v>130.39146589999999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4052-1513-405A-928E-13BA1E82EE75}">
  <dimension ref="A1:C251"/>
  <sheetViews>
    <sheetView tabSelected="1" workbookViewId="0">
      <selection activeCell="M25" sqref="M25"/>
    </sheetView>
  </sheetViews>
  <sheetFormatPr defaultRowHeight="15" x14ac:dyDescent="0.25"/>
  <cols>
    <col min="1" max="1" width="10.7109375" style="41" bestFit="1" customWidth="1"/>
    <col min="2" max="2" width="14.7109375" style="31" bestFit="1" customWidth="1"/>
    <col min="3" max="3" width="11.42578125" style="36" customWidth="1"/>
  </cols>
  <sheetData>
    <row r="1" spans="1:3" x14ac:dyDescent="0.25">
      <c r="A1" s="39" t="s">
        <v>247</v>
      </c>
      <c r="B1" s="31" t="s">
        <v>252</v>
      </c>
      <c r="C1" s="36" t="s">
        <v>12</v>
      </c>
    </row>
    <row r="2" spans="1:3" x14ac:dyDescent="0.25">
      <c r="A2" s="40">
        <v>40199</v>
      </c>
      <c r="B2" s="42">
        <v>6092.6589199999999</v>
      </c>
      <c r="C2" s="37">
        <v>1343.3333333333335</v>
      </c>
    </row>
    <row r="3" spans="1:3" x14ac:dyDescent="0.25">
      <c r="A3" s="39">
        <v>40200</v>
      </c>
      <c r="B3" s="31">
        <v>3176.7488370000001</v>
      </c>
      <c r="C3" s="33">
        <v>710</v>
      </c>
    </row>
    <row r="4" spans="1:3" x14ac:dyDescent="0.25">
      <c r="A4" s="40">
        <v>40203</v>
      </c>
      <c r="B4" s="42">
        <v>857.03869980000002</v>
      </c>
      <c r="C4" s="37">
        <v>102.00000000000001</v>
      </c>
    </row>
    <row r="5" spans="1:3" x14ac:dyDescent="0.25">
      <c r="A5" s="40">
        <v>40204</v>
      </c>
      <c r="B5" s="42">
        <v>5945.375779</v>
      </c>
      <c r="C5" s="37">
        <v>2593.3333333333339</v>
      </c>
    </row>
    <row r="6" spans="1:3" x14ac:dyDescent="0.25">
      <c r="A6" s="39">
        <v>40205</v>
      </c>
      <c r="B6" s="31">
        <v>1876.2286919999999</v>
      </c>
      <c r="C6" s="33">
        <v>530</v>
      </c>
    </row>
    <row r="7" spans="1:3" x14ac:dyDescent="0.25">
      <c r="A7" s="39">
        <v>40211</v>
      </c>
      <c r="B7" s="31">
        <v>290.54865969999997</v>
      </c>
      <c r="C7" s="36">
        <v>23</v>
      </c>
    </row>
    <row r="8" spans="1:3" x14ac:dyDescent="0.25">
      <c r="A8" s="39">
        <v>40212</v>
      </c>
      <c r="B8" s="31">
        <v>257.92586569999997</v>
      </c>
      <c r="C8" s="36">
        <v>25</v>
      </c>
    </row>
    <row r="9" spans="1:3" x14ac:dyDescent="0.25">
      <c r="A9" s="39">
        <v>40217</v>
      </c>
      <c r="B9" s="31">
        <v>473.46129000000002</v>
      </c>
      <c r="C9" s="36">
        <v>175</v>
      </c>
    </row>
    <row r="10" spans="1:3" x14ac:dyDescent="0.25">
      <c r="A10" s="40">
        <v>40220</v>
      </c>
      <c r="B10" s="42">
        <v>342.891391</v>
      </c>
      <c r="C10" s="37">
        <v>40</v>
      </c>
    </row>
    <row r="11" spans="1:3" x14ac:dyDescent="0.25">
      <c r="A11" s="39">
        <v>40221</v>
      </c>
      <c r="B11" s="31">
        <v>283.2127284</v>
      </c>
      <c r="C11" s="36">
        <v>35</v>
      </c>
    </row>
    <row r="12" spans="1:3" x14ac:dyDescent="0.25">
      <c r="A12" s="40">
        <v>40226</v>
      </c>
      <c r="B12" s="42">
        <v>163.77305720000001</v>
      </c>
      <c r="C12" s="37">
        <v>14.5</v>
      </c>
    </row>
    <row r="13" spans="1:3" x14ac:dyDescent="0.25">
      <c r="A13" s="39">
        <v>40228</v>
      </c>
      <c r="B13" s="31">
        <v>142.7155597</v>
      </c>
      <c r="C13" s="36">
        <v>9</v>
      </c>
    </row>
    <row r="14" spans="1:3" x14ac:dyDescent="0.25">
      <c r="A14" s="39">
        <v>40233</v>
      </c>
      <c r="B14" s="31">
        <v>202.87139740000001</v>
      </c>
      <c r="C14" s="36">
        <v>9</v>
      </c>
    </row>
    <row r="15" spans="1:3" x14ac:dyDescent="0.25">
      <c r="A15" s="39">
        <v>40235</v>
      </c>
      <c r="B15" s="31">
        <v>243.91812250000001</v>
      </c>
      <c r="C15" s="36">
        <v>39</v>
      </c>
    </row>
    <row r="16" spans="1:3" x14ac:dyDescent="0.25">
      <c r="A16" s="39">
        <v>40239</v>
      </c>
      <c r="B16" s="31">
        <v>296.46962120000001</v>
      </c>
      <c r="C16" s="36">
        <v>26</v>
      </c>
    </row>
    <row r="17" spans="1:3" x14ac:dyDescent="0.25">
      <c r="A17" s="40">
        <v>40242</v>
      </c>
      <c r="B17" s="42">
        <v>791.7143648</v>
      </c>
      <c r="C17" s="37">
        <v>197.50000000000003</v>
      </c>
    </row>
    <row r="18" spans="1:3" x14ac:dyDescent="0.25">
      <c r="A18" s="39">
        <v>40245</v>
      </c>
      <c r="B18" s="31">
        <v>397.50647889999999</v>
      </c>
      <c r="C18" s="36">
        <v>22</v>
      </c>
    </row>
    <row r="19" spans="1:3" x14ac:dyDescent="0.25">
      <c r="A19" s="39">
        <v>40246</v>
      </c>
      <c r="B19" s="31">
        <v>349.88762939999998</v>
      </c>
      <c r="C19" s="33">
        <v>11</v>
      </c>
    </row>
    <row r="20" spans="1:3" x14ac:dyDescent="0.25">
      <c r="A20" s="39">
        <v>40248</v>
      </c>
      <c r="B20" s="31">
        <v>302.70308169999998</v>
      </c>
      <c r="C20" s="36">
        <v>16</v>
      </c>
    </row>
    <row r="21" spans="1:3" x14ac:dyDescent="0.25">
      <c r="A21" s="39">
        <v>40252</v>
      </c>
      <c r="B21" s="31">
        <v>286.22248280000002</v>
      </c>
      <c r="C21" s="36">
        <v>15</v>
      </c>
    </row>
    <row r="22" spans="1:3" x14ac:dyDescent="0.25">
      <c r="A22" s="39">
        <v>40256</v>
      </c>
      <c r="B22" s="31">
        <v>203.64330050000001</v>
      </c>
      <c r="C22" s="36">
        <v>77</v>
      </c>
    </row>
    <row r="23" spans="1:3" x14ac:dyDescent="0.25">
      <c r="A23" s="39">
        <v>40267</v>
      </c>
      <c r="B23" s="31">
        <v>116.4140859</v>
      </c>
      <c r="C23" s="36">
        <v>13</v>
      </c>
    </row>
    <row r="24" spans="1:3" x14ac:dyDescent="0.25">
      <c r="A24" s="39">
        <v>40270</v>
      </c>
      <c r="B24" s="31">
        <v>145.4147849</v>
      </c>
      <c r="C24" s="36">
        <v>64</v>
      </c>
    </row>
    <row r="25" spans="1:3" x14ac:dyDescent="0.25">
      <c r="A25" s="39">
        <v>40274</v>
      </c>
      <c r="B25" s="31">
        <v>411.1395473</v>
      </c>
      <c r="C25" s="33">
        <v>85</v>
      </c>
    </row>
    <row r="26" spans="1:3" x14ac:dyDescent="0.25">
      <c r="A26" s="39">
        <v>40275</v>
      </c>
      <c r="B26" s="31">
        <v>290.85549370000001</v>
      </c>
      <c r="C26" s="36">
        <v>31</v>
      </c>
    </row>
    <row r="27" spans="1:3" x14ac:dyDescent="0.25">
      <c r="A27" s="39">
        <v>40276</v>
      </c>
      <c r="B27" s="31">
        <v>231.9487355</v>
      </c>
      <c r="C27" s="36">
        <v>15</v>
      </c>
    </row>
    <row r="28" spans="1:3" x14ac:dyDescent="0.25">
      <c r="A28" s="39">
        <v>40280</v>
      </c>
      <c r="B28" s="31">
        <v>876.04476239999997</v>
      </c>
      <c r="C28" s="33">
        <v>113</v>
      </c>
    </row>
    <row r="29" spans="1:3" x14ac:dyDescent="0.25">
      <c r="A29" s="40">
        <v>40281</v>
      </c>
      <c r="B29" s="42">
        <v>2210.6187869999999</v>
      </c>
      <c r="C29" s="37">
        <v>562.99999999999989</v>
      </c>
    </row>
    <row r="30" spans="1:3" x14ac:dyDescent="0.25">
      <c r="A30" s="40">
        <v>40282</v>
      </c>
      <c r="B30" s="42">
        <v>2884.8119099999999</v>
      </c>
      <c r="C30" s="37">
        <v>988</v>
      </c>
    </row>
    <row r="31" spans="1:3" x14ac:dyDescent="0.25">
      <c r="A31" s="40">
        <v>40283</v>
      </c>
      <c r="B31" s="42">
        <v>3581.2458849999998</v>
      </c>
      <c r="C31" s="37">
        <v>989.00000000000011</v>
      </c>
    </row>
    <row r="32" spans="1:3" x14ac:dyDescent="0.25">
      <c r="A32" s="39">
        <v>40289</v>
      </c>
      <c r="B32" s="31">
        <v>1443.7677470000001</v>
      </c>
      <c r="C32" s="36">
        <v>462</v>
      </c>
    </row>
    <row r="33" spans="1:3" x14ac:dyDescent="0.25">
      <c r="A33" s="40">
        <v>40290</v>
      </c>
      <c r="B33" s="42">
        <v>496.07305209999998</v>
      </c>
      <c r="C33" s="37">
        <v>73.5</v>
      </c>
    </row>
    <row r="34" spans="1:3" x14ac:dyDescent="0.25">
      <c r="A34" s="39">
        <v>40295</v>
      </c>
      <c r="B34" s="31">
        <v>223.9184913</v>
      </c>
      <c r="C34" s="36">
        <v>10</v>
      </c>
    </row>
    <row r="35" spans="1:3" x14ac:dyDescent="0.25">
      <c r="A35" s="39">
        <v>40298</v>
      </c>
      <c r="B35" s="31">
        <v>190.88737850000001</v>
      </c>
      <c r="C35" s="36">
        <v>6</v>
      </c>
    </row>
    <row r="36" spans="1:3" x14ac:dyDescent="0.25">
      <c r="A36" s="39">
        <v>40302</v>
      </c>
      <c r="B36" s="31">
        <v>1683.789098</v>
      </c>
      <c r="C36" s="33">
        <v>261</v>
      </c>
    </row>
    <row r="37" spans="1:3" x14ac:dyDescent="0.25">
      <c r="A37" s="39">
        <v>40330</v>
      </c>
      <c r="B37" s="31">
        <v>19.691550100000001</v>
      </c>
      <c r="C37" s="33">
        <v>3</v>
      </c>
    </row>
    <row r="38" spans="1:3" x14ac:dyDescent="0.25">
      <c r="A38" s="40">
        <v>40520</v>
      </c>
      <c r="B38" s="42">
        <v>130.3835311</v>
      </c>
      <c r="C38" s="37">
        <v>22.5</v>
      </c>
    </row>
    <row r="39" spans="1:3" x14ac:dyDescent="0.25">
      <c r="A39" s="40">
        <v>40532</v>
      </c>
      <c r="B39" s="42">
        <v>515.07411769999999</v>
      </c>
      <c r="C39" s="37">
        <v>138.5</v>
      </c>
    </row>
    <row r="40" spans="1:3" x14ac:dyDescent="0.25">
      <c r="A40" s="39">
        <v>40533</v>
      </c>
      <c r="B40" s="31">
        <v>1106.659144</v>
      </c>
      <c r="C40" s="33">
        <v>294</v>
      </c>
    </row>
    <row r="41" spans="1:3" x14ac:dyDescent="0.25">
      <c r="A41" s="39">
        <v>40535</v>
      </c>
      <c r="B41" s="31">
        <v>734.93078739999999</v>
      </c>
      <c r="C41" s="33">
        <v>82</v>
      </c>
    </row>
    <row r="42" spans="1:3" x14ac:dyDescent="0.25">
      <c r="A42" s="40">
        <v>40542</v>
      </c>
      <c r="B42" s="42">
        <v>1806.515067</v>
      </c>
      <c r="C42" s="37">
        <v>332</v>
      </c>
    </row>
    <row r="43" spans="1:3" x14ac:dyDescent="0.25">
      <c r="A43" s="40">
        <v>40547</v>
      </c>
      <c r="B43" s="42">
        <v>1008.538197</v>
      </c>
      <c r="C43" s="37">
        <v>72.5</v>
      </c>
    </row>
    <row r="44" spans="1:3" x14ac:dyDescent="0.25">
      <c r="A44" s="39">
        <v>40550</v>
      </c>
      <c r="B44" s="31">
        <v>468.85804460000003</v>
      </c>
      <c r="C44" s="36">
        <v>64</v>
      </c>
    </row>
    <row r="45" spans="1:3" x14ac:dyDescent="0.25">
      <c r="A45" s="39">
        <v>40557</v>
      </c>
      <c r="B45" s="31">
        <v>216.6663327</v>
      </c>
      <c r="C45" s="36">
        <v>22</v>
      </c>
    </row>
    <row r="46" spans="1:3" x14ac:dyDescent="0.25">
      <c r="A46" s="39">
        <v>40562</v>
      </c>
      <c r="B46" s="31">
        <v>160.1358946</v>
      </c>
      <c r="C46" s="36">
        <v>19</v>
      </c>
    </row>
    <row r="47" spans="1:3" x14ac:dyDescent="0.25">
      <c r="A47" s="39">
        <v>40564</v>
      </c>
      <c r="B47" s="31">
        <v>134.17584239999999</v>
      </c>
      <c r="C47" s="36">
        <v>12</v>
      </c>
    </row>
    <row r="48" spans="1:3" x14ac:dyDescent="0.25">
      <c r="A48" s="39">
        <v>40569</v>
      </c>
      <c r="B48" s="31">
        <v>87.295013679999997</v>
      </c>
      <c r="C48" s="33">
        <v>5</v>
      </c>
    </row>
    <row r="49" spans="1:3" x14ac:dyDescent="0.25">
      <c r="A49" s="39">
        <v>40570</v>
      </c>
      <c r="B49" s="31">
        <v>79.781149490000004</v>
      </c>
      <c r="C49" s="36">
        <v>8</v>
      </c>
    </row>
    <row r="50" spans="1:3" x14ac:dyDescent="0.25">
      <c r="A50" s="39">
        <v>40571</v>
      </c>
      <c r="B50" s="31">
        <v>74.445220489999997</v>
      </c>
      <c r="C50" s="36">
        <v>8</v>
      </c>
    </row>
    <row r="51" spans="1:3" x14ac:dyDescent="0.25">
      <c r="A51" s="39">
        <v>40574</v>
      </c>
      <c r="B51" s="31">
        <v>66.788642179999997</v>
      </c>
      <c r="C51" s="36">
        <v>19</v>
      </c>
    </row>
    <row r="52" spans="1:3" x14ac:dyDescent="0.25">
      <c r="A52" s="39">
        <v>40577</v>
      </c>
      <c r="B52" s="31">
        <v>56.383207720000001</v>
      </c>
      <c r="C52" s="33">
        <v>4</v>
      </c>
    </row>
    <row r="53" spans="1:3" x14ac:dyDescent="0.25">
      <c r="A53" s="39">
        <v>40582</v>
      </c>
      <c r="B53" s="31">
        <v>36.039544509999999</v>
      </c>
      <c r="C53" s="36">
        <v>37</v>
      </c>
    </row>
    <row r="54" spans="1:3" x14ac:dyDescent="0.25">
      <c r="A54" s="39">
        <v>40585</v>
      </c>
      <c r="B54" s="31">
        <v>28.879302729999999</v>
      </c>
      <c r="C54" s="36">
        <v>9</v>
      </c>
    </row>
    <row r="55" spans="1:3" x14ac:dyDescent="0.25">
      <c r="A55" s="39">
        <v>40591</v>
      </c>
      <c r="B55" s="31">
        <v>1303.267278</v>
      </c>
      <c r="C55" s="33">
        <v>481</v>
      </c>
    </row>
    <row r="56" spans="1:3" x14ac:dyDescent="0.25">
      <c r="A56" s="39">
        <v>40592</v>
      </c>
      <c r="B56" s="31">
        <v>1813.286695</v>
      </c>
      <c r="C56" s="33">
        <v>500</v>
      </c>
    </row>
    <row r="57" spans="1:3" x14ac:dyDescent="0.25">
      <c r="A57" s="39">
        <v>40593</v>
      </c>
      <c r="B57" s="31">
        <v>1180.80177</v>
      </c>
      <c r="C57" s="36">
        <v>248</v>
      </c>
    </row>
    <row r="58" spans="1:3" x14ac:dyDescent="0.25">
      <c r="A58" s="39">
        <v>40598</v>
      </c>
      <c r="B58" s="31">
        <v>323.13727720000003</v>
      </c>
      <c r="C58" s="36">
        <v>24</v>
      </c>
    </row>
    <row r="59" spans="1:3" x14ac:dyDescent="0.25">
      <c r="A59" s="39">
        <v>40602</v>
      </c>
      <c r="B59" s="31">
        <v>340.02374509999999</v>
      </c>
      <c r="C59" s="33">
        <v>26</v>
      </c>
    </row>
    <row r="60" spans="1:3" x14ac:dyDescent="0.25">
      <c r="A60" s="39">
        <v>40603</v>
      </c>
      <c r="B60" s="31">
        <v>291.45244480000002</v>
      </c>
      <c r="C60" s="36">
        <v>29</v>
      </c>
    </row>
    <row r="61" spans="1:3" x14ac:dyDescent="0.25">
      <c r="A61" s="39">
        <v>40606</v>
      </c>
      <c r="B61" s="31">
        <v>642.51006440000003</v>
      </c>
      <c r="C61" s="36">
        <v>73</v>
      </c>
    </row>
    <row r="62" spans="1:3" x14ac:dyDescent="0.25">
      <c r="A62" s="39">
        <v>40609</v>
      </c>
      <c r="B62" s="31">
        <v>975.17158040000004</v>
      </c>
      <c r="C62" s="36">
        <v>247</v>
      </c>
    </row>
    <row r="63" spans="1:3" x14ac:dyDescent="0.25">
      <c r="A63" s="40">
        <v>40613</v>
      </c>
      <c r="B63" s="42">
        <v>1948.6236280000001</v>
      </c>
      <c r="C63" s="37">
        <v>539.66666666666663</v>
      </c>
    </row>
    <row r="64" spans="1:3" x14ac:dyDescent="0.25">
      <c r="A64" s="39">
        <v>40617</v>
      </c>
      <c r="B64" s="31">
        <v>1716.0989939999999</v>
      </c>
      <c r="C64" s="33">
        <v>252</v>
      </c>
    </row>
    <row r="65" spans="1:3" x14ac:dyDescent="0.25">
      <c r="A65" s="39">
        <v>40618</v>
      </c>
      <c r="B65" s="31">
        <v>2388.4167379999999</v>
      </c>
      <c r="C65" s="36">
        <v>679</v>
      </c>
    </row>
    <row r="66" spans="1:3" x14ac:dyDescent="0.25">
      <c r="A66" s="40">
        <v>40619</v>
      </c>
      <c r="B66" s="42">
        <v>2678.8953689999998</v>
      </c>
      <c r="C66" s="37">
        <v>577.5</v>
      </c>
    </row>
    <row r="67" spans="1:3" x14ac:dyDescent="0.25">
      <c r="A67" s="40">
        <v>40621</v>
      </c>
      <c r="B67" s="42">
        <v>4180.3240850000002</v>
      </c>
      <c r="C67" s="37">
        <v>1021.0000000000001</v>
      </c>
    </row>
    <row r="68" spans="1:3" x14ac:dyDescent="0.25">
      <c r="A68" s="40">
        <v>40624</v>
      </c>
      <c r="B68" s="42">
        <v>4958.1937969999999</v>
      </c>
      <c r="C68" s="37">
        <v>944.25</v>
      </c>
    </row>
    <row r="69" spans="1:3" x14ac:dyDescent="0.25">
      <c r="A69" s="40">
        <v>40627</v>
      </c>
      <c r="B69" s="42">
        <v>10503.787619999999</v>
      </c>
      <c r="C69" s="37">
        <v>1953.3333333333333</v>
      </c>
    </row>
    <row r="70" spans="1:3" x14ac:dyDescent="0.25">
      <c r="A70" s="39">
        <v>40630</v>
      </c>
      <c r="B70" s="31">
        <v>6103.9494919999997</v>
      </c>
      <c r="C70" s="36">
        <v>946</v>
      </c>
    </row>
    <row r="71" spans="1:3" x14ac:dyDescent="0.25">
      <c r="A71" s="39">
        <v>40637</v>
      </c>
      <c r="B71" s="31">
        <v>3907.345495</v>
      </c>
      <c r="C71" s="33">
        <v>288</v>
      </c>
    </row>
    <row r="72" spans="1:3" x14ac:dyDescent="0.25">
      <c r="A72" s="39">
        <v>40639</v>
      </c>
      <c r="B72" s="31">
        <v>3723.7557019999999</v>
      </c>
      <c r="C72" s="36">
        <v>678</v>
      </c>
    </row>
    <row r="73" spans="1:3" x14ac:dyDescent="0.25">
      <c r="A73" s="39">
        <v>40641</v>
      </c>
      <c r="B73" s="31">
        <v>3570.8439549999998</v>
      </c>
      <c r="C73" s="36">
        <v>686</v>
      </c>
    </row>
    <row r="74" spans="1:3" x14ac:dyDescent="0.25">
      <c r="A74" s="39">
        <v>40646</v>
      </c>
      <c r="B74" s="31">
        <v>2716.5031939999999</v>
      </c>
      <c r="C74" s="36">
        <v>315</v>
      </c>
    </row>
    <row r="75" spans="1:3" x14ac:dyDescent="0.25">
      <c r="A75" s="39">
        <v>40651</v>
      </c>
      <c r="B75" s="31">
        <v>447.29938870000001</v>
      </c>
      <c r="C75" s="36">
        <v>76</v>
      </c>
    </row>
    <row r="76" spans="1:3" x14ac:dyDescent="0.25">
      <c r="A76" s="39">
        <v>40655</v>
      </c>
      <c r="B76" s="31">
        <v>224.87214520000001</v>
      </c>
      <c r="C76" s="36">
        <v>24</v>
      </c>
    </row>
    <row r="77" spans="1:3" x14ac:dyDescent="0.25">
      <c r="A77" s="39">
        <v>40658</v>
      </c>
      <c r="B77" s="31">
        <v>105.9873054</v>
      </c>
      <c r="C77" s="36">
        <v>47</v>
      </c>
    </row>
    <row r="78" spans="1:3" x14ac:dyDescent="0.25">
      <c r="A78" s="39">
        <v>40659</v>
      </c>
      <c r="B78" s="31">
        <v>97.6304619</v>
      </c>
      <c r="C78" s="33">
        <v>1</v>
      </c>
    </row>
    <row r="79" spans="1:3" x14ac:dyDescent="0.25">
      <c r="A79" s="39">
        <v>40661</v>
      </c>
      <c r="B79" s="31">
        <v>64.073148669999995</v>
      </c>
      <c r="C79" s="36">
        <v>13</v>
      </c>
    </row>
    <row r="80" spans="1:3" x14ac:dyDescent="0.25">
      <c r="A80" s="39">
        <v>40669</v>
      </c>
      <c r="B80" s="31">
        <v>52.27012319</v>
      </c>
      <c r="C80" s="36">
        <v>19</v>
      </c>
    </row>
    <row r="81" spans="1:3" x14ac:dyDescent="0.25">
      <c r="A81" s="39">
        <v>40672</v>
      </c>
      <c r="B81" s="31">
        <v>73.814405160000007</v>
      </c>
      <c r="C81" s="36">
        <v>17</v>
      </c>
    </row>
    <row r="82" spans="1:3" x14ac:dyDescent="0.25">
      <c r="A82" s="39">
        <v>40674</v>
      </c>
      <c r="B82" s="31">
        <v>52.621130700000002</v>
      </c>
      <c r="C82" s="36">
        <v>19</v>
      </c>
    </row>
    <row r="83" spans="1:3" x14ac:dyDescent="0.25">
      <c r="A83" s="39">
        <v>40675</v>
      </c>
      <c r="B83" s="31">
        <v>49.554440169999999</v>
      </c>
      <c r="C83" s="36">
        <v>18</v>
      </c>
    </row>
    <row r="84" spans="1:3" x14ac:dyDescent="0.25">
      <c r="A84" s="39">
        <v>40679</v>
      </c>
      <c r="B84" s="31">
        <v>63.633069669999998</v>
      </c>
      <c r="C84" s="36">
        <v>4</v>
      </c>
    </row>
    <row r="85" spans="1:3" x14ac:dyDescent="0.25">
      <c r="A85" s="39">
        <v>40681</v>
      </c>
      <c r="B85" s="31">
        <v>115.94947209999999</v>
      </c>
      <c r="C85" s="36">
        <v>10</v>
      </c>
    </row>
    <row r="86" spans="1:3" x14ac:dyDescent="0.25">
      <c r="A86" s="39">
        <v>40683</v>
      </c>
      <c r="B86" s="31">
        <v>60.2070425</v>
      </c>
      <c r="C86" s="36">
        <v>31</v>
      </c>
    </row>
    <row r="87" spans="1:3" x14ac:dyDescent="0.25">
      <c r="A87" s="40">
        <v>40687</v>
      </c>
      <c r="B87" s="42">
        <v>28.906683480000002</v>
      </c>
      <c r="C87" s="37">
        <v>52</v>
      </c>
    </row>
    <row r="88" spans="1:3" x14ac:dyDescent="0.25">
      <c r="A88" s="39">
        <v>40696</v>
      </c>
      <c r="B88" s="31">
        <v>32.35247176</v>
      </c>
      <c r="C88" s="36">
        <v>60</v>
      </c>
    </row>
    <row r="89" spans="1:3" x14ac:dyDescent="0.25">
      <c r="A89" s="39">
        <v>40842</v>
      </c>
      <c r="B89" s="31">
        <v>1E-3</v>
      </c>
      <c r="C89" s="33">
        <v>13</v>
      </c>
    </row>
    <row r="90" spans="1:3" x14ac:dyDescent="0.25">
      <c r="A90" s="39">
        <v>40906</v>
      </c>
      <c r="B90" s="31">
        <v>8.4530692139999992</v>
      </c>
      <c r="C90" s="33">
        <v>7</v>
      </c>
    </row>
    <row r="91" spans="1:3" x14ac:dyDescent="0.25">
      <c r="A91" s="39">
        <v>40931</v>
      </c>
      <c r="B91" s="31">
        <v>183.30288160000001</v>
      </c>
      <c r="C91" s="33">
        <v>4</v>
      </c>
    </row>
    <row r="92" spans="1:3" x14ac:dyDescent="0.25">
      <c r="A92" s="40">
        <v>40932</v>
      </c>
      <c r="B92" s="42">
        <v>567.46836380000002</v>
      </c>
      <c r="C92" s="37">
        <v>94</v>
      </c>
    </row>
    <row r="93" spans="1:3" x14ac:dyDescent="0.25">
      <c r="A93" s="39">
        <v>40933</v>
      </c>
      <c r="B93" s="31">
        <v>236.64213409999999</v>
      </c>
      <c r="C93" s="36">
        <v>84</v>
      </c>
    </row>
    <row r="94" spans="1:3" x14ac:dyDescent="0.25">
      <c r="A94" s="39">
        <v>40954</v>
      </c>
      <c r="B94" s="31">
        <v>31.72604497</v>
      </c>
      <c r="C94" s="36">
        <v>14</v>
      </c>
    </row>
    <row r="95" spans="1:3" x14ac:dyDescent="0.25">
      <c r="A95" s="39">
        <v>40974</v>
      </c>
      <c r="B95" s="31">
        <v>29.90572702</v>
      </c>
      <c r="C95" s="36">
        <v>10</v>
      </c>
    </row>
    <row r="96" spans="1:3" x14ac:dyDescent="0.25">
      <c r="A96" s="39">
        <v>40982</v>
      </c>
      <c r="B96" s="31">
        <v>21.453890529999999</v>
      </c>
      <c r="C96" s="36">
        <v>11</v>
      </c>
    </row>
    <row r="97" spans="1:3" x14ac:dyDescent="0.25">
      <c r="A97" s="40">
        <v>40983</v>
      </c>
      <c r="B97" s="42">
        <v>271.26375919999998</v>
      </c>
      <c r="C97" s="37">
        <v>40</v>
      </c>
    </row>
    <row r="98" spans="1:3" x14ac:dyDescent="0.25">
      <c r="A98" s="39">
        <v>40984</v>
      </c>
      <c r="B98" s="31">
        <v>302.00595129999999</v>
      </c>
      <c r="C98" s="36">
        <v>28</v>
      </c>
    </row>
    <row r="99" spans="1:3" x14ac:dyDescent="0.25">
      <c r="A99" s="40">
        <v>40985</v>
      </c>
      <c r="B99" s="42">
        <v>280.33767399999999</v>
      </c>
      <c r="C99" s="37">
        <v>16.5</v>
      </c>
    </row>
    <row r="100" spans="1:3" x14ac:dyDescent="0.25">
      <c r="A100" s="39">
        <v>40986</v>
      </c>
      <c r="B100" s="31">
        <v>366.12422839999999</v>
      </c>
      <c r="C100" s="36">
        <v>31</v>
      </c>
    </row>
    <row r="101" spans="1:3" x14ac:dyDescent="0.25">
      <c r="A101" s="40">
        <v>40988</v>
      </c>
      <c r="B101" s="42">
        <v>219.45733709999999</v>
      </c>
      <c r="C101" s="37">
        <v>15</v>
      </c>
    </row>
    <row r="102" spans="1:3" x14ac:dyDescent="0.25">
      <c r="A102" s="39">
        <v>40991</v>
      </c>
      <c r="B102" s="31">
        <v>131.86563839999999</v>
      </c>
      <c r="C102" s="36">
        <v>44</v>
      </c>
    </row>
    <row r="103" spans="1:3" x14ac:dyDescent="0.25">
      <c r="A103" s="39">
        <v>40994</v>
      </c>
      <c r="B103" s="31">
        <v>211.9848423</v>
      </c>
      <c r="C103" s="36">
        <v>49</v>
      </c>
    </row>
    <row r="104" spans="1:3" x14ac:dyDescent="0.25">
      <c r="A104" s="40">
        <v>40996</v>
      </c>
      <c r="B104" s="42">
        <v>1296.631535</v>
      </c>
      <c r="C104" s="37">
        <v>622.66666666666652</v>
      </c>
    </row>
    <row r="105" spans="1:3" x14ac:dyDescent="0.25">
      <c r="A105" s="39">
        <v>40997</v>
      </c>
      <c r="B105" s="31">
        <v>1276.7281780000001</v>
      </c>
      <c r="C105" s="33">
        <v>265</v>
      </c>
    </row>
    <row r="106" spans="1:3" x14ac:dyDescent="0.25">
      <c r="A106" s="39">
        <v>41002</v>
      </c>
      <c r="B106" s="31">
        <v>363.769611</v>
      </c>
      <c r="C106" s="36">
        <v>41</v>
      </c>
    </row>
    <row r="107" spans="1:3" x14ac:dyDescent="0.25">
      <c r="A107" s="39">
        <v>41004</v>
      </c>
      <c r="B107" s="31">
        <v>255.24981299999999</v>
      </c>
      <c r="C107" s="36">
        <v>34</v>
      </c>
    </row>
    <row r="108" spans="1:3" x14ac:dyDescent="0.25">
      <c r="A108" s="39">
        <v>41011</v>
      </c>
      <c r="B108" s="31">
        <v>177.90925200000001</v>
      </c>
      <c r="C108" s="36">
        <v>44</v>
      </c>
    </row>
    <row r="109" spans="1:3" x14ac:dyDescent="0.25">
      <c r="A109" s="39">
        <v>41012</v>
      </c>
      <c r="B109" s="31">
        <v>458.86644539999998</v>
      </c>
      <c r="C109" s="36">
        <v>50</v>
      </c>
    </row>
    <row r="110" spans="1:3" x14ac:dyDescent="0.25">
      <c r="A110" s="39">
        <v>41025</v>
      </c>
      <c r="B110" s="31">
        <v>211.32051630000001</v>
      </c>
      <c r="C110" s="36">
        <v>34</v>
      </c>
    </row>
    <row r="111" spans="1:3" x14ac:dyDescent="0.25">
      <c r="A111" s="40">
        <v>41244</v>
      </c>
      <c r="B111" s="42">
        <v>1988.5055749999999</v>
      </c>
      <c r="C111" s="37">
        <v>855</v>
      </c>
    </row>
    <row r="112" spans="1:3" x14ac:dyDescent="0.25">
      <c r="A112" s="39">
        <v>41245</v>
      </c>
      <c r="B112" s="31">
        <v>1976.1213299999999</v>
      </c>
      <c r="C112" s="33">
        <v>269</v>
      </c>
    </row>
    <row r="113" spans="1:3" x14ac:dyDescent="0.25">
      <c r="A113" s="40">
        <v>41246</v>
      </c>
      <c r="B113" s="42">
        <v>3477.681591</v>
      </c>
      <c r="C113" s="37">
        <v>1262.5</v>
      </c>
    </row>
    <row r="114" spans="1:3" x14ac:dyDescent="0.25">
      <c r="A114" s="39">
        <v>41248</v>
      </c>
      <c r="B114" s="31">
        <v>347.63461990000002</v>
      </c>
      <c r="C114" s="33">
        <v>74</v>
      </c>
    </row>
    <row r="115" spans="1:3" x14ac:dyDescent="0.25">
      <c r="A115" s="39">
        <v>41260</v>
      </c>
      <c r="B115" s="31">
        <v>90.699226400000001</v>
      </c>
      <c r="C115" s="36">
        <v>11</v>
      </c>
    </row>
    <row r="116" spans="1:3" x14ac:dyDescent="0.25">
      <c r="A116" s="39">
        <v>41262</v>
      </c>
      <c r="B116" s="31">
        <v>115.3954803</v>
      </c>
      <c r="C116" s="36">
        <v>11</v>
      </c>
    </row>
    <row r="117" spans="1:3" x14ac:dyDescent="0.25">
      <c r="A117" s="39">
        <v>41265</v>
      </c>
      <c r="B117" s="31">
        <v>3264.5067210000002</v>
      </c>
      <c r="C117" s="33">
        <v>1280</v>
      </c>
    </row>
    <row r="118" spans="1:3" x14ac:dyDescent="0.25">
      <c r="A118" s="40">
        <v>41266</v>
      </c>
      <c r="B118" s="42">
        <v>3186.545709</v>
      </c>
      <c r="C118" s="37">
        <v>531</v>
      </c>
    </row>
    <row r="119" spans="1:3" x14ac:dyDescent="0.25">
      <c r="A119" s="40">
        <v>41267</v>
      </c>
      <c r="B119" s="42">
        <v>5464.2716149999997</v>
      </c>
      <c r="C119" s="37">
        <v>2160</v>
      </c>
    </row>
    <row r="120" spans="1:3" x14ac:dyDescent="0.25">
      <c r="A120" s="40">
        <v>41270</v>
      </c>
      <c r="B120" s="42">
        <v>978.43395950000001</v>
      </c>
      <c r="C120" s="37">
        <v>124</v>
      </c>
    </row>
    <row r="121" spans="1:3" x14ac:dyDescent="0.25">
      <c r="A121" s="39">
        <v>41271</v>
      </c>
      <c r="B121" s="31">
        <v>1316.2129910000001</v>
      </c>
      <c r="C121" s="36">
        <v>342</v>
      </c>
    </row>
    <row r="122" spans="1:3" x14ac:dyDescent="0.25">
      <c r="A122" s="39">
        <v>41276</v>
      </c>
      <c r="B122" s="31">
        <v>1336.3641640000001</v>
      </c>
      <c r="C122" s="36">
        <v>104</v>
      </c>
    </row>
    <row r="123" spans="1:3" x14ac:dyDescent="0.25">
      <c r="A123" s="39">
        <v>41278</v>
      </c>
      <c r="B123" s="31">
        <v>996.36888369999997</v>
      </c>
      <c r="C123" s="36">
        <v>90</v>
      </c>
    </row>
    <row r="124" spans="1:3" x14ac:dyDescent="0.25">
      <c r="A124" s="39">
        <v>41284</v>
      </c>
      <c r="B124" s="31">
        <v>161.59604830000001</v>
      </c>
      <c r="C124" s="36">
        <v>19</v>
      </c>
    </row>
    <row r="125" spans="1:3" x14ac:dyDescent="0.25">
      <c r="A125" s="39">
        <v>41285</v>
      </c>
      <c r="B125" s="31">
        <v>138.94748319999999</v>
      </c>
      <c r="C125" s="36">
        <v>20</v>
      </c>
    </row>
    <row r="126" spans="1:3" x14ac:dyDescent="0.25">
      <c r="A126" s="39">
        <v>41289</v>
      </c>
      <c r="B126" s="31">
        <v>102.73776030000001</v>
      </c>
      <c r="C126" s="36">
        <v>17</v>
      </c>
    </row>
    <row r="127" spans="1:3" x14ac:dyDescent="0.25">
      <c r="A127" s="39">
        <v>41290</v>
      </c>
      <c r="B127" s="31">
        <v>98.999201389999996</v>
      </c>
      <c r="C127" s="36">
        <v>11</v>
      </c>
    </row>
    <row r="128" spans="1:3" x14ac:dyDescent="0.25">
      <c r="A128" s="39">
        <v>41291</v>
      </c>
      <c r="B128" s="31">
        <v>95.393801389999993</v>
      </c>
      <c r="C128" s="36">
        <v>15</v>
      </c>
    </row>
    <row r="129" spans="1:3" x14ac:dyDescent="0.25">
      <c r="A129" s="39">
        <v>41296</v>
      </c>
      <c r="B129" s="31">
        <v>79.467258400000006</v>
      </c>
      <c r="C129" s="36">
        <v>9</v>
      </c>
    </row>
    <row r="130" spans="1:3" x14ac:dyDescent="0.25">
      <c r="A130" s="39">
        <v>41297</v>
      </c>
      <c r="B130" s="31">
        <v>77.488284250000007</v>
      </c>
      <c r="C130" s="36">
        <v>20</v>
      </c>
    </row>
    <row r="131" spans="1:3" x14ac:dyDescent="0.25">
      <c r="A131" s="39">
        <v>41303</v>
      </c>
      <c r="B131" s="31">
        <v>70.866675200000003</v>
      </c>
      <c r="C131" s="36">
        <v>7</v>
      </c>
    </row>
    <row r="132" spans="1:3" x14ac:dyDescent="0.25">
      <c r="A132" s="39">
        <v>41306</v>
      </c>
      <c r="B132" s="31">
        <v>64.152758059999996</v>
      </c>
      <c r="C132" s="36">
        <v>6</v>
      </c>
    </row>
    <row r="133" spans="1:3" x14ac:dyDescent="0.25">
      <c r="A133" s="39">
        <v>41309</v>
      </c>
      <c r="B133" s="31">
        <v>58.973778789999997</v>
      </c>
      <c r="C133" s="36">
        <v>3</v>
      </c>
    </row>
    <row r="134" spans="1:3" x14ac:dyDescent="0.25">
      <c r="A134" s="39">
        <v>41310</v>
      </c>
      <c r="B134" s="31">
        <v>57.541994610000003</v>
      </c>
      <c r="C134" s="36">
        <v>5</v>
      </c>
    </row>
    <row r="135" spans="1:3" x14ac:dyDescent="0.25">
      <c r="A135" s="39">
        <v>41313</v>
      </c>
      <c r="B135" s="31">
        <v>56.64470197</v>
      </c>
      <c r="C135" s="36">
        <v>8</v>
      </c>
    </row>
    <row r="136" spans="1:3" x14ac:dyDescent="0.25">
      <c r="A136" s="39">
        <v>41317</v>
      </c>
      <c r="B136" s="31">
        <v>52.481511939999997</v>
      </c>
      <c r="C136" s="36">
        <v>20</v>
      </c>
    </row>
    <row r="137" spans="1:3" x14ac:dyDescent="0.25">
      <c r="A137" s="39">
        <v>41320</v>
      </c>
      <c r="B137" s="31">
        <v>51.292471730000003</v>
      </c>
      <c r="C137" s="36">
        <v>39</v>
      </c>
    </row>
    <row r="138" spans="1:3" x14ac:dyDescent="0.25">
      <c r="A138" s="39">
        <v>41324</v>
      </c>
      <c r="B138" s="31">
        <v>49.493786559999997</v>
      </c>
      <c r="C138" s="36">
        <v>54</v>
      </c>
    </row>
    <row r="139" spans="1:3" x14ac:dyDescent="0.25">
      <c r="A139" s="40">
        <v>41326</v>
      </c>
      <c r="B139" s="42">
        <v>47.187370219999998</v>
      </c>
      <c r="C139" s="37">
        <v>47.5</v>
      </c>
    </row>
    <row r="140" spans="1:3" x14ac:dyDescent="0.25">
      <c r="A140" s="39">
        <v>41331</v>
      </c>
      <c r="B140" s="31">
        <v>40.872154270000003</v>
      </c>
      <c r="C140" s="36">
        <v>68</v>
      </c>
    </row>
    <row r="141" spans="1:3" x14ac:dyDescent="0.25">
      <c r="A141" s="39">
        <v>41339</v>
      </c>
      <c r="B141" s="31">
        <v>39.999960119999997</v>
      </c>
      <c r="C141" s="36">
        <v>51</v>
      </c>
    </row>
    <row r="142" spans="1:3" x14ac:dyDescent="0.25">
      <c r="A142" s="39">
        <v>41341</v>
      </c>
      <c r="B142" s="31">
        <v>48.148343820000001</v>
      </c>
      <c r="C142" s="36">
        <v>26</v>
      </c>
    </row>
    <row r="143" spans="1:3" x14ac:dyDescent="0.25">
      <c r="A143" s="39">
        <v>41344</v>
      </c>
      <c r="B143" s="31">
        <v>40.708891649999998</v>
      </c>
      <c r="C143" s="36">
        <v>16</v>
      </c>
    </row>
    <row r="144" spans="1:3" x14ac:dyDescent="0.25">
      <c r="A144" s="39">
        <v>41346</v>
      </c>
      <c r="B144" s="31">
        <v>38.221602910000001</v>
      </c>
      <c r="C144" s="36">
        <v>13</v>
      </c>
    </row>
    <row r="145" spans="1:3" x14ac:dyDescent="0.25">
      <c r="A145" s="39">
        <v>41352</v>
      </c>
      <c r="B145" s="31">
        <v>6.9127334999999999</v>
      </c>
      <c r="C145" s="36">
        <v>12</v>
      </c>
    </row>
    <row r="146" spans="1:3" x14ac:dyDescent="0.25">
      <c r="A146" s="39">
        <v>41365</v>
      </c>
      <c r="B146" s="31">
        <v>5.7557655130000001</v>
      </c>
      <c r="C146" s="33">
        <v>22</v>
      </c>
    </row>
    <row r="147" spans="1:3" x14ac:dyDescent="0.25">
      <c r="A147" s="40">
        <v>41700</v>
      </c>
      <c r="B147" s="42">
        <v>220.21512609999999</v>
      </c>
      <c r="C147" s="37">
        <v>47</v>
      </c>
    </row>
    <row r="148" spans="1:3" x14ac:dyDescent="0.25">
      <c r="A148" s="39">
        <v>41701</v>
      </c>
      <c r="B148" s="31">
        <v>101.53498829999999</v>
      </c>
      <c r="C148" s="33">
        <v>60</v>
      </c>
    </row>
    <row r="149" spans="1:3" x14ac:dyDescent="0.25">
      <c r="A149" s="39">
        <v>41703</v>
      </c>
      <c r="B149" s="31">
        <v>40.176774309999999</v>
      </c>
      <c r="C149" s="33">
        <v>25</v>
      </c>
    </row>
    <row r="150" spans="1:3" x14ac:dyDescent="0.25">
      <c r="A150" s="40">
        <v>41705</v>
      </c>
      <c r="B150" s="42">
        <v>47.801885009999999</v>
      </c>
      <c r="C150" s="37">
        <v>15.5</v>
      </c>
    </row>
    <row r="151" spans="1:3" x14ac:dyDescent="0.25">
      <c r="A151" s="39">
        <v>41731</v>
      </c>
      <c r="B151" s="31">
        <v>64.64926371</v>
      </c>
      <c r="C151" s="33">
        <v>6</v>
      </c>
    </row>
    <row r="152" spans="1:3" x14ac:dyDescent="0.25">
      <c r="A152" s="40">
        <v>41732</v>
      </c>
      <c r="B152" s="42">
        <v>167.8368542</v>
      </c>
      <c r="C152" s="37">
        <v>39</v>
      </c>
    </row>
    <row r="153" spans="1:3" x14ac:dyDescent="0.25">
      <c r="A153" s="39">
        <v>41737</v>
      </c>
      <c r="B153" s="31">
        <v>6.2699344379999999</v>
      </c>
      <c r="C153" s="36">
        <v>10</v>
      </c>
    </row>
    <row r="154" spans="1:3" x14ac:dyDescent="0.25">
      <c r="A154" s="39">
        <v>41978</v>
      </c>
      <c r="B154" s="31">
        <v>186.9322927</v>
      </c>
      <c r="C154" s="42">
        <v>536.5</v>
      </c>
    </row>
    <row r="155" spans="1:3" x14ac:dyDescent="0.25">
      <c r="A155" s="39">
        <v>41985</v>
      </c>
      <c r="B155" s="31">
        <v>8223.5805319999999</v>
      </c>
      <c r="C155" s="42">
        <v>2046</v>
      </c>
    </row>
    <row r="156" spans="1:3" x14ac:dyDescent="0.25">
      <c r="A156" s="39">
        <v>41986</v>
      </c>
      <c r="B156" s="31">
        <v>1321.022148</v>
      </c>
      <c r="C156" s="36">
        <v>489</v>
      </c>
    </row>
    <row r="157" spans="1:3" x14ac:dyDescent="0.25">
      <c r="A157" s="39">
        <v>41988</v>
      </c>
      <c r="B157" s="31">
        <v>349.95196709999999</v>
      </c>
      <c r="C157" s="33">
        <v>62</v>
      </c>
    </row>
    <row r="158" spans="1:3" x14ac:dyDescent="0.25">
      <c r="A158" s="39">
        <v>41989</v>
      </c>
      <c r="B158" s="31">
        <v>1778.789779</v>
      </c>
      <c r="C158" s="36">
        <v>1180</v>
      </c>
    </row>
    <row r="159" spans="1:3" x14ac:dyDescent="0.25">
      <c r="A159" s="39">
        <v>41993</v>
      </c>
      <c r="B159" s="31">
        <v>1336.1871060000001</v>
      </c>
      <c r="C159" s="36">
        <v>1310</v>
      </c>
    </row>
    <row r="160" spans="1:3" x14ac:dyDescent="0.25">
      <c r="A160" s="39">
        <v>41995</v>
      </c>
      <c r="B160" s="31">
        <v>555.16792269999996</v>
      </c>
      <c r="C160" s="36">
        <v>79</v>
      </c>
    </row>
    <row r="161" spans="1:3" x14ac:dyDescent="0.25">
      <c r="A161" s="39">
        <v>41997</v>
      </c>
      <c r="B161" s="31">
        <v>261.69673080000001</v>
      </c>
      <c r="C161" s="36">
        <v>37</v>
      </c>
    </row>
    <row r="162" spans="1:3" x14ac:dyDescent="0.25">
      <c r="A162" s="39">
        <v>42002</v>
      </c>
      <c r="B162" s="31">
        <v>79.33652404</v>
      </c>
      <c r="C162" s="36">
        <v>29</v>
      </c>
    </row>
    <row r="163" spans="1:3" x14ac:dyDescent="0.25">
      <c r="A163" s="39">
        <v>42004</v>
      </c>
      <c r="B163" s="31">
        <v>55.598654740000001</v>
      </c>
      <c r="C163" s="36">
        <v>15</v>
      </c>
    </row>
    <row r="164" spans="1:3" x14ac:dyDescent="0.25">
      <c r="A164" s="39">
        <v>42009</v>
      </c>
      <c r="B164" s="31">
        <v>24.183858829999998</v>
      </c>
      <c r="C164" s="36">
        <v>8</v>
      </c>
    </row>
    <row r="165" spans="1:3" x14ac:dyDescent="0.25">
      <c r="A165" s="39">
        <v>42020</v>
      </c>
      <c r="B165" s="31">
        <v>1E-3</v>
      </c>
      <c r="C165" s="36">
        <v>7</v>
      </c>
    </row>
    <row r="166" spans="1:3" x14ac:dyDescent="0.25">
      <c r="A166" s="40">
        <v>42042</v>
      </c>
      <c r="B166" s="42">
        <v>2012.934319</v>
      </c>
      <c r="C166" s="37">
        <v>3295.0000000000005</v>
      </c>
    </row>
    <row r="167" spans="1:3" x14ac:dyDescent="0.25">
      <c r="A167" s="39">
        <v>42043</v>
      </c>
      <c r="B167" s="31">
        <v>1027.567718</v>
      </c>
      <c r="C167" s="36">
        <v>470</v>
      </c>
    </row>
    <row r="168" spans="1:3" x14ac:dyDescent="0.25">
      <c r="A168" s="39">
        <v>42044</v>
      </c>
      <c r="B168" s="31">
        <v>1598.104298</v>
      </c>
      <c r="C168" s="42">
        <v>1095</v>
      </c>
    </row>
    <row r="169" spans="1:3" x14ac:dyDescent="0.25">
      <c r="A169" s="39">
        <v>42045</v>
      </c>
      <c r="B169" s="31">
        <v>893.96116500000005</v>
      </c>
      <c r="C169" s="36">
        <v>307</v>
      </c>
    </row>
    <row r="170" spans="1:3" x14ac:dyDescent="0.25">
      <c r="A170" s="39">
        <v>42046</v>
      </c>
      <c r="B170" s="31">
        <v>443.34648140000002</v>
      </c>
      <c r="C170" s="36">
        <v>102</v>
      </c>
    </row>
    <row r="171" spans="1:3" x14ac:dyDescent="0.25">
      <c r="A171" s="39">
        <v>42052</v>
      </c>
      <c r="B171" s="31">
        <v>87.057104899999999</v>
      </c>
      <c r="C171" s="36">
        <v>14</v>
      </c>
    </row>
    <row r="172" spans="1:3" x14ac:dyDescent="0.25">
      <c r="A172" s="40">
        <v>42376</v>
      </c>
      <c r="B172" s="42">
        <v>14.98804584</v>
      </c>
      <c r="C172" s="37">
        <v>468</v>
      </c>
    </row>
    <row r="173" spans="1:3" x14ac:dyDescent="0.25">
      <c r="A173" s="39">
        <v>42377</v>
      </c>
      <c r="B173" s="31">
        <v>123.57620590000001</v>
      </c>
      <c r="C173" s="36">
        <v>353</v>
      </c>
    </row>
    <row r="174" spans="1:3" x14ac:dyDescent="0.25">
      <c r="A174" s="39">
        <v>42378</v>
      </c>
      <c r="B174" s="31">
        <v>173.6039609</v>
      </c>
      <c r="C174" s="36">
        <v>130</v>
      </c>
    </row>
    <row r="175" spans="1:3" x14ac:dyDescent="0.25">
      <c r="A175" s="39">
        <v>42381</v>
      </c>
      <c r="B175" s="31">
        <v>92.503212610000006</v>
      </c>
      <c r="C175" s="36">
        <v>34</v>
      </c>
    </row>
    <row r="176" spans="1:3" x14ac:dyDescent="0.25">
      <c r="A176" s="39">
        <v>42382</v>
      </c>
      <c r="B176" s="31">
        <v>72.67185757</v>
      </c>
      <c r="C176" s="36">
        <v>37</v>
      </c>
    </row>
    <row r="177" spans="1:3" x14ac:dyDescent="0.25">
      <c r="A177" s="40">
        <v>42387</v>
      </c>
      <c r="B177" s="42">
        <v>645.8373398</v>
      </c>
      <c r="C177" s="37">
        <v>256.5</v>
      </c>
    </row>
    <row r="178" spans="1:3" x14ac:dyDescent="0.25">
      <c r="A178" s="39">
        <v>42388</v>
      </c>
      <c r="B178" s="31">
        <v>809.81833340000003</v>
      </c>
      <c r="C178" s="36">
        <v>689</v>
      </c>
    </row>
    <row r="179" spans="1:3" x14ac:dyDescent="0.25">
      <c r="A179" s="40">
        <v>42389</v>
      </c>
      <c r="B179" s="42">
        <v>1002.408439</v>
      </c>
      <c r="C179" s="37">
        <v>1000.5</v>
      </c>
    </row>
    <row r="180" spans="1:3" x14ac:dyDescent="0.25">
      <c r="A180" s="39">
        <v>42391</v>
      </c>
      <c r="B180" s="31">
        <v>428.50022469999999</v>
      </c>
      <c r="C180" s="36">
        <v>73</v>
      </c>
    </row>
    <row r="181" spans="1:3" x14ac:dyDescent="0.25">
      <c r="A181" s="39">
        <v>42394</v>
      </c>
      <c r="B181" s="31">
        <v>341.010988</v>
      </c>
      <c r="C181" s="36">
        <v>117</v>
      </c>
    </row>
    <row r="182" spans="1:3" x14ac:dyDescent="0.25">
      <c r="A182" s="39">
        <v>42397</v>
      </c>
      <c r="B182" s="31">
        <v>247.164412</v>
      </c>
      <c r="C182" s="36">
        <v>15</v>
      </c>
    </row>
    <row r="183" spans="1:3" x14ac:dyDescent="0.25">
      <c r="A183" s="39">
        <v>42402</v>
      </c>
      <c r="B183" s="31">
        <v>205.14034960000001</v>
      </c>
      <c r="C183" s="42">
        <v>11.5</v>
      </c>
    </row>
    <row r="184" spans="1:3" x14ac:dyDescent="0.25">
      <c r="A184" s="39">
        <v>42404</v>
      </c>
      <c r="B184" s="31">
        <v>177.89622750000001</v>
      </c>
      <c r="C184" s="36">
        <v>7</v>
      </c>
    </row>
    <row r="185" spans="1:3" x14ac:dyDescent="0.25">
      <c r="A185" s="39">
        <v>42435</v>
      </c>
      <c r="B185" s="31">
        <v>852.70845610000003</v>
      </c>
      <c r="C185" s="36">
        <v>10400</v>
      </c>
    </row>
    <row r="186" spans="1:3" x14ac:dyDescent="0.25">
      <c r="A186" s="39">
        <v>42436</v>
      </c>
      <c r="B186" s="31">
        <v>1743.1882900000001</v>
      </c>
      <c r="C186" s="36">
        <v>2450</v>
      </c>
    </row>
    <row r="187" spans="1:3" x14ac:dyDescent="0.25">
      <c r="A187" s="40">
        <v>42437</v>
      </c>
      <c r="B187" s="42">
        <v>1543.049968</v>
      </c>
      <c r="C187" s="37">
        <v>946.99999999999989</v>
      </c>
    </row>
    <row r="188" spans="1:3" x14ac:dyDescent="0.25">
      <c r="A188" s="40">
        <v>42440</v>
      </c>
      <c r="B188" s="42">
        <v>2738.6150849999999</v>
      </c>
      <c r="C188" s="37">
        <v>1850.0000000000002</v>
      </c>
    </row>
    <row r="189" spans="1:3" x14ac:dyDescent="0.25">
      <c r="A189" s="39">
        <v>42441</v>
      </c>
      <c r="B189" s="31">
        <v>2973.959339</v>
      </c>
      <c r="C189" s="36">
        <v>1170</v>
      </c>
    </row>
    <row r="190" spans="1:3" x14ac:dyDescent="0.25">
      <c r="A190" s="39">
        <v>42442</v>
      </c>
      <c r="B190" s="31">
        <v>2741.9170079999999</v>
      </c>
      <c r="C190" s="36">
        <v>2680</v>
      </c>
    </row>
    <row r="191" spans="1:3" x14ac:dyDescent="0.25">
      <c r="A191" s="39">
        <v>42443</v>
      </c>
      <c r="B191" s="31">
        <v>2207.4218620000001</v>
      </c>
      <c r="C191" s="36">
        <v>594</v>
      </c>
    </row>
    <row r="192" spans="1:3" x14ac:dyDescent="0.25">
      <c r="A192" s="39">
        <v>42445</v>
      </c>
      <c r="B192" s="31">
        <v>1782.3834730000001</v>
      </c>
      <c r="C192" s="36">
        <v>474</v>
      </c>
    </row>
    <row r="193" spans="1:3" x14ac:dyDescent="0.25">
      <c r="A193" s="39">
        <v>42446</v>
      </c>
      <c r="B193" s="31">
        <v>2195.6677239999999</v>
      </c>
      <c r="C193" s="36">
        <v>718</v>
      </c>
    </row>
    <row r="194" spans="1:3" x14ac:dyDescent="0.25">
      <c r="A194" s="39">
        <v>42453</v>
      </c>
      <c r="B194" s="31">
        <v>824.65027620000001</v>
      </c>
      <c r="C194" s="36">
        <v>104</v>
      </c>
    </row>
    <row r="195" spans="1:3" x14ac:dyDescent="0.25">
      <c r="A195" s="39">
        <v>42460</v>
      </c>
      <c r="B195" s="31">
        <v>877.66605140000001</v>
      </c>
      <c r="C195" s="36">
        <v>95</v>
      </c>
    </row>
    <row r="196" spans="1:3" x14ac:dyDescent="0.25">
      <c r="A196" s="39">
        <v>42461</v>
      </c>
      <c r="B196" s="31">
        <v>713.41814090000003</v>
      </c>
      <c r="C196" s="36">
        <v>89</v>
      </c>
    </row>
    <row r="197" spans="1:3" x14ac:dyDescent="0.25">
      <c r="A197" s="39">
        <v>42465</v>
      </c>
      <c r="B197" s="31">
        <v>486.2602167</v>
      </c>
      <c r="C197" s="36">
        <v>47</v>
      </c>
    </row>
    <row r="198" spans="1:3" x14ac:dyDescent="0.25">
      <c r="A198" s="40">
        <v>42467</v>
      </c>
      <c r="B198" s="42">
        <v>269.78846979999997</v>
      </c>
      <c r="C198" s="37">
        <v>34</v>
      </c>
    </row>
    <row r="199" spans="1:3" x14ac:dyDescent="0.25">
      <c r="A199" s="40">
        <v>42716</v>
      </c>
      <c r="B199" s="42">
        <v>207.1997288</v>
      </c>
      <c r="C199" s="37">
        <v>89.500000000000014</v>
      </c>
    </row>
    <row r="200" spans="1:3" x14ac:dyDescent="0.25">
      <c r="A200" s="40">
        <v>42720</v>
      </c>
      <c r="B200" s="42">
        <v>1686.5422530000001</v>
      </c>
      <c r="C200" s="37">
        <v>1270.0000000000002</v>
      </c>
    </row>
    <row r="201" spans="1:3" x14ac:dyDescent="0.25">
      <c r="A201" s="39">
        <v>42721</v>
      </c>
      <c r="B201" s="31">
        <v>1196.0948699999999</v>
      </c>
      <c r="C201" s="36">
        <v>223</v>
      </c>
    </row>
    <row r="202" spans="1:3" x14ac:dyDescent="0.25">
      <c r="A202" s="39">
        <v>42725</v>
      </c>
      <c r="B202" s="31">
        <v>443.21366280000001</v>
      </c>
      <c r="C202" s="36">
        <v>8</v>
      </c>
    </row>
    <row r="203" spans="1:3" x14ac:dyDescent="0.25">
      <c r="A203" s="39">
        <v>42731</v>
      </c>
      <c r="B203" s="31">
        <v>387.81020760000001</v>
      </c>
      <c r="C203" s="36">
        <v>22</v>
      </c>
    </row>
    <row r="204" spans="1:3" x14ac:dyDescent="0.25">
      <c r="A204" s="39">
        <v>42733</v>
      </c>
      <c r="B204" s="31">
        <v>338.0944399</v>
      </c>
      <c r="C204" s="36">
        <v>5</v>
      </c>
    </row>
    <row r="205" spans="1:3" x14ac:dyDescent="0.25">
      <c r="A205" s="39">
        <v>42737</v>
      </c>
      <c r="B205" s="31">
        <v>284.1704148</v>
      </c>
      <c r="C205" s="36">
        <v>3</v>
      </c>
    </row>
    <row r="206" spans="1:3" x14ac:dyDescent="0.25">
      <c r="A206" s="39">
        <v>42740</v>
      </c>
      <c r="B206" s="31">
        <v>1178.4111109999999</v>
      </c>
      <c r="C206" s="36">
        <v>435</v>
      </c>
    </row>
    <row r="207" spans="1:3" x14ac:dyDescent="0.25">
      <c r="A207" s="39">
        <v>42741</v>
      </c>
      <c r="B207" s="31">
        <v>696.51958379999996</v>
      </c>
      <c r="C207" s="36">
        <v>111</v>
      </c>
    </row>
    <row r="208" spans="1:3" x14ac:dyDescent="0.25">
      <c r="A208" s="39">
        <v>42743</v>
      </c>
      <c r="B208" s="31">
        <v>3215.3879430000002</v>
      </c>
      <c r="C208" s="36">
        <v>1350</v>
      </c>
    </row>
    <row r="209" spans="1:3" x14ac:dyDescent="0.25">
      <c r="A209" s="39">
        <v>42744</v>
      </c>
      <c r="B209" s="31">
        <v>13058.71824</v>
      </c>
      <c r="C209" s="36">
        <v>1670</v>
      </c>
    </row>
    <row r="210" spans="1:3" x14ac:dyDescent="0.25">
      <c r="A210" s="40">
        <v>42745</v>
      </c>
      <c r="B210" s="42">
        <v>4974.2893489999997</v>
      </c>
      <c r="C210" s="37">
        <v>1604.9999999999998</v>
      </c>
    </row>
    <row r="211" spans="1:3" x14ac:dyDescent="0.25">
      <c r="A211" s="39">
        <v>42746</v>
      </c>
      <c r="B211" s="31">
        <v>13007.303739999999</v>
      </c>
      <c r="C211" s="36">
        <v>1830</v>
      </c>
    </row>
    <row r="212" spans="1:3" x14ac:dyDescent="0.25">
      <c r="A212" s="39">
        <v>42748</v>
      </c>
      <c r="B212" s="31">
        <v>4519.3574170000002</v>
      </c>
      <c r="C212" s="36">
        <v>867</v>
      </c>
    </row>
    <row r="213" spans="1:3" x14ac:dyDescent="0.25">
      <c r="A213" s="39">
        <v>42749</v>
      </c>
      <c r="B213" s="31">
        <v>3587.6236570000001</v>
      </c>
      <c r="C213" s="36">
        <v>694</v>
      </c>
    </row>
    <row r="214" spans="1:3" x14ac:dyDescent="0.25">
      <c r="A214" s="40">
        <v>42752</v>
      </c>
      <c r="B214" s="42">
        <v>3074.8111439999998</v>
      </c>
      <c r="C214" s="37">
        <v>470.49999999999994</v>
      </c>
    </row>
    <row r="215" spans="1:3" x14ac:dyDescent="0.25">
      <c r="A215" s="51">
        <v>42754</v>
      </c>
      <c r="B215" s="25">
        <v>7233.7151860000004</v>
      </c>
      <c r="C215" s="42">
        <v>2646.6666666666665</v>
      </c>
    </row>
    <row r="216" spans="1:3" x14ac:dyDescent="0.25">
      <c r="A216" s="39">
        <v>42755</v>
      </c>
      <c r="B216" s="31">
        <v>6892.1140340000002</v>
      </c>
      <c r="C216" s="36">
        <v>1800</v>
      </c>
    </row>
    <row r="217" spans="1:3" x14ac:dyDescent="0.25">
      <c r="A217" s="39">
        <v>42756</v>
      </c>
      <c r="B217" s="31">
        <v>7947.1747850000002</v>
      </c>
      <c r="C217" s="36">
        <v>928</v>
      </c>
    </row>
    <row r="218" spans="1:3" x14ac:dyDescent="0.25">
      <c r="A218" s="39">
        <v>42758</v>
      </c>
      <c r="B218" s="31">
        <v>8473.3053839999993</v>
      </c>
      <c r="C218" s="36">
        <v>951</v>
      </c>
    </row>
    <row r="219" spans="1:3" x14ac:dyDescent="0.25">
      <c r="A219" s="39">
        <v>42759</v>
      </c>
      <c r="B219" s="31">
        <v>5252.4433989999998</v>
      </c>
      <c r="C219" s="36">
        <v>708</v>
      </c>
    </row>
    <row r="220" spans="1:3" x14ac:dyDescent="0.25">
      <c r="A220" s="39">
        <v>42761</v>
      </c>
      <c r="B220" s="31">
        <v>3799.2560090000002</v>
      </c>
      <c r="C220" s="36">
        <v>741</v>
      </c>
    </row>
    <row r="221" spans="1:3" x14ac:dyDescent="0.25">
      <c r="A221" s="39">
        <v>42765</v>
      </c>
      <c r="B221" s="31">
        <v>3524.285981</v>
      </c>
      <c r="C221" s="36">
        <v>410</v>
      </c>
    </row>
    <row r="222" spans="1:3" x14ac:dyDescent="0.25">
      <c r="A222" s="40">
        <v>42768</v>
      </c>
      <c r="B222" s="42">
        <v>3498.8581749999998</v>
      </c>
      <c r="C222" s="37">
        <v>430.49999999999994</v>
      </c>
    </row>
    <row r="223" spans="1:3" x14ac:dyDescent="0.25">
      <c r="A223" s="39">
        <v>42772</v>
      </c>
      <c r="B223" s="31">
        <v>5040.5773339999996</v>
      </c>
      <c r="C223" s="36">
        <v>1000</v>
      </c>
    </row>
    <row r="224" spans="1:3" x14ac:dyDescent="0.25">
      <c r="A224" s="39">
        <v>42774</v>
      </c>
      <c r="B224" s="31">
        <v>11094.43651</v>
      </c>
      <c r="C224" s="36">
        <v>1210</v>
      </c>
    </row>
    <row r="225" spans="1:3" x14ac:dyDescent="0.25">
      <c r="A225" s="40">
        <v>42776</v>
      </c>
      <c r="B225" s="42">
        <v>10684.06321</v>
      </c>
      <c r="C225" s="37">
        <v>1295</v>
      </c>
    </row>
    <row r="226" spans="1:3" x14ac:dyDescent="0.25">
      <c r="A226" s="39">
        <v>42779</v>
      </c>
      <c r="B226" s="31">
        <v>5097.0425720000003</v>
      </c>
      <c r="C226" s="36">
        <v>761</v>
      </c>
    </row>
    <row r="227" spans="1:3" x14ac:dyDescent="0.25">
      <c r="A227" s="39">
        <v>42782</v>
      </c>
      <c r="B227" s="31">
        <v>4529.306595</v>
      </c>
      <c r="C227" s="36">
        <v>643</v>
      </c>
    </row>
    <row r="228" spans="1:3" x14ac:dyDescent="0.25">
      <c r="A228" s="40">
        <v>42787</v>
      </c>
      <c r="B228" s="42">
        <v>13632.38423</v>
      </c>
      <c r="C228" s="37">
        <v>1755</v>
      </c>
    </row>
    <row r="229" spans="1:3" x14ac:dyDescent="0.25">
      <c r="A229" s="39">
        <v>42789</v>
      </c>
      <c r="B229" s="31">
        <v>6833.9187629999997</v>
      </c>
      <c r="C229" s="36">
        <v>1000</v>
      </c>
    </row>
    <row r="230" spans="1:3" x14ac:dyDescent="0.25">
      <c r="A230" s="39">
        <v>42793</v>
      </c>
      <c r="B230" s="31">
        <v>5164.4958960000004</v>
      </c>
      <c r="C230" s="36">
        <v>717</v>
      </c>
    </row>
    <row r="231" spans="1:3" x14ac:dyDescent="0.25">
      <c r="A231" s="39">
        <v>42796</v>
      </c>
      <c r="B231" s="31">
        <v>4418.6991360000002</v>
      </c>
      <c r="C231" s="36">
        <v>537</v>
      </c>
    </row>
    <row r="232" spans="1:3" x14ac:dyDescent="0.25">
      <c r="A232" s="39">
        <v>42800</v>
      </c>
      <c r="B232" s="31">
        <v>4196.0484820000001</v>
      </c>
      <c r="C232" s="36">
        <v>541</v>
      </c>
    </row>
    <row r="233" spans="1:3" x14ac:dyDescent="0.25">
      <c r="A233" s="39">
        <v>42803</v>
      </c>
      <c r="B233" s="31">
        <v>3966.6133799999998</v>
      </c>
      <c r="C233" s="36">
        <v>355</v>
      </c>
    </row>
    <row r="234" spans="1:3" x14ac:dyDescent="0.25">
      <c r="A234" s="39">
        <v>42807</v>
      </c>
      <c r="B234" s="31">
        <v>3449.8710449999999</v>
      </c>
      <c r="C234" s="36">
        <v>291</v>
      </c>
    </row>
    <row r="235" spans="1:3" x14ac:dyDescent="0.25">
      <c r="A235" s="40">
        <v>42810</v>
      </c>
      <c r="B235" s="42">
        <v>3289.9597990000002</v>
      </c>
      <c r="C235" s="37">
        <v>295</v>
      </c>
    </row>
    <row r="236" spans="1:3" x14ac:dyDescent="0.25">
      <c r="A236" s="39">
        <v>42814</v>
      </c>
      <c r="B236" s="31">
        <v>2933.217263</v>
      </c>
      <c r="C236" s="36">
        <v>240</v>
      </c>
    </row>
    <row r="237" spans="1:3" x14ac:dyDescent="0.25">
      <c r="A237" s="39">
        <v>42817</v>
      </c>
      <c r="B237" s="31">
        <v>2240.03451</v>
      </c>
      <c r="C237" s="36">
        <v>224</v>
      </c>
    </row>
    <row r="238" spans="1:3" x14ac:dyDescent="0.25">
      <c r="A238" s="39">
        <v>42821</v>
      </c>
      <c r="B238" s="31">
        <v>1985.045854</v>
      </c>
      <c r="C238" s="36">
        <v>125</v>
      </c>
    </row>
    <row r="239" spans="1:3" x14ac:dyDescent="0.25">
      <c r="A239" s="39">
        <v>42823</v>
      </c>
      <c r="B239" s="31">
        <v>1839.5452439999999</v>
      </c>
      <c r="C239" s="36">
        <v>126</v>
      </c>
    </row>
    <row r="240" spans="1:3" x14ac:dyDescent="0.25">
      <c r="A240" s="39">
        <v>42828</v>
      </c>
      <c r="B240" s="31">
        <v>739.92723880000005</v>
      </c>
      <c r="C240" s="36">
        <v>50</v>
      </c>
    </row>
    <row r="241" spans="1:3" x14ac:dyDescent="0.25">
      <c r="A241" s="40">
        <v>42829</v>
      </c>
      <c r="B241" s="42">
        <v>619.3758775</v>
      </c>
      <c r="C241" s="37">
        <v>34</v>
      </c>
    </row>
    <row r="242" spans="1:3" x14ac:dyDescent="0.25">
      <c r="A242" s="39">
        <v>42830</v>
      </c>
      <c r="B242" s="31">
        <v>501.9467219</v>
      </c>
      <c r="C242" s="36">
        <v>29</v>
      </c>
    </row>
    <row r="243" spans="1:3" x14ac:dyDescent="0.25">
      <c r="A243" s="39">
        <v>42835</v>
      </c>
      <c r="B243" s="31">
        <v>1606.7887860000001</v>
      </c>
      <c r="C243" s="36">
        <v>96</v>
      </c>
    </row>
    <row r="244" spans="1:3" x14ac:dyDescent="0.25">
      <c r="A244" s="39">
        <v>42838</v>
      </c>
      <c r="B244" s="31">
        <v>1628.7776120000001</v>
      </c>
      <c r="C244" s="36">
        <v>97</v>
      </c>
    </row>
    <row r="245" spans="1:3" x14ac:dyDescent="0.25">
      <c r="A245" s="39">
        <v>42842</v>
      </c>
      <c r="B245" s="31">
        <v>1724.7132979999999</v>
      </c>
      <c r="C245" s="36">
        <v>145</v>
      </c>
    </row>
    <row r="246" spans="1:3" x14ac:dyDescent="0.25">
      <c r="A246" s="39">
        <v>42845</v>
      </c>
      <c r="B246" s="31">
        <v>1390.79612</v>
      </c>
      <c r="C246" s="36">
        <v>71</v>
      </c>
    </row>
    <row r="247" spans="1:3" x14ac:dyDescent="0.25">
      <c r="A247" s="39">
        <v>42849</v>
      </c>
      <c r="B247" s="31">
        <v>694.12902159999999</v>
      </c>
      <c r="C247" s="36">
        <v>38</v>
      </c>
    </row>
    <row r="248" spans="1:3" x14ac:dyDescent="0.25">
      <c r="A248" s="39">
        <v>42851</v>
      </c>
      <c r="B248" s="31">
        <v>396.70715949999999</v>
      </c>
      <c r="C248" s="33">
        <v>315</v>
      </c>
    </row>
    <row r="249" spans="1:3" x14ac:dyDescent="0.25">
      <c r="A249" s="39">
        <v>42852</v>
      </c>
      <c r="B249" s="31">
        <v>342.57950160000001</v>
      </c>
      <c r="C249" s="36">
        <v>30</v>
      </c>
    </row>
    <row r="250" spans="1:3" x14ac:dyDescent="0.25">
      <c r="A250" s="39">
        <v>42856</v>
      </c>
      <c r="B250" s="31">
        <v>264.24484840000002</v>
      </c>
      <c r="C250" s="36">
        <v>43</v>
      </c>
    </row>
    <row r="251" spans="1:3" x14ac:dyDescent="0.25">
      <c r="A251" s="39">
        <v>42858</v>
      </c>
      <c r="B251" s="31">
        <v>130.39146589999999</v>
      </c>
      <c r="C251" s="3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Calculations_Daily</vt:lpstr>
      <vt:lpstr>Road102_SSC_dailyCal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2020-09-08T18:13:03Z</dcterms:created>
  <dcterms:modified xsi:type="dcterms:W3CDTF">2020-09-15T17:55:31Z</dcterms:modified>
</cp:coreProperties>
</file>