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wwTHg_new\4_Flux Files\Model 1_selected\"/>
    </mc:Choice>
  </mc:AlternateContent>
  <xr:revisionPtr revIDLastSave="0" documentId="13_ncr:1_{1C61971A-245E-428A-9A91-56EB84C66A0A}" xr6:coauthVersionLast="41" xr6:coauthVersionMax="41" xr10:uidLastSave="{00000000-0000-0000-0000-000000000000}"/>
  <bookViews>
    <workbookView xWindow="6510" yWindow="1500" windowWidth="15150" windowHeight="12735" xr2:uid="{00000000-000D-0000-FFFF-FFFF00000000}"/>
  </bookViews>
  <sheets>
    <sheet name="4_Outflow_wwTHg_m1_Flux_Annual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8" i="1"/>
  <c r="D7" i="1"/>
  <c r="D6" i="1"/>
  <c r="F8" i="1" s="1"/>
  <c r="J2" i="1"/>
  <c r="L2" i="1" s="1"/>
  <c r="J4" i="1"/>
  <c r="L4" i="1" s="1"/>
  <c r="J3" i="1"/>
  <c r="L3" i="1" s="1"/>
  <c r="F12" i="1" l="1"/>
</calcChain>
</file>

<file path=xl/sharedStrings.xml><?xml version="1.0" encoding="utf-8"?>
<sst xmlns="http://schemas.openxmlformats.org/spreadsheetml/2006/main" count="27" uniqueCount="22">
  <si>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</si>
  <si>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</si>
  <si>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</si>
  <si>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</si>
  <si>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</si>
  <si>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</si>
  <si>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</si>
  <si>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</si>
  <si>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</si>
  <si>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</si>
  <si>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Err_Comb_Outflow</t>
  </si>
  <si>
    <t>Annual Loads_Outflow (kg/year)</t>
  </si>
  <si>
    <t>Corrected Std.Err (kg/year)</t>
  </si>
  <si>
    <t xml:space="preserve">Uncorr. Annual </t>
  </si>
  <si>
    <t>Comb_Out</t>
  </si>
  <si>
    <t>Total</t>
  </si>
  <si>
    <t>(kg/3 yr)</t>
  </si>
  <si>
    <t xml:space="preserve">Annual </t>
  </si>
  <si>
    <t>wy2016</t>
  </si>
  <si>
    <t>Outflow</t>
  </si>
  <si>
    <t>wy2017</t>
  </si>
  <si>
    <t>wy2018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</si>
</sst>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164" fontId="0" fillId="0" borderId="0" xfId="0" applyNumberFormat="1" applyFill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0" fillId="34" borderId="0" xfId="0" applyFill="1"/>
    <xf numFmtId="164" fontId="0" fillId="34" borderId="0" xfId="0" applyNumberFormat="1" applyFill="1"/>
    <xf numFmtId="0" fontId="0" fillId="34" borderId="11" xfId="0" applyFill="1" applyBorder="1" applyAlignment="1">
      <alignment horizontal="right"/>
    </xf>
    <xf numFmtId="164" fontId="0" fillId="34" borderId="12" xfId="0" applyNumberFormat="1" applyFill="1" applyBorder="1"/>
    <xf numFmtId="0" fontId="0" fillId="33" borderId="0" xfId="0" applyFill="1"/>
    <xf numFmtId="164" fontId="0" fillId="33" borderId="0" xfId="0" applyNumberFormat="1" applyFill="1"/>
    <xf numFmtId="0" fontId="0" fillId="33" borderId="11" xfId="0" applyFill="1" applyBorder="1" applyAlignment="1">
      <alignment horizontal="right"/>
    </xf>
    <xf numFmtId="164" fontId="0" fillId="33" borderId="12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L8" sqref="L8"/>
    </sheetView>
  </sheetViews>
  <sheetFormatPr defaultRowHeight="15" x14ac:dyDescent="0.25"/>
  <cols>
    <col min="2" max="2" width="14.5703125" customWidth="1"/>
  </cols>
  <sheetData>
    <row r="1" spans="1:12" ht="6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s="2" t="s">
        <v>10</v>
      </c>
      <c r="K1" s="3" t="s">
        <v>11</v>
      </c>
      <c r="L1" s="3" t="s">
        <v>12</v>
      </c>
    </row>
    <row r="2" spans="1:12" x14ac:dyDescent="0.25">
      <c r="A2">
        <v>1</v>
      </c>
      <c r="B2" t="s">
        <v>7</v>
      </c>
      <c r="C2">
        <v>366</v>
      </c>
      <c r="D2">
        <v>2.9521132961312799E-2</v>
      </c>
      <c r="E2">
        <v>6.2545302564071198E-3</v>
      </c>
      <c r="F2">
        <v>5.1934151735820999E-2</v>
      </c>
      <c r="G2">
        <v>1.42346209808522E-3</v>
      </c>
      <c r="H2">
        <v>0.14951398077136399</v>
      </c>
      <c r="J2" s="4">
        <f>(E2/D2)*100</f>
        <v>21.18661998712458</v>
      </c>
      <c r="K2" s="5">
        <v>3.5333159083179093</v>
      </c>
      <c r="L2" s="6">
        <f>0.01*K2*J2</f>
        <v>0.74859021443993456</v>
      </c>
    </row>
    <row r="3" spans="1:12" x14ac:dyDescent="0.25">
      <c r="A3">
        <v>2</v>
      </c>
      <c r="B3" t="s">
        <v>8</v>
      </c>
      <c r="C3">
        <v>365</v>
      </c>
      <c r="D3">
        <v>0.56468187257879798</v>
      </c>
      <c r="E3">
        <v>0.15781215296693099</v>
      </c>
      <c r="F3">
        <v>0.46896418073340101</v>
      </c>
      <c r="G3">
        <v>0.10504823044772001</v>
      </c>
      <c r="H3">
        <v>1.79640676968965</v>
      </c>
      <c r="J3" s="4">
        <f>(E3/D3)*100</f>
        <v>27.947090322951574</v>
      </c>
      <c r="K3" s="5">
        <v>2.3250746307807511</v>
      </c>
      <c r="L3" s="6">
        <f>0.01*K3*J3</f>
        <v>0.64979070714032938</v>
      </c>
    </row>
    <row r="4" spans="1:12" x14ac:dyDescent="0.25">
      <c r="A4">
        <v>3</v>
      </c>
      <c r="B4" t="s">
        <v>9</v>
      </c>
      <c r="C4">
        <v>365</v>
      </c>
      <c r="D4">
        <v>5.1140291883800904E-4</v>
      </c>
      <c r="E4">
        <v>1.39122603099503E-4</v>
      </c>
      <c r="F4">
        <v>9.6438710146169997E-4</v>
      </c>
      <c r="G4" s="1">
        <v>2.1440427531544799E-5</v>
      </c>
      <c r="H4">
        <v>2.67730488359288E-3</v>
      </c>
      <c r="J4" s="4">
        <f>(E4/D4)*100</f>
        <v>27.204108145415411</v>
      </c>
      <c r="K4" s="5">
        <v>0.18666206537587338</v>
      </c>
      <c r="L4" s="6">
        <f>0.01*K4*J4</f>
        <v>5.0779750131318607E-2</v>
      </c>
    </row>
    <row r="6" spans="1:12" x14ac:dyDescent="0.25">
      <c r="B6" s="7" t="s">
        <v>13</v>
      </c>
      <c r="C6" s="7" t="s">
        <v>7</v>
      </c>
      <c r="D6" s="8">
        <f>C2*D2</f>
        <v>10.804734663840485</v>
      </c>
    </row>
    <row r="7" spans="1:12" x14ac:dyDescent="0.25">
      <c r="B7" s="7" t="s">
        <v>14</v>
      </c>
      <c r="C7" s="7" t="s">
        <v>8</v>
      </c>
      <c r="D7" s="8">
        <f>C3*D3</f>
        <v>206.10888349126125</v>
      </c>
    </row>
    <row r="8" spans="1:12" x14ac:dyDescent="0.25">
      <c r="B8" s="7"/>
      <c r="C8" s="7" t="s">
        <v>9</v>
      </c>
      <c r="D8" s="8">
        <f>C4*D4</f>
        <v>0.18666206537587329</v>
      </c>
      <c r="E8" s="9" t="s">
        <v>15</v>
      </c>
      <c r="F8" s="10">
        <f>SUM(D6:D8)</f>
        <v>217.10028022047763</v>
      </c>
      <c r="G8" t="s">
        <v>16</v>
      </c>
    </row>
    <row r="10" spans="1:12" x14ac:dyDescent="0.25">
      <c r="B10" s="11" t="s">
        <v>17</v>
      </c>
      <c r="C10" s="11" t="s">
        <v>18</v>
      </c>
      <c r="D10" s="12">
        <f>K2</f>
        <v>3.5333159083179093</v>
      </c>
    </row>
    <row r="11" spans="1:12" x14ac:dyDescent="0.25">
      <c r="B11" s="11" t="s">
        <v>19</v>
      </c>
      <c r="C11" s="11" t="s">
        <v>20</v>
      </c>
      <c r="D11" s="12">
        <f>K3</f>
        <v>2.3250746307807511</v>
      </c>
    </row>
    <row r="12" spans="1:12" x14ac:dyDescent="0.25">
      <c r="B12" s="11"/>
      <c r="C12" s="11" t="s">
        <v>21</v>
      </c>
      <c r="D12" s="12">
        <f>K4</f>
        <v>0.18666206537587338</v>
      </c>
      <c r="E12" s="13" t="s">
        <v>15</v>
      </c>
      <c r="F12" s="14">
        <f>SUM(D10:D12)</f>
        <v>6.0450526044745345</v>
      </c>
      <c r="G1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4_Outflow_wwTHg_m1_Flux_Annual_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2019-10-18T21:36:18Z</dcterms:created>
  <dcterms:modified xsi:type="dcterms:W3CDTF">2019-10-18T21:59:13Z</dcterms:modified>
</cp:coreProperties>
</file>