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fMeHg\4_Flux Files\Model 3_selected\"/>
    </mc:Choice>
  </mc:AlternateContent>
  <xr:revisionPtr revIDLastSave="0" documentId="8_{F74D3E6F-D5F4-4453-933C-5AC32C44F59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4_Outflow_fMeHg_m3_Flux_Annual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1" i="1"/>
  <c r="F12" i="1" s="1"/>
  <c r="D10" i="1"/>
  <c r="D8" i="1"/>
  <c r="D7" i="1"/>
  <c r="D6" i="1"/>
  <c r="J2" i="1"/>
  <c r="L2" i="1"/>
  <c r="J4" i="1"/>
  <c r="L4" i="1" s="1"/>
  <c r="J3" i="1"/>
  <c r="L3" i="1" s="1"/>
  <c r="F8" i="1" l="1"/>
</calcChain>
</file>

<file path=xl/sharedStrings.xml><?xml version="1.0" encoding="utf-8"?>
<sst xmlns="http://schemas.openxmlformats.org/spreadsheetml/2006/main" count="27" uniqueCount="22">
  <si>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</si>
  <si>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</si>
  <si>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</si>
  <si>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</si>
  <si>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</si>
  <si>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</si>
  <si>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</si>
  <si>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</si>
  <si>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</si>
  <si>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</si>
  <si>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Err_Comb_Outflow</t>
  </si>
  <si>
    <t>Annual Loads_Outflow (kg/year)</t>
  </si>
  <si>
    <t>Corrected Std.Err (kg/year)</t>
  </si>
  <si>
    <t xml:space="preserve">Uncorr. Annual </t>
  </si>
  <si>
    <t>Comb_Out</t>
  </si>
  <si>
    <t>Total</t>
  </si>
  <si>
    <t>(kg/3 yr)</t>
  </si>
  <si>
    <t xml:space="preserve">Annual </t>
  </si>
  <si>
    <t>wy2016</t>
  </si>
  <si>
    <t>Outflow</t>
  </si>
  <si>
    <t>wy2017</t>
  </si>
  <si>
    <t>wy2018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</si>
</sst>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164" fontId="0" fillId="0" borderId="0" xfId="0" applyNumberFormat="1" applyFill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34" borderId="0" xfId="0" applyFill="1"/>
    <xf numFmtId="2" fontId="0" fillId="34" borderId="0" xfId="0" applyNumberFormat="1" applyFill="1"/>
    <xf numFmtId="0" fontId="0" fillId="34" borderId="11" xfId="0" applyFill="1" applyBorder="1" applyAlignment="1">
      <alignment horizontal="right"/>
    </xf>
    <xf numFmtId="2" fontId="0" fillId="34" borderId="12" xfId="0" applyNumberFormat="1" applyFill="1" applyBorder="1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3" borderId="11" xfId="0" applyFill="1" applyBorder="1" applyAlignment="1">
      <alignment horizontal="right"/>
    </xf>
    <xf numFmtId="2" fontId="0" fillId="33" borderId="12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L9" sqref="L9"/>
    </sheetView>
  </sheetViews>
  <sheetFormatPr defaultRowHeight="15" x14ac:dyDescent="0.25"/>
  <cols>
    <col min="2" max="2" width="15.42578125" customWidth="1"/>
  </cols>
  <sheetData>
    <row r="1" spans="1:12" ht="6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2" t="s">
        <v>10</v>
      </c>
      <c r="K1" s="3" t="s">
        <v>11</v>
      </c>
      <c r="L1" s="3" t="s">
        <v>12</v>
      </c>
    </row>
    <row r="2" spans="1:12" x14ac:dyDescent="0.25">
      <c r="A2">
        <v>1</v>
      </c>
      <c r="B2" t="s">
        <v>7</v>
      </c>
      <c r="C2">
        <v>366</v>
      </c>
      <c r="D2" s="1">
        <v>2.8249182115275598E-5</v>
      </c>
      <c r="E2" s="1">
        <v>3.4959184134814798E-6</v>
      </c>
      <c r="F2" s="1">
        <v>2.0826577151013101E-5</v>
      </c>
      <c r="G2" s="1">
        <v>6.2507313828310696E-6</v>
      </c>
      <c r="H2" s="1">
        <v>8.27114552579818E-5</v>
      </c>
      <c r="J2" s="4">
        <f>(E2/D2)*100</f>
        <v>12.375290722456279</v>
      </c>
      <c r="K2" s="5">
        <v>5.2847481048022829E-3</v>
      </c>
      <c r="L2" s="5">
        <f>0.01*K2*J2</f>
        <v>6.5400294191878103E-4</v>
      </c>
    </row>
    <row r="3" spans="1:12" x14ac:dyDescent="0.25">
      <c r="A3">
        <v>2</v>
      </c>
      <c r="B3" t="s">
        <v>8</v>
      </c>
      <c r="C3">
        <v>365</v>
      </c>
      <c r="D3">
        <v>1.50953140667434E-4</v>
      </c>
      <c r="E3" s="1">
        <v>2.2510794787037798E-5</v>
      </c>
      <c r="F3" s="1">
        <v>6.3142246491449904E-5</v>
      </c>
      <c r="G3" s="1">
        <v>6.3390722884873002E-5</v>
      </c>
      <c r="H3">
        <v>3.0593769577787601E-4</v>
      </c>
      <c r="J3" s="4">
        <f t="shared" ref="J3:J4" si="0">(E3/D3)*100</f>
        <v>14.912438845264903</v>
      </c>
      <c r="K3" s="5">
        <v>2.3169577042281573E-3</v>
      </c>
      <c r="L3" s="5">
        <f t="shared" ref="L3:L4" si="1">0.01*K3*J3</f>
        <v>3.4551490071367763E-4</v>
      </c>
    </row>
    <row r="4" spans="1:12" x14ac:dyDescent="0.25">
      <c r="A4">
        <v>3</v>
      </c>
      <c r="B4" t="s">
        <v>9</v>
      </c>
      <c r="C4">
        <v>365</v>
      </c>
      <c r="D4" s="1">
        <v>1.82046718227048E-6</v>
      </c>
      <c r="E4" s="1">
        <v>5.7650051016254801E-7</v>
      </c>
      <c r="F4" s="1">
        <v>2.5958686973913498E-6</v>
      </c>
      <c r="G4" s="1">
        <v>1.3260344241065301E-7</v>
      </c>
      <c r="H4" s="1">
        <v>8.2394211508508608E-6</v>
      </c>
      <c r="J4" s="4">
        <f t="shared" si="0"/>
        <v>31.667723306252554</v>
      </c>
      <c r="K4" s="5">
        <v>6.6447052152872354E-4</v>
      </c>
      <c r="L4" s="5">
        <f t="shared" si="1"/>
        <v>2.104226862093295E-4</v>
      </c>
    </row>
    <row r="6" spans="1:12" x14ac:dyDescent="0.25">
      <c r="B6" s="6" t="s">
        <v>13</v>
      </c>
      <c r="C6" s="6" t="s">
        <v>7</v>
      </c>
      <c r="D6" s="7">
        <f>C2*D2</f>
        <v>1.033920065419087E-2</v>
      </c>
    </row>
    <row r="7" spans="1:12" x14ac:dyDescent="0.25">
      <c r="B7" s="6" t="s">
        <v>14</v>
      </c>
      <c r="C7" s="6" t="s">
        <v>8</v>
      </c>
      <c r="D7" s="7">
        <f>C3*D3</f>
        <v>5.5097896343613409E-2</v>
      </c>
    </row>
    <row r="8" spans="1:12" x14ac:dyDescent="0.25">
      <c r="B8" s="6"/>
      <c r="C8" s="6" t="s">
        <v>9</v>
      </c>
      <c r="D8" s="7">
        <f>C4*D4</f>
        <v>6.6447052152872517E-4</v>
      </c>
      <c r="E8" s="8" t="s">
        <v>15</v>
      </c>
      <c r="F8" s="9">
        <f>SUM(D6:D8)</f>
        <v>6.6101567519333007E-2</v>
      </c>
      <c r="G8" t="s">
        <v>16</v>
      </c>
    </row>
    <row r="9" spans="1:12" x14ac:dyDescent="0.25">
      <c r="D9" s="10"/>
    </row>
    <row r="10" spans="1:12" x14ac:dyDescent="0.25">
      <c r="B10" s="11" t="s">
        <v>17</v>
      </c>
      <c r="C10" s="11" t="s">
        <v>18</v>
      </c>
      <c r="D10" s="12">
        <f>K2</f>
        <v>5.2847481048022829E-3</v>
      </c>
    </row>
    <row r="11" spans="1:12" x14ac:dyDescent="0.25">
      <c r="B11" s="11" t="s">
        <v>19</v>
      </c>
      <c r="C11" s="11" t="s">
        <v>20</v>
      </c>
      <c r="D11" s="12">
        <f>K3</f>
        <v>2.3169577042281573E-3</v>
      </c>
    </row>
    <row r="12" spans="1:12" x14ac:dyDescent="0.25">
      <c r="B12" s="11"/>
      <c r="C12" s="11" t="s">
        <v>21</v>
      </c>
      <c r="D12" s="12">
        <f>K4</f>
        <v>6.6447052152872354E-4</v>
      </c>
      <c r="E12" s="13" t="s">
        <v>15</v>
      </c>
      <c r="F12" s="14">
        <f>SUM(D10:D12)</f>
        <v>8.2661763305591635E-3</v>
      </c>
      <c r="G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4_Outflow_fMeHg_m3_Flux_Annual_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2019-10-20T19:22:53Z</dcterms:created>
  <dcterms:modified xsi:type="dcterms:W3CDTF">2019-10-20T21:42:07Z</dcterms:modified>
</cp:coreProperties>
</file>