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3_wy2015_2017\3_rloadest\3_Sand\3_Flux Files\B_Model 3\"/>
    </mc:Choice>
  </mc:AlternateContent>
  <xr:revisionPtr revIDLastSave="0" documentId="8_{083AEFFA-227C-45BE-A0A8-123DCB417B53}" xr6:coauthVersionLast="36" xr6:coauthVersionMax="36" xr10:uidLastSave="{00000000-0000-0000-0000-000000000000}"/>
  <bookViews>
    <workbookView xWindow="0" yWindow="0" windowWidth="18690" windowHeight="2385"/>
  </bookViews>
  <sheets>
    <sheet name="3_Rumsey_B_Sand_m3_Flux_Annual" sheetId="1" r:id="rId1"/>
  </sheets>
  <calcPr calcId="0"/>
</workbook>
</file>

<file path=xl/calcChain.xml><?xml version="1.0" encoding="utf-8"?>
<calcChain xmlns="http://schemas.openxmlformats.org/spreadsheetml/2006/main">
  <c r="N4" i="1" l="1"/>
  <c r="K4" i="1"/>
  <c r="L4" i="1" s="1"/>
  <c r="J4" i="1"/>
  <c r="N3" i="1"/>
  <c r="K3" i="1"/>
  <c r="M3" i="1" s="1"/>
  <c r="J3" i="1"/>
  <c r="N2" i="1"/>
  <c r="M2" i="1"/>
  <c r="K2" i="1"/>
  <c r="L2" i="1" s="1"/>
  <c r="J2" i="1"/>
  <c r="L3" i="1" l="1"/>
  <c r="M4" i="1"/>
</calcChain>
</file>

<file path=xl/sharedStrings.xml><?xml version="1.0" encoding="utf-8"?>
<sst xmlns="http://schemas.openxmlformats.org/spreadsheetml/2006/main" count="15" uniqueCount="15">
  <si>
    <t>Period</t>
  </si>
  <si>
    <t>Ndays</t>
  </si>
  <si>
    <t>SEP</t>
  </si>
  <si>
    <t>L95</t>
  </si>
  <si>
    <t>U95</t>
  </si>
  <si>
    <t>WY 2015</t>
  </si>
  <si>
    <t>WY 2016</t>
  </si>
  <si>
    <t>WY 2017</t>
  </si>
  <si>
    <t>Flux (kg/day)</t>
  </si>
  <si>
    <t>Std.Err (kg/day)</t>
  </si>
  <si>
    <t>SE % of flux</t>
  </si>
  <si>
    <t>Load (kg/yr)</t>
  </si>
  <si>
    <t>Load (tons/yr)</t>
  </si>
  <si>
    <t>Load (10^6 kg/yr)</t>
  </si>
  <si>
    <t>SE 10^6 kg/yr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</si>
</sst>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33" borderId="10" xfId="0" applyFill="1" applyBorder="1"/>
    <xf numFmtId="0" fontId="0" fillId="0" borderId="1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L10" sqref="L10"/>
    </sheetView>
  </sheetViews>
  <sheetFormatPr defaultRowHeight="15" x14ac:dyDescent="0.25"/>
  <cols>
    <col min="2" max="14" width="15.7109375" customWidth="1"/>
  </cols>
  <sheetData>
    <row r="1" spans="1:14" x14ac:dyDescent="0.25">
      <c r="A1" s="1"/>
      <c r="B1" s="2" t="s">
        <v>0</v>
      </c>
      <c r="C1" s="2" t="s">
        <v>1</v>
      </c>
      <c r="D1" s="2" t="s">
        <v>8</v>
      </c>
      <c r="E1" s="2" t="s">
        <v>9</v>
      </c>
      <c r="F1" s="2" t="s">
        <v>2</v>
      </c>
      <c r="G1" s="2" t="s">
        <v>3</v>
      </c>
      <c r="H1" s="2" t="s">
        <v>4</v>
      </c>
      <c r="I1" s="1"/>
      <c r="J1" s="3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x14ac:dyDescent="0.25">
      <c r="A2">
        <v>1</v>
      </c>
      <c r="B2" t="s">
        <v>5</v>
      </c>
      <c r="C2">
        <v>365</v>
      </c>
      <c r="D2">
        <v>30882.581609900401</v>
      </c>
      <c r="E2">
        <v>12542.403255990501</v>
      </c>
      <c r="F2">
        <v>29256.6451017041</v>
      </c>
      <c r="G2">
        <v>4670.6085958997201</v>
      </c>
      <c r="H2">
        <v>107616.261021119</v>
      </c>
      <c r="J2" s="4">
        <f>E2/D2*100</f>
        <v>40.613195536637491</v>
      </c>
      <c r="K2" s="5">
        <f>C2*D2</f>
        <v>11272142.287613647</v>
      </c>
      <c r="L2" s="5">
        <f>K2*0.0011023</f>
        <v>12425.282443636524</v>
      </c>
      <c r="M2" s="6">
        <f>K2/(10^6)</f>
        <v>11.272142287613647</v>
      </c>
      <c r="N2" s="6">
        <f>(E2*C2)/(10^6)</f>
        <v>4.5779771884365328</v>
      </c>
    </row>
    <row r="3" spans="1:14" x14ac:dyDescent="0.25">
      <c r="A3">
        <v>2</v>
      </c>
      <c r="B3" t="s">
        <v>6</v>
      </c>
      <c r="C3">
        <v>366</v>
      </c>
      <c r="D3">
        <v>39047.258084161898</v>
      </c>
      <c r="E3">
        <v>7471.7966911706399</v>
      </c>
      <c r="F3">
        <v>13112.880809659</v>
      </c>
      <c r="G3">
        <v>19504.368094696802</v>
      </c>
      <c r="H3">
        <v>70249.236349806699</v>
      </c>
      <c r="J3" s="4">
        <f>E3/D3*100</f>
        <v>19.135265977104044</v>
      </c>
      <c r="K3" s="5">
        <f>C3*D3</f>
        <v>14291296.458803255</v>
      </c>
      <c r="L3" s="5">
        <f>K3*0.0011023</f>
        <v>15753.296086538829</v>
      </c>
      <c r="M3" s="6">
        <f>K3/(10^6)</f>
        <v>14.291296458803256</v>
      </c>
      <c r="N3" s="6">
        <f>(E3*C3)/(10^6)</f>
        <v>2.7346775889684545</v>
      </c>
    </row>
    <row r="4" spans="1:14" x14ac:dyDescent="0.25">
      <c r="A4">
        <v>3</v>
      </c>
      <c r="B4" t="s">
        <v>7</v>
      </c>
      <c r="C4">
        <v>365</v>
      </c>
      <c r="D4">
        <v>741656.030158318</v>
      </c>
      <c r="E4">
        <v>196195.74661801901</v>
      </c>
      <c r="F4">
        <v>261448.844959715</v>
      </c>
      <c r="G4">
        <v>357633.964356713</v>
      </c>
      <c r="H4">
        <v>1368029.4734118499</v>
      </c>
      <c r="J4" s="4">
        <f>E4/D4*100</f>
        <v>26.453738477139865</v>
      </c>
      <c r="K4" s="5">
        <f>C4*D4</f>
        <v>270704451.0077861</v>
      </c>
      <c r="L4" s="5">
        <f>K4*0.0011023</f>
        <v>298397.51634588261</v>
      </c>
      <c r="M4" s="6">
        <f>K4/(10^6)</f>
        <v>270.70445100778608</v>
      </c>
      <c r="N4" s="6">
        <f>(E4*C4)/(10^6)</f>
        <v>71.611447515576941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3_Rumsey_B_Sand_m3_Flux_Annual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2019-05-08T04:28:45Z</dcterms:created>
  <dcterms:modified xsi:type="dcterms:W3CDTF">2019-05-08T04:28:45Z</dcterms:modified>
</cp:coreProperties>
</file>