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Rumsey_11451800\3_wy2015_2017\3_rloadest\3_Silt+Clay\3_Flux Files\A_Model 3\"/>
    </mc:Choice>
  </mc:AlternateContent>
  <xr:revisionPtr revIDLastSave="0" documentId="8_{45D602EA-8CD3-4D40-B8A8-871086317C34}" xr6:coauthVersionLast="36" xr6:coauthVersionMax="36" xr10:uidLastSave="{00000000-0000-0000-0000-000000000000}"/>
  <bookViews>
    <workbookView xWindow="0" yWindow="0" windowWidth="22815" windowHeight="2385"/>
  </bookViews>
  <sheets>
    <sheet name="3_Rumsey_A_Silt+Clay_m3_Flux_An" sheetId="1" r:id="rId1"/>
  </sheets>
  <calcPr calcId="0"/>
</workbook>
</file>

<file path=xl/calcChain.xml><?xml version="1.0" encoding="utf-8"?>
<calcChain xmlns="http://schemas.openxmlformats.org/spreadsheetml/2006/main">
  <c r="N4" i="1" l="1"/>
  <c r="M4" i="1"/>
  <c r="L4" i="1"/>
  <c r="K4" i="1"/>
  <c r="J4" i="1"/>
  <c r="N3" i="1"/>
  <c r="K3" i="1"/>
  <c r="M3" i="1" s="1"/>
  <c r="J3" i="1"/>
  <c r="N2" i="1"/>
  <c r="K2" i="1"/>
  <c r="M2" i="1" s="1"/>
  <c r="J2" i="1"/>
  <c r="L3" i="1" l="1"/>
  <c r="L2" i="1"/>
</calcChain>
</file>

<file path=xl/sharedStrings.xml><?xml version="1.0" encoding="utf-8"?>
<sst xmlns="http://schemas.openxmlformats.org/spreadsheetml/2006/main" count="15" uniqueCount="15">
  <si>
    <t>Period</t>
  </si>
  <si>
    <t>Ndays</t>
  </si>
  <si>
    <t>SEP</t>
  </si>
  <si>
    <t>L95</t>
  </si>
  <si>
    <t>U95</t>
  </si>
  <si>
    <t>WY 2015</t>
  </si>
  <si>
    <t>WY 2016</t>
  </si>
  <si>
    <t>WY 2017</t>
  </si>
  <si>
    <t>Flux (kg/day)</t>
  </si>
  <si>
    <t>Std.Err (kg/day)</t>
  </si>
  <si>
    <t>SE % of flux</t>
  </si>
  <si>
    <t>Load (kg/yr)</t>
  </si>
  <si>
    <t>Load (tons/yr)</t>
  </si>
  <si>
    <t>Load (10^6 kg/yr)</t>
  </si>
  <si>
    <t>SE 10^6 kg/yr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</si>
</sst>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ill="1"/>
    <xf numFmtId="0" fontId="0" fillId="33" borderId="10" xfId="0" applyFill="1" applyBorder="1"/>
    <xf numFmtId="0" fontId="0" fillId="0" borderId="10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selection activeCell="K15" sqref="K15"/>
    </sheetView>
  </sheetViews>
  <sheetFormatPr defaultRowHeight="15" x14ac:dyDescent="0.25"/>
  <cols>
    <col min="2" max="14" width="15.7109375" customWidth="1"/>
  </cols>
  <sheetData>
    <row r="1" spans="1:14" x14ac:dyDescent="0.25">
      <c r="A1" s="1"/>
      <c r="B1" s="2" t="s">
        <v>0</v>
      </c>
      <c r="C1" s="2" t="s">
        <v>1</v>
      </c>
      <c r="D1" s="2" t="s">
        <v>8</v>
      </c>
      <c r="E1" s="2" t="s">
        <v>9</v>
      </c>
      <c r="F1" s="2" t="s">
        <v>2</v>
      </c>
      <c r="G1" s="2" t="s">
        <v>3</v>
      </c>
      <c r="H1" s="2" t="s">
        <v>4</v>
      </c>
      <c r="I1" s="1"/>
      <c r="J1" s="3" t="s">
        <v>10</v>
      </c>
      <c r="K1" s="2" t="s">
        <v>11</v>
      </c>
      <c r="L1" s="2" t="s">
        <v>12</v>
      </c>
      <c r="M1" s="2" t="s">
        <v>13</v>
      </c>
      <c r="N1" s="2" t="s">
        <v>14</v>
      </c>
    </row>
    <row r="2" spans="1:14" x14ac:dyDescent="0.25">
      <c r="A2">
        <v>1</v>
      </c>
      <c r="B2" t="s">
        <v>5</v>
      </c>
      <c r="C2">
        <v>365</v>
      </c>
      <c r="D2">
        <v>808785.32722117496</v>
      </c>
      <c r="E2">
        <v>369712.91890872997</v>
      </c>
      <c r="F2">
        <v>808229.55637414195</v>
      </c>
      <c r="G2">
        <v>111978.34618838099</v>
      </c>
      <c r="H2">
        <v>2922812.22913408</v>
      </c>
      <c r="J2" s="4">
        <f>E2/D2*100</f>
        <v>45.712119948935005</v>
      </c>
      <c r="K2" s="5">
        <f>C2*D2</f>
        <v>295206644.43572885</v>
      </c>
      <c r="L2" s="5">
        <f>K2*0.0011023</f>
        <v>325406.28416150395</v>
      </c>
      <c r="M2" s="6">
        <f>K2/(10^6)</f>
        <v>295.20664443572883</v>
      </c>
      <c r="N2" s="6">
        <f>(E2*C2)/(10^6)</f>
        <v>134.94521540168643</v>
      </c>
    </row>
    <row r="3" spans="1:14" x14ac:dyDescent="0.25">
      <c r="A3">
        <v>2</v>
      </c>
      <c r="B3" t="s">
        <v>6</v>
      </c>
      <c r="C3">
        <v>366</v>
      </c>
      <c r="D3">
        <v>594594.21690817305</v>
      </c>
      <c r="E3">
        <v>147743.21901793999</v>
      </c>
      <c r="F3">
        <v>254764.618130046</v>
      </c>
      <c r="G3">
        <v>244431.59239921399</v>
      </c>
      <c r="H3">
        <v>1222037.75404636</v>
      </c>
      <c r="J3" s="4">
        <f>E3/D3*100</f>
        <v>24.847738981752812</v>
      </c>
      <c r="K3" s="5">
        <f>C3*D3</f>
        <v>217621483.38839135</v>
      </c>
      <c r="L3" s="5">
        <f>K3*0.0011023</f>
        <v>239884.16113902378</v>
      </c>
      <c r="M3" s="6">
        <f>K3/(10^6)</f>
        <v>217.62148338839134</v>
      </c>
      <c r="N3" s="6">
        <f>(E3*C3)/(10^6)</f>
        <v>54.074018160566041</v>
      </c>
    </row>
    <row r="4" spans="1:14" x14ac:dyDescent="0.25">
      <c r="A4">
        <v>3</v>
      </c>
      <c r="B4" t="s">
        <v>7</v>
      </c>
      <c r="C4">
        <v>365</v>
      </c>
      <c r="D4">
        <v>6504635.5185182402</v>
      </c>
      <c r="E4">
        <v>2200573.2898492701</v>
      </c>
      <c r="F4">
        <v>2951970.7225964102</v>
      </c>
      <c r="G4">
        <v>2536244.9141796902</v>
      </c>
      <c r="H4">
        <v>13833199.714815799</v>
      </c>
      <c r="J4" s="4">
        <f>E4/D4*100</f>
        <v>33.830846994952942</v>
      </c>
      <c r="K4" s="5">
        <f>C4*D4</f>
        <v>2374191964.2591577</v>
      </c>
      <c r="L4" s="5">
        <f>K4*0.0011023</f>
        <v>2617071.8022028697</v>
      </c>
      <c r="M4" s="6">
        <f>K4/(10^6)</f>
        <v>2374.1919642591579</v>
      </c>
      <c r="N4" s="6">
        <f>(E4*C4)/(10^6)</f>
        <v>803.20925079498363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3_Rumsey_A_Silt+Clay_m3_Flux_An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2019-05-08T06:42:42Z</dcterms:created>
  <dcterms:modified xsi:type="dcterms:W3CDTF">2019-05-08T06:42:42Z</dcterms:modified>
</cp:coreProperties>
</file>