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3_wy2015_2017\3_rloadest\3_Silt+Clay\3_Flux Files\A_Model 9\"/>
    </mc:Choice>
  </mc:AlternateContent>
  <xr:revisionPtr revIDLastSave="0" documentId="8_{C6FDC7FE-5808-40CD-80C7-872C8FEF8E73}" xr6:coauthVersionLast="36" xr6:coauthVersionMax="36" xr10:uidLastSave="{00000000-0000-0000-0000-000000000000}"/>
  <bookViews>
    <workbookView xWindow="0" yWindow="0" windowWidth="18690" windowHeight="2385"/>
  </bookViews>
  <sheets>
    <sheet name="3_Rumsey_A_Silt+Clay_m9_Flux_An" sheetId="1" r:id="rId1"/>
  </sheets>
  <calcPr calcId="0"/>
</workbook>
</file>

<file path=xl/calcChain.xml><?xml version="1.0" encoding="utf-8"?>
<calcChain xmlns="http://schemas.openxmlformats.org/spreadsheetml/2006/main">
  <c r="N4" i="1" l="1"/>
  <c r="K4" i="1"/>
  <c r="L4" i="1" s="1"/>
  <c r="J4" i="1"/>
  <c r="N3" i="1"/>
  <c r="K3" i="1"/>
  <c r="M3" i="1" s="1"/>
  <c r="J3" i="1"/>
  <c r="N2" i="1"/>
  <c r="K2" i="1"/>
  <c r="M2" i="1" s="1"/>
  <c r="J2" i="1"/>
  <c r="M4" i="1" l="1"/>
  <c r="L3" i="1"/>
  <c r="L2" i="1"/>
</calcChain>
</file>

<file path=xl/sharedStrings.xml><?xml version="1.0" encoding="utf-8"?>
<sst xmlns="http://schemas.openxmlformats.org/spreadsheetml/2006/main" count="15" uniqueCount="15">
  <si>
    <t>Period</t>
  </si>
  <si>
    <t>Ndays</t>
  </si>
  <si>
    <t>SEP</t>
  </si>
  <si>
    <t>L95</t>
  </si>
  <si>
    <t>U95</t>
  </si>
  <si>
    <t>WY 2015</t>
  </si>
  <si>
    <t>WY 2016</t>
  </si>
  <si>
    <t>WY 2017</t>
  </si>
  <si>
    <t>Flux (kg/day)</t>
  </si>
  <si>
    <t>Std.Err (kg/day)</t>
  </si>
  <si>
    <t>SE % of flux</t>
  </si>
  <si>
    <t>Load (kg/yr)</t>
  </si>
  <si>
    <t>Load (tons/yr)</t>
  </si>
  <si>
    <t>Load (10^6 kg/yr)</t>
  </si>
  <si>
    <t>SE 10^6 kg/yr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</si>
</sst>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10" xfId="0" applyFill="1" applyBorder="1"/>
    <xf numFmtId="0" fontId="0" fillId="0" borderId="1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N16" sqref="N16"/>
    </sheetView>
  </sheetViews>
  <sheetFormatPr defaultRowHeight="15" x14ac:dyDescent="0.25"/>
  <cols>
    <col min="2" max="14" width="15.7109375" customWidth="1"/>
  </cols>
  <sheetData>
    <row r="1" spans="1:14" x14ac:dyDescent="0.25">
      <c r="A1" s="1"/>
      <c r="B1" s="2" t="s">
        <v>0</v>
      </c>
      <c r="C1" s="2" t="s">
        <v>1</v>
      </c>
      <c r="D1" s="2" t="s">
        <v>8</v>
      </c>
      <c r="E1" s="2" t="s">
        <v>9</v>
      </c>
      <c r="F1" s="2" t="s">
        <v>2</v>
      </c>
      <c r="G1" s="2" t="s">
        <v>3</v>
      </c>
      <c r="H1" s="2" t="s">
        <v>4</v>
      </c>
      <c r="I1" s="1"/>
      <c r="J1" s="3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x14ac:dyDescent="0.25">
      <c r="A2">
        <v>1</v>
      </c>
      <c r="B2" t="s">
        <v>5</v>
      </c>
      <c r="C2">
        <v>365</v>
      </c>
      <c r="D2">
        <v>442936.08119720902</v>
      </c>
      <c r="E2">
        <v>183402.555450752</v>
      </c>
      <c r="F2">
        <v>348368.30473458901</v>
      </c>
      <c r="G2">
        <v>89347.619293500102</v>
      </c>
      <c r="H2">
        <v>1356641.9405159201</v>
      </c>
      <c r="J2" s="4">
        <f>E2/D2*100</f>
        <v>41.406099714214847</v>
      </c>
      <c r="K2" s="5">
        <f>C2*D2</f>
        <v>161671669.63698128</v>
      </c>
      <c r="L2" s="5">
        <f>K2*0.0011023</f>
        <v>178210.68144084446</v>
      </c>
      <c r="M2" s="6">
        <f>K2/(10^6)</f>
        <v>161.67166963698128</v>
      </c>
      <c r="N2" s="6">
        <f>(E2*C2)/(10^6)</f>
        <v>66.941932739524475</v>
      </c>
    </row>
    <row r="3" spans="1:14" x14ac:dyDescent="0.25">
      <c r="A3">
        <v>2</v>
      </c>
      <c r="B3" t="s">
        <v>6</v>
      </c>
      <c r="C3">
        <v>366</v>
      </c>
      <c r="D3">
        <v>495050.28189549502</v>
      </c>
      <c r="E3">
        <v>211796.81351202901</v>
      </c>
      <c r="F3">
        <v>234606.53217471001</v>
      </c>
      <c r="G3">
        <v>185144.24928168999</v>
      </c>
      <c r="H3">
        <v>1080934.32900483</v>
      </c>
      <c r="J3" s="4">
        <f>E3/D3*100</f>
        <v>42.782889184727154</v>
      </c>
      <c r="K3" s="5">
        <f>C3*D3</f>
        <v>181188403.17375118</v>
      </c>
      <c r="L3" s="5">
        <f>K3*0.0011023</f>
        <v>199723.97681842593</v>
      </c>
      <c r="M3" s="6">
        <f>K3/(10^6)</f>
        <v>181.18840317375117</v>
      </c>
      <c r="N3" s="6">
        <f>(E3*C3)/(10^6)</f>
        <v>77.51763374540262</v>
      </c>
    </row>
    <row r="4" spans="1:14" x14ac:dyDescent="0.25">
      <c r="A4">
        <v>3</v>
      </c>
      <c r="B4" t="s">
        <v>7</v>
      </c>
      <c r="C4">
        <v>365</v>
      </c>
      <c r="D4">
        <v>3160060.2308885502</v>
      </c>
      <c r="E4">
        <v>732464.58631876297</v>
      </c>
      <c r="F4">
        <v>1030957.20581095</v>
      </c>
      <c r="G4">
        <v>1610711.02023625</v>
      </c>
      <c r="H4">
        <v>5603335.1465891199</v>
      </c>
      <c r="J4" s="4">
        <f>E4/D4*100</f>
        <v>23.178817263011712</v>
      </c>
      <c r="K4" s="5">
        <f>C4*D4</f>
        <v>1153421984.2743208</v>
      </c>
      <c r="L4" s="5">
        <f>K4*0.0011023</f>
        <v>1271417.0532655839</v>
      </c>
      <c r="M4" s="6">
        <f>K4/(10^6)</f>
        <v>1153.4219842743209</v>
      </c>
      <c r="N4" s="6">
        <f>(E4*C4)/(10^6)</f>
        <v>267.34957400634852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3_Rumsey_A_Silt+Clay_m9_Flux_An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2019-05-08T06:02:45Z</dcterms:created>
  <dcterms:modified xsi:type="dcterms:W3CDTF">2019-05-08T06:02:45Z</dcterms:modified>
</cp:coreProperties>
</file>