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saleh\Documents\GitHub\PES_Project\Freeport_EGRET\"/>
    </mc:Choice>
  </mc:AlternateContent>
  <xr:revisionPtr revIDLastSave="0" documentId="13_ncr:1_{588ACA0E-857E-46FF-BBDC-6FB4A09C172E}" xr6:coauthVersionLast="41" xr6:coauthVersionMax="41" xr10:uidLastSave="{00000000-0000-0000-0000-000000000000}"/>
  <bookViews>
    <workbookView xWindow="28680" yWindow="-120" windowWidth="29040" windowHeight="17640" activeTab="2" xr2:uid="{00000000-000D-0000-FFFF-FFFF00000000}"/>
  </bookViews>
  <sheets>
    <sheet name="TP plot" sheetId="2" r:id="rId1"/>
    <sheet name="TP_loads" sheetId="1" r:id="rId2"/>
    <sheet name="TN plot" sheetId="4" r:id="rId3"/>
    <sheet name="TN Loads" sheetId="3" r:id="rId4"/>
  </sheets>
  <definedNames>
    <definedName name="_xlnm._FilterDatabase" localSheetId="3" hidden="1">'TN Loads'!$A$1:$AD$50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12" i="3" l="1"/>
  <c r="U12" i="3"/>
  <c r="V35" i="3"/>
  <c r="U38" i="3"/>
  <c r="S3" i="3"/>
  <c r="V3" i="3" s="1"/>
  <c r="R3" i="3"/>
  <c r="U3" i="3" s="1"/>
  <c r="S46" i="3"/>
  <c r="V46" i="3" s="1"/>
  <c r="R46" i="3"/>
  <c r="U46" i="3" s="1"/>
  <c r="S45" i="3"/>
  <c r="V45" i="3" s="1"/>
  <c r="R45" i="3"/>
  <c r="U45" i="3" s="1"/>
  <c r="S44" i="3"/>
  <c r="V44" i="3" s="1"/>
  <c r="R44" i="3"/>
  <c r="U44" i="3" s="1"/>
  <c r="S43" i="3"/>
  <c r="V43" i="3" s="1"/>
  <c r="R43" i="3"/>
  <c r="U43" i="3" s="1"/>
  <c r="S42" i="3"/>
  <c r="V42" i="3" s="1"/>
  <c r="R42" i="3"/>
  <c r="U42" i="3" s="1"/>
  <c r="S41" i="3"/>
  <c r="V41" i="3" s="1"/>
  <c r="R41" i="3"/>
  <c r="U41" i="3" s="1"/>
  <c r="S40" i="3"/>
  <c r="V40" i="3" s="1"/>
  <c r="R40" i="3"/>
  <c r="U40" i="3" s="1"/>
  <c r="S39" i="3"/>
  <c r="V39" i="3" s="1"/>
  <c r="R39" i="3"/>
  <c r="U39" i="3" s="1"/>
  <c r="S38" i="3"/>
  <c r="V38" i="3" s="1"/>
  <c r="R38" i="3"/>
  <c r="S37" i="3"/>
  <c r="V37" i="3" s="1"/>
  <c r="R37" i="3"/>
  <c r="U37" i="3" s="1"/>
  <c r="S36" i="3"/>
  <c r="V36" i="3" s="1"/>
  <c r="R36" i="3"/>
  <c r="U36" i="3" s="1"/>
  <c r="S35" i="3"/>
  <c r="R35" i="3"/>
  <c r="U35" i="3" s="1"/>
  <c r="S34" i="3"/>
  <c r="V34" i="3" s="1"/>
  <c r="R34" i="3"/>
  <c r="U34" i="3" s="1"/>
  <c r="S33" i="3"/>
  <c r="V33" i="3" s="1"/>
  <c r="R33" i="3"/>
  <c r="U33" i="3" s="1"/>
  <c r="S32" i="3"/>
  <c r="V32" i="3" s="1"/>
  <c r="R32" i="3"/>
  <c r="U32" i="3" s="1"/>
  <c r="S31" i="3"/>
  <c r="V31" i="3" s="1"/>
  <c r="R31" i="3"/>
  <c r="U31" i="3" s="1"/>
  <c r="S30" i="3"/>
  <c r="V30" i="3" s="1"/>
  <c r="R30" i="3"/>
  <c r="U30" i="3" s="1"/>
  <c r="S29" i="3"/>
  <c r="V29" i="3" s="1"/>
  <c r="R29" i="3"/>
  <c r="U29" i="3" s="1"/>
  <c r="S28" i="3"/>
  <c r="V28" i="3" s="1"/>
  <c r="R28" i="3"/>
  <c r="U28" i="3" s="1"/>
  <c r="S27" i="3"/>
  <c r="V27" i="3" s="1"/>
  <c r="R27" i="3"/>
  <c r="U27" i="3" s="1"/>
  <c r="S26" i="3"/>
  <c r="V26" i="3" s="1"/>
  <c r="R26" i="3"/>
  <c r="U26" i="3" s="1"/>
  <c r="S25" i="3"/>
  <c r="V25" i="3" s="1"/>
  <c r="R25" i="3"/>
  <c r="U25" i="3" s="1"/>
  <c r="S24" i="3"/>
  <c r="V24" i="3" s="1"/>
  <c r="R24" i="3"/>
  <c r="U24" i="3" s="1"/>
  <c r="S23" i="3"/>
  <c r="V23" i="3" s="1"/>
  <c r="R23" i="3"/>
  <c r="U23" i="3" s="1"/>
  <c r="S22" i="3"/>
  <c r="V22" i="3" s="1"/>
  <c r="R22" i="3"/>
  <c r="U22" i="3" s="1"/>
  <c r="S21" i="3"/>
  <c r="V21" i="3" s="1"/>
  <c r="R21" i="3"/>
  <c r="U21" i="3" s="1"/>
  <c r="S20" i="3"/>
  <c r="V20" i="3" s="1"/>
  <c r="R20" i="3"/>
  <c r="U20" i="3" s="1"/>
  <c r="S19" i="3"/>
  <c r="V19" i="3" s="1"/>
  <c r="R19" i="3"/>
  <c r="U19" i="3" s="1"/>
  <c r="S18" i="3"/>
  <c r="V18" i="3" s="1"/>
  <c r="R18" i="3"/>
  <c r="U18" i="3" s="1"/>
  <c r="S17" i="3"/>
  <c r="V17" i="3" s="1"/>
  <c r="R17" i="3"/>
  <c r="U17" i="3" s="1"/>
  <c r="S16" i="3"/>
  <c r="V16" i="3" s="1"/>
  <c r="R16" i="3"/>
  <c r="U16" i="3" s="1"/>
  <c r="S15" i="3"/>
  <c r="V15" i="3" s="1"/>
  <c r="R15" i="3"/>
  <c r="U15" i="3" s="1"/>
  <c r="S14" i="3"/>
  <c r="V14" i="3" s="1"/>
  <c r="R14" i="3"/>
  <c r="U14" i="3" s="1"/>
  <c r="S13" i="3"/>
  <c r="V13" i="3" s="1"/>
  <c r="R13" i="3"/>
  <c r="U13" i="3" s="1"/>
  <c r="S12" i="3"/>
  <c r="R12" i="3"/>
  <c r="S11" i="3"/>
  <c r="V11" i="3" s="1"/>
  <c r="R11" i="3"/>
  <c r="U11" i="3" s="1"/>
  <c r="S10" i="3"/>
  <c r="V10" i="3" s="1"/>
  <c r="R10" i="3"/>
  <c r="U10" i="3" s="1"/>
  <c r="S9" i="3"/>
  <c r="V9" i="3" s="1"/>
  <c r="R9" i="3"/>
  <c r="U9" i="3" s="1"/>
  <c r="S8" i="3"/>
  <c r="V8" i="3" s="1"/>
  <c r="R8" i="3"/>
  <c r="U8" i="3" s="1"/>
  <c r="S7" i="3"/>
  <c r="V7" i="3" s="1"/>
  <c r="R7" i="3"/>
  <c r="U7" i="3" s="1"/>
  <c r="S6" i="3"/>
  <c r="V6" i="3" s="1"/>
  <c r="R6" i="3"/>
  <c r="U6" i="3" s="1"/>
  <c r="S5" i="3"/>
  <c r="V5" i="3" s="1"/>
  <c r="R5" i="3"/>
  <c r="U5" i="3" s="1"/>
  <c r="S4" i="3"/>
  <c r="V4" i="3" s="1"/>
  <c r="R4" i="3"/>
  <c r="U4" i="3" s="1"/>
  <c r="I48" i="1" l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<sst xmlns="http://schemas.openxmlformats.org/spreadsheetml/2006/main" count="37" uniqueCount="20">
  <si>
    <t>DecYear</t>
  </si>
  <si>
    <t>Q</t>
  </si>
  <si>
    <t>Conc</t>
  </si>
  <si>
    <t>Flux</t>
  </si>
  <si>
    <t>FNConc</t>
  </si>
  <si>
    <t>FNFlux</t>
  </si>
  <si>
    <t>PeriodLong</t>
  </si>
  <si>
    <t>PeriodStart</t>
  </si>
  <si>
    <t>Year</t>
  </si>
  <si>
    <t>SPARROW 2002 Load</t>
  </si>
  <si>
    <t>SPARROW 2012 Load</t>
  </si>
  <si>
    <t>flow-normalized TP Annaul Loads</t>
  </si>
  <si>
    <t>Annual TP Load</t>
  </si>
  <si>
    <t>NO3 Flux</t>
  </si>
  <si>
    <t>TN Load</t>
  </si>
  <si>
    <t>FN_TN Load</t>
  </si>
  <si>
    <t>TN Annual Load</t>
  </si>
  <si>
    <t>flow-normalized TN Annaul Loads</t>
  </si>
  <si>
    <t>TKNF lux</t>
  </si>
  <si>
    <t>TKN FNFlux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</si>
</sst>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222222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18" fillId="0" borderId="0" xfId="0" applyFont="1" applyAlignment="1">
      <alignment wrapText="1"/>
    </xf>
    <xf numFmtId="14" fontId="0" fillId="0" borderId="0" xfId="0" applyNumberFormat="1" applyFont="1"/>
    <xf numFmtId="0" fontId="0" fillId="0" borderId="0" xfId="0" applyFont="1"/>
    <xf numFmtId="0" fontId="18" fillId="33" borderId="0" xfId="0" applyFont="1" applyFill="1" applyAlignment="1">
      <alignment wrapText="1"/>
    </xf>
    <xf numFmtId="2" fontId="0" fillId="33" borderId="0" xfId="0" applyNumberFormat="1" applyFont="1" applyFill="1"/>
    <xf numFmtId="0" fontId="0" fillId="33" borderId="0" xfId="0" applyFont="1" applyFill="1"/>
    <xf numFmtId="164" fontId="0" fillId="0" borderId="0" xfId="0" applyNumberFormat="1"/>
    <xf numFmtId="2" fontId="0" fillId="0" borderId="0" xfId="0" applyNumberFormat="1"/>
    <xf numFmtId="0" fontId="18" fillId="34" borderId="0" xfId="0" applyFont="1" applyFill="1" applyAlignment="1">
      <alignment wrapText="1"/>
    </xf>
    <xf numFmtId="2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Sacramento</a:t>
            </a:r>
            <a:r>
              <a:rPr lang="en-US" baseline="0"/>
              <a:t> River at Freeport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TP_loads!$F$1</c:f>
              <c:strCache>
                <c:ptCount val="1"/>
                <c:pt idx="0">
                  <c:v>Annual TP Load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cat>
            <c:numRef>
              <c:f>TP_loads!$B$2:$B$48</c:f>
              <c:numCache>
                <c:formatCode>m/d/yyyy</c:formatCode>
                <c:ptCount val="47"/>
                <c:pt idx="0">
                  <c:v>26573</c:v>
                </c:pt>
                <c:pt idx="1">
                  <c:v>26938</c:v>
                </c:pt>
                <c:pt idx="2">
                  <c:v>27303</c:v>
                </c:pt>
                <c:pt idx="3">
                  <c:v>27668</c:v>
                </c:pt>
                <c:pt idx="4">
                  <c:v>28034</c:v>
                </c:pt>
                <c:pt idx="5">
                  <c:v>28399</c:v>
                </c:pt>
                <c:pt idx="6">
                  <c:v>28764</c:v>
                </c:pt>
                <c:pt idx="7">
                  <c:v>29129</c:v>
                </c:pt>
                <c:pt idx="8">
                  <c:v>29495</c:v>
                </c:pt>
                <c:pt idx="9">
                  <c:v>29860</c:v>
                </c:pt>
                <c:pt idx="10">
                  <c:v>30225</c:v>
                </c:pt>
                <c:pt idx="11">
                  <c:v>30590</c:v>
                </c:pt>
                <c:pt idx="12">
                  <c:v>30956</c:v>
                </c:pt>
                <c:pt idx="13">
                  <c:v>31321</c:v>
                </c:pt>
                <c:pt idx="14">
                  <c:v>31686</c:v>
                </c:pt>
                <c:pt idx="15">
                  <c:v>32051</c:v>
                </c:pt>
                <c:pt idx="16">
                  <c:v>32417</c:v>
                </c:pt>
                <c:pt idx="17">
                  <c:v>32782</c:v>
                </c:pt>
                <c:pt idx="18">
                  <c:v>33147</c:v>
                </c:pt>
                <c:pt idx="19">
                  <c:v>33512</c:v>
                </c:pt>
                <c:pt idx="20">
                  <c:v>33878</c:v>
                </c:pt>
                <c:pt idx="21">
                  <c:v>34243</c:v>
                </c:pt>
                <c:pt idx="22">
                  <c:v>34608</c:v>
                </c:pt>
                <c:pt idx="23">
                  <c:v>34973</c:v>
                </c:pt>
                <c:pt idx="24">
                  <c:v>35339</c:v>
                </c:pt>
                <c:pt idx="25">
                  <c:v>35704</c:v>
                </c:pt>
                <c:pt idx="26">
                  <c:v>36069</c:v>
                </c:pt>
                <c:pt idx="27">
                  <c:v>36434</c:v>
                </c:pt>
                <c:pt idx="28">
                  <c:v>36800</c:v>
                </c:pt>
                <c:pt idx="29">
                  <c:v>37165</c:v>
                </c:pt>
                <c:pt idx="30">
                  <c:v>37530</c:v>
                </c:pt>
                <c:pt idx="31">
                  <c:v>37895</c:v>
                </c:pt>
                <c:pt idx="32">
                  <c:v>38261</c:v>
                </c:pt>
                <c:pt idx="33">
                  <c:v>38626</c:v>
                </c:pt>
                <c:pt idx="34">
                  <c:v>38991</c:v>
                </c:pt>
                <c:pt idx="35">
                  <c:v>39356</c:v>
                </c:pt>
                <c:pt idx="36">
                  <c:v>39722</c:v>
                </c:pt>
                <c:pt idx="37">
                  <c:v>40087</c:v>
                </c:pt>
                <c:pt idx="38">
                  <c:v>40452</c:v>
                </c:pt>
                <c:pt idx="39">
                  <c:v>40817</c:v>
                </c:pt>
                <c:pt idx="40">
                  <c:v>41183</c:v>
                </c:pt>
                <c:pt idx="41">
                  <c:v>41548</c:v>
                </c:pt>
                <c:pt idx="42">
                  <c:v>41913</c:v>
                </c:pt>
                <c:pt idx="43">
                  <c:v>42278</c:v>
                </c:pt>
                <c:pt idx="44">
                  <c:v>42644</c:v>
                </c:pt>
                <c:pt idx="45">
                  <c:v>43009</c:v>
                </c:pt>
                <c:pt idx="46">
                  <c:v>43374</c:v>
                </c:pt>
              </c:numCache>
            </c:numRef>
          </c:cat>
          <c:val>
            <c:numRef>
              <c:f>TP_loads!$F$2:$F$48</c:f>
              <c:numCache>
                <c:formatCode>0.00</c:formatCode>
                <c:ptCount val="47"/>
                <c:pt idx="0">
                  <c:v>331318.63408746186</c:v>
                </c:pt>
                <c:pt idx="1">
                  <c:v>602433.54177578038</c:v>
                </c:pt>
                <c:pt idx="2">
                  <c:v>680344.74660355749</c:v>
                </c:pt>
                <c:pt idx="3">
                  <c:v>691645.876308579</c:v>
                </c:pt>
                <c:pt idx="4">
                  <c:v>440446.60093257832</c:v>
                </c:pt>
                <c:pt idx="5">
                  <c:v>143487.02022681604</c:v>
                </c:pt>
                <c:pt idx="6">
                  <c:v>950513.45950180257</c:v>
                </c:pt>
                <c:pt idx="7">
                  <c:v>719251.83265582775</c:v>
                </c:pt>
                <c:pt idx="8">
                  <c:v>1414573.7200459465</c:v>
                </c:pt>
                <c:pt idx="9">
                  <c:v>580845.17469104344</c:v>
                </c:pt>
                <c:pt idx="10">
                  <c:v>1226752.7849750249</c:v>
                </c:pt>
                <c:pt idx="11">
                  <c:v>2970314.9355536168</c:v>
                </c:pt>
                <c:pt idx="12">
                  <c:v>1493917.8683207699</c:v>
                </c:pt>
                <c:pt idx="13">
                  <c:v>660506.57018901873</c:v>
                </c:pt>
                <c:pt idx="14">
                  <c:v>1349965.956211034</c:v>
                </c:pt>
                <c:pt idx="15">
                  <c:v>572960.66743396514</c:v>
                </c:pt>
                <c:pt idx="16">
                  <c:v>419561.03257841588</c:v>
                </c:pt>
                <c:pt idx="17">
                  <c:v>370772.64965422644</c:v>
                </c:pt>
                <c:pt idx="18">
                  <c:v>315397.3596887723</c:v>
                </c:pt>
                <c:pt idx="19">
                  <c:v>223462.01653399828</c:v>
                </c:pt>
                <c:pt idx="20">
                  <c:v>242833.73590923107</c:v>
                </c:pt>
                <c:pt idx="21">
                  <c:v>556772.38925911277</c:v>
                </c:pt>
                <c:pt idx="22">
                  <c:v>383518.00640997582</c:v>
                </c:pt>
                <c:pt idx="23">
                  <c:v>1294384.1265548384</c:v>
                </c:pt>
                <c:pt idx="24">
                  <c:v>987044.49354149692</c:v>
                </c:pt>
                <c:pt idx="25">
                  <c:v>1662306.933473805</c:v>
                </c:pt>
                <c:pt idx="26">
                  <c:v>1540346.8140719498</c:v>
                </c:pt>
                <c:pt idx="27">
                  <c:v>889727.96380932664</c:v>
                </c:pt>
                <c:pt idx="28">
                  <c:v>689811.0516927744</c:v>
                </c:pt>
                <c:pt idx="29">
                  <c:v>465310.61042029172</c:v>
                </c:pt>
                <c:pt idx="30">
                  <c:v>384974.08343203471</c:v>
                </c:pt>
                <c:pt idx="31">
                  <c:v>372536.41064725193</c:v>
                </c:pt>
                <c:pt idx="32">
                  <c:v>374904.4011641494</c:v>
                </c:pt>
                <c:pt idx="33">
                  <c:v>875959.5562265527</c:v>
                </c:pt>
                <c:pt idx="34">
                  <c:v>1614557.6397750922</c:v>
                </c:pt>
                <c:pt idx="35">
                  <c:v>416755.46616355138</c:v>
                </c:pt>
                <c:pt idx="36">
                  <c:v>317051.99855260499</c:v>
                </c:pt>
                <c:pt idx="37">
                  <c:v>208822.60034074131</c:v>
                </c:pt>
                <c:pt idx="38">
                  <c:v>403168.22608813987</c:v>
                </c:pt>
                <c:pt idx="39">
                  <c:v>1373908.4798762656</c:v>
                </c:pt>
                <c:pt idx="40">
                  <c:v>307048.58085809747</c:v>
                </c:pt>
                <c:pt idx="41">
                  <c:v>231785.40533419326</c:v>
                </c:pt>
                <c:pt idx="42">
                  <c:v>120721.42985661798</c:v>
                </c:pt>
                <c:pt idx="43">
                  <c:v>78056.473357179697</c:v>
                </c:pt>
                <c:pt idx="44">
                  <c:v>145304.56037724018</c:v>
                </c:pt>
                <c:pt idx="45">
                  <c:v>1679620.9767343733</c:v>
                </c:pt>
                <c:pt idx="46">
                  <c:v>370641.46186314599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9D-49CA-ABAF-5FDC48C893C0}"/>
            </c:ext>
          </c:extLst>
        </c:ser>
        <c:ser>
          <c:idx val="1"/>
          <c:order val="1"/>
          <c:tx>
            <c:strRef>
              <c:f>TP_loads!$I$1</c:f>
              <c:strCache>
                <c:ptCount val="1"/>
                <c:pt idx="0">
                  <c:v>flow-normalized TP Annaul Loads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cat>
            <c:numRef>
              <c:f>TP_loads!$B$2:$B$48</c:f>
              <c:numCache>
                <c:formatCode>m/d/yyyy</c:formatCode>
                <c:ptCount val="47"/>
                <c:pt idx="0">
                  <c:v>26573</c:v>
                </c:pt>
                <c:pt idx="1">
                  <c:v>26938</c:v>
                </c:pt>
                <c:pt idx="2">
                  <c:v>27303</c:v>
                </c:pt>
                <c:pt idx="3">
                  <c:v>27668</c:v>
                </c:pt>
                <c:pt idx="4">
                  <c:v>28034</c:v>
                </c:pt>
                <c:pt idx="5">
                  <c:v>28399</c:v>
                </c:pt>
                <c:pt idx="6">
                  <c:v>28764</c:v>
                </c:pt>
                <c:pt idx="7">
                  <c:v>29129</c:v>
                </c:pt>
                <c:pt idx="8">
                  <c:v>29495</c:v>
                </c:pt>
                <c:pt idx="9">
                  <c:v>29860</c:v>
                </c:pt>
                <c:pt idx="10">
                  <c:v>30225</c:v>
                </c:pt>
                <c:pt idx="11">
                  <c:v>30590</c:v>
                </c:pt>
                <c:pt idx="12">
                  <c:v>30956</c:v>
                </c:pt>
                <c:pt idx="13">
                  <c:v>31321</c:v>
                </c:pt>
                <c:pt idx="14">
                  <c:v>31686</c:v>
                </c:pt>
                <c:pt idx="15">
                  <c:v>32051</c:v>
                </c:pt>
                <c:pt idx="16">
                  <c:v>32417</c:v>
                </c:pt>
                <c:pt idx="17">
                  <c:v>32782</c:v>
                </c:pt>
                <c:pt idx="18">
                  <c:v>33147</c:v>
                </c:pt>
                <c:pt idx="19">
                  <c:v>33512</c:v>
                </c:pt>
                <c:pt idx="20">
                  <c:v>33878</c:v>
                </c:pt>
                <c:pt idx="21">
                  <c:v>34243</c:v>
                </c:pt>
                <c:pt idx="22">
                  <c:v>34608</c:v>
                </c:pt>
                <c:pt idx="23">
                  <c:v>34973</c:v>
                </c:pt>
                <c:pt idx="24">
                  <c:v>35339</c:v>
                </c:pt>
                <c:pt idx="25">
                  <c:v>35704</c:v>
                </c:pt>
                <c:pt idx="26">
                  <c:v>36069</c:v>
                </c:pt>
                <c:pt idx="27">
                  <c:v>36434</c:v>
                </c:pt>
                <c:pt idx="28">
                  <c:v>36800</c:v>
                </c:pt>
                <c:pt idx="29">
                  <c:v>37165</c:v>
                </c:pt>
                <c:pt idx="30">
                  <c:v>37530</c:v>
                </c:pt>
                <c:pt idx="31">
                  <c:v>37895</c:v>
                </c:pt>
                <c:pt idx="32">
                  <c:v>38261</c:v>
                </c:pt>
                <c:pt idx="33">
                  <c:v>38626</c:v>
                </c:pt>
                <c:pt idx="34">
                  <c:v>38991</c:v>
                </c:pt>
                <c:pt idx="35">
                  <c:v>39356</c:v>
                </c:pt>
                <c:pt idx="36">
                  <c:v>39722</c:v>
                </c:pt>
                <c:pt idx="37">
                  <c:v>40087</c:v>
                </c:pt>
                <c:pt idx="38">
                  <c:v>40452</c:v>
                </c:pt>
                <c:pt idx="39">
                  <c:v>40817</c:v>
                </c:pt>
                <c:pt idx="40">
                  <c:v>41183</c:v>
                </c:pt>
                <c:pt idx="41">
                  <c:v>41548</c:v>
                </c:pt>
                <c:pt idx="42">
                  <c:v>41913</c:v>
                </c:pt>
                <c:pt idx="43">
                  <c:v>42278</c:v>
                </c:pt>
                <c:pt idx="44">
                  <c:v>42644</c:v>
                </c:pt>
                <c:pt idx="45">
                  <c:v>43009</c:v>
                </c:pt>
                <c:pt idx="46">
                  <c:v>43374</c:v>
                </c:pt>
              </c:numCache>
            </c:numRef>
          </c:cat>
          <c:val>
            <c:numRef>
              <c:f>TP_loads!$I$2:$I$48</c:f>
              <c:numCache>
                <c:formatCode>0.00</c:formatCode>
                <c:ptCount val="47"/>
                <c:pt idx="0">
                  <c:v>765211.29131671181</c:v>
                </c:pt>
                <c:pt idx="1">
                  <c:v>761566.252410986</c:v>
                </c:pt>
                <c:pt idx="2">
                  <c:v>762956.2360362201</c:v>
                </c:pt>
                <c:pt idx="3">
                  <c:v>765327.82019316335</c:v>
                </c:pt>
                <c:pt idx="4">
                  <c:v>771123.50470333081</c:v>
                </c:pt>
                <c:pt idx="5">
                  <c:v>770100.93023930292</c:v>
                </c:pt>
                <c:pt idx="6">
                  <c:v>772795.3204433748</c:v>
                </c:pt>
                <c:pt idx="7">
                  <c:v>779276.61131551687</c:v>
                </c:pt>
                <c:pt idx="8">
                  <c:v>788999.62418510148</c:v>
                </c:pt>
                <c:pt idx="9">
                  <c:v>796877.66799894033</c:v>
                </c:pt>
                <c:pt idx="10">
                  <c:v>810915.03527173516</c:v>
                </c:pt>
                <c:pt idx="11">
                  <c:v>825593.41799299733</c:v>
                </c:pt>
                <c:pt idx="12">
                  <c:v>843111.77368317463</c:v>
                </c:pt>
                <c:pt idx="13">
                  <c:v>847429.67603024852</c:v>
                </c:pt>
                <c:pt idx="14">
                  <c:v>857739.91995194263</c:v>
                </c:pt>
                <c:pt idx="15">
                  <c:v>867942.47619899362</c:v>
                </c:pt>
                <c:pt idx="16">
                  <c:v>859709.6411091882</c:v>
                </c:pt>
                <c:pt idx="17">
                  <c:v>843034.25029046379</c:v>
                </c:pt>
                <c:pt idx="18">
                  <c:v>842300.69702782994</c:v>
                </c:pt>
                <c:pt idx="19">
                  <c:v>845254.39672741562</c:v>
                </c:pt>
                <c:pt idx="20">
                  <c:v>839857.08768850856</c:v>
                </c:pt>
                <c:pt idx="21">
                  <c:v>845538.07199329545</c:v>
                </c:pt>
                <c:pt idx="22">
                  <c:v>837309.65281625593</c:v>
                </c:pt>
                <c:pt idx="23">
                  <c:v>794578.25361051899</c:v>
                </c:pt>
                <c:pt idx="24">
                  <c:v>757927.34091417782</c:v>
                </c:pt>
                <c:pt idx="25">
                  <c:v>722087.65081883245</c:v>
                </c:pt>
                <c:pt idx="26">
                  <c:v>697060.33322427014</c:v>
                </c:pt>
                <c:pt idx="27">
                  <c:v>681259.90705173986</c:v>
                </c:pt>
                <c:pt idx="28">
                  <c:v>684542.0561746743</c:v>
                </c:pt>
                <c:pt idx="29">
                  <c:v>694281.69655184273</c:v>
                </c:pt>
                <c:pt idx="30">
                  <c:v>703848.89857107925</c:v>
                </c:pt>
                <c:pt idx="31">
                  <c:v>708981.96629310981</c:v>
                </c:pt>
                <c:pt idx="32">
                  <c:v>715842.79424657032</c:v>
                </c:pt>
                <c:pt idx="33">
                  <c:v>727877.63332761638</c:v>
                </c:pt>
                <c:pt idx="34">
                  <c:v>741227.49472954136</c:v>
                </c:pt>
                <c:pt idx="35">
                  <c:v>737224.54590045032</c:v>
                </c:pt>
                <c:pt idx="36">
                  <c:v>723039.93060224946</c:v>
                </c:pt>
                <c:pt idx="37">
                  <c:v>700982.23021100182</c:v>
                </c:pt>
                <c:pt idx="38">
                  <c:v>680217.28097194759</c:v>
                </c:pt>
                <c:pt idx="39">
                  <c:v>659413.96061991027</c:v>
                </c:pt>
                <c:pt idx="40">
                  <c:v>648862.75848135562</c:v>
                </c:pt>
                <c:pt idx="41">
                  <c:v>638642.63067037414</c:v>
                </c:pt>
                <c:pt idx="42">
                  <c:v>630241.60439056926</c:v>
                </c:pt>
                <c:pt idx="43">
                  <c:v>621554.71443176933</c:v>
                </c:pt>
                <c:pt idx="44">
                  <c:v>616633.4812344783</c:v>
                </c:pt>
                <c:pt idx="45">
                  <c:v>606954.97629906656</c:v>
                </c:pt>
                <c:pt idx="46">
                  <c:v>600724.64762717893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9D-49CA-ABAF-5FDC48C893C0}"/>
            </c:ext>
          </c:extLst>
        </c:ser>
        <c:ser>
          <c:idx val="2"/>
          <c:order val="2"/>
          <c:tx>
            <c:strRef>
              <c:f>TP_loads!$L$1</c:f>
              <c:strCache>
                <c:ptCount val="1"/>
                <c:pt idx="0">
                  <c:v>SPARROW 2002 Load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TP_loads!$B$2:$B$48</c:f>
              <c:numCache>
                <c:formatCode>m/d/yyyy</c:formatCode>
                <c:ptCount val="47"/>
                <c:pt idx="0">
                  <c:v>26573</c:v>
                </c:pt>
                <c:pt idx="1">
                  <c:v>26938</c:v>
                </c:pt>
                <c:pt idx="2">
                  <c:v>27303</c:v>
                </c:pt>
                <c:pt idx="3">
                  <c:v>27668</c:v>
                </c:pt>
                <c:pt idx="4">
                  <c:v>28034</c:v>
                </c:pt>
                <c:pt idx="5">
                  <c:v>28399</c:v>
                </c:pt>
                <c:pt idx="6">
                  <c:v>28764</c:v>
                </c:pt>
                <c:pt idx="7">
                  <c:v>29129</c:v>
                </c:pt>
                <c:pt idx="8">
                  <c:v>29495</c:v>
                </c:pt>
                <c:pt idx="9">
                  <c:v>29860</c:v>
                </c:pt>
                <c:pt idx="10">
                  <c:v>30225</c:v>
                </c:pt>
                <c:pt idx="11">
                  <c:v>30590</c:v>
                </c:pt>
                <c:pt idx="12">
                  <c:v>30956</c:v>
                </c:pt>
                <c:pt idx="13">
                  <c:v>31321</c:v>
                </c:pt>
                <c:pt idx="14">
                  <c:v>31686</c:v>
                </c:pt>
                <c:pt idx="15">
                  <c:v>32051</c:v>
                </c:pt>
                <c:pt idx="16">
                  <c:v>32417</c:v>
                </c:pt>
                <c:pt idx="17">
                  <c:v>32782</c:v>
                </c:pt>
                <c:pt idx="18">
                  <c:v>33147</c:v>
                </c:pt>
                <c:pt idx="19">
                  <c:v>33512</c:v>
                </c:pt>
                <c:pt idx="20">
                  <c:v>33878</c:v>
                </c:pt>
                <c:pt idx="21">
                  <c:v>34243</c:v>
                </c:pt>
                <c:pt idx="22">
                  <c:v>34608</c:v>
                </c:pt>
                <c:pt idx="23">
                  <c:v>34973</c:v>
                </c:pt>
                <c:pt idx="24">
                  <c:v>35339</c:v>
                </c:pt>
                <c:pt idx="25">
                  <c:v>35704</c:v>
                </c:pt>
                <c:pt idx="26">
                  <c:v>36069</c:v>
                </c:pt>
                <c:pt idx="27">
                  <c:v>36434</c:v>
                </c:pt>
                <c:pt idx="28">
                  <c:v>36800</c:v>
                </c:pt>
                <c:pt idx="29">
                  <c:v>37165</c:v>
                </c:pt>
                <c:pt idx="30">
                  <c:v>37530</c:v>
                </c:pt>
                <c:pt idx="31">
                  <c:v>37895</c:v>
                </c:pt>
                <c:pt idx="32">
                  <c:v>38261</c:v>
                </c:pt>
                <c:pt idx="33">
                  <c:v>38626</c:v>
                </c:pt>
                <c:pt idx="34">
                  <c:v>38991</c:v>
                </c:pt>
                <c:pt idx="35">
                  <c:v>39356</c:v>
                </c:pt>
                <c:pt idx="36">
                  <c:v>39722</c:v>
                </c:pt>
                <c:pt idx="37">
                  <c:v>40087</c:v>
                </c:pt>
                <c:pt idx="38">
                  <c:v>40452</c:v>
                </c:pt>
                <c:pt idx="39">
                  <c:v>40817</c:v>
                </c:pt>
                <c:pt idx="40">
                  <c:v>41183</c:v>
                </c:pt>
                <c:pt idx="41">
                  <c:v>41548</c:v>
                </c:pt>
                <c:pt idx="42">
                  <c:v>41913</c:v>
                </c:pt>
                <c:pt idx="43">
                  <c:v>42278</c:v>
                </c:pt>
                <c:pt idx="44">
                  <c:v>42644</c:v>
                </c:pt>
                <c:pt idx="45">
                  <c:v>43009</c:v>
                </c:pt>
                <c:pt idx="46">
                  <c:v>43374</c:v>
                </c:pt>
              </c:numCache>
            </c:numRef>
          </c:cat>
          <c:val>
            <c:numRef>
              <c:f>TP_loads!$L$2:$L$48</c:f>
              <c:numCache>
                <c:formatCode>General</c:formatCode>
                <c:ptCount val="47"/>
                <c:pt idx="30" formatCode="0.0000">
                  <c:v>1256478.8700000001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9D-49CA-ABAF-5FDC48C893C0}"/>
            </c:ext>
          </c:extLst>
        </c:ser>
        <c:ser>
          <c:idx val="3"/>
          <c:order val="3"/>
          <c:tx>
            <c:strRef>
              <c:f>TP_loads!$M$1</c:f>
              <c:strCache>
                <c:ptCount val="1"/>
                <c:pt idx="0">
                  <c:v>SPARROW 2012 Load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TP_loads!$B$2:$B$48</c:f>
              <c:numCache>
                <c:formatCode>m/d/yyyy</c:formatCode>
                <c:ptCount val="47"/>
                <c:pt idx="0">
                  <c:v>26573</c:v>
                </c:pt>
                <c:pt idx="1">
                  <c:v>26938</c:v>
                </c:pt>
                <c:pt idx="2">
                  <c:v>27303</c:v>
                </c:pt>
                <c:pt idx="3">
                  <c:v>27668</c:v>
                </c:pt>
                <c:pt idx="4">
                  <c:v>28034</c:v>
                </c:pt>
                <c:pt idx="5">
                  <c:v>28399</c:v>
                </c:pt>
                <c:pt idx="6">
                  <c:v>28764</c:v>
                </c:pt>
                <c:pt idx="7">
                  <c:v>29129</c:v>
                </c:pt>
                <c:pt idx="8">
                  <c:v>29495</c:v>
                </c:pt>
                <c:pt idx="9">
                  <c:v>29860</c:v>
                </c:pt>
                <c:pt idx="10">
                  <c:v>30225</c:v>
                </c:pt>
                <c:pt idx="11">
                  <c:v>30590</c:v>
                </c:pt>
                <c:pt idx="12">
                  <c:v>30956</c:v>
                </c:pt>
                <c:pt idx="13">
                  <c:v>31321</c:v>
                </c:pt>
                <c:pt idx="14">
                  <c:v>31686</c:v>
                </c:pt>
                <c:pt idx="15">
                  <c:v>32051</c:v>
                </c:pt>
                <c:pt idx="16">
                  <c:v>32417</c:v>
                </c:pt>
                <c:pt idx="17">
                  <c:v>32782</c:v>
                </c:pt>
                <c:pt idx="18">
                  <c:v>33147</c:v>
                </c:pt>
                <c:pt idx="19">
                  <c:v>33512</c:v>
                </c:pt>
                <c:pt idx="20">
                  <c:v>33878</c:v>
                </c:pt>
                <c:pt idx="21">
                  <c:v>34243</c:v>
                </c:pt>
                <c:pt idx="22">
                  <c:v>34608</c:v>
                </c:pt>
                <c:pt idx="23">
                  <c:v>34973</c:v>
                </c:pt>
                <c:pt idx="24">
                  <c:v>35339</c:v>
                </c:pt>
                <c:pt idx="25">
                  <c:v>35704</c:v>
                </c:pt>
                <c:pt idx="26">
                  <c:v>36069</c:v>
                </c:pt>
                <c:pt idx="27">
                  <c:v>36434</c:v>
                </c:pt>
                <c:pt idx="28">
                  <c:v>36800</c:v>
                </c:pt>
                <c:pt idx="29">
                  <c:v>37165</c:v>
                </c:pt>
                <c:pt idx="30">
                  <c:v>37530</c:v>
                </c:pt>
                <c:pt idx="31">
                  <c:v>37895</c:v>
                </c:pt>
                <c:pt idx="32">
                  <c:v>38261</c:v>
                </c:pt>
                <c:pt idx="33">
                  <c:v>38626</c:v>
                </c:pt>
                <c:pt idx="34">
                  <c:v>38991</c:v>
                </c:pt>
                <c:pt idx="35">
                  <c:v>39356</c:v>
                </c:pt>
                <c:pt idx="36">
                  <c:v>39722</c:v>
                </c:pt>
                <c:pt idx="37">
                  <c:v>40087</c:v>
                </c:pt>
                <c:pt idx="38">
                  <c:v>40452</c:v>
                </c:pt>
                <c:pt idx="39">
                  <c:v>40817</c:v>
                </c:pt>
                <c:pt idx="40">
                  <c:v>41183</c:v>
                </c:pt>
                <c:pt idx="41">
                  <c:v>41548</c:v>
                </c:pt>
                <c:pt idx="42">
                  <c:v>41913</c:v>
                </c:pt>
                <c:pt idx="43">
                  <c:v>42278</c:v>
                </c:pt>
                <c:pt idx="44">
                  <c:v>42644</c:v>
                </c:pt>
                <c:pt idx="45">
                  <c:v>43009</c:v>
                </c:pt>
                <c:pt idx="46">
                  <c:v>43374</c:v>
                </c:pt>
              </c:numCache>
            </c:numRef>
          </c:cat>
          <c:val>
            <c:numRef>
              <c:f>TP_loads!$M$2:$M$48</c:f>
              <c:numCache>
                <c:formatCode>General</c:formatCode>
                <c:ptCount val="47"/>
                <c:pt idx="40" formatCode="0.00">
                  <c:v>158040.11600000001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B9D-49CA-ABAF-5FDC48C893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3458280"/>
        <c:axId val="583459920"/>
      </c:lineChart>
      <c:dateAx>
        <c:axId val="583458280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459920"/>
        <c:crosses val="autoZero"/>
        <c:auto val="1"/>
        <c:lblOffset val="100"/>
        <c:baseTimeUnit val="years"/>
      </c:dateAx>
      <c:valAx>
        <c:axId val="58345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Phosphorus, in kg/year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458280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73350563279145309"/>
          <c:y val="9.2973381148333256E-2"/>
          <c:w val="0.24372965324214807"/>
          <c:h val="0.1573595911699766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Sacramento</a:t>
            </a:r>
            <a:r>
              <a:rPr lang="en-US" baseline="0"/>
              <a:t> river at Freeport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287483815193713"/>
          <c:y val="7.696716195254874E-2"/>
          <c:w val="0.87100526210299267"/>
          <c:h val="0.81729473575179989"/>
        </c:manualLayout>
      </c:layout>
      <c:lineChart>
        <c:grouping val="standard"/>
        <c:varyColors val="0"/>
        <c:ser>
          <c:idx val="0"/>
          <c:order val="0"/>
          <c:tx>
            <c:strRef>
              <c:f>'TN Loads'!$U$1</c:f>
              <c:strCache>
                <c:ptCount val="1"/>
                <c:pt idx="0">
                  <c:v>TN Annual Load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cat>
            <c:numRef>
              <c:f>'TN Loads'!$T$2:$T$46</c:f>
              <c:numCache>
                <c:formatCode>m/d/yyyy</c:formatCode>
                <c:ptCount val="45"/>
                <c:pt idx="1">
                  <c:v>27668</c:v>
                </c:pt>
                <c:pt idx="2">
                  <c:v>28034</c:v>
                </c:pt>
                <c:pt idx="3">
                  <c:v>28399</c:v>
                </c:pt>
                <c:pt idx="4">
                  <c:v>28764</c:v>
                </c:pt>
                <c:pt idx="5">
                  <c:v>29129</c:v>
                </c:pt>
                <c:pt idx="6">
                  <c:v>29495</c:v>
                </c:pt>
                <c:pt idx="7">
                  <c:v>29860</c:v>
                </c:pt>
                <c:pt idx="8">
                  <c:v>30225</c:v>
                </c:pt>
                <c:pt idx="9">
                  <c:v>30590</c:v>
                </c:pt>
                <c:pt idx="10">
                  <c:v>30956</c:v>
                </c:pt>
                <c:pt idx="11">
                  <c:v>31321</c:v>
                </c:pt>
                <c:pt idx="12">
                  <c:v>31686</c:v>
                </c:pt>
                <c:pt idx="13">
                  <c:v>32051</c:v>
                </c:pt>
                <c:pt idx="14">
                  <c:v>32417</c:v>
                </c:pt>
                <c:pt idx="15">
                  <c:v>32782</c:v>
                </c:pt>
                <c:pt idx="16">
                  <c:v>33147</c:v>
                </c:pt>
                <c:pt idx="17">
                  <c:v>33512</c:v>
                </c:pt>
                <c:pt idx="18">
                  <c:v>33878</c:v>
                </c:pt>
                <c:pt idx="19">
                  <c:v>34243</c:v>
                </c:pt>
                <c:pt idx="20">
                  <c:v>34608</c:v>
                </c:pt>
                <c:pt idx="21">
                  <c:v>34973</c:v>
                </c:pt>
                <c:pt idx="22">
                  <c:v>35339</c:v>
                </c:pt>
                <c:pt idx="23">
                  <c:v>35704</c:v>
                </c:pt>
                <c:pt idx="24">
                  <c:v>36069</c:v>
                </c:pt>
                <c:pt idx="25">
                  <c:v>36434</c:v>
                </c:pt>
                <c:pt idx="26">
                  <c:v>36800</c:v>
                </c:pt>
                <c:pt idx="27">
                  <c:v>37165</c:v>
                </c:pt>
                <c:pt idx="28">
                  <c:v>37530</c:v>
                </c:pt>
                <c:pt idx="29">
                  <c:v>37895</c:v>
                </c:pt>
                <c:pt idx="30">
                  <c:v>38261</c:v>
                </c:pt>
                <c:pt idx="31">
                  <c:v>38626</c:v>
                </c:pt>
                <c:pt idx="32">
                  <c:v>38991</c:v>
                </c:pt>
                <c:pt idx="33">
                  <c:v>39356</c:v>
                </c:pt>
                <c:pt idx="34">
                  <c:v>39722</c:v>
                </c:pt>
                <c:pt idx="35">
                  <c:v>40087</c:v>
                </c:pt>
                <c:pt idx="36">
                  <c:v>40452</c:v>
                </c:pt>
                <c:pt idx="37">
                  <c:v>40817</c:v>
                </c:pt>
                <c:pt idx="38">
                  <c:v>41183</c:v>
                </c:pt>
                <c:pt idx="39">
                  <c:v>41548</c:v>
                </c:pt>
                <c:pt idx="40">
                  <c:v>41913</c:v>
                </c:pt>
                <c:pt idx="41">
                  <c:v>42278</c:v>
                </c:pt>
                <c:pt idx="42">
                  <c:v>42644</c:v>
                </c:pt>
                <c:pt idx="43">
                  <c:v>43009</c:v>
                </c:pt>
                <c:pt idx="44">
                  <c:v>43374</c:v>
                </c:pt>
              </c:numCache>
            </c:numRef>
          </c:cat>
          <c:val>
            <c:numRef>
              <c:f>'TN Loads'!$U$2:$U$46</c:f>
              <c:numCache>
                <c:formatCode>0.00</c:formatCode>
                <c:ptCount val="45"/>
                <c:pt idx="1">
                  <c:v>18640297.932441175</c:v>
                </c:pt>
                <c:pt idx="2">
                  <c:v>12274285.386212833</c:v>
                </c:pt>
                <c:pt idx="3">
                  <c:v>7478978.1613870142</c:v>
                </c:pt>
                <c:pt idx="4">
                  <c:v>7336903.4527031705</c:v>
                </c:pt>
                <c:pt idx="5">
                  <c:v>13355803.833603064</c:v>
                </c:pt>
                <c:pt idx="6">
                  <c:v>12859886.7592464</c:v>
                </c:pt>
                <c:pt idx="7">
                  <c:v>15619996.587228313</c:v>
                </c:pt>
                <c:pt idx="8">
                  <c:v>13572549.573544482</c:v>
                </c:pt>
                <c:pt idx="9">
                  <c:v>29814010.365417965</c:v>
                </c:pt>
                <c:pt idx="10">
                  <c:v>32584817.81858651</c:v>
                </c:pt>
                <c:pt idx="11">
                  <c:v>20639205.696067996</c:v>
                </c:pt>
                <c:pt idx="12">
                  <c:v>11914858.822192343</c:v>
                </c:pt>
                <c:pt idx="13">
                  <c:v>15066823.257997097</c:v>
                </c:pt>
                <c:pt idx="14">
                  <c:v>8085618.7636375483</c:v>
                </c:pt>
                <c:pt idx="15">
                  <c:v>7831684.3933673315</c:v>
                </c:pt>
                <c:pt idx="16">
                  <c:v>8438857.5181799605</c:v>
                </c:pt>
                <c:pt idx="17">
                  <c:v>5732787.4561511371</c:v>
                </c:pt>
                <c:pt idx="18">
                  <c:v>4139606.8286262746</c:v>
                </c:pt>
                <c:pt idx="19">
                  <c:v>5895909.4847268527</c:v>
                </c:pt>
                <c:pt idx="20">
                  <c:v>7677586.2222191859</c:v>
                </c:pt>
                <c:pt idx="21">
                  <c:v>7268552.3239344591</c:v>
                </c:pt>
                <c:pt idx="22">
                  <c:v>10290191.179528031</c:v>
                </c:pt>
                <c:pt idx="23">
                  <c:v>9140118.7959660515</c:v>
                </c:pt>
                <c:pt idx="24">
                  <c:v>10101310.332082395</c:v>
                </c:pt>
                <c:pt idx="25">
                  <c:v>10803247.954960404</c:v>
                </c:pt>
                <c:pt idx="26">
                  <c:v>9148434.4328971468</c:v>
                </c:pt>
                <c:pt idx="27">
                  <c:v>7049169.9970357195</c:v>
                </c:pt>
                <c:pt idx="28">
                  <c:v>5269122.7032020921</c:v>
                </c:pt>
                <c:pt idx="29">
                  <c:v>7066427.6221609367</c:v>
                </c:pt>
                <c:pt idx="30">
                  <c:v>9068864.5720213633</c:v>
                </c:pt>
                <c:pt idx="31">
                  <c:v>9179026.6409984678</c:v>
                </c:pt>
                <c:pt idx="32">
                  <c:v>9967815.6547177918</c:v>
                </c:pt>
                <c:pt idx="33">
                  <c:v>13242635.108599782</c:v>
                </c:pt>
                <c:pt idx="34">
                  <c:v>4972981.5405213377</c:v>
                </c:pt>
                <c:pt idx="35">
                  <c:v>4577468.4725692226</c:v>
                </c:pt>
                <c:pt idx="36">
                  <c:v>5040609.5608814461</c:v>
                </c:pt>
                <c:pt idx="37">
                  <c:v>7810144.6290577361</c:v>
                </c:pt>
                <c:pt idx="38">
                  <c:v>9649451.4338901248</c:v>
                </c:pt>
                <c:pt idx="39">
                  <c:v>5434415.9188977303</c:v>
                </c:pt>
                <c:pt idx="40">
                  <c:v>4750640.8965262203</c:v>
                </c:pt>
                <c:pt idx="41">
                  <c:v>3014243.2454392789</c:v>
                </c:pt>
                <c:pt idx="42">
                  <c:v>4527570.5573188998</c:v>
                </c:pt>
                <c:pt idx="43">
                  <c:v>8863735.9062601235</c:v>
                </c:pt>
                <c:pt idx="44">
                  <c:v>10926035.781552453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93-4170-AA0C-EB7678FC8A18}"/>
            </c:ext>
          </c:extLst>
        </c:ser>
        <c:ser>
          <c:idx val="1"/>
          <c:order val="1"/>
          <c:tx>
            <c:strRef>
              <c:f>'TN Loads'!$V$1</c:f>
              <c:strCache>
                <c:ptCount val="1"/>
                <c:pt idx="0">
                  <c:v>flow-normalized TN Annaul Loads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cat>
            <c:numRef>
              <c:f>'TN Loads'!$T$2:$T$46</c:f>
              <c:numCache>
                <c:formatCode>m/d/yyyy</c:formatCode>
                <c:ptCount val="45"/>
                <c:pt idx="1">
                  <c:v>27668</c:v>
                </c:pt>
                <c:pt idx="2">
                  <c:v>28034</c:v>
                </c:pt>
                <c:pt idx="3">
                  <c:v>28399</c:v>
                </c:pt>
                <c:pt idx="4">
                  <c:v>28764</c:v>
                </c:pt>
                <c:pt idx="5">
                  <c:v>29129</c:v>
                </c:pt>
                <c:pt idx="6">
                  <c:v>29495</c:v>
                </c:pt>
                <c:pt idx="7">
                  <c:v>29860</c:v>
                </c:pt>
                <c:pt idx="8">
                  <c:v>30225</c:v>
                </c:pt>
                <c:pt idx="9">
                  <c:v>30590</c:v>
                </c:pt>
                <c:pt idx="10">
                  <c:v>30956</c:v>
                </c:pt>
                <c:pt idx="11">
                  <c:v>31321</c:v>
                </c:pt>
                <c:pt idx="12">
                  <c:v>31686</c:v>
                </c:pt>
                <c:pt idx="13">
                  <c:v>32051</c:v>
                </c:pt>
                <c:pt idx="14">
                  <c:v>32417</c:v>
                </c:pt>
                <c:pt idx="15">
                  <c:v>32782</c:v>
                </c:pt>
                <c:pt idx="16">
                  <c:v>33147</c:v>
                </c:pt>
                <c:pt idx="17">
                  <c:v>33512</c:v>
                </c:pt>
                <c:pt idx="18">
                  <c:v>33878</c:v>
                </c:pt>
                <c:pt idx="19">
                  <c:v>34243</c:v>
                </c:pt>
                <c:pt idx="20">
                  <c:v>34608</c:v>
                </c:pt>
                <c:pt idx="21">
                  <c:v>34973</c:v>
                </c:pt>
                <c:pt idx="22">
                  <c:v>35339</c:v>
                </c:pt>
                <c:pt idx="23">
                  <c:v>35704</c:v>
                </c:pt>
                <c:pt idx="24">
                  <c:v>36069</c:v>
                </c:pt>
                <c:pt idx="25">
                  <c:v>36434</c:v>
                </c:pt>
                <c:pt idx="26">
                  <c:v>36800</c:v>
                </c:pt>
                <c:pt idx="27">
                  <c:v>37165</c:v>
                </c:pt>
                <c:pt idx="28">
                  <c:v>37530</c:v>
                </c:pt>
                <c:pt idx="29">
                  <c:v>37895</c:v>
                </c:pt>
                <c:pt idx="30">
                  <c:v>38261</c:v>
                </c:pt>
                <c:pt idx="31">
                  <c:v>38626</c:v>
                </c:pt>
                <c:pt idx="32">
                  <c:v>38991</c:v>
                </c:pt>
                <c:pt idx="33">
                  <c:v>39356</c:v>
                </c:pt>
                <c:pt idx="34">
                  <c:v>39722</c:v>
                </c:pt>
                <c:pt idx="35">
                  <c:v>40087</c:v>
                </c:pt>
                <c:pt idx="36">
                  <c:v>40452</c:v>
                </c:pt>
                <c:pt idx="37">
                  <c:v>40817</c:v>
                </c:pt>
                <c:pt idx="38">
                  <c:v>41183</c:v>
                </c:pt>
                <c:pt idx="39">
                  <c:v>41548</c:v>
                </c:pt>
                <c:pt idx="40">
                  <c:v>41913</c:v>
                </c:pt>
                <c:pt idx="41">
                  <c:v>42278</c:v>
                </c:pt>
                <c:pt idx="42">
                  <c:v>42644</c:v>
                </c:pt>
                <c:pt idx="43">
                  <c:v>43009</c:v>
                </c:pt>
                <c:pt idx="44">
                  <c:v>43374</c:v>
                </c:pt>
              </c:numCache>
            </c:numRef>
          </c:cat>
          <c:val>
            <c:numRef>
              <c:f>'TN Loads'!$V$2:$V$46</c:f>
              <c:numCache>
                <c:formatCode>0.00</c:formatCode>
                <c:ptCount val="45"/>
                <c:pt idx="1">
                  <c:v>11035522.812485339</c:v>
                </c:pt>
                <c:pt idx="2">
                  <c:v>11636706.382777058</c:v>
                </c:pt>
                <c:pt idx="3">
                  <c:v>12278099.067856152</c:v>
                </c:pt>
                <c:pt idx="4">
                  <c:v>12939446.345074764</c:v>
                </c:pt>
                <c:pt idx="5">
                  <c:v>13701306.032422127</c:v>
                </c:pt>
                <c:pt idx="6">
                  <c:v>14514152.49932527</c:v>
                </c:pt>
                <c:pt idx="7">
                  <c:v>15058036.480239036</c:v>
                </c:pt>
                <c:pt idx="8">
                  <c:v>15028489.955748746</c:v>
                </c:pt>
                <c:pt idx="9">
                  <c:v>15034572.769072363</c:v>
                </c:pt>
                <c:pt idx="10">
                  <c:v>15150926.410376728</c:v>
                </c:pt>
                <c:pt idx="11">
                  <c:v>15417348.524195829</c:v>
                </c:pt>
                <c:pt idx="12">
                  <c:v>15443888.196012944</c:v>
                </c:pt>
                <c:pt idx="13">
                  <c:v>15340817.136592939</c:v>
                </c:pt>
                <c:pt idx="14">
                  <c:v>14993038.880523564</c:v>
                </c:pt>
                <c:pt idx="15">
                  <c:v>13912075.081580138</c:v>
                </c:pt>
                <c:pt idx="16">
                  <c:v>12407422.980691532</c:v>
                </c:pt>
                <c:pt idx="17">
                  <c:v>10949916.704949021</c:v>
                </c:pt>
                <c:pt idx="18">
                  <c:v>9578994.5590262916</c:v>
                </c:pt>
                <c:pt idx="19">
                  <c:v>8504211.4885274302</c:v>
                </c:pt>
                <c:pt idx="20">
                  <c:v>7826239.1904079132</c:v>
                </c:pt>
                <c:pt idx="21">
                  <c:v>7444994.0412461255</c:v>
                </c:pt>
                <c:pt idx="22">
                  <c:v>7120030.7856819127</c:v>
                </c:pt>
                <c:pt idx="23">
                  <c:v>6922404.1837545354</c:v>
                </c:pt>
                <c:pt idx="24">
                  <c:v>6837557.774857033</c:v>
                </c:pt>
                <c:pt idx="25">
                  <c:v>6872892.3573770793</c:v>
                </c:pt>
                <c:pt idx="26">
                  <c:v>7016966.9809806859</c:v>
                </c:pt>
                <c:pt idx="27">
                  <c:v>7231565.6875067521</c:v>
                </c:pt>
                <c:pt idx="28">
                  <c:v>7459769.7705937736</c:v>
                </c:pt>
                <c:pt idx="29">
                  <c:v>7675068.0661623441</c:v>
                </c:pt>
                <c:pt idx="30">
                  <c:v>8078645.1801321544</c:v>
                </c:pt>
                <c:pt idx="31">
                  <c:v>8670915.5812947974</c:v>
                </c:pt>
                <c:pt idx="32">
                  <c:v>8925001.7620550171</c:v>
                </c:pt>
                <c:pt idx="33">
                  <c:v>8792465.7556766868</c:v>
                </c:pt>
                <c:pt idx="34">
                  <c:v>8764956.7008529902</c:v>
                </c:pt>
                <c:pt idx="35">
                  <c:v>8933624.092394717</c:v>
                </c:pt>
                <c:pt idx="36">
                  <c:v>9109478.3461673837</c:v>
                </c:pt>
                <c:pt idx="37">
                  <c:v>8966962.7624438424</c:v>
                </c:pt>
                <c:pt idx="38">
                  <c:v>8580346.8211646657</c:v>
                </c:pt>
                <c:pt idx="39">
                  <c:v>8108359.4903350938</c:v>
                </c:pt>
                <c:pt idx="40">
                  <c:v>7781329.3729424011</c:v>
                </c:pt>
                <c:pt idx="41">
                  <c:v>7660389.1087028142</c:v>
                </c:pt>
                <c:pt idx="42">
                  <c:v>7610228.6215022262</c:v>
                </c:pt>
                <c:pt idx="43">
                  <c:v>7583273.169458705</c:v>
                </c:pt>
                <c:pt idx="44">
                  <c:v>7548420.8240210414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93-4170-AA0C-EB7678FC8A18}"/>
            </c:ext>
          </c:extLst>
        </c:ser>
        <c:ser>
          <c:idx val="2"/>
          <c:order val="2"/>
          <c:tx>
            <c:strRef>
              <c:f>'TN Loads'!$W$1</c:f>
              <c:strCache>
                <c:ptCount val="1"/>
                <c:pt idx="0">
                  <c:v>SPARROW 2002 Load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'TN Loads'!$T$2:$T$46</c:f>
              <c:numCache>
                <c:formatCode>m/d/yyyy</c:formatCode>
                <c:ptCount val="45"/>
                <c:pt idx="1">
                  <c:v>27668</c:v>
                </c:pt>
                <c:pt idx="2">
                  <c:v>28034</c:v>
                </c:pt>
                <c:pt idx="3">
                  <c:v>28399</c:v>
                </c:pt>
                <c:pt idx="4">
                  <c:v>28764</c:v>
                </c:pt>
                <c:pt idx="5">
                  <c:v>29129</c:v>
                </c:pt>
                <c:pt idx="6">
                  <c:v>29495</c:v>
                </c:pt>
                <c:pt idx="7">
                  <c:v>29860</c:v>
                </c:pt>
                <c:pt idx="8">
                  <c:v>30225</c:v>
                </c:pt>
                <c:pt idx="9">
                  <c:v>30590</c:v>
                </c:pt>
                <c:pt idx="10">
                  <c:v>30956</c:v>
                </c:pt>
                <c:pt idx="11">
                  <c:v>31321</c:v>
                </c:pt>
                <c:pt idx="12">
                  <c:v>31686</c:v>
                </c:pt>
                <c:pt idx="13">
                  <c:v>32051</c:v>
                </c:pt>
                <c:pt idx="14">
                  <c:v>32417</c:v>
                </c:pt>
                <c:pt idx="15">
                  <c:v>32782</c:v>
                </c:pt>
                <c:pt idx="16">
                  <c:v>33147</c:v>
                </c:pt>
                <c:pt idx="17">
                  <c:v>33512</c:v>
                </c:pt>
                <c:pt idx="18">
                  <c:v>33878</c:v>
                </c:pt>
                <c:pt idx="19">
                  <c:v>34243</c:v>
                </c:pt>
                <c:pt idx="20">
                  <c:v>34608</c:v>
                </c:pt>
                <c:pt idx="21">
                  <c:v>34973</c:v>
                </c:pt>
                <c:pt idx="22">
                  <c:v>35339</c:v>
                </c:pt>
                <c:pt idx="23">
                  <c:v>35704</c:v>
                </c:pt>
                <c:pt idx="24">
                  <c:v>36069</c:v>
                </c:pt>
                <c:pt idx="25">
                  <c:v>36434</c:v>
                </c:pt>
                <c:pt idx="26">
                  <c:v>36800</c:v>
                </c:pt>
                <c:pt idx="27">
                  <c:v>37165</c:v>
                </c:pt>
                <c:pt idx="28">
                  <c:v>37530</c:v>
                </c:pt>
                <c:pt idx="29">
                  <c:v>37895</c:v>
                </c:pt>
                <c:pt idx="30">
                  <c:v>38261</c:v>
                </c:pt>
                <c:pt idx="31">
                  <c:v>38626</c:v>
                </c:pt>
                <c:pt idx="32">
                  <c:v>38991</c:v>
                </c:pt>
                <c:pt idx="33">
                  <c:v>39356</c:v>
                </c:pt>
                <c:pt idx="34">
                  <c:v>39722</c:v>
                </c:pt>
                <c:pt idx="35">
                  <c:v>40087</c:v>
                </c:pt>
                <c:pt idx="36">
                  <c:v>40452</c:v>
                </c:pt>
                <c:pt idx="37">
                  <c:v>40817</c:v>
                </c:pt>
                <c:pt idx="38">
                  <c:v>41183</c:v>
                </c:pt>
                <c:pt idx="39">
                  <c:v>41548</c:v>
                </c:pt>
                <c:pt idx="40">
                  <c:v>41913</c:v>
                </c:pt>
                <c:pt idx="41">
                  <c:v>42278</c:v>
                </c:pt>
                <c:pt idx="42">
                  <c:v>42644</c:v>
                </c:pt>
                <c:pt idx="43">
                  <c:v>43009</c:v>
                </c:pt>
                <c:pt idx="44">
                  <c:v>43374</c:v>
                </c:pt>
              </c:numCache>
            </c:numRef>
          </c:cat>
          <c:val>
            <c:numRef>
              <c:f>'TN Loads'!$W$2:$W$46</c:f>
              <c:numCache>
                <c:formatCode>General</c:formatCode>
                <c:ptCount val="45"/>
                <c:pt idx="30" formatCode="0.00">
                  <c:v>7463999.7514000004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93-4170-AA0C-EB7678FC8A18}"/>
            </c:ext>
          </c:extLst>
        </c:ser>
        <c:ser>
          <c:idx val="3"/>
          <c:order val="3"/>
          <c:tx>
            <c:strRef>
              <c:f>'TN Loads'!$X$1</c:f>
              <c:strCache>
                <c:ptCount val="1"/>
                <c:pt idx="0">
                  <c:v>SPARROW 2012 Load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'TN Loads'!$T$2:$T$46</c:f>
              <c:numCache>
                <c:formatCode>m/d/yyyy</c:formatCode>
                <c:ptCount val="45"/>
                <c:pt idx="1">
                  <c:v>27668</c:v>
                </c:pt>
                <c:pt idx="2">
                  <c:v>28034</c:v>
                </c:pt>
                <c:pt idx="3">
                  <c:v>28399</c:v>
                </c:pt>
                <c:pt idx="4">
                  <c:v>28764</c:v>
                </c:pt>
                <c:pt idx="5">
                  <c:v>29129</c:v>
                </c:pt>
                <c:pt idx="6">
                  <c:v>29495</c:v>
                </c:pt>
                <c:pt idx="7">
                  <c:v>29860</c:v>
                </c:pt>
                <c:pt idx="8">
                  <c:v>30225</c:v>
                </c:pt>
                <c:pt idx="9">
                  <c:v>30590</c:v>
                </c:pt>
                <c:pt idx="10">
                  <c:v>30956</c:v>
                </c:pt>
                <c:pt idx="11">
                  <c:v>31321</c:v>
                </c:pt>
                <c:pt idx="12">
                  <c:v>31686</c:v>
                </c:pt>
                <c:pt idx="13">
                  <c:v>32051</c:v>
                </c:pt>
                <c:pt idx="14">
                  <c:v>32417</c:v>
                </c:pt>
                <c:pt idx="15">
                  <c:v>32782</c:v>
                </c:pt>
                <c:pt idx="16">
                  <c:v>33147</c:v>
                </c:pt>
                <c:pt idx="17">
                  <c:v>33512</c:v>
                </c:pt>
                <c:pt idx="18">
                  <c:v>33878</c:v>
                </c:pt>
                <c:pt idx="19">
                  <c:v>34243</c:v>
                </c:pt>
                <c:pt idx="20">
                  <c:v>34608</c:v>
                </c:pt>
                <c:pt idx="21">
                  <c:v>34973</c:v>
                </c:pt>
                <c:pt idx="22">
                  <c:v>35339</c:v>
                </c:pt>
                <c:pt idx="23">
                  <c:v>35704</c:v>
                </c:pt>
                <c:pt idx="24">
                  <c:v>36069</c:v>
                </c:pt>
                <c:pt idx="25">
                  <c:v>36434</c:v>
                </c:pt>
                <c:pt idx="26">
                  <c:v>36800</c:v>
                </c:pt>
                <c:pt idx="27">
                  <c:v>37165</c:v>
                </c:pt>
                <c:pt idx="28">
                  <c:v>37530</c:v>
                </c:pt>
                <c:pt idx="29">
                  <c:v>37895</c:v>
                </c:pt>
                <c:pt idx="30">
                  <c:v>38261</c:v>
                </c:pt>
                <c:pt idx="31">
                  <c:v>38626</c:v>
                </c:pt>
                <c:pt idx="32">
                  <c:v>38991</c:v>
                </c:pt>
                <c:pt idx="33">
                  <c:v>39356</c:v>
                </c:pt>
                <c:pt idx="34">
                  <c:v>39722</c:v>
                </c:pt>
                <c:pt idx="35">
                  <c:v>40087</c:v>
                </c:pt>
                <c:pt idx="36">
                  <c:v>40452</c:v>
                </c:pt>
                <c:pt idx="37">
                  <c:v>40817</c:v>
                </c:pt>
                <c:pt idx="38">
                  <c:v>41183</c:v>
                </c:pt>
                <c:pt idx="39">
                  <c:v>41548</c:v>
                </c:pt>
                <c:pt idx="40">
                  <c:v>41913</c:v>
                </c:pt>
                <c:pt idx="41">
                  <c:v>42278</c:v>
                </c:pt>
                <c:pt idx="42">
                  <c:v>42644</c:v>
                </c:pt>
                <c:pt idx="43">
                  <c:v>43009</c:v>
                </c:pt>
                <c:pt idx="44">
                  <c:v>43374</c:v>
                </c:pt>
              </c:numCache>
            </c:numRef>
          </c:cat>
          <c:val>
            <c:numRef>
              <c:f>'TN Loads'!$X$2:$X$46</c:f>
              <c:numCache>
                <c:formatCode>General</c:formatCode>
                <c:ptCount val="45"/>
                <c:pt idx="38" formatCode="0.00">
                  <c:v>6837962.7712000003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D93-4170-AA0C-EB7678FC8A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1618016"/>
        <c:axId val="461621624"/>
      </c:lineChart>
      <c:dateAx>
        <c:axId val="461618016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621624"/>
        <c:crosses val="autoZero"/>
        <c:auto val="1"/>
        <c:lblOffset val="100"/>
        <c:baseTimeUnit val="years"/>
      </c:dateAx>
      <c:valAx>
        <c:axId val="461621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Nitrogen,</a:t>
                </a:r>
                <a:r>
                  <a:rPr lang="en-US" baseline="0"/>
                  <a:t> kg/year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618016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71827677002441759"/>
          <c:y val="0.14551069306133579"/>
          <c:w val="0.2478093610115589"/>
          <c:h val="0.20181423971174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zoomScale="132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tabSelected="1" zoomScale="132" workbookViewId="0" zoomToFit="1"/>
  </sheetViews>
  <pageMargins left="0.7" right="0.7" top="0.75" bottom="0.75" header="0.3" footer="0.3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850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0A121E-E8DB-4F55-8D62-4E27AC377F7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1400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499916-F45D-4AC5-9A80-4009B64004F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48"/>
  <sheetViews>
    <sheetView workbookViewId="0">
      <selection activeCell="M1" activeCellId="4" sqref="B1:B1048576 F1:F1048576 I1:I1048576 L1:L1048576 M1:M1048576"/>
    </sheetView>
  </sheetViews>
  <sheetFormatPr defaultColWidth="9.28515625" defaultRowHeight="15" x14ac:dyDescent="0.25"/>
  <cols>
    <col min="2" max="2" width="12" style="3" customWidth="1"/>
    <col min="6" max="6" width="12" style="6" customWidth="1"/>
    <col min="9" max="9" width="12" style="6" customWidth="1"/>
    <col min="12" max="12" width="12.5703125" bestFit="1" customWidth="1"/>
  </cols>
  <sheetData>
    <row r="1" spans="1:13" ht="57.75" x14ac:dyDescent="0.25">
      <c r="A1" t="s">
        <v>0</v>
      </c>
      <c r="B1" s="1" t="s">
        <v>8</v>
      </c>
      <c r="C1" t="s">
        <v>1</v>
      </c>
      <c r="D1" t="s">
        <v>2</v>
      </c>
      <c r="E1" t="s">
        <v>3</v>
      </c>
      <c r="F1" s="4" t="s">
        <v>12</v>
      </c>
      <c r="G1" s="1" t="s">
        <v>4</v>
      </c>
      <c r="H1" s="1" t="s">
        <v>5</v>
      </c>
      <c r="I1" s="4" t="s">
        <v>11</v>
      </c>
      <c r="J1" s="1" t="s">
        <v>6</v>
      </c>
      <c r="K1" s="1" t="s">
        <v>7</v>
      </c>
      <c r="L1" s="4" t="s">
        <v>9</v>
      </c>
      <c r="M1" s="4" t="s">
        <v>10</v>
      </c>
    </row>
    <row r="2" spans="1:13" x14ac:dyDescent="0.25">
      <c r="A2">
        <v>1972.2476359510699</v>
      </c>
      <c r="B2" s="2">
        <v>26573</v>
      </c>
      <c r="C2">
        <v>43.460788648765202</v>
      </c>
      <c r="D2">
        <v>0.27620639174152301</v>
      </c>
      <c r="E2">
        <v>905.24216963787399</v>
      </c>
      <c r="F2" s="5">
        <f>E2*366</f>
        <v>331318.63408746186</v>
      </c>
      <c r="G2">
        <v>0.23980662740736999</v>
      </c>
      <c r="H2">
        <v>2090.7412331057699</v>
      </c>
      <c r="I2" s="5">
        <f>H2*366</f>
        <v>765211.29131671181</v>
      </c>
      <c r="J2">
        <v>12</v>
      </c>
      <c r="K2">
        <v>10</v>
      </c>
    </row>
    <row r="3" spans="1:13" x14ac:dyDescent="0.25">
      <c r="A3">
        <v>1973.24711938423</v>
      </c>
      <c r="B3" s="2">
        <v>26938</v>
      </c>
      <c r="C3">
        <v>92.817114188052699</v>
      </c>
      <c r="D3">
        <v>0.23949290663262701</v>
      </c>
      <c r="E3">
        <v>1650.5028541802201</v>
      </c>
      <c r="F3" s="5">
        <f t="shared" ref="F3:F48" si="0">E3*365</f>
        <v>602433.54177578038</v>
      </c>
      <c r="G3">
        <v>0.24142677893518699</v>
      </c>
      <c r="H3">
        <v>2086.4828833177698</v>
      </c>
      <c r="I3" s="5">
        <f t="shared" ref="I3:I48" si="1">H3*365</f>
        <v>761566.252410986</v>
      </c>
      <c r="J3">
        <v>12</v>
      </c>
      <c r="K3">
        <v>10</v>
      </c>
    </row>
    <row r="4" spans="1:13" x14ac:dyDescent="0.25">
      <c r="A4">
        <v>1974.2470319634699</v>
      </c>
      <c r="B4" s="2">
        <v>27303</v>
      </c>
      <c r="C4">
        <v>108.33947840254901</v>
      </c>
      <c r="D4">
        <v>0.21891055911881599</v>
      </c>
      <c r="E4">
        <v>1863.9582098727601</v>
      </c>
      <c r="F4" s="5">
        <f t="shared" si="0"/>
        <v>680344.74660355749</v>
      </c>
      <c r="G4">
        <v>0.24365581806631001</v>
      </c>
      <c r="H4">
        <v>2090.2910576334798</v>
      </c>
      <c r="I4" s="5">
        <f t="shared" si="1"/>
        <v>762956.2360362201</v>
      </c>
      <c r="J4">
        <v>12</v>
      </c>
      <c r="K4">
        <v>10</v>
      </c>
    </row>
    <row r="5" spans="1:13" x14ac:dyDescent="0.25">
      <c r="A5">
        <v>1975.2470319634699</v>
      </c>
      <c r="B5" s="2">
        <v>27668</v>
      </c>
      <c r="C5">
        <v>110.090468053347</v>
      </c>
      <c r="D5">
        <v>0.21590038065091699</v>
      </c>
      <c r="E5">
        <v>1894.9202090645999</v>
      </c>
      <c r="F5" s="5">
        <f t="shared" si="0"/>
        <v>691645.876308579</v>
      </c>
      <c r="G5">
        <v>0.24633441529162001</v>
      </c>
      <c r="H5">
        <v>2096.7885484744202</v>
      </c>
      <c r="I5" s="5">
        <f t="shared" si="1"/>
        <v>765327.82019316335</v>
      </c>
      <c r="J5">
        <v>12</v>
      </c>
      <c r="K5">
        <v>10</v>
      </c>
    </row>
    <row r="6" spans="1:13" x14ac:dyDescent="0.25">
      <c r="A6">
        <v>1976.2476359510699</v>
      </c>
      <c r="B6" s="2">
        <v>28034</v>
      </c>
      <c r="C6">
        <v>59.758371628862299</v>
      </c>
      <c r="D6">
        <v>0.27169874068278399</v>
      </c>
      <c r="E6">
        <v>1203.40601347699</v>
      </c>
      <c r="F6" s="5">
        <f>E6*366</f>
        <v>440446.60093257832</v>
      </c>
      <c r="G6">
        <v>0.24921040251693999</v>
      </c>
      <c r="H6">
        <v>2106.8948215937999</v>
      </c>
      <c r="I6" s="5">
        <f>H6*366</f>
        <v>771123.50470333081</v>
      </c>
      <c r="J6">
        <v>12</v>
      </c>
      <c r="K6">
        <v>10</v>
      </c>
    </row>
    <row r="7" spans="1:13" x14ac:dyDescent="0.25">
      <c r="A7">
        <v>1977.24711938423</v>
      </c>
      <c r="B7" s="2">
        <v>28399</v>
      </c>
      <c r="C7">
        <v>16.290487764897598</v>
      </c>
      <c r="D7">
        <v>0.278420966418233</v>
      </c>
      <c r="E7">
        <v>393.11512390908501</v>
      </c>
      <c r="F7" s="5">
        <f t="shared" si="0"/>
        <v>143487.02022681604</v>
      </c>
      <c r="G7">
        <v>0.25246841002156001</v>
      </c>
      <c r="H7">
        <v>2109.8655622994602</v>
      </c>
      <c r="I7" s="5">
        <f t="shared" si="1"/>
        <v>770100.93023930292</v>
      </c>
      <c r="J7">
        <v>12</v>
      </c>
      <c r="K7">
        <v>10</v>
      </c>
    </row>
    <row r="8" spans="1:13" x14ac:dyDescent="0.25">
      <c r="A8">
        <v>1978.2470319634699</v>
      </c>
      <c r="B8" s="2">
        <v>28764</v>
      </c>
      <c r="C8">
        <v>175.18251917162701</v>
      </c>
      <c r="D8">
        <v>0.248600611684791</v>
      </c>
      <c r="E8">
        <v>2604.1464643885001</v>
      </c>
      <c r="F8" s="5">
        <f t="shared" si="0"/>
        <v>950513.45950180257</v>
      </c>
      <c r="G8">
        <v>0.25649952559185302</v>
      </c>
      <c r="H8">
        <v>2117.2474532695201</v>
      </c>
      <c r="I8" s="5">
        <f t="shared" si="1"/>
        <v>772795.3204433748</v>
      </c>
      <c r="J8">
        <v>12</v>
      </c>
      <c r="K8">
        <v>10</v>
      </c>
    </row>
    <row r="9" spans="1:13" x14ac:dyDescent="0.25">
      <c r="A9">
        <v>1979.2470319634699</v>
      </c>
      <c r="B9" s="2">
        <v>29129</v>
      </c>
      <c r="C9">
        <v>102.26182978742</v>
      </c>
      <c r="D9">
        <v>0.253668776950496</v>
      </c>
      <c r="E9">
        <v>1970.55296618035</v>
      </c>
      <c r="F9" s="5">
        <f t="shared" si="0"/>
        <v>719251.83265582775</v>
      </c>
      <c r="G9">
        <v>0.261939180527339</v>
      </c>
      <c r="H9">
        <v>2135.00441456306</v>
      </c>
      <c r="I9" s="5">
        <f t="shared" si="1"/>
        <v>779276.61131551687</v>
      </c>
      <c r="J9">
        <v>12</v>
      </c>
      <c r="K9">
        <v>10</v>
      </c>
    </row>
    <row r="10" spans="1:13" x14ac:dyDescent="0.25">
      <c r="A10">
        <v>1980.2476359510699</v>
      </c>
      <c r="B10" s="2">
        <v>29495</v>
      </c>
      <c r="C10">
        <v>233.70450360784901</v>
      </c>
      <c r="D10">
        <v>0.21797847313426599</v>
      </c>
      <c r="E10">
        <v>3864.9555192512198</v>
      </c>
      <c r="F10" s="5">
        <f>E10*366</f>
        <v>1414573.7200459465</v>
      </c>
      <c r="G10">
        <v>0.26660400911877202</v>
      </c>
      <c r="H10">
        <v>2155.7366781013702</v>
      </c>
      <c r="I10" s="5">
        <f>H10*366</f>
        <v>788999.62418510148</v>
      </c>
      <c r="J10">
        <v>12</v>
      </c>
      <c r="K10">
        <v>10</v>
      </c>
    </row>
    <row r="11" spans="1:13" x14ac:dyDescent="0.25">
      <c r="A11">
        <v>1981.24711938423</v>
      </c>
      <c r="B11" s="2">
        <v>29860</v>
      </c>
      <c r="C11">
        <v>69.051987527037397</v>
      </c>
      <c r="D11">
        <v>0.28559399688998799</v>
      </c>
      <c r="E11">
        <v>1591.35664298916</v>
      </c>
      <c r="F11" s="5">
        <f t="shared" si="0"/>
        <v>580845.17469104344</v>
      </c>
      <c r="G11">
        <v>0.27071737145476699</v>
      </c>
      <c r="H11">
        <v>2183.2264876683298</v>
      </c>
      <c r="I11" s="5">
        <f t="shared" si="1"/>
        <v>796877.66799894033</v>
      </c>
      <c r="J11">
        <v>12</v>
      </c>
      <c r="K11">
        <v>10</v>
      </c>
    </row>
    <row r="12" spans="1:13" x14ac:dyDescent="0.25">
      <c r="A12">
        <v>1982.2470319634699</v>
      </c>
      <c r="B12" s="2">
        <v>30225</v>
      </c>
      <c r="C12">
        <v>214.120355179787</v>
      </c>
      <c r="D12">
        <v>0.22316148783655301</v>
      </c>
      <c r="E12">
        <v>3360.9665341781501</v>
      </c>
      <c r="F12" s="5">
        <f t="shared" si="0"/>
        <v>1226752.7849750249</v>
      </c>
      <c r="G12">
        <v>0.27476897511258302</v>
      </c>
      <c r="H12">
        <v>2221.6850281417401</v>
      </c>
      <c r="I12" s="5">
        <f t="shared" si="1"/>
        <v>810915.03527173516</v>
      </c>
      <c r="J12">
        <v>12</v>
      </c>
      <c r="K12">
        <v>10</v>
      </c>
    </row>
    <row r="13" spans="1:13" x14ac:dyDescent="0.25">
      <c r="A13">
        <v>1983.2470319634699</v>
      </c>
      <c r="B13" s="2">
        <v>30590</v>
      </c>
      <c r="C13">
        <v>602.59955841367605</v>
      </c>
      <c r="D13">
        <v>0.15751203613109599</v>
      </c>
      <c r="E13">
        <v>8137.8491385030602</v>
      </c>
      <c r="F13" s="5">
        <f t="shared" si="0"/>
        <v>2970314.9355536168</v>
      </c>
      <c r="G13">
        <v>0.28203396512224599</v>
      </c>
      <c r="H13">
        <v>2261.8997753232802</v>
      </c>
      <c r="I13" s="5">
        <f t="shared" si="1"/>
        <v>825593.41799299733</v>
      </c>
      <c r="J13">
        <v>12</v>
      </c>
      <c r="K13">
        <v>10</v>
      </c>
    </row>
    <row r="14" spans="1:13" x14ac:dyDescent="0.25">
      <c r="A14">
        <v>1984.2476359510699</v>
      </c>
      <c r="B14" s="2">
        <v>30956</v>
      </c>
      <c r="C14">
        <v>245.973589665622</v>
      </c>
      <c r="D14">
        <v>0.22336061609753599</v>
      </c>
      <c r="E14">
        <v>4081.7428096195899</v>
      </c>
      <c r="F14" s="5">
        <f>E14*366</f>
        <v>1493917.8683207699</v>
      </c>
      <c r="G14">
        <v>0.29118891624941101</v>
      </c>
      <c r="H14">
        <v>2303.5840811015701</v>
      </c>
      <c r="I14" s="5">
        <f>H14*366</f>
        <v>843111.77368317463</v>
      </c>
      <c r="J14">
        <v>12</v>
      </c>
      <c r="K14">
        <v>10</v>
      </c>
    </row>
    <row r="15" spans="1:13" x14ac:dyDescent="0.25">
      <c r="A15">
        <v>1985.24711938423</v>
      </c>
      <c r="B15" s="2">
        <v>31321</v>
      </c>
      <c r="C15">
        <v>82.435382505285403</v>
      </c>
      <c r="D15">
        <v>0.26214873934155503</v>
      </c>
      <c r="E15">
        <v>1809.60704161375</v>
      </c>
      <c r="F15" s="5">
        <f t="shared" si="0"/>
        <v>660506.57018901873</v>
      </c>
      <c r="G15">
        <v>0.29038617807392803</v>
      </c>
      <c r="H15">
        <v>2321.7251398089002</v>
      </c>
      <c r="I15" s="5">
        <f t="shared" si="1"/>
        <v>847429.67603024852</v>
      </c>
      <c r="J15">
        <v>12</v>
      </c>
      <c r="K15">
        <v>10</v>
      </c>
    </row>
    <row r="16" spans="1:13" x14ac:dyDescent="0.25">
      <c r="A16">
        <v>1986.2470319634699</v>
      </c>
      <c r="B16" s="2">
        <v>31686</v>
      </c>
      <c r="C16">
        <v>204.45694042997201</v>
      </c>
      <c r="D16">
        <v>0.23545594066792799</v>
      </c>
      <c r="E16">
        <v>3698.5368663315999</v>
      </c>
      <c r="F16" s="5">
        <f t="shared" si="0"/>
        <v>1349965.956211034</v>
      </c>
      <c r="G16">
        <v>0.28769488642610602</v>
      </c>
      <c r="H16">
        <v>2349.9723834299798</v>
      </c>
      <c r="I16" s="5">
        <f t="shared" si="1"/>
        <v>857739.91995194263</v>
      </c>
      <c r="J16">
        <v>12</v>
      </c>
      <c r="K16">
        <v>10</v>
      </c>
    </row>
    <row r="17" spans="1:12" x14ac:dyDescent="0.25">
      <c r="A17">
        <v>1987.2470319634699</v>
      </c>
      <c r="B17" s="2">
        <v>32051</v>
      </c>
      <c r="C17">
        <v>70.937967075592297</v>
      </c>
      <c r="D17">
        <v>0.26554783457104297</v>
      </c>
      <c r="E17">
        <v>1569.7552532437401</v>
      </c>
      <c r="F17" s="5">
        <f t="shared" si="0"/>
        <v>572960.66743396514</v>
      </c>
      <c r="G17">
        <v>0.28599425922876098</v>
      </c>
      <c r="H17">
        <v>2377.92459232601</v>
      </c>
      <c r="I17" s="5">
        <f t="shared" si="1"/>
        <v>867942.47619899362</v>
      </c>
      <c r="J17">
        <v>12</v>
      </c>
      <c r="K17">
        <v>10</v>
      </c>
    </row>
    <row r="18" spans="1:12" x14ac:dyDescent="0.25">
      <c r="A18">
        <v>1988.2476359510699</v>
      </c>
      <c r="B18" s="2">
        <v>32417</v>
      </c>
      <c r="C18">
        <v>45.573101598376297</v>
      </c>
      <c r="D18">
        <v>0.29194782751745502</v>
      </c>
      <c r="E18">
        <v>1146.3416190667101</v>
      </c>
      <c r="F18" s="5">
        <f>E18*366</f>
        <v>419561.03257841588</v>
      </c>
      <c r="G18">
        <v>0.26993499409833499</v>
      </c>
      <c r="H18">
        <v>2348.9334456535198</v>
      </c>
      <c r="I18" s="5">
        <f>H18*366</f>
        <v>859709.6411091882</v>
      </c>
      <c r="J18">
        <v>12</v>
      </c>
      <c r="K18">
        <v>10</v>
      </c>
    </row>
    <row r="19" spans="1:12" x14ac:dyDescent="0.25">
      <c r="A19">
        <v>1989.24711938423</v>
      </c>
      <c r="B19" s="2">
        <v>32782</v>
      </c>
      <c r="C19">
        <v>41.4180814284517</v>
      </c>
      <c r="D19">
        <v>0.28352890153682703</v>
      </c>
      <c r="E19">
        <v>1015.81547850473</v>
      </c>
      <c r="F19" s="5">
        <f t="shared" si="0"/>
        <v>370772.64965422644</v>
      </c>
      <c r="G19">
        <v>0.256272860777355</v>
      </c>
      <c r="H19">
        <v>2309.6828775081199</v>
      </c>
      <c r="I19" s="5">
        <f t="shared" si="1"/>
        <v>843034.25029046379</v>
      </c>
      <c r="J19">
        <v>12</v>
      </c>
      <c r="K19">
        <v>10</v>
      </c>
    </row>
    <row r="20" spans="1:12" x14ac:dyDescent="0.25">
      <c r="A20">
        <v>1990.2470319634699</v>
      </c>
      <c r="B20" s="2">
        <v>33147</v>
      </c>
      <c r="C20">
        <v>35.817785020737503</v>
      </c>
      <c r="D20">
        <v>0.276585893760455</v>
      </c>
      <c r="E20">
        <v>864.10235531170497</v>
      </c>
      <c r="F20" s="5">
        <f t="shared" si="0"/>
        <v>315397.3596887723</v>
      </c>
      <c r="G20">
        <v>0.250625041368365</v>
      </c>
      <c r="H20">
        <v>2307.6731425419998</v>
      </c>
      <c r="I20" s="5">
        <f t="shared" si="1"/>
        <v>842300.69702782994</v>
      </c>
      <c r="J20">
        <v>12</v>
      </c>
      <c r="K20">
        <v>10</v>
      </c>
    </row>
    <row r="21" spans="1:12" x14ac:dyDescent="0.25">
      <c r="A21">
        <v>1991.2470319634699</v>
      </c>
      <c r="B21" s="2">
        <v>33512</v>
      </c>
      <c r="C21">
        <v>25.7018437918308</v>
      </c>
      <c r="D21">
        <v>0.272176780038621</v>
      </c>
      <c r="E21">
        <v>612.22470283287203</v>
      </c>
      <c r="F21" s="5">
        <f t="shared" si="0"/>
        <v>223462.01653399828</v>
      </c>
      <c r="G21">
        <v>0.24695563353548</v>
      </c>
      <c r="H21">
        <v>2315.7654704860702</v>
      </c>
      <c r="I21" s="5">
        <f t="shared" si="1"/>
        <v>845254.39672741562</v>
      </c>
      <c r="J21">
        <v>12</v>
      </c>
      <c r="K21">
        <v>10</v>
      </c>
    </row>
    <row r="22" spans="1:12" x14ac:dyDescent="0.25">
      <c r="A22">
        <v>1992.2476359510699</v>
      </c>
      <c r="B22" s="2">
        <v>33878</v>
      </c>
      <c r="C22">
        <v>27.318019902503501</v>
      </c>
      <c r="D22">
        <v>0.26617365792136399</v>
      </c>
      <c r="E22">
        <v>663.48015275746195</v>
      </c>
      <c r="F22" s="5">
        <f>E22*366</f>
        <v>242833.73590923107</v>
      </c>
      <c r="G22">
        <v>0.24290011162276401</v>
      </c>
      <c r="H22">
        <v>2294.6914964166899</v>
      </c>
      <c r="I22" s="5">
        <f>H22*366</f>
        <v>839857.08768850856</v>
      </c>
      <c r="J22">
        <v>12</v>
      </c>
      <c r="K22">
        <v>10</v>
      </c>
    </row>
    <row r="23" spans="1:12" x14ac:dyDescent="0.25">
      <c r="A23">
        <v>1993.24711938423</v>
      </c>
      <c r="B23" s="2">
        <v>34243</v>
      </c>
      <c r="C23">
        <v>66.604791357575607</v>
      </c>
      <c r="D23">
        <v>0.24861506889723001</v>
      </c>
      <c r="E23">
        <v>1525.40380618935</v>
      </c>
      <c r="F23" s="5">
        <f t="shared" si="0"/>
        <v>556772.38925911277</v>
      </c>
      <c r="G23">
        <v>0.240073896562468</v>
      </c>
      <c r="H23">
        <v>2316.5426629953299</v>
      </c>
      <c r="I23" s="5">
        <f t="shared" si="1"/>
        <v>845538.07199329545</v>
      </c>
      <c r="J23">
        <v>12</v>
      </c>
      <c r="K23">
        <v>10</v>
      </c>
    </row>
    <row r="24" spans="1:12" x14ac:dyDescent="0.25">
      <c r="A24">
        <v>1994.2470319634699</v>
      </c>
      <c r="B24" s="2">
        <v>34608</v>
      </c>
      <c r="C24">
        <v>47.705585028313301</v>
      </c>
      <c r="D24">
        <v>0.255540644945288</v>
      </c>
      <c r="E24">
        <v>1050.73426413692</v>
      </c>
      <c r="F24" s="5">
        <f t="shared" si="0"/>
        <v>383518.00640997582</v>
      </c>
      <c r="G24">
        <v>0.23425582268926401</v>
      </c>
      <c r="H24">
        <v>2293.99904881166</v>
      </c>
      <c r="I24" s="5">
        <f t="shared" si="1"/>
        <v>837309.65281625593</v>
      </c>
      <c r="J24">
        <v>12</v>
      </c>
      <c r="K24">
        <v>10</v>
      </c>
    </row>
    <row r="25" spans="1:12" x14ac:dyDescent="0.25">
      <c r="A25">
        <v>1995.2470319634699</v>
      </c>
      <c r="B25" s="2">
        <v>34973</v>
      </c>
      <c r="C25">
        <v>246.44159152700001</v>
      </c>
      <c r="D25">
        <v>0.193057601899051</v>
      </c>
      <c r="E25">
        <v>3546.2578809721599</v>
      </c>
      <c r="F25" s="5">
        <f t="shared" si="0"/>
        <v>1294384.1265548384</v>
      </c>
      <c r="G25">
        <v>0.22620154151773</v>
      </c>
      <c r="H25">
        <v>2176.9267222205999</v>
      </c>
      <c r="I25" s="5">
        <f t="shared" si="1"/>
        <v>794578.25361051899</v>
      </c>
      <c r="J25">
        <v>12</v>
      </c>
      <c r="K25">
        <v>10</v>
      </c>
    </row>
    <row r="26" spans="1:12" x14ac:dyDescent="0.25">
      <c r="A26">
        <v>1996.2476359510699</v>
      </c>
      <c r="B26" s="2">
        <v>35339</v>
      </c>
      <c r="C26">
        <v>153.88658632722101</v>
      </c>
      <c r="D26">
        <v>0.20553996171811501</v>
      </c>
      <c r="E26">
        <v>2696.8428785286801</v>
      </c>
      <c r="F26" s="5">
        <f>E26*366</f>
        <v>987044.49354149692</v>
      </c>
      <c r="G26">
        <v>0.21922962314925801</v>
      </c>
      <c r="H26">
        <v>2070.83972927371</v>
      </c>
      <c r="I26" s="5">
        <f>H26*366</f>
        <v>757927.34091417782</v>
      </c>
      <c r="J26">
        <v>12</v>
      </c>
      <c r="K26">
        <v>10</v>
      </c>
    </row>
    <row r="27" spans="1:12" x14ac:dyDescent="0.25">
      <c r="A27">
        <v>1997.24711938423</v>
      </c>
      <c r="B27" s="2">
        <v>35704</v>
      </c>
      <c r="C27">
        <v>264.88896960078</v>
      </c>
      <c r="D27">
        <v>0.20551315301383699</v>
      </c>
      <c r="E27">
        <v>4554.2655711611096</v>
      </c>
      <c r="F27" s="5">
        <f t="shared" si="0"/>
        <v>1662306.933473805</v>
      </c>
      <c r="G27">
        <v>0.214636918500763</v>
      </c>
      <c r="H27">
        <v>1978.3223310105</v>
      </c>
      <c r="I27" s="5">
        <f t="shared" si="1"/>
        <v>722087.65081883245</v>
      </c>
      <c r="J27">
        <v>12</v>
      </c>
      <c r="K27">
        <v>10</v>
      </c>
    </row>
    <row r="28" spans="1:12" x14ac:dyDescent="0.25">
      <c r="A28">
        <v>1998.2470319634699</v>
      </c>
      <c r="B28" s="2">
        <v>36069</v>
      </c>
      <c r="C28">
        <v>332.09997421184801</v>
      </c>
      <c r="D28">
        <v>0.16744555217068699</v>
      </c>
      <c r="E28">
        <v>4220.1282577313696</v>
      </c>
      <c r="F28" s="5">
        <f t="shared" si="0"/>
        <v>1540346.8140719498</v>
      </c>
      <c r="G28">
        <v>0.21282346717060499</v>
      </c>
      <c r="H28">
        <v>1909.75433760074</v>
      </c>
      <c r="I28" s="5">
        <f t="shared" si="1"/>
        <v>697060.33322427014</v>
      </c>
      <c r="J28">
        <v>12</v>
      </c>
      <c r="K28">
        <v>10</v>
      </c>
    </row>
    <row r="29" spans="1:12" x14ac:dyDescent="0.25">
      <c r="A29">
        <v>1999.2470319634699</v>
      </c>
      <c r="B29" s="2">
        <v>36434</v>
      </c>
      <c r="C29">
        <v>139.55628016098299</v>
      </c>
      <c r="D29">
        <v>0.20569464304598101</v>
      </c>
      <c r="E29">
        <v>2437.6108597515799</v>
      </c>
      <c r="F29" s="5">
        <f t="shared" si="0"/>
        <v>889727.96380932664</v>
      </c>
      <c r="G29">
        <v>0.212281834534952</v>
      </c>
      <c r="H29">
        <v>1866.46549877189</v>
      </c>
      <c r="I29" s="5">
        <f t="shared" si="1"/>
        <v>681259.90705173986</v>
      </c>
      <c r="J29">
        <v>12</v>
      </c>
      <c r="K29">
        <v>10</v>
      </c>
    </row>
    <row r="30" spans="1:12" x14ac:dyDescent="0.25">
      <c r="A30">
        <v>2000.2476359510699</v>
      </c>
      <c r="B30" s="2">
        <v>36800</v>
      </c>
      <c r="C30">
        <v>111.010548292812</v>
      </c>
      <c r="D30">
        <v>0.206277496284864</v>
      </c>
      <c r="E30">
        <v>1884.72964943381</v>
      </c>
      <c r="F30" s="5">
        <f>E30*366</f>
        <v>689811.0516927744</v>
      </c>
      <c r="G30">
        <v>0.211441838398749</v>
      </c>
      <c r="H30">
        <v>1870.33348681605</v>
      </c>
      <c r="I30" s="5">
        <f>H30*366</f>
        <v>684542.0561746743</v>
      </c>
      <c r="J30">
        <v>12</v>
      </c>
      <c r="K30">
        <v>10</v>
      </c>
    </row>
    <row r="31" spans="1:12" x14ac:dyDescent="0.25">
      <c r="A31">
        <v>2001.24711938423</v>
      </c>
      <c r="B31" s="2">
        <v>37165</v>
      </c>
      <c r="C31">
        <v>67.753291614128798</v>
      </c>
      <c r="D31">
        <v>0.22205552011699001</v>
      </c>
      <c r="E31">
        <v>1274.82359019258</v>
      </c>
      <c r="F31" s="5">
        <f t="shared" si="0"/>
        <v>465310.61042029172</v>
      </c>
      <c r="G31">
        <v>0.21283077695937899</v>
      </c>
      <c r="H31">
        <v>1902.1416343886101</v>
      </c>
      <c r="I31" s="5">
        <f t="shared" si="1"/>
        <v>694281.69655184273</v>
      </c>
      <c r="J31">
        <v>12</v>
      </c>
      <c r="K31">
        <v>10</v>
      </c>
    </row>
    <row r="32" spans="1:12" x14ac:dyDescent="0.25">
      <c r="A32">
        <v>2002.2470319634699</v>
      </c>
      <c r="B32" s="2">
        <v>37530</v>
      </c>
      <c r="C32">
        <v>54.591854163170503</v>
      </c>
      <c r="D32">
        <v>0.226578851451844</v>
      </c>
      <c r="E32">
        <v>1054.7235162521499</v>
      </c>
      <c r="F32" s="5">
        <f t="shared" si="0"/>
        <v>384974.08343203471</v>
      </c>
      <c r="G32">
        <v>0.21298991673368201</v>
      </c>
      <c r="H32">
        <v>1928.35314677008</v>
      </c>
      <c r="I32" s="5">
        <f t="shared" si="1"/>
        <v>703848.89857107925</v>
      </c>
      <c r="J32">
        <v>12</v>
      </c>
      <c r="K32">
        <v>10</v>
      </c>
      <c r="L32" s="7">
        <v>1256478.8700000001</v>
      </c>
    </row>
    <row r="33" spans="1:13" x14ac:dyDescent="0.25">
      <c r="A33">
        <v>2003.2470319634699</v>
      </c>
      <c r="B33" s="2">
        <v>37895</v>
      </c>
      <c r="C33">
        <v>53.386177151072999</v>
      </c>
      <c r="D33">
        <v>0.22328832248042199</v>
      </c>
      <c r="E33">
        <v>1020.64770040343</v>
      </c>
      <c r="F33" s="5">
        <f t="shared" si="0"/>
        <v>372536.41064725193</v>
      </c>
      <c r="G33">
        <v>0.211268695827035</v>
      </c>
      <c r="H33">
        <v>1942.4163460085199</v>
      </c>
      <c r="I33" s="5">
        <f t="shared" si="1"/>
        <v>708981.96629310981</v>
      </c>
      <c r="J33">
        <v>12</v>
      </c>
      <c r="K33">
        <v>10</v>
      </c>
    </row>
    <row r="34" spans="1:13" x14ac:dyDescent="0.25">
      <c r="A34">
        <v>2004.2476359510699</v>
      </c>
      <c r="B34" s="2">
        <v>38261</v>
      </c>
      <c r="C34">
        <v>53.558993853372201</v>
      </c>
      <c r="D34">
        <v>0.22214017629123201</v>
      </c>
      <c r="E34">
        <v>1024.3289649293699</v>
      </c>
      <c r="F34" s="5">
        <f>E34*366</f>
        <v>374904.4011641494</v>
      </c>
      <c r="G34">
        <v>0.20955050519874199</v>
      </c>
      <c r="H34">
        <v>1955.8546290889899</v>
      </c>
      <c r="I34" s="5">
        <f>H34*366</f>
        <v>715842.79424657032</v>
      </c>
      <c r="J34">
        <v>12</v>
      </c>
      <c r="K34">
        <v>10</v>
      </c>
    </row>
    <row r="35" spans="1:13" x14ac:dyDescent="0.25">
      <c r="A35">
        <v>2005.24711938423</v>
      </c>
      <c r="B35" s="2">
        <v>38626</v>
      </c>
      <c r="C35">
        <v>148.12969027660699</v>
      </c>
      <c r="D35">
        <v>0.20281023692879599</v>
      </c>
      <c r="E35">
        <v>2399.8891951412402</v>
      </c>
      <c r="F35" s="5">
        <f t="shared" si="0"/>
        <v>875959.5562265527</v>
      </c>
      <c r="G35">
        <v>0.20875745280869201</v>
      </c>
      <c r="H35">
        <v>1994.18529678799</v>
      </c>
      <c r="I35" s="5">
        <f t="shared" si="1"/>
        <v>727877.63332761638</v>
      </c>
      <c r="J35">
        <v>12</v>
      </c>
      <c r="K35">
        <v>10</v>
      </c>
    </row>
    <row r="36" spans="1:13" x14ac:dyDescent="0.25">
      <c r="A36">
        <v>2006.2470319634699</v>
      </c>
      <c r="B36" s="2">
        <v>38991</v>
      </c>
      <c r="C36">
        <v>287.51296614333802</v>
      </c>
      <c r="D36">
        <v>0.19425200499031001</v>
      </c>
      <c r="E36">
        <v>4423.4455884249101</v>
      </c>
      <c r="F36" s="5">
        <f t="shared" si="0"/>
        <v>1614557.6397750922</v>
      </c>
      <c r="G36">
        <v>0.20489341387497001</v>
      </c>
      <c r="H36">
        <v>2030.7602595329899</v>
      </c>
      <c r="I36" s="5">
        <f t="shared" si="1"/>
        <v>741227.49472954136</v>
      </c>
      <c r="J36">
        <v>12</v>
      </c>
      <c r="K36">
        <v>10</v>
      </c>
    </row>
    <row r="37" spans="1:13" x14ac:dyDescent="0.25">
      <c r="A37">
        <v>2007.2470319634699</v>
      </c>
      <c r="B37" s="2">
        <v>39356</v>
      </c>
      <c r="C37">
        <v>62.4294917556144</v>
      </c>
      <c r="D37">
        <v>0.211794237399477</v>
      </c>
      <c r="E37">
        <v>1141.7957977083599</v>
      </c>
      <c r="F37" s="5">
        <f t="shared" si="0"/>
        <v>416755.46616355138</v>
      </c>
      <c r="G37">
        <v>0.19902969842600701</v>
      </c>
      <c r="H37">
        <v>2019.79327643959</v>
      </c>
      <c r="I37" s="5">
        <f t="shared" si="1"/>
        <v>737224.54590045032</v>
      </c>
      <c r="J37">
        <v>12</v>
      </c>
      <c r="K37">
        <v>10</v>
      </c>
    </row>
    <row r="38" spans="1:13" x14ac:dyDescent="0.25">
      <c r="A38">
        <v>2008.2476359510699</v>
      </c>
      <c r="B38" s="2">
        <v>39722</v>
      </c>
      <c r="C38">
        <v>48.136395142203199</v>
      </c>
      <c r="D38">
        <v>0.206249494096127</v>
      </c>
      <c r="E38">
        <v>866.26229112733597</v>
      </c>
      <c r="F38" s="5">
        <f>E38*366</f>
        <v>317051.99855260499</v>
      </c>
      <c r="G38">
        <v>0.19167710362995899</v>
      </c>
      <c r="H38">
        <v>1975.51893607172</v>
      </c>
      <c r="I38" s="5">
        <f>H38*366</f>
        <v>723039.93060224946</v>
      </c>
      <c r="J38">
        <v>12</v>
      </c>
      <c r="K38">
        <v>10</v>
      </c>
    </row>
    <row r="39" spans="1:13" x14ac:dyDescent="0.25">
      <c r="A39">
        <v>2009.24711938423</v>
      </c>
      <c r="B39" s="2">
        <v>40087</v>
      </c>
      <c r="C39">
        <v>33.848794443101802</v>
      </c>
      <c r="D39">
        <v>0.19238721291189001</v>
      </c>
      <c r="E39">
        <v>572.11671326230498</v>
      </c>
      <c r="F39" s="5">
        <f t="shared" si="0"/>
        <v>208822.60034074131</v>
      </c>
      <c r="G39">
        <v>0.18396864116838299</v>
      </c>
      <c r="H39">
        <v>1920.4992608520599</v>
      </c>
      <c r="I39" s="5">
        <f t="shared" si="1"/>
        <v>700982.23021100182</v>
      </c>
      <c r="J39">
        <v>12</v>
      </c>
      <c r="K39">
        <v>10</v>
      </c>
    </row>
    <row r="40" spans="1:13" x14ac:dyDescent="0.25">
      <c r="A40">
        <v>2010.2470319634699</v>
      </c>
      <c r="B40" s="2">
        <v>40452</v>
      </c>
      <c r="C40">
        <v>71.360004457087101</v>
      </c>
      <c r="D40">
        <v>0.18369251064578701</v>
      </c>
      <c r="E40">
        <v>1104.5704824332599</v>
      </c>
      <c r="F40" s="5">
        <f t="shared" si="0"/>
        <v>403168.22608813987</v>
      </c>
      <c r="G40">
        <v>0.176453607848363</v>
      </c>
      <c r="H40">
        <v>1863.6089889642401</v>
      </c>
      <c r="I40" s="5">
        <f t="shared" si="1"/>
        <v>680217.28097194759</v>
      </c>
      <c r="J40">
        <v>12</v>
      </c>
      <c r="K40">
        <v>10</v>
      </c>
    </row>
    <row r="41" spans="1:13" x14ac:dyDescent="0.25">
      <c r="A41">
        <v>2011.2470319634699</v>
      </c>
      <c r="B41" s="2">
        <v>40817</v>
      </c>
      <c r="C41">
        <v>267.113975501749</v>
      </c>
      <c r="D41">
        <v>0.16142281315304399</v>
      </c>
      <c r="E41">
        <v>3764.1328215788099</v>
      </c>
      <c r="F41" s="5">
        <f t="shared" si="0"/>
        <v>1373908.4798762656</v>
      </c>
      <c r="G41">
        <v>0.16926340875593901</v>
      </c>
      <c r="H41">
        <v>1806.6135907394801</v>
      </c>
      <c r="I41" s="5">
        <f t="shared" si="1"/>
        <v>659413.96061991027</v>
      </c>
      <c r="J41">
        <v>12</v>
      </c>
      <c r="K41">
        <v>10</v>
      </c>
    </row>
    <row r="42" spans="1:13" x14ac:dyDescent="0.25">
      <c r="A42">
        <v>2012.2476359510699</v>
      </c>
      <c r="B42" s="2">
        <v>41183</v>
      </c>
      <c r="C42">
        <v>57.647296574174497</v>
      </c>
      <c r="D42">
        <v>0.17287778622466901</v>
      </c>
      <c r="E42">
        <v>838.93054879261604</v>
      </c>
      <c r="F42" s="5">
        <f>E42*366</f>
        <v>307048.58085809747</v>
      </c>
      <c r="G42">
        <v>0.16435386626235901</v>
      </c>
      <c r="H42">
        <v>1772.8490668889499</v>
      </c>
      <c r="I42" s="5">
        <f>H42*366</f>
        <v>648862.75848135562</v>
      </c>
      <c r="J42">
        <v>12</v>
      </c>
      <c r="K42">
        <v>10</v>
      </c>
      <c r="M42" s="8">
        <v>158040.11600000001</v>
      </c>
    </row>
    <row r="43" spans="1:13" x14ac:dyDescent="0.25">
      <c r="A43">
        <v>2013.24711938423</v>
      </c>
      <c r="B43" s="2">
        <v>41548</v>
      </c>
      <c r="C43">
        <v>41.878288367243499</v>
      </c>
      <c r="D43">
        <v>0.16756722704492</v>
      </c>
      <c r="E43">
        <v>635.028507764913</v>
      </c>
      <c r="F43" s="5">
        <f t="shared" si="0"/>
        <v>231785.40533419326</v>
      </c>
      <c r="G43">
        <v>0.16217947341984401</v>
      </c>
      <c r="H43">
        <v>1749.70583745308</v>
      </c>
      <c r="I43" s="5">
        <f t="shared" si="1"/>
        <v>638642.63067037414</v>
      </c>
      <c r="J43">
        <v>12</v>
      </c>
      <c r="K43">
        <v>10</v>
      </c>
    </row>
    <row r="44" spans="1:13" x14ac:dyDescent="0.25">
      <c r="A44">
        <v>2014.2470319634699</v>
      </c>
      <c r="B44" s="2">
        <v>41913</v>
      </c>
      <c r="C44">
        <v>24.654741119397801</v>
      </c>
      <c r="D44">
        <v>0.13987098008029999</v>
      </c>
      <c r="E44">
        <v>330.74364344278899</v>
      </c>
      <c r="F44" s="5">
        <f t="shared" si="0"/>
        <v>120721.42985661798</v>
      </c>
      <c r="G44">
        <v>0.16071393172300899</v>
      </c>
      <c r="H44">
        <v>1726.6893270974499</v>
      </c>
      <c r="I44" s="5">
        <f t="shared" si="1"/>
        <v>630241.60439056926</v>
      </c>
      <c r="J44">
        <v>12</v>
      </c>
      <c r="K44">
        <v>10</v>
      </c>
    </row>
    <row r="45" spans="1:13" x14ac:dyDescent="0.25">
      <c r="A45">
        <v>2015.2470319634699</v>
      </c>
      <c r="B45" s="2">
        <v>42278</v>
      </c>
      <c r="C45">
        <v>16.523896159376498</v>
      </c>
      <c r="D45">
        <v>0.11929442004200801</v>
      </c>
      <c r="E45">
        <v>213.853351663506</v>
      </c>
      <c r="F45" s="5">
        <f t="shared" si="0"/>
        <v>78056.473357179697</v>
      </c>
      <c r="G45">
        <v>0.15886843085417099</v>
      </c>
      <c r="H45">
        <v>1702.88962858019</v>
      </c>
      <c r="I45" s="5">
        <f t="shared" si="1"/>
        <v>621554.71443176933</v>
      </c>
      <c r="J45">
        <v>12</v>
      </c>
      <c r="K45">
        <v>10</v>
      </c>
    </row>
    <row r="46" spans="1:13" x14ac:dyDescent="0.25">
      <c r="A46">
        <v>2016.2476359510699</v>
      </c>
      <c r="B46" s="2">
        <v>42644</v>
      </c>
      <c r="C46">
        <v>28.484890604504599</v>
      </c>
      <c r="D46">
        <v>0.14020353066396399</v>
      </c>
      <c r="E46">
        <v>397.00699556622999</v>
      </c>
      <c r="F46" s="5">
        <f>E46*366</f>
        <v>145304.56037724018</v>
      </c>
      <c r="G46">
        <v>0.157057768132398</v>
      </c>
      <c r="H46">
        <v>1684.79093233464</v>
      </c>
      <c r="I46" s="5">
        <f>H46*366</f>
        <v>616633.4812344783</v>
      </c>
      <c r="J46">
        <v>12</v>
      </c>
      <c r="K46">
        <v>10</v>
      </c>
    </row>
    <row r="47" spans="1:13" x14ac:dyDescent="0.25">
      <c r="A47">
        <v>2017.24711938423</v>
      </c>
      <c r="B47" s="2">
        <v>43009</v>
      </c>
      <c r="C47">
        <v>346.14978483477302</v>
      </c>
      <c r="D47">
        <v>0.145755579279087</v>
      </c>
      <c r="E47">
        <v>4601.7013061215703</v>
      </c>
      <c r="F47" s="5">
        <f t="shared" si="0"/>
        <v>1679620.9767343733</v>
      </c>
      <c r="G47">
        <v>0.15553049914504599</v>
      </c>
      <c r="H47">
        <v>1662.89034602484</v>
      </c>
      <c r="I47" s="5">
        <f t="shared" si="1"/>
        <v>606954.97629906656</v>
      </c>
      <c r="J47">
        <v>12</v>
      </c>
      <c r="K47">
        <v>10</v>
      </c>
    </row>
    <row r="48" spans="1:13" x14ac:dyDescent="0.25">
      <c r="A48">
        <v>2018.2470319634699</v>
      </c>
      <c r="B48" s="2">
        <v>43374</v>
      </c>
      <c r="C48">
        <v>72.9442738261139</v>
      </c>
      <c r="D48">
        <v>0.160511341098133</v>
      </c>
      <c r="E48">
        <v>1015.45605989903</v>
      </c>
      <c r="F48" s="5">
        <f t="shared" si="0"/>
        <v>370641.46186314599</v>
      </c>
      <c r="G48">
        <v>0.154231244111217</v>
      </c>
      <c r="H48">
        <v>1645.82095240323</v>
      </c>
      <c r="I48" s="5">
        <f t="shared" si="1"/>
        <v>600724.64762717893</v>
      </c>
      <c r="J48">
        <v>12</v>
      </c>
      <c r="K48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49"/>
  <sheetViews>
    <sheetView topLeftCell="A8" workbookViewId="0">
      <selection activeCell="T1" sqref="T1:X46"/>
    </sheetView>
  </sheetViews>
  <sheetFormatPr defaultRowHeight="15" x14ac:dyDescent="0.25"/>
  <cols>
    <col min="2" max="2" width="12" style="3" customWidth="1"/>
    <col min="18" max="18" width="12" bestFit="1" customWidth="1"/>
    <col min="19" max="19" width="18.28515625" customWidth="1"/>
    <col min="20" max="20" width="12" style="3" customWidth="1"/>
    <col min="21" max="22" width="11.5703125" bestFit="1" customWidth="1"/>
    <col min="23" max="23" width="12.5703125" bestFit="1" customWidth="1"/>
    <col min="24" max="24" width="14.42578125" customWidth="1"/>
  </cols>
  <sheetData>
    <row r="1" spans="1:24" ht="57.75" x14ac:dyDescent="0.25">
      <c r="A1" t="s">
        <v>0</v>
      </c>
      <c r="B1" s="1" t="s">
        <v>8</v>
      </c>
      <c r="C1" t="s">
        <v>1</v>
      </c>
      <c r="D1" t="s">
        <v>2</v>
      </c>
      <c r="E1" t="s">
        <v>18</v>
      </c>
      <c r="F1" t="s">
        <v>4</v>
      </c>
      <c r="G1" t="s">
        <v>19</v>
      </c>
      <c r="H1" t="s">
        <v>6</v>
      </c>
      <c r="I1" t="s">
        <v>7</v>
      </c>
      <c r="J1" t="s">
        <v>0</v>
      </c>
      <c r="K1" t="s">
        <v>1</v>
      </c>
      <c r="L1" t="s">
        <v>2</v>
      </c>
      <c r="M1" t="s">
        <v>13</v>
      </c>
      <c r="N1" t="s">
        <v>4</v>
      </c>
      <c r="O1" t="s">
        <v>5</v>
      </c>
      <c r="P1" t="s">
        <v>6</v>
      </c>
      <c r="Q1" t="s">
        <v>7</v>
      </c>
      <c r="R1" t="s">
        <v>14</v>
      </c>
      <c r="S1" t="s">
        <v>15</v>
      </c>
      <c r="T1" s="1" t="s">
        <v>8</v>
      </c>
      <c r="U1" s="4" t="s">
        <v>16</v>
      </c>
      <c r="V1" s="4" t="s">
        <v>17</v>
      </c>
      <c r="W1" s="9" t="s">
        <v>9</v>
      </c>
      <c r="X1" s="9" t="s">
        <v>10</v>
      </c>
    </row>
    <row r="2" spans="1:24" x14ac:dyDescent="0.25">
      <c r="A2">
        <v>1974.2470319634699</v>
      </c>
      <c r="B2" s="2">
        <v>27303</v>
      </c>
      <c r="C2">
        <v>1199.05164585131</v>
      </c>
      <c r="D2">
        <v>0.43895174121733399</v>
      </c>
      <c r="E2">
        <v>43007.015997316797</v>
      </c>
      <c r="F2">
        <v>0.46201742536454699</v>
      </c>
      <c r="G2">
        <v>23706.933503747299</v>
      </c>
      <c r="H2">
        <v>12</v>
      </c>
      <c r="I2">
        <v>10</v>
      </c>
      <c r="T2" s="2"/>
      <c r="U2" s="10"/>
      <c r="V2" s="10"/>
    </row>
    <row r="3" spans="1:24" x14ac:dyDescent="0.25">
      <c r="A3">
        <v>1975.2470319634699</v>
      </c>
      <c r="B3" s="2">
        <v>27668</v>
      </c>
      <c r="C3">
        <v>777.21597339913296</v>
      </c>
      <c r="D3">
        <v>0.45682275159760899</v>
      </c>
      <c r="E3">
        <v>29140.6166655245</v>
      </c>
      <c r="F3">
        <v>0.48481925707963303</v>
      </c>
      <c r="G3">
        <v>24960.748407715299</v>
      </c>
      <c r="H3">
        <v>12</v>
      </c>
      <c r="I3">
        <v>10</v>
      </c>
      <c r="J3">
        <v>1975.2470319634699</v>
      </c>
      <c r="K3">
        <v>777.21597339913296</v>
      </c>
      <c r="L3">
        <v>0.112431116219233</v>
      </c>
      <c r="M3">
        <v>8062.2934066316202</v>
      </c>
      <c r="N3">
        <v>0.10904042077899</v>
      </c>
      <c r="O3">
        <v>6527.3755715549996</v>
      </c>
      <c r="P3">
        <v>12</v>
      </c>
      <c r="Q3">
        <v>10</v>
      </c>
      <c r="R3" s="8">
        <f t="shared" ref="R3:R46" si="0">E2+M3</f>
        <v>51069.30940394842</v>
      </c>
      <c r="S3" s="8">
        <f t="shared" ref="S3:S46" si="1">G2+O3</f>
        <v>30234.309075302299</v>
      </c>
      <c r="T3" s="2">
        <v>27668</v>
      </c>
      <c r="U3" s="10">
        <f>R3*365</f>
        <v>18640297.932441175</v>
      </c>
      <c r="V3" s="10">
        <f>S3*365</f>
        <v>11035522.812485339</v>
      </c>
    </row>
    <row r="4" spans="1:24" x14ac:dyDescent="0.25">
      <c r="A4">
        <v>1976.2476359510699</v>
      </c>
      <c r="B4" s="2">
        <v>28034</v>
      </c>
      <c r="C4">
        <v>429.90311209508599</v>
      </c>
      <c r="D4">
        <v>0.49285211798089801</v>
      </c>
      <c r="E4">
        <v>18452.795268661499</v>
      </c>
      <c r="F4">
        <v>0.50912985234262298</v>
      </c>
      <c r="G4">
        <v>26354.482447406899</v>
      </c>
      <c r="H4">
        <v>12</v>
      </c>
      <c r="I4">
        <v>10</v>
      </c>
      <c r="J4">
        <v>1976.2476359510699</v>
      </c>
      <c r="K4">
        <v>429.90311209508599</v>
      </c>
      <c r="L4">
        <v>0.11301353380293</v>
      </c>
      <c r="M4">
        <v>4395.6822039094704</v>
      </c>
      <c r="N4">
        <v>0.115470726400205</v>
      </c>
      <c r="O4">
        <v>6920.6389423588298</v>
      </c>
      <c r="P4">
        <v>12</v>
      </c>
      <c r="Q4">
        <v>10</v>
      </c>
      <c r="R4" s="8">
        <f t="shared" si="0"/>
        <v>33536.298869433973</v>
      </c>
      <c r="S4" s="8">
        <f t="shared" si="1"/>
        <v>31881.387350074128</v>
      </c>
      <c r="T4" s="2">
        <v>28034</v>
      </c>
      <c r="U4" s="10">
        <f>R4*366</f>
        <v>12274285.386212833</v>
      </c>
      <c r="V4" s="10">
        <f t="shared" ref="V4:V46" si="2">S4*365</f>
        <v>11636706.382777058</v>
      </c>
    </row>
    <row r="5" spans="1:24" x14ac:dyDescent="0.25">
      <c r="A5">
        <v>1977.24711938423</v>
      </c>
      <c r="B5" s="2">
        <v>28399</v>
      </c>
      <c r="C5">
        <v>215.44310101700799</v>
      </c>
      <c r="D5">
        <v>0.59678412507790601</v>
      </c>
      <c r="E5">
        <v>11090.3742617427</v>
      </c>
      <c r="F5">
        <v>0.53615590630370003</v>
      </c>
      <c r="G5">
        <v>27805.2828202866</v>
      </c>
      <c r="H5">
        <v>12</v>
      </c>
      <c r="I5">
        <v>10</v>
      </c>
      <c r="J5">
        <v>1977.24711938423</v>
      </c>
      <c r="K5">
        <v>215.44310101700799</v>
      </c>
      <c r="L5">
        <v>0.106714106106166</v>
      </c>
      <c r="M5">
        <v>2037.5558584262101</v>
      </c>
      <c r="N5">
        <v>0.121845576838915</v>
      </c>
      <c r="O5">
        <v>7284.1451357606402</v>
      </c>
      <c r="P5">
        <v>12</v>
      </c>
      <c r="Q5">
        <v>10</v>
      </c>
      <c r="R5" s="8">
        <f t="shared" si="0"/>
        <v>20490.35112708771</v>
      </c>
      <c r="S5" s="8">
        <f t="shared" si="1"/>
        <v>33638.627583167538</v>
      </c>
      <c r="T5" s="2">
        <v>28399</v>
      </c>
      <c r="U5" s="10">
        <f t="shared" ref="U5:U45" si="3">R5*365</f>
        <v>7478978.1613870142</v>
      </c>
      <c r="V5" s="10">
        <f t="shared" si="2"/>
        <v>12278099.067856152</v>
      </c>
    </row>
    <row r="6" spans="1:24" x14ac:dyDescent="0.25">
      <c r="A6">
        <v>1978.2470319634699</v>
      </c>
      <c r="B6" s="2">
        <v>28764</v>
      </c>
      <c r="C6">
        <v>689.86432088183903</v>
      </c>
      <c r="D6">
        <v>0.59377289524102195</v>
      </c>
      <c r="E6">
        <v>30083.5051032868</v>
      </c>
      <c r="F6">
        <v>0.56775400093899597</v>
      </c>
      <c r="G6">
        <v>29538.087935657601</v>
      </c>
      <c r="H6">
        <v>12</v>
      </c>
      <c r="I6">
        <v>10</v>
      </c>
      <c r="J6">
        <v>1978.2470319634699</v>
      </c>
      <c r="K6">
        <v>689.86432088183903</v>
      </c>
      <c r="L6">
        <v>0.13258438632168401</v>
      </c>
      <c r="M6">
        <v>9010.7310881289995</v>
      </c>
      <c r="N6">
        <v>0.12795917408386201</v>
      </c>
      <c r="O6">
        <v>7645.25511142508</v>
      </c>
      <c r="P6">
        <v>12</v>
      </c>
      <c r="Q6">
        <v>10</v>
      </c>
      <c r="R6" s="8">
        <f t="shared" si="0"/>
        <v>20101.105349871701</v>
      </c>
      <c r="S6" s="8">
        <f t="shared" si="1"/>
        <v>35450.537931711682</v>
      </c>
      <c r="T6" s="2">
        <v>28764</v>
      </c>
      <c r="U6" s="10">
        <f t="shared" si="3"/>
        <v>7336903.4527031705</v>
      </c>
      <c r="V6" s="10">
        <f t="shared" si="2"/>
        <v>12939446.345074764</v>
      </c>
    </row>
    <row r="7" spans="1:24" x14ac:dyDescent="0.25">
      <c r="A7">
        <v>1979.2470319634699</v>
      </c>
      <c r="B7" s="2">
        <v>29129</v>
      </c>
      <c r="C7">
        <v>508.38436781902101</v>
      </c>
      <c r="D7">
        <v>0.58601254185045604</v>
      </c>
      <c r="E7">
        <v>24350.105043750402</v>
      </c>
      <c r="F7">
        <v>0.60102338755934503</v>
      </c>
      <c r="G7">
        <v>31423.608045588899</v>
      </c>
      <c r="H7">
        <v>12</v>
      </c>
      <c r="I7">
        <v>10</v>
      </c>
      <c r="J7">
        <v>1979.2470319634699</v>
      </c>
      <c r="K7">
        <v>508.38436781902101</v>
      </c>
      <c r="L7">
        <v>0.13749782892082399</v>
      </c>
      <c r="M7">
        <v>6507.7382764476197</v>
      </c>
      <c r="N7">
        <v>0.13390812820044101</v>
      </c>
      <c r="O7">
        <v>7999.7368107043903</v>
      </c>
      <c r="P7">
        <v>12</v>
      </c>
      <c r="Q7">
        <v>10</v>
      </c>
      <c r="R7" s="8">
        <f t="shared" si="0"/>
        <v>36591.24337973442</v>
      </c>
      <c r="S7" s="8">
        <f t="shared" si="1"/>
        <v>37537.824746361992</v>
      </c>
      <c r="T7" s="2">
        <v>29129</v>
      </c>
      <c r="U7" s="10">
        <f t="shared" si="3"/>
        <v>13355803.833603064</v>
      </c>
      <c r="V7" s="10">
        <f t="shared" si="2"/>
        <v>13701306.032422127</v>
      </c>
    </row>
    <row r="8" spans="1:24" x14ac:dyDescent="0.25">
      <c r="A8">
        <v>1980.2476359510699</v>
      </c>
      <c r="B8" s="2">
        <v>29495</v>
      </c>
      <c r="C8">
        <v>752.55500804231599</v>
      </c>
      <c r="D8">
        <v>0.602104496153409</v>
      </c>
      <c r="E8">
        <v>36743.115514842299</v>
      </c>
      <c r="F8">
        <v>0.61433359954989397</v>
      </c>
      <c r="G8">
        <v>32717.655521978399</v>
      </c>
      <c r="H8">
        <v>12</v>
      </c>
      <c r="I8">
        <v>10</v>
      </c>
      <c r="J8">
        <v>1980.2476359510699</v>
      </c>
      <c r="K8">
        <v>752.55500804231599</v>
      </c>
      <c r="L8">
        <v>0.14436930997004799</v>
      </c>
      <c r="M8">
        <v>10786.1975771414</v>
      </c>
      <c r="N8">
        <v>0.13930029404355701</v>
      </c>
      <c r="O8">
        <v>8341.1933224255408</v>
      </c>
      <c r="P8">
        <v>12</v>
      </c>
      <c r="Q8">
        <v>10</v>
      </c>
      <c r="R8" s="8">
        <f t="shared" si="0"/>
        <v>35136.302620891802</v>
      </c>
      <c r="S8" s="8">
        <f t="shared" si="1"/>
        <v>39764.801368014436</v>
      </c>
      <c r="T8" s="2">
        <v>29495</v>
      </c>
      <c r="U8" s="10">
        <f>R8*366</f>
        <v>12859886.7592464</v>
      </c>
      <c r="V8" s="10">
        <f t="shared" ref="V8" si="4">S8*365</f>
        <v>14514152.49932527</v>
      </c>
    </row>
    <row r="9" spans="1:24" x14ac:dyDescent="0.25">
      <c r="A9">
        <v>1981.24711938423</v>
      </c>
      <c r="B9" s="2">
        <v>29860</v>
      </c>
      <c r="C9">
        <v>449.35266488644498</v>
      </c>
      <c r="D9">
        <v>0.568319339749355</v>
      </c>
      <c r="E9">
        <v>21237.081553703702</v>
      </c>
      <c r="F9">
        <v>0.59571466461407596</v>
      </c>
      <c r="G9">
        <v>32725.2110788071</v>
      </c>
      <c r="H9">
        <v>12</v>
      </c>
      <c r="I9">
        <v>10</v>
      </c>
      <c r="J9">
        <v>1981.24711938423</v>
      </c>
      <c r="K9">
        <v>449.35266488644498</v>
      </c>
      <c r="L9">
        <v>0.14585177061249699</v>
      </c>
      <c r="M9">
        <v>6051.39568304349</v>
      </c>
      <c r="N9">
        <v>0.143098369683758</v>
      </c>
      <c r="O9">
        <v>8537.2389444299206</v>
      </c>
      <c r="P9">
        <v>12</v>
      </c>
      <c r="Q9">
        <v>10</v>
      </c>
      <c r="R9" s="8">
        <f t="shared" si="0"/>
        <v>42794.511197885789</v>
      </c>
      <c r="S9" s="8">
        <f t="shared" si="1"/>
        <v>41254.894466408317</v>
      </c>
      <c r="T9" s="2">
        <v>29860</v>
      </c>
      <c r="U9" s="10">
        <f t="shared" si="3"/>
        <v>15619996.587228313</v>
      </c>
      <c r="V9" s="10">
        <f t="shared" si="2"/>
        <v>15058036.480239036</v>
      </c>
    </row>
    <row r="10" spans="1:24" x14ac:dyDescent="0.25">
      <c r="A10">
        <v>1982.2470319634699</v>
      </c>
      <c r="B10" s="2">
        <v>30225</v>
      </c>
      <c r="C10">
        <v>1175.2600642735499</v>
      </c>
      <c r="D10">
        <v>0.63587924074249302</v>
      </c>
      <c r="E10">
        <v>65091.286411901398</v>
      </c>
      <c r="F10">
        <v>0.58633475612387298</v>
      </c>
      <c r="G10">
        <v>32850.770899445102</v>
      </c>
      <c r="H10">
        <v>12</v>
      </c>
      <c r="I10">
        <v>10</v>
      </c>
      <c r="J10">
        <v>1982.2470319634699</v>
      </c>
      <c r="K10">
        <v>1175.2600642735499</v>
      </c>
      <c r="L10">
        <v>0.142298062972078</v>
      </c>
      <c r="M10">
        <v>15947.985771075701</v>
      </c>
      <c r="N10">
        <v>0.14474431079081801</v>
      </c>
      <c r="O10">
        <v>8448.7340054360393</v>
      </c>
      <c r="P10">
        <v>12</v>
      </c>
      <c r="Q10">
        <v>10</v>
      </c>
      <c r="R10" s="8">
        <f t="shared" si="0"/>
        <v>37185.067324779404</v>
      </c>
      <c r="S10" s="8">
        <f t="shared" si="1"/>
        <v>41173.94508424314</v>
      </c>
      <c r="T10" s="2">
        <v>30225</v>
      </c>
      <c r="U10" s="10">
        <f t="shared" si="3"/>
        <v>13572549.573544482</v>
      </c>
      <c r="V10" s="10">
        <f t="shared" si="2"/>
        <v>15028489.955748746</v>
      </c>
    </row>
    <row r="11" spans="1:24" x14ac:dyDescent="0.25">
      <c r="A11">
        <v>1983.2470319634699</v>
      </c>
      <c r="B11" s="2">
        <v>30590</v>
      </c>
      <c r="C11">
        <v>1327.9359660493501</v>
      </c>
      <c r="D11">
        <v>0.66610757088441996</v>
      </c>
      <c r="E11">
        <v>76397.415677111698</v>
      </c>
      <c r="F11">
        <v>0.59138878687514196</v>
      </c>
      <c r="G11">
        <v>33260.001436101797</v>
      </c>
      <c r="H11">
        <v>12</v>
      </c>
      <c r="I11">
        <v>10</v>
      </c>
      <c r="J11">
        <v>1983.2470319634699</v>
      </c>
      <c r="K11">
        <v>1327.9359660493501</v>
      </c>
      <c r="L11">
        <v>0.138760073554721</v>
      </c>
      <c r="M11">
        <v>16590.9337673259</v>
      </c>
      <c r="N11">
        <v>0.14554151858710901</v>
      </c>
      <c r="O11">
        <v>8339.8394267805506</v>
      </c>
      <c r="P11">
        <v>12</v>
      </c>
      <c r="Q11">
        <v>10</v>
      </c>
      <c r="R11" s="8">
        <f t="shared" si="0"/>
        <v>81682.220179227297</v>
      </c>
      <c r="S11" s="8">
        <f t="shared" si="1"/>
        <v>41190.610326225651</v>
      </c>
      <c r="T11" s="2">
        <v>30590</v>
      </c>
      <c r="U11" s="10">
        <f t="shared" si="3"/>
        <v>29814010.365417965</v>
      </c>
      <c r="V11" s="10">
        <f t="shared" si="2"/>
        <v>15034572.769072363</v>
      </c>
    </row>
    <row r="12" spans="1:24" x14ac:dyDescent="0.25">
      <c r="A12">
        <v>1984.2476359510699</v>
      </c>
      <c r="B12" s="2">
        <v>30956</v>
      </c>
      <c r="C12">
        <v>878.36381645790698</v>
      </c>
      <c r="D12">
        <v>0.61970404943772195</v>
      </c>
      <c r="E12">
        <v>50047.124672057202</v>
      </c>
      <c r="F12">
        <v>0.60655216445795801</v>
      </c>
      <c r="G12">
        <v>34036.465549341003</v>
      </c>
      <c r="H12">
        <v>12</v>
      </c>
      <c r="I12">
        <v>10</v>
      </c>
      <c r="J12">
        <v>1984.2476359510699</v>
      </c>
      <c r="K12">
        <v>878.36381645790698</v>
      </c>
      <c r="L12">
        <v>0.14851660568603101</v>
      </c>
      <c r="M12">
        <v>12632.1412042722</v>
      </c>
      <c r="N12">
        <v>0.14380021400014301</v>
      </c>
      <c r="O12">
        <v>8249.3859895878704</v>
      </c>
      <c r="P12">
        <v>12</v>
      </c>
      <c r="Q12">
        <v>10</v>
      </c>
      <c r="R12" s="8">
        <f t="shared" si="0"/>
        <v>89029.556881383905</v>
      </c>
      <c r="S12" s="8">
        <f t="shared" si="1"/>
        <v>41509.387425689667</v>
      </c>
      <c r="T12" s="2">
        <v>30956</v>
      </c>
      <c r="U12" s="10">
        <f>R12*366</f>
        <v>32584817.81858651</v>
      </c>
      <c r="V12" s="10">
        <f t="shared" ref="V12" si="5">S12*365</f>
        <v>15150926.410376728</v>
      </c>
    </row>
    <row r="13" spans="1:24" x14ac:dyDescent="0.25">
      <c r="A13">
        <v>1985.24711938423</v>
      </c>
      <c r="B13" s="2">
        <v>31321</v>
      </c>
      <c r="C13">
        <v>477.43133942402102</v>
      </c>
      <c r="D13">
        <v>0.57387947641715198</v>
      </c>
      <c r="E13">
        <v>23557.013428137201</v>
      </c>
      <c r="F13">
        <v>0.60178868795462603</v>
      </c>
      <c r="G13">
        <v>34071.707869446102</v>
      </c>
      <c r="H13">
        <v>12</v>
      </c>
      <c r="I13">
        <v>10</v>
      </c>
      <c r="J13">
        <v>1985.24711938423</v>
      </c>
      <c r="K13">
        <v>477.43133942402102</v>
      </c>
      <c r="L13">
        <v>0.14820260887455899</v>
      </c>
      <c r="M13">
        <v>6498.6443582660804</v>
      </c>
      <c r="N13">
        <v>0.142662650312573</v>
      </c>
      <c r="O13">
        <v>8202.8454758530497</v>
      </c>
      <c r="P13">
        <v>12</v>
      </c>
      <c r="Q13">
        <v>10</v>
      </c>
      <c r="R13" s="8">
        <f t="shared" si="0"/>
        <v>56545.769030323281</v>
      </c>
      <c r="S13" s="8">
        <f t="shared" si="1"/>
        <v>42239.311025194052</v>
      </c>
      <c r="T13" s="2">
        <v>31321</v>
      </c>
      <c r="U13" s="10">
        <f t="shared" si="3"/>
        <v>20639205.696067996</v>
      </c>
      <c r="V13" s="10">
        <f t="shared" si="2"/>
        <v>15417348.524195829</v>
      </c>
    </row>
    <row r="14" spans="1:24" x14ac:dyDescent="0.25">
      <c r="A14">
        <v>1986.2470319634699</v>
      </c>
      <c r="B14" s="2">
        <v>31686</v>
      </c>
      <c r="C14">
        <v>701.81247844140103</v>
      </c>
      <c r="D14">
        <v>0.56347100510465598</v>
      </c>
      <c r="E14">
        <v>36117.428807334603</v>
      </c>
      <c r="F14">
        <v>0.57421360427795898</v>
      </c>
      <c r="G14">
        <v>33629.0274532029</v>
      </c>
      <c r="H14">
        <v>12</v>
      </c>
      <c r="I14">
        <v>10</v>
      </c>
      <c r="J14">
        <v>1986.2470319634699</v>
      </c>
      <c r="K14">
        <v>701.81247844140103</v>
      </c>
      <c r="L14">
        <v>0.142625573321711</v>
      </c>
      <c r="M14">
        <v>9086.4353997870294</v>
      </c>
      <c r="N14">
        <v>0.14380539177514101</v>
      </c>
      <c r="O14">
        <v>8240.3145853838796</v>
      </c>
      <c r="P14">
        <v>12</v>
      </c>
      <c r="Q14">
        <v>10</v>
      </c>
      <c r="R14" s="8">
        <f t="shared" si="0"/>
        <v>32643.448827924229</v>
      </c>
      <c r="S14" s="8">
        <f t="shared" si="1"/>
        <v>42312.022454829981</v>
      </c>
      <c r="T14" s="2">
        <v>31686</v>
      </c>
      <c r="U14" s="10">
        <f t="shared" si="3"/>
        <v>11914858.822192343</v>
      </c>
      <c r="V14" s="10">
        <f t="shared" si="2"/>
        <v>15443888.196012944</v>
      </c>
    </row>
    <row r="15" spans="1:24" x14ac:dyDescent="0.25">
      <c r="A15">
        <v>1987.2470319634699</v>
      </c>
      <c r="B15" s="2">
        <v>32051</v>
      </c>
      <c r="C15">
        <v>392.75388332954498</v>
      </c>
      <c r="D15">
        <v>0.50595285829737002</v>
      </c>
      <c r="E15">
        <v>17031.4119335988</v>
      </c>
      <c r="F15">
        <v>0.53717273497789197</v>
      </c>
      <c r="G15">
        <v>32443.3673808727</v>
      </c>
      <c r="H15">
        <v>12</v>
      </c>
      <c r="I15">
        <v>10</v>
      </c>
      <c r="J15">
        <v>1987.2470319634699</v>
      </c>
      <c r="K15">
        <v>392.75388332954498</v>
      </c>
      <c r="L15">
        <v>0.148508896497307</v>
      </c>
      <c r="M15">
        <v>5161.5390227944299</v>
      </c>
      <c r="N15">
        <v>0.146018281572593</v>
      </c>
      <c r="O15">
        <v>8400.6085374626891</v>
      </c>
      <c r="P15">
        <v>12</v>
      </c>
      <c r="Q15">
        <v>10</v>
      </c>
      <c r="R15" s="8">
        <f t="shared" si="0"/>
        <v>41278.967830129033</v>
      </c>
      <c r="S15" s="8">
        <f t="shared" si="1"/>
        <v>42029.635990665585</v>
      </c>
      <c r="T15" s="2">
        <v>32051</v>
      </c>
      <c r="U15" s="10">
        <f t="shared" si="3"/>
        <v>15066823.257997097</v>
      </c>
      <c r="V15" s="10">
        <f t="shared" si="2"/>
        <v>15340817.136592939</v>
      </c>
    </row>
    <row r="16" spans="1:24" x14ac:dyDescent="0.25">
      <c r="A16">
        <v>1988.2476359510699</v>
      </c>
      <c r="B16" s="2">
        <v>32417</v>
      </c>
      <c r="C16">
        <v>378.750199130292</v>
      </c>
      <c r="D16">
        <v>0.455093138319285</v>
      </c>
      <c r="E16">
        <v>15077.5163246027</v>
      </c>
      <c r="F16">
        <v>0.48765328137035102</v>
      </c>
      <c r="G16">
        <v>29509.615134588599</v>
      </c>
      <c r="H16">
        <v>12</v>
      </c>
      <c r="I16">
        <v>10</v>
      </c>
      <c r="J16">
        <v>1988.2476359510699</v>
      </c>
      <c r="K16">
        <v>378.750199130292</v>
      </c>
      <c r="L16">
        <v>0.14769809642843401</v>
      </c>
      <c r="M16">
        <v>5120.9682407506498</v>
      </c>
      <c r="N16">
        <v>0.14843504099186999</v>
      </c>
      <c r="O16">
        <v>8633.4514698767907</v>
      </c>
      <c r="P16">
        <v>12</v>
      </c>
      <c r="Q16">
        <v>10</v>
      </c>
      <c r="R16" s="8">
        <f t="shared" si="0"/>
        <v>22152.380174349448</v>
      </c>
      <c r="S16" s="8">
        <f t="shared" si="1"/>
        <v>41076.818850749492</v>
      </c>
      <c r="T16" s="2">
        <v>32417</v>
      </c>
      <c r="U16" s="10">
        <f t="shared" si="3"/>
        <v>8085618.7636375483</v>
      </c>
      <c r="V16" s="10">
        <f t="shared" si="2"/>
        <v>14993038.880523564</v>
      </c>
    </row>
    <row r="17" spans="1:23" x14ac:dyDescent="0.25">
      <c r="A17">
        <v>1989.24711938423</v>
      </c>
      <c r="B17" s="2">
        <v>32782</v>
      </c>
      <c r="C17">
        <v>481.10632301986902</v>
      </c>
      <c r="D17">
        <v>0.40889350134138103</v>
      </c>
      <c r="E17">
        <v>17709.306707607098</v>
      </c>
      <c r="F17">
        <v>0.428813011955755</v>
      </c>
      <c r="G17">
        <v>25450.180585948601</v>
      </c>
      <c r="H17">
        <v>12</v>
      </c>
      <c r="I17">
        <v>10</v>
      </c>
      <c r="J17">
        <v>1989.24711938423</v>
      </c>
      <c r="K17">
        <v>481.10632301986902</v>
      </c>
      <c r="L17">
        <v>0.15106385527546701</v>
      </c>
      <c r="M17">
        <v>6379.1532462667001</v>
      </c>
      <c r="N17">
        <v>0.14924500676976599</v>
      </c>
      <c r="O17">
        <v>8605.6590615213699</v>
      </c>
      <c r="P17">
        <v>12</v>
      </c>
      <c r="Q17">
        <v>10</v>
      </c>
      <c r="R17" s="8">
        <f t="shared" si="0"/>
        <v>21456.669570869402</v>
      </c>
      <c r="S17" s="8">
        <f t="shared" si="1"/>
        <v>38115.274196109967</v>
      </c>
      <c r="T17" s="2">
        <v>32782</v>
      </c>
      <c r="U17" s="10">
        <f t="shared" si="3"/>
        <v>7831684.3933673315</v>
      </c>
      <c r="V17" s="10">
        <f t="shared" si="2"/>
        <v>13912075.081580138</v>
      </c>
    </row>
    <row r="18" spans="1:23" x14ac:dyDescent="0.25">
      <c r="A18">
        <v>1990.2470319634699</v>
      </c>
      <c r="B18" s="2">
        <v>33147</v>
      </c>
      <c r="C18">
        <v>386.43185645123401</v>
      </c>
      <c r="D18">
        <v>0.359450823178946</v>
      </c>
      <c r="E18">
        <v>12099.416726265499</v>
      </c>
      <c r="F18">
        <v>0.37011569406024802</v>
      </c>
      <c r="G18">
        <v>21811.391100448502</v>
      </c>
      <c r="H18">
        <v>12</v>
      </c>
      <c r="I18">
        <v>10</v>
      </c>
      <c r="J18">
        <v>1990.2470319634699</v>
      </c>
      <c r="K18">
        <v>386.43185645123401</v>
      </c>
      <c r="L18">
        <v>0.15416451901568901</v>
      </c>
      <c r="M18">
        <v>5410.8508764475901</v>
      </c>
      <c r="N18">
        <v>0.14944021694620399</v>
      </c>
      <c r="O18">
        <v>8542.7590871788798</v>
      </c>
      <c r="P18">
        <v>12</v>
      </c>
      <c r="Q18">
        <v>10</v>
      </c>
      <c r="R18" s="8">
        <f t="shared" si="0"/>
        <v>23120.157584054687</v>
      </c>
      <c r="S18" s="8">
        <f t="shared" si="1"/>
        <v>33992.939673127483</v>
      </c>
      <c r="T18" s="2">
        <v>33147</v>
      </c>
      <c r="U18" s="10">
        <f t="shared" si="3"/>
        <v>8438857.5181799605</v>
      </c>
      <c r="V18" s="10">
        <f t="shared" si="2"/>
        <v>12407422.980691532</v>
      </c>
    </row>
    <row r="19" spans="1:23" x14ac:dyDescent="0.25">
      <c r="A19">
        <v>1991.2470319634699</v>
      </c>
      <c r="B19" s="2">
        <v>33512</v>
      </c>
      <c r="C19">
        <v>296.18645497626397</v>
      </c>
      <c r="D19">
        <v>0.27278565333138199</v>
      </c>
      <c r="E19">
        <v>7246.9900033181702</v>
      </c>
      <c r="F19">
        <v>0.311116390972487</v>
      </c>
      <c r="G19">
        <v>18338.3804556342</v>
      </c>
      <c r="H19">
        <v>12</v>
      </c>
      <c r="I19">
        <v>10</v>
      </c>
      <c r="J19">
        <v>1991.2470319634699</v>
      </c>
      <c r="K19">
        <v>296.18645497626397</v>
      </c>
      <c r="L19">
        <v>0.13023946891968599</v>
      </c>
      <c r="M19">
        <v>3606.8502768883</v>
      </c>
      <c r="N19">
        <v>0.14455605456339199</v>
      </c>
      <c r="O19">
        <v>8188.3806939323804</v>
      </c>
      <c r="P19">
        <v>12</v>
      </c>
      <c r="Q19">
        <v>10</v>
      </c>
      <c r="R19" s="8">
        <f t="shared" si="0"/>
        <v>15706.2670031538</v>
      </c>
      <c r="S19" s="8">
        <f t="shared" si="1"/>
        <v>29999.771794380882</v>
      </c>
      <c r="T19" s="2">
        <v>33512</v>
      </c>
      <c r="U19" s="10">
        <f t="shared" si="3"/>
        <v>5732787.4561511371</v>
      </c>
      <c r="V19" s="10">
        <f t="shared" si="2"/>
        <v>10949916.704949021</v>
      </c>
    </row>
    <row r="20" spans="1:23" x14ac:dyDescent="0.25">
      <c r="A20">
        <v>1992.2476359510699</v>
      </c>
      <c r="B20" s="2">
        <v>33878</v>
      </c>
      <c r="C20">
        <v>313.87057883563199</v>
      </c>
      <c r="D20">
        <v>0.240700794756153</v>
      </c>
      <c r="E20">
        <v>6901.1944322313802</v>
      </c>
      <c r="F20">
        <v>0.26471982275665501</v>
      </c>
      <c r="G20">
        <v>15498.0220772215</v>
      </c>
      <c r="H20">
        <v>12</v>
      </c>
      <c r="I20">
        <v>10</v>
      </c>
      <c r="J20">
        <v>1992.2476359510699</v>
      </c>
      <c r="K20">
        <v>313.87057883563199</v>
      </c>
      <c r="L20">
        <v>0.13096147168441599</v>
      </c>
      <c r="M20">
        <v>4063.41116779187</v>
      </c>
      <c r="N20">
        <v>0.14080552012279099</v>
      </c>
      <c r="O20">
        <v>7905.4402540268702</v>
      </c>
      <c r="P20">
        <v>12</v>
      </c>
      <c r="Q20">
        <v>10</v>
      </c>
      <c r="R20" s="8">
        <f t="shared" si="0"/>
        <v>11310.401171110039</v>
      </c>
      <c r="S20" s="8">
        <f t="shared" si="1"/>
        <v>26243.820709661071</v>
      </c>
      <c r="T20" s="2">
        <v>33878</v>
      </c>
      <c r="U20" s="10">
        <f>R20*366</f>
        <v>4139606.8286262746</v>
      </c>
      <c r="V20" s="10">
        <f t="shared" ref="V20" si="6">S20*365</f>
        <v>9578994.5590262916</v>
      </c>
    </row>
    <row r="21" spans="1:23" x14ac:dyDescent="0.25">
      <c r="A21">
        <v>1993.24711938423</v>
      </c>
      <c r="B21" s="2">
        <v>34243</v>
      </c>
      <c r="C21">
        <v>767.85589801726701</v>
      </c>
      <c r="D21">
        <v>0.21718823232478701</v>
      </c>
      <c r="E21">
        <v>15932.898886798899</v>
      </c>
      <c r="F21">
        <v>0.23499478264950099</v>
      </c>
      <c r="G21">
        <v>13633.2316354587</v>
      </c>
      <c r="H21">
        <v>12</v>
      </c>
      <c r="I21">
        <v>10</v>
      </c>
      <c r="J21">
        <v>1993.24711938423</v>
      </c>
      <c r="K21">
        <v>767.85589801726701</v>
      </c>
      <c r="L21">
        <v>0.12910627070077699</v>
      </c>
      <c r="M21">
        <v>9251.9822382531493</v>
      </c>
      <c r="N21">
        <v>0.139494289912238</v>
      </c>
      <c r="O21">
        <v>7801.1874803879</v>
      </c>
      <c r="P21">
        <v>12</v>
      </c>
      <c r="Q21">
        <v>10</v>
      </c>
      <c r="R21" s="8">
        <f t="shared" si="0"/>
        <v>16153.176670484529</v>
      </c>
      <c r="S21" s="8">
        <f t="shared" si="1"/>
        <v>23299.2095576094</v>
      </c>
      <c r="T21" s="2">
        <v>34243</v>
      </c>
      <c r="U21" s="10">
        <f t="shared" si="3"/>
        <v>5895909.4847268527</v>
      </c>
      <c r="V21" s="10">
        <f t="shared" si="2"/>
        <v>8504211.4885274302</v>
      </c>
    </row>
    <row r="22" spans="1:23" x14ac:dyDescent="0.25">
      <c r="A22">
        <v>1994.2470319634699</v>
      </c>
      <c r="B22" s="2">
        <v>34608</v>
      </c>
      <c r="C22">
        <v>371.70476892749099</v>
      </c>
      <c r="D22">
        <v>0.23140330114982699</v>
      </c>
      <c r="E22">
        <v>7660.3383261098797</v>
      </c>
      <c r="F22">
        <v>0.219603570387503</v>
      </c>
      <c r="G22">
        <v>12559.219476472201</v>
      </c>
      <c r="H22">
        <v>12</v>
      </c>
      <c r="I22">
        <v>10</v>
      </c>
      <c r="J22">
        <v>1994.2470319634699</v>
      </c>
      <c r="K22">
        <v>371.70476892749099</v>
      </c>
      <c r="L22">
        <v>0.14796327787767599</v>
      </c>
      <c r="M22">
        <v>5101.5839138016099</v>
      </c>
      <c r="N22">
        <v>0.13898043247474001</v>
      </c>
      <c r="O22">
        <v>7808.5195711383203</v>
      </c>
      <c r="P22">
        <v>12</v>
      </c>
      <c r="Q22">
        <v>10</v>
      </c>
      <c r="R22" s="8">
        <f t="shared" si="0"/>
        <v>21034.482800600508</v>
      </c>
      <c r="S22" s="8">
        <f t="shared" si="1"/>
        <v>21441.751206597022</v>
      </c>
      <c r="T22" s="2">
        <v>34608</v>
      </c>
      <c r="U22" s="10">
        <f t="shared" si="3"/>
        <v>7677586.2222191859</v>
      </c>
      <c r="V22" s="10">
        <f t="shared" si="2"/>
        <v>7826239.1904079132</v>
      </c>
    </row>
    <row r="23" spans="1:23" x14ac:dyDescent="0.25">
      <c r="A23">
        <v>1995.2470319634699</v>
      </c>
      <c r="B23" s="2">
        <v>34973</v>
      </c>
      <c r="C23">
        <v>1085.3645504071401</v>
      </c>
      <c r="D23">
        <v>0.18878686691747401</v>
      </c>
      <c r="E23">
        <v>17417.8384256143</v>
      </c>
      <c r="F23">
        <v>0.209198202338363</v>
      </c>
      <c r="G23">
        <v>11740.0565341028</v>
      </c>
      <c r="H23">
        <v>12</v>
      </c>
      <c r="I23">
        <v>10</v>
      </c>
      <c r="J23">
        <v>1995.2470319634699</v>
      </c>
      <c r="K23">
        <v>1085.3645504071401</v>
      </c>
      <c r="L23">
        <v>0.12838602100431601</v>
      </c>
      <c r="M23">
        <v>12253.5036572722</v>
      </c>
      <c r="N23">
        <v>0.13824499968397799</v>
      </c>
      <c r="O23">
        <v>7838.02447214732</v>
      </c>
      <c r="P23">
        <v>12</v>
      </c>
      <c r="Q23">
        <v>10</v>
      </c>
      <c r="R23" s="8">
        <f t="shared" si="0"/>
        <v>19913.841983382081</v>
      </c>
      <c r="S23" s="8">
        <f t="shared" si="1"/>
        <v>20397.243948619522</v>
      </c>
      <c r="T23" s="2">
        <v>34973</v>
      </c>
      <c r="U23" s="10">
        <f t="shared" si="3"/>
        <v>7268552.3239344591</v>
      </c>
      <c r="V23" s="10">
        <f t="shared" si="2"/>
        <v>7444994.0412461255</v>
      </c>
    </row>
    <row r="24" spans="1:23" x14ac:dyDescent="0.25">
      <c r="A24">
        <v>1996.2476359510699</v>
      </c>
      <c r="B24" s="2">
        <v>35339</v>
      </c>
      <c r="C24">
        <v>880.62297469278496</v>
      </c>
      <c r="D24">
        <v>0.19899770956916901</v>
      </c>
      <c r="E24">
        <v>15185.3990448277</v>
      </c>
      <c r="F24">
        <v>0.203504877868283</v>
      </c>
      <c r="G24">
        <v>11402.093887293</v>
      </c>
      <c r="H24">
        <v>12</v>
      </c>
      <c r="I24">
        <v>10</v>
      </c>
      <c r="J24">
        <v>1996.2476359510699</v>
      </c>
      <c r="K24">
        <v>880.62297469278496</v>
      </c>
      <c r="L24">
        <v>0.134886222386359</v>
      </c>
      <c r="M24">
        <v>10697.4380211836</v>
      </c>
      <c r="N24">
        <v>0.136141383827665</v>
      </c>
      <c r="O24">
        <v>7766.8771252997003</v>
      </c>
      <c r="P24">
        <v>12</v>
      </c>
      <c r="Q24">
        <v>10</v>
      </c>
      <c r="R24" s="8">
        <f t="shared" si="0"/>
        <v>28115.2764467979</v>
      </c>
      <c r="S24" s="8">
        <f t="shared" si="1"/>
        <v>19506.933659402501</v>
      </c>
      <c r="T24" s="2">
        <v>35339</v>
      </c>
      <c r="U24" s="10">
        <f>R24*366</f>
        <v>10290191.179528031</v>
      </c>
      <c r="V24" s="10">
        <f t="shared" ref="V24" si="7">S24*365</f>
        <v>7120030.7856819127</v>
      </c>
    </row>
    <row r="25" spans="1:23" x14ac:dyDescent="0.25">
      <c r="A25">
        <v>1997.24711938423</v>
      </c>
      <c r="B25" s="2">
        <v>35704</v>
      </c>
      <c r="C25">
        <v>821.95426324961295</v>
      </c>
      <c r="D25">
        <v>0.19860727840999601</v>
      </c>
      <c r="E25">
        <v>15352.6397616824</v>
      </c>
      <c r="F25">
        <v>0.20026077540171999</v>
      </c>
      <c r="G25">
        <v>11398.038337431501</v>
      </c>
      <c r="H25">
        <v>12</v>
      </c>
      <c r="I25">
        <v>10</v>
      </c>
      <c r="J25">
        <v>1997.24711938423</v>
      </c>
      <c r="K25">
        <v>821.95426324961295</v>
      </c>
      <c r="L25">
        <v>0.127488272177574</v>
      </c>
      <c r="M25">
        <v>9856.0223139833997</v>
      </c>
      <c r="N25">
        <v>0.13288693670009499</v>
      </c>
      <c r="O25">
        <v>7563.3970271029903</v>
      </c>
      <c r="P25">
        <v>12</v>
      </c>
      <c r="Q25">
        <v>10</v>
      </c>
      <c r="R25" s="8">
        <f t="shared" si="0"/>
        <v>25041.421358811102</v>
      </c>
      <c r="S25" s="8">
        <f t="shared" si="1"/>
        <v>18965.490914395989</v>
      </c>
      <c r="T25" s="2">
        <v>35704</v>
      </c>
      <c r="U25" s="10">
        <f>R25*365</f>
        <v>9140118.7959660515</v>
      </c>
      <c r="V25" s="10">
        <f t="shared" si="2"/>
        <v>6922404.1837545354</v>
      </c>
    </row>
    <row r="26" spans="1:23" x14ac:dyDescent="0.25">
      <c r="A26">
        <v>1998.2470319634699</v>
      </c>
      <c r="B26" s="2">
        <v>36069</v>
      </c>
      <c r="C26">
        <v>1134.8755865277601</v>
      </c>
      <c r="D26">
        <v>0.20055790707246601</v>
      </c>
      <c r="E26">
        <v>19804.713109768702</v>
      </c>
      <c r="F26">
        <v>0.20309473376477499</v>
      </c>
      <c r="G26">
        <v>11714.404903808299</v>
      </c>
      <c r="H26">
        <v>12</v>
      </c>
      <c r="I26">
        <v>10</v>
      </c>
      <c r="J26">
        <v>1998.2470319634699</v>
      </c>
      <c r="K26">
        <v>1134.8755865277601</v>
      </c>
      <c r="L26">
        <v>0.122837675158167</v>
      </c>
      <c r="M26">
        <v>12322.1830659406</v>
      </c>
      <c r="N26">
        <v>0.12865489728311999</v>
      </c>
      <c r="O26">
        <v>7334.9966621768099</v>
      </c>
      <c r="P26">
        <v>12</v>
      </c>
      <c r="Q26">
        <v>10</v>
      </c>
      <c r="R26" s="8">
        <f t="shared" si="0"/>
        <v>27674.822827623</v>
      </c>
      <c r="S26" s="8">
        <f t="shared" si="1"/>
        <v>18733.03499960831</v>
      </c>
      <c r="T26" s="2">
        <v>36069</v>
      </c>
      <c r="U26" s="10">
        <f t="shared" si="3"/>
        <v>10101310.332082395</v>
      </c>
      <c r="V26" s="10">
        <f t="shared" si="2"/>
        <v>6837557.774857033</v>
      </c>
    </row>
    <row r="27" spans="1:23" x14ac:dyDescent="0.25">
      <c r="A27">
        <v>1999.2470319634699</v>
      </c>
      <c r="B27" s="2">
        <v>36434</v>
      </c>
      <c r="C27">
        <v>851.51472344648198</v>
      </c>
      <c r="D27">
        <v>0.21406065776264499</v>
      </c>
      <c r="E27">
        <v>16856.230199371199</v>
      </c>
      <c r="F27">
        <v>0.20970787036746499</v>
      </c>
      <c r="G27">
        <v>12221.057401862499</v>
      </c>
      <c r="H27">
        <v>12</v>
      </c>
      <c r="I27">
        <v>10</v>
      </c>
      <c r="J27">
        <v>1999.2470319634699</v>
      </c>
      <c r="K27">
        <v>851.51472344648198</v>
      </c>
      <c r="L27">
        <v>0.121423795931299</v>
      </c>
      <c r="M27">
        <v>9793.2264928625409</v>
      </c>
      <c r="N27">
        <v>0.124276267962612</v>
      </c>
      <c r="O27">
        <v>7115.4371711973999</v>
      </c>
      <c r="P27">
        <v>12</v>
      </c>
      <c r="Q27">
        <v>10</v>
      </c>
      <c r="R27" s="8">
        <f t="shared" si="0"/>
        <v>29597.939602631242</v>
      </c>
      <c r="S27" s="8">
        <f t="shared" si="1"/>
        <v>18829.842075005698</v>
      </c>
      <c r="T27" s="2">
        <v>36434</v>
      </c>
      <c r="U27" s="10">
        <f t="shared" si="3"/>
        <v>10803247.954960404</v>
      </c>
      <c r="V27" s="10">
        <f t="shared" si="2"/>
        <v>6872892.3573770793</v>
      </c>
    </row>
    <row r="28" spans="1:23" x14ac:dyDescent="0.25">
      <c r="A28">
        <v>2000.2476359510699</v>
      </c>
      <c r="B28" s="2">
        <v>36800</v>
      </c>
      <c r="C28">
        <v>716.14542361308202</v>
      </c>
      <c r="D28">
        <v>0.22242747142866101</v>
      </c>
      <c r="E28">
        <v>14465.0127462045</v>
      </c>
      <c r="F28">
        <v>0.21894193862758099</v>
      </c>
      <c r="G28">
        <v>12846.706290173701</v>
      </c>
      <c r="H28">
        <v>12</v>
      </c>
      <c r="I28">
        <v>10</v>
      </c>
      <c r="J28">
        <v>2000.2476359510699</v>
      </c>
      <c r="K28">
        <v>716.14542361308202</v>
      </c>
      <c r="L28">
        <v>0.122551433880355</v>
      </c>
      <c r="M28">
        <v>8139.4922948833</v>
      </c>
      <c r="N28">
        <v>0.12129525619756</v>
      </c>
      <c r="O28">
        <v>7003.5096693174601</v>
      </c>
      <c r="P28">
        <v>12</v>
      </c>
      <c r="Q28">
        <v>10</v>
      </c>
      <c r="R28" s="8">
        <f t="shared" si="0"/>
        <v>24995.7224942545</v>
      </c>
      <c r="S28" s="8">
        <f t="shared" si="1"/>
        <v>19224.567071179961</v>
      </c>
      <c r="T28" s="2">
        <v>36800</v>
      </c>
      <c r="U28" s="10">
        <f>R28*366</f>
        <v>9148434.4328971468</v>
      </c>
      <c r="V28" s="10">
        <f t="shared" ref="V28" si="8">S28*365</f>
        <v>7016966.9809806859</v>
      </c>
    </row>
    <row r="29" spans="1:23" x14ac:dyDescent="0.25">
      <c r="A29">
        <v>2001.24711938423</v>
      </c>
      <c r="B29" s="2">
        <v>37165</v>
      </c>
      <c r="C29">
        <v>411.36542153186201</v>
      </c>
      <c r="D29">
        <v>0.22594262700170201</v>
      </c>
      <c r="E29">
        <v>8294.7589770091108</v>
      </c>
      <c r="F29">
        <v>0.22953737871383101</v>
      </c>
      <c r="G29">
        <v>13493.1475957163</v>
      </c>
      <c r="H29">
        <v>12</v>
      </c>
      <c r="I29">
        <v>10</v>
      </c>
      <c r="J29">
        <v>2001.24711938423</v>
      </c>
      <c r="K29">
        <v>411.36542153186201</v>
      </c>
      <c r="L29">
        <v>0.12681753126887699</v>
      </c>
      <c r="M29">
        <v>4847.7817662221296</v>
      </c>
      <c r="N29">
        <v>0.119774060941072</v>
      </c>
      <c r="O29">
        <v>6965.8024427215096</v>
      </c>
      <c r="P29">
        <v>12</v>
      </c>
      <c r="Q29">
        <v>10</v>
      </c>
      <c r="R29" s="8">
        <f t="shared" si="0"/>
        <v>19312.79451242663</v>
      </c>
      <c r="S29" s="8">
        <f t="shared" si="1"/>
        <v>19812.50873289521</v>
      </c>
      <c r="T29" s="2">
        <v>37165</v>
      </c>
      <c r="U29" s="10">
        <f t="shared" si="3"/>
        <v>7049169.9970357195</v>
      </c>
      <c r="V29" s="10">
        <f t="shared" si="2"/>
        <v>7231565.6875067521</v>
      </c>
    </row>
    <row r="30" spans="1:23" x14ac:dyDescent="0.25">
      <c r="A30">
        <v>2002.2470319634699</v>
      </c>
      <c r="B30" s="2">
        <v>37530</v>
      </c>
      <c r="C30">
        <v>512.57448527757504</v>
      </c>
      <c r="D30">
        <v>0.23677294191914</v>
      </c>
      <c r="E30">
        <v>11100.1021350226</v>
      </c>
      <c r="F30">
        <v>0.23784995480198001</v>
      </c>
      <c r="G30">
        <v>14118.370873445399</v>
      </c>
      <c r="H30">
        <v>12</v>
      </c>
      <c r="I30">
        <v>10</v>
      </c>
      <c r="J30">
        <v>2002.2470319634699</v>
      </c>
      <c r="K30">
        <v>512.57448527757504</v>
      </c>
      <c r="L30">
        <v>0.124711085721129</v>
      </c>
      <c r="M30">
        <v>6141.1936345034701</v>
      </c>
      <c r="N30">
        <v>0.118444854070257</v>
      </c>
      <c r="O30">
        <v>6944.5778031707496</v>
      </c>
      <c r="P30">
        <v>12</v>
      </c>
      <c r="Q30">
        <v>10</v>
      </c>
      <c r="R30" s="8">
        <f t="shared" si="0"/>
        <v>14435.952611512581</v>
      </c>
      <c r="S30" s="8">
        <f t="shared" si="1"/>
        <v>20437.725398887051</v>
      </c>
      <c r="T30" s="2">
        <v>37530</v>
      </c>
      <c r="U30" s="10">
        <f t="shared" si="3"/>
        <v>5269122.7032020921</v>
      </c>
      <c r="V30" s="10">
        <f t="shared" si="2"/>
        <v>7459769.7705937736</v>
      </c>
    </row>
    <row r="31" spans="1:23" x14ac:dyDescent="0.25">
      <c r="A31">
        <v>2003.2470319634699</v>
      </c>
      <c r="B31" s="2">
        <v>37895</v>
      </c>
      <c r="C31">
        <v>715.946851701426</v>
      </c>
      <c r="D31">
        <v>0.253465646389119</v>
      </c>
      <c r="E31">
        <v>16771.994184296</v>
      </c>
      <c r="F31">
        <v>0.24691247223537599</v>
      </c>
      <c r="G31">
        <v>15219.813839475401</v>
      </c>
      <c r="H31">
        <v>12</v>
      </c>
      <c r="I31">
        <v>10</v>
      </c>
      <c r="J31">
        <v>2003.2470319634699</v>
      </c>
      <c r="K31">
        <v>715.946851701426</v>
      </c>
      <c r="L31">
        <v>0.12070025549452</v>
      </c>
      <c r="M31">
        <v>8259.9735421306505</v>
      </c>
      <c r="N31">
        <v>0.11702136299134901</v>
      </c>
      <c r="O31">
        <v>6909.2128694651301</v>
      </c>
      <c r="P31">
        <v>12</v>
      </c>
      <c r="Q31">
        <v>10</v>
      </c>
      <c r="R31" s="8">
        <f t="shared" si="0"/>
        <v>19360.075677153251</v>
      </c>
      <c r="S31" s="8">
        <f t="shared" si="1"/>
        <v>21027.58374291053</v>
      </c>
      <c r="T31" s="2">
        <v>37895</v>
      </c>
      <c r="U31" s="10">
        <f t="shared" si="3"/>
        <v>7066427.6221609367</v>
      </c>
      <c r="V31" s="10">
        <f t="shared" si="2"/>
        <v>7675068.0661623441</v>
      </c>
    </row>
    <row r="32" spans="1:23" x14ac:dyDescent="0.25">
      <c r="A32">
        <v>2004.2476359510699</v>
      </c>
      <c r="B32" s="2">
        <v>38261</v>
      </c>
      <c r="C32">
        <v>668.11896901374803</v>
      </c>
      <c r="D32">
        <v>0.264936779256154</v>
      </c>
      <c r="E32">
        <v>17750.038140427201</v>
      </c>
      <c r="F32">
        <v>0.260271592227585</v>
      </c>
      <c r="G32">
        <v>16750.667684506901</v>
      </c>
      <c r="H32">
        <v>12</v>
      </c>
      <c r="I32">
        <v>10</v>
      </c>
      <c r="J32">
        <v>2004.2476359510699</v>
      </c>
      <c r="K32">
        <v>668.11896901374803</v>
      </c>
      <c r="L32">
        <v>0.121542107228839</v>
      </c>
      <c r="M32">
        <v>8006.3243184946105</v>
      </c>
      <c r="N32">
        <v>0.11654479935251701</v>
      </c>
      <c r="O32">
        <v>6913.4606266400897</v>
      </c>
      <c r="P32">
        <v>12</v>
      </c>
      <c r="Q32">
        <v>10</v>
      </c>
      <c r="R32" s="8">
        <f t="shared" si="0"/>
        <v>24778.318502790611</v>
      </c>
      <c r="S32" s="8">
        <f t="shared" si="1"/>
        <v>22133.27446611549</v>
      </c>
      <c r="T32" s="2">
        <v>38261</v>
      </c>
      <c r="U32" s="10">
        <f>R32*366</f>
        <v>9068864.5720213633</v>
      </c>
      <c r="V32" s="10">
        <f t="shared" ref="V32" si="9">S32*365</f>
        <v>8078645.1801321544</v>
      </c>
      <c r="W32" s="8">
        <v>7463999.7514000004</v>
      </c>
    </row>
    <row r="33" spans="1:24" x14ac:dyDescent="0.25">
      <c r="A33">
        <v>2005.24711938423</v>
      </c>
      <c r="B33" s="2">
        <v>38626</v>
      </c>
      <c r="C33">
        <v>655.01908376816402</v>
      </c>
      <c r="D33">
        <v>0.26425803577276702</v>
      </c>
      <c r="E33">
        <v>15743.818507342299</v>
      </c>
      <c r="F33">
        <v>0.26461237148508698</v>
      </c>
      <c r="G33">
        <v>17345.2922135509</v>
      </c>
      <c r="H33">
        <v>12</v>
      </c>
      <c r="I33">
        <v>10</v>
      </c>
      <c r="J33">
        <v>2005.24711938423</v>
      </c>
      <c r="K33">
        <v>655.01908376816402</v>
      </c>
      <c r="L33">
        <v>0.127255075542968</v>
      </c>
      <c r="M33">
        <v>7397.9800540891501</v>
      </c>
      <c r="N33">
        <v>0.117869995396711</v>
      </c>
      <c r="O33">
        <v>7005.2654149309001</v>
      </c>
      <c r="P33">
        <v>12</v>
      </c>
      <c r="Q33">
        <v>10</v>
      </c>
      <c r="R33" s="8">
        <f t="shared" si="0"/>
        <v>25148.018194516349</v>
      </c>
      <c r="S33" s="8">
        <f t="shared" si="1"/>
        <v>23755.933099437803</v>
      </c>
      <c r="T33" s="2">
        <v>38626</v>
      </c>
      <c r="U33" s="10">
        <f t="shared" si="3"/>
        <v>9179026.6409984678</v>
      </c>
      <c r="V33" s="10">
        <f t="shared" si="2"/>
        <v>8670915.5812947974</v>
      </c>
    </row>
    <row r="34" spans="1:24" x14ac:dyDescent="0.25">
      <c r="A34">
        <v>2006.2470319634699</v>
      </c>
      <c r="B34" s="2">
        <v>38991</v>
      </c>
      <c r="C34">
        <v>1079.2132004110499</v>
      </c>
      <c r="D34">
        <v>0.28752590288589103</v>
      </c>
      <c r="E34">
        <v>31403.267320752399</v>
      </c>
      <c r="F34">
        <v>0.25887173911912498</v>
      </c>
      <c r="G34">
        <v>16946.957043615301</v>
      </c>
      <c r="H34">
        <v>12</v>
      </c>
      <c r="I34">
        <v>10</v>
      </c>
      <c r="J34">
        <v>2006.2470319634699</v>
      </c>
      <c r="K34">
        <v>1079.2132004110499</v>
      </c>
      <c r="L34">
        <v>0.115278677401803</v>
      </c>
      <c r="M34">
        <v>11565.2654781859</v>
      </c>
      <c r="N34">
        <v>0.11945590362087601</v>
      </c>
      <c r="O34">
        <v>7106.7674085176404</v>
      </c>
      <c r="P34">
        <v>12</v>
      </c>
      <c r="Q34">
        <v>10</v>
      </c>
      <c r="R34" s="8">
        <f t="shared" si="0"/>
        <v>27309.083985528199</v>
      </c>
      <c r="S34" s="8">
        <f t="shared" si="1"/>
        <v>24452.05962206854</v>
      </c>
      <c r="T34" s="2">
        <v>38991</v>
      </c>
      <c r="U34" s="10">
        <f t="shared" si="3"/>
        <v>9967815.6547177918</v>
      </c>
      <c r="V34" s="10">
        <f t="shared" si="2"/>
        <v>8925001.7620550171</v>
      </c>
    </row>
    <row r="35" spans="1:24" x14ac:dyDescent="0.25">
      <c r="A35">
        <v>2007.2470319634699</v>
      </c>
      <c r="B35" s="2">
        <v>39356</v>
      </c>
      <c r="C35">
        <v>429.09331896667402</v>
      </c>
      <c r="D35">
        <v>0.23717029800634301</v>
      </c>
      <c r="E35">
        <v>9109.4276399153605</v>
      </c>
      <c r="F35">
        <v>0.25458204541453899</v>
      </c>
      <c r="G35">
        <v>16861.306751735301</v>
      </c>
      <c r="H35">
        <v>12</v>
      </c>
      <c r="I35">
        <v>10</v>
      </c>
      <c r="J35">
        <v>2007.2470319634699</v>
      </c>
      <c r="K35">
        <v>429.09331896667402</v>
      </c>
      <c r="L35">
        <v>0.125463371790897</v>
      </c>
      <c r="M35">
        <v>4877.9247576031703</v>
      </c>
      <c r="N35">
        <v>0.11966043876898599</v>
      </c>
      <c r="O35">
        <v>7141.9902322112403</v>
      </c>
      <c r="P35">
        <v>12</v>
      </c>
      <c r="Q35">
        <v>10</v>
      </c>
      <c r="R35" s="8">
        <f t="shared" si="0"/>
        <v>36281.192078355569</v>
      </c>
      <c r="S35" s="8">
        <f t="shared" si="1"/>
        <v>24088.94727582654</v>
      </c>
      <c r="T35" s="2">
        <v>39356</v>
      </c>
      <c r="U35" s="10">
        <f t="shared" si="3"/>
        <v>13242635.108599782</v>
      </c>
      <c r="V35" s="10">
        <f t="shared" si="2"/>
        <v>8792465.7556766868</v>
      </c>
    </row>
    <row r="36" spans="1:24" x14ac:dyDescent="0.25">
      <c r="A36">
        <v>2008.2476359510699</v>
      </c>
      <c r="B36" s="2">
        <v>39722</v>
      </c>
      <c r="C36">
        <v>374.324724779777</v>
      </c>
      <c r="D36">
        <v>0.239377681933546</v>
      </c>
      <c r="E36">
        <v>8633.8899107992802</v>
      </c>
      <c r="F36">
        <v>0.25697418476395101</v>
      </c>
      <c r="G36">
        <v>17289.482049001799</v>
      </c>
      <c r="H36">
        <v>12</v>
      </c>
      <c r="I36">
        <v>10</v>
      </c>
      <c r="J36">
        <v>2008.2476359510699</v>
      </c>
      <c r="K36">
        <v>374.324724779777</v>
      </c>
      <c r="L36">
        <v>0.118766548114618</v>
      </c>
      <c r="M36">
        <v>4477.9536183396604</v>
      </c>
      <c r="N36">
        <v>0.11848115223036999</v>
      </c>
      <c r="O36">
        <v>7152.27325060166</v>
      </c>
      <c r="P36">
        <v>12</v>
      </c>
      <c r="Q36">
        <v>10</v>
      </c>
      <c r="R36" s="8">
        <f t="shared" si="0"/>
        <v>13587.38125825502</v>
      </c>
      <c r="S36" s="8">
        <f t="shared" si="1"/>
        <v>24013.580002336959</v>
      </c>
      <c r="T36" s="2">
        <v>39722</v>
      </c>
      <c r="U36" s="10">
        <f>R36*366</f>
        <v>4972981.5405213377</v>
      </c>
      <c r="V36" s="10">
        <f t="shared" ref="V36" si="10">S36*365</f>
        <v>8764956.7008529902</v>
      </c>
    </row>
    <row r="37" spans="1:24" x14ac:dyDescent="0.25">
      <c r="A37">
        <v>2009.24711938423</v>
      </c>
      <c r="B37" s="2">
        <v>40087</v>
      </c>
      <c r="C37">
        <v>390.13709640347503</v>
      </c>
      <c r="D37">
        <v>0.23219323424576299</v>
      </c>
      <c r="E37">
        <v>8194.7412539979705</v>
      </c>
      <c r="F37">
        <v>0.25860962759589101</v>
      </c>
      <c r="G37">
        <v>17609.814220685901</v>
      </c>
      <c r="H37">
        <v>12</v>
      </c>
      <c r="I37">
        <v>10</v>
      </c>
      <c r="J37">
        <v>2009.24711938423</v>
      </c>
      <c r="K37">
        <v>390.13709640347503</v>
      </c>
      <c r="L37">
        <v>0.112179638555645</v>
      </c>
      <c r="M37">
        <v>3907.1196030890001</v>
      </c>
      <c r="N37">
        <v>0.11762298324334999</v>
      </c>
      <c r="O37">
        <v>7186.2003959152298</v>
      </c>
      <c r="P37">
        <v>12</v>
      </c>
      <c r="Q37">
        <v>10</v>
      </c>
      <c r="R37" s="8">
        <f t="shared" si="0"/>
        <v>12541.009513888281</v>
      </c>
      <c r="S37" s="8">
        <f t="shared" si="1"/>
        <v>24475.682444917031</v>
      </c>
      <c r="T37" s="2">
        <v>40087</v>
      </c>
      <c r="U37" s="10">
        <f t="shared" si="3"/>
        <v>4577468.4725692226</v>
      </c>
      <c r="V37" s="10">
        <f t="shared" si="2"/>
        <v>8933624.092394717</v>
      </c>
    </row>
    <row r="38" spans="1:24" x14ac:dyDescent="0.25">
      <c r="A38">
        <v>2010.2470319634699</v>
      </c>
      <c r="B38" s="2">
        <v>40452</v>
      </c>
      <c r="C38">
        <v>499.74035953847903</v>
      </c>
      <c r="D38">
        <v>0.23298704352914801</v>
      </c>
      <c r="E38">
        <v>11042.7115615205</v>
      </c>
      <c r="F38">
        <v>0.24965510690810799</v>
      </c>
      <c r="G38">
        <v>17008.964046495599</v>
      </c>
      <c r="H38">
        <v>12</v>
      </c>
      <c r="I38">
        <v>10</v>
      </c>
      <c r="J38">
        <v>2010.2470319634699</v>
      </c>
      <c r="K38">
        <v>499.74035953847903</v>
      </c>
      <c r="L38">
        <v>0.118883579467243</v>
      </c>
      <c r="M38">
        <v>5615.1479538964004</v>
      </c>
      <c r="N38">
        <v>0.11809808516417</v>
      </c>
      <c r="O38">
        <v>7347.66070032063</v>
      </c>
      <c r="P38">
        <v>12</v>
      </c>
      <c r="Q38">
        <v>10</v>
      </c>
      <c r="R38" s="8">
        <f t="shared" si="0"/>
        <v>13809.889207894372</v>
      </c>
      <c r="S38" s="8">
        <f t="shared" si="1"/>
        <v>24957.474921006531</v>
      </c>
      <c r="T38" s="2">
        <v>40452</v>
      </c>
      <c r="U38" s="10">
        <f t="shared" si="3"/>
        <v>5040609.5608814461</v>
      </c>
      <c r="V38" s="10">
        <f t="shared" si="2"/>
        <v>9109478.3461673837</v>
      </c>
    </row>
    <row r="39" spans="1:24" x14ac:dyDescent="0.25">
      <c r="A39">
        <v>2011.2470319634699</v>
      </c>
      <c r="B39" s="2">
        <v>40817</v>
      </c>
      <c r="C39">
        <v>893.31969833477103</v>
      </c>
      <c r="D39">
        <v>0.24753660128968</v>
      </c>
      <c r="E39">
        <v>21588.690875034499</v>
      </c>
      <c r="F39">
        <v>0.23909405598561501</v>
      </c>
      <c r="G39">
        <v>16051.459083800401</v>
      </c>
      <c r="H39">
        <v>12</v>
      </c>
      <c r="I39">
        <v>10</v>
      </c>
      <c r="J39">
        <v>2011.2470319634699</v>
      </c>
      <c r="K39">
        <v>893.31969833477103</v>
      </c>
      <c r="L39">
        <v>0.12574352978439499</v>
      </c>
      <c r="M39">
        <v>10354.944956445899</v>
      </c>
      <c r="N39">
        <v>0.1193088581542</v>
      </c>
      <c r="O39">
        <v>7558.0572204738301</v>
      </c>
      <c r="P39">
        <v>12</v>
      </c>
      <c r="Q39">
        <v>10</v>
      </c>
      <c r="R39" s="8">
        <f t="shared" si="0"/>
        <v>21397.656517966399</v>
      </c>
      <c r="S39" s="8">
        <f t="shared" si="1"/>
        <v>24567.02126696943</v>
      </c>
      <c r="T39" s="2">
        <v>40817</v>
      </c>
      <c r="U39" s="10">
        <f t="shared" si="3"/>
        <v>7810144.6290577361</v>
      </c>
      <c r="V39" s="10">
        <f t="shared" si="2"/>
        <v>8966962.7624438424</v>
      </c>
    </row>
    <row r="40" spans="1:24" x14ac:dyDescent="0.25">
      <c r="A40">
        <v>2012.2476359510699</v>
      </c>
      <c r="B40" s="2">
        <v>41183</v>
      </c>
      <c r="C40">
        <v>471.02366039150201</v>
      </c>
      <c r="D40">
        <v>0.21553211044796899</v>
      </c>
      <c r="E40">
        <v>8770.5163803438809</v>
      </c>
      <c r="F40">
        <v>0.22774061127819401</v>
      </c>
      <c r="G40">
        <v>14905.4883322238</v>
      </c>
      <c r="H40">
        <v>12</v>
      </c>
      <c r="I40">
        <v>10</v>
      </c>
      <c r="J40">
        <v>2012.2476359510699</v>
      </c>
      <c r="K40">
        <v>471.02366039150201</v>
      </c>
      <c r="L40">
        <v>0.119555502362837</v>
      </c>
      <c r="M40">
        <v>4775.9305290368802</v>
      </c>
      <c r="N40">
        <v>0.118424380842803</v>
      </c>
      <c r="O40">
        <v>7456.3404262397798</v>
      </c>
      <c r="P40">
        <v>12</v>
      </c>
      <c r="Q40">
        <v>10</v>
      </c>
      <c r="R40" s="8">
        <f t="shared" si="0"/>
        <v>26364.621404071378</v>
      </c>
      <c r="S40" s="8">
        <f t="shared" si="1"/>
        <v>23507.799510040182</v>
      </c>
      <c r="T40" s="2">
        <v>41183</v>
      </c>
      <c r="U40" s="10">
        <f>R40*366</f>
        <v>9649451.4338901248</v>
      </c>
      <c r="V40" s="10">
        <f t="shared" ref="V40" si="11">S40*365</f>
        <v>8580346.8211646657</v>
      </c>
      <c r="X40" s="8">
        <v>6837962.7712000003</v>
      </c>
    </row>
    <row r="41" spans="1:24" x14ac:dyDescent="0.25">
      <c r="A41">
        <v>2013.24711938423</v>
      </c>
      <c r="B41" s="2">
        <v>41548</v>
      </c>
      <c r="C41">
        <v>492.45323247160201</v>
      </c>
      <c r="D41">
        <v>0.21924950247227201</v>
      </c>
      <c r="E41">
        <v>10623.6025286273</v>
      </c>
      <c r="F41">
        <v>0.218405132023581</v>
      </c>
      <c r="G41">
        <v>13965.7992071427</v>
      </c>
      <c r="H41">
        <v>12</v>
      </c>
      <c r="I41">
        <v>10</v>
      </c>
      <c r="J41">
        <v>2013.24711938423</v>
      </c>
      <c r="K41">
        <v>492.45323247160201</v>
      </c>
      <c r="L41">
        <v>0.12152302496494</v>
      </c>
      <c r="M41">
        <v>6118.2943563622302</v>
      </c>
      <c r="N41">
        <v>0.117720141080725</v>
      </c>
      <c r="O41">
        <v>7309.1952029408403</v>
      </c>
      <c r="P41">
        <v>12</v>
      </c>
      <c r="Q41">
        <v>10</v>
      </c>
      <c r="R41" s="8">
        <f t="shared" si="0"/>
        <v>14888.810736706111</v>
      </c>
      <c r="S41" s="8">
        <f t="shared" si="1"/>
        <v>22214.68353516464</v>
      </c>
      <c r="T41" s="2">
        <v>41548</v>
      </c>
      <c r="U41" s="10">
        <f t="shared" si="3"/>
        <v>5434415.9188977303</v>
      </c>
      <c r="V41" s="10">
        <f t="shared" si="2"/>
        <v>8108359.4903350938</v>
      </c>
    </row>
    <row r="42" spans="1:24" x14ac:dyDescent="0.25">
      <c r="A42">
        <v>2014.2470319634699</v>
      </c>
      <c r="B42" s="2">
        <v>41913</v>
      </c>
      <c r="C42">
        <v>252.15259516695599</v>
      </c>
      <c r="D42">
        <v>0.199274515002789</v>
      </c>
      <c r="E42">
        <v>4421.0298312730201</v>
      </c>
      <c r="F42">
        <v>0.21304847413022601</v>
      </c>
      <c r="G42">
        <v>13523.3518995628</v>
      </c>
      <c r="H42">
        <v>12</v>
      </c>
      <c r="I42">
        <v>10</v>
      </c>
      <c r="J42">
        <v>2014.2470319634699</v>
      </c>
      <c r="K42">
        <v>252.15259516695599</v>
      </c>
      <c r="L42">
        <v>0.102331972530549</v>
      </c>
      <c r="M42">
        <v>2391.8519824034402</v>
      </c>
      <c r="N42">
        <v>0.118658422763968</v>
      </c>
      <c r="O42">
        <v>7352.9114036583996</v>
      </c>
      <c r="P42">
        <v>12</v>
      </c>
      <c r="Q42">
        <v>10</v>
      </c>
      <c r="R42" s="8">
        <f t="shared" si="0"/>
        <v>13015.454511030741</v>
      </c>
      <c r="S42" s="8">
        <f t="shared" si="1"/>
        <v>21318.710610801099</v>
      </c>
      <c r="T42" s="2">
        <v>41913</v>
      </c>
      <c r="U42" s="10">
        <f t="shared" si="3"/>
        <v>4750640.8965262203</v>
      </c>
      <c r="V42" s="10">
        <f t="shared" si="2"/>
        <v>7781329.3729424011</v>
      </c>
    </row>
    <row r="43" spans="1:24" x14ac:dyDescent="0.25">
      <c r="A43">
        <v>2015.2470319634699</v>
      </c>
      <c r="B43" s="2">
        <v>42278</v>
      </c>
      <c r="C43">
        <v>300.68611823484798</v>
      </c>
      <c r="D43">
        <v>0.20165543501318201</v>
      </c>
      <c r="E43">
        <v>6187.99653653927</v>
      </c>
      <c r="F43">
        <v>0.209139176338584</v>
      </c>
      <c r="G43">
        <v>13246.571771975399</v>
      </c>
      <c r="H43">
        <v>12</v>
      </c>
      <c r="I43">
        <v>10</v>
      </c>
      <c r="J43">
        <v>2015.2470319634699</v>
      </c>
      <c r="K43">
        <v>300.68611823484798</v>
      </c>
      <c r="L43">
        <v>0.109350191912484</v>
      </c>
      <c r="M43">
        <v>3837.1708411633599</v>
      </c>
      <c r="N43">
        <v>0.12030388828595</v>
      </c>
      <c r="O43">
        <v>7464.0155215408004</v>
      </c>
      <c r="P43">
        <v>12</v>
      </c>
      <c r="Q43">
        <v>10</v>
      </c>
      <c r="R43" s="8">
        <f t="shared" si="0"/>
        <v>8258.20067243638</v>
      </c>
      <c r="S43" s="8">
        <f t="shared" si="1"/>
        <v>20987.367421103601</v>
      </c>
      <c r="T43" s="2">
        <v>42278</v>
      </c>
      <c r="U43" s="10">
        <f t="shared" si="3"/>
        <v>3014243.2454392789</v>
      </c>
      <c r="V43" s="10">
        <f t="shared" si="2"/>
        <v>7660389.1087028142</v>
      </c>
    </row>
    <row r="44" spans="1:24" x14ac:dyDescent="0.25">
      <c r="A44">
        <v>2016.2476359510699</v>
      </c>
      <c r="B44" s="2">
        <v>42644</v>
      </c>
      <c r="C44">
        <v>535.77252803489705</v>
      </c>
      <c r="D44">
        <v>0.19548394483958001</v>
      </c>
      <c r="E44">
        <v>10070.392688030401</v>
      </c>
      <c r="F44">
        <v>0.205768413740675</v>
      </c>
      <c r="G44">
        <v>13043.605116049899</v>
      </c>
      <c r="H44">
        <v>12</v>
      </c>
      <c r="I44">
        <v>10</v>
      </c>
      <c r="J44">
        <v>2016.2476359510699</v>
      </c>
      <c r="K44">
        <v>535.77252803489705</v>
      </c>
      <c r="L44">
        <v>0.11912574078162901</v>
      </c>
      <c r="M44">
        <v>6182.4148222555395</v>
      </c>
      <c r="N44">
        <v>0.12220047904457899</v>
      </c>
      <c r="O44">
        <v>7603.3696567978204</v>
      </c>
      <c r="P44">
        <v>12</v>
      </c>
      <c r="Q44">
        <v>10</v>
      </c>
      <c r="R44" s="8">
        <f t="shared" si="0"/>
        <v>12370.411358794809</v>
      </c>
      <c r="S44" s="8">
        <f t="shared" si="1"/>
        <v>20849.941428773222</v>
      </c>
      <c r="T44" s="2">
        <v>42644</v>
      </c>
      <c r="U44" s="10">
        <f>R44*366</f>
        <v>4527570.5573188998</v>
      </c>
      <c r="V44" s="10">
        <f t="shared" ref="V44" si="12">S44*365</f>
        <v>7610228.6215022262</v>
      </c>
    </row>
    <row r="45" spans="1:24" x14ac:dyDescent="0.25">
      <c r="A45">
        <v>2017.24711938423</v>
      </c>
      <c r="B45" s="2">
        <v>43009</v>
      </c>
      <c r="C45">
        <v>1127.8367167441199</v>
      </c>
      <c r="D45">
        <v>0.215790428923161</v>
      </c>
      <c r="E45">
        <v>24317.938420660899</v>
      </c>
      <c r="F45">
        <v>0.20275034837508099</v>
      </c>
      <c r="G45">
        <v>12826.366438326</v>
      </c>
      <c r="H45">
        <v>12</v>
      </c>
      <c r="I45">
        <v>10</v>
      </c>
      <c r="J45">
        <v>2017.24711938423</v>
      </c>
      <c r="K45">
        <v>1127.8367167441199</v>
      </c>
      <c r="L45">
        <v>0.12330776521874701</v>
      </c>
      <c r="M45">
        <v>14213.8152743261</v>
      </c>
      <c r="N45">
        <v>0.12433607855574499</v>
      </c>
      <c r="O45">
        <v>7732.4857591794298</v>
      </c>
      <c r="P45">
        <v>12</v>
      </c>
      <c r="Q45">
        <v>10</v>
      </c>
      <c r="R45" s="8">
        <f t="shared" si="0"/>
        <v>24284.207962356501</v>
      </c>
      <c r="S45" s="8">
        <f t="shared" si="1"/>
        <v>20776.090875229329</v>
      </c>
      <c r="T45" s="2">
        <v>43009</v>
      </c>
      <c r="U45" s="10">
        <f t="shared" si="3"/>
        <v>8863735.9062601235</v>
      </c>
      <c r="V45" s="10">
        <f t="shared" si="2"/>
        <v>7583273.169458705</v>
      </c>
    </row>
    <row r="46" spans="1:24" x14ac:dyDescent="0.25">
      <c r="A46">
        <v>2018.2470319634699</v>
      </c>
      <c r="B46" s="2">
        <v>43374</v>
      </c>
      <c r="C46">
        <v>492.928800329794</v>
      </c>
      <c r="D46">
        <v>0.19518247997037499</v>
      </c>
      <c r="E46">
        <v>8488.57023793605</v>
      </c>
      <c r="F46">
        <v>0.199743383828899</v>
      </c>
      <c r="G46">
        <v>12632.894471126399</v>
      </c>
      <c r="H46">
        <v>12</v>
      </c>
      <c r="I46">
        <v>10</v>
      </c>
      <c r="J46">
        <v>2018.2470319634699</v>
      </c>
      <c r="K46">
        <v>492.928800329794</v>
      </c>
      <c r="L46">
        <v>0.130348982796858</v>
      </c>
      <c r="M46">
        <v>5616.4061863321203</v>
      </c>
      <c r="N46">
        <v>0.126167859613036</v>
      </c>
      <c r="O46">
        <v>7854.2385589919204</v>
      </c>
      <c r="P46">
        <v>12</v>
      </c>
      <c r="Q46">
        <v>10</v>
      </c>
      <c r="R46" s="8">
        <f t="shared" si="0"/>
        <v>29934.344606993021</v>
      </c>
      <c r="S46" s="8">
        <f t="shared" si="1"/>
        <v>20680.604997317922</v>
      </c>
      <c r="T46" s="2">
        <v>43374</v>
      </c>
      <c r="U46" s="10">
        <f>R46*365</f>
        <v>10926035.781552453</v>
      </c>
      <c r="V46" s="10">
        <f t="shared" si="2"/>
        <v>7548420.8240210414</v>
      </c>
    </row>
    <row r="47" spans="1:24" x14ac:dyDescent="0.25">
      <c r="R47" s="8"/>
      <c r="S47" s="8"/>
      <c r="U47" s="10"/>
      <c r="V47" s="10"/>
    </row>
    <row r="48" spans="1:24" x14ac:dyDescent="0.25">
      <c r="R48" s="8"/>
      <c r="S48" s="8"/>
      <c r="U48" s="10"/>
      <c r="V48" s="10"/>
    </row>
    <row r="49" spans="18:19" x14ac:dyDescent="0.25">
      <c r="R49" s="8"/>
      <c r="S49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2</vt:i4>
      </vt:variant>
    </vt:vector>
  </HeadingPairs>
  <TitlesOfParts>
    <vt:vector size="4" baseType="lpstr">
      <vt:lpstr>TP_loads</vt:lpstr>
      <vt:lpstr>TN Loads</vt:lpstr>
      <vt:lpstr>TP plot</vt:lpstr>
      <vt:lpstr>TN plot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Saleh, Dina</dc:creator>
  <cp:lastModifiedBy>Saleh, Dina</cp:lastModifiedBy>
  <cp:lastPrinted>2019-08-28T22:02:03Z</cp:lastPrinted>
  <dcterms:created xsi:type="dcterms:W3CDTF">2019-08-28T21:13:03Z</dcterms:created>
  <dcterms:modified xsi:type="dcterms:W3CDTF">2019-08-28T22:13:20Z</dcterms:modified>
</cp:coreProperties>
</file>