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Paper Docs\"/>
    </mc:Choice>
  </mc:AlternateContent>
  <xr:revisionPtr revIDLastSave="0" documentId="8_{CD8A2341-DED3-42FA-BB20-37155B7ECC92}" xr6:coauthVersionLast="41" xr6:coauthVersionMax="41" xr10:uidLastSave="{00000000-0000-0000-0000-000000000000}"/>
  <bookViews>
    <workbookView xWindow="28680" yWindow="-120" windowWidth="29040" windowHeight="17640" activeTab="1" xr2:uid="{00000000-000D-0000-FFFF-FFFF00000000}"/>
  </bookViews>
  <sheets>
    <sheet name="TP Con plot" sheetId="9" r:id="rId1"/>
    <sheet name="TP flux plot" sheetId="10" r:id="rId2"/>
    <sheet name="TP Data" sheetId="8" r:id="rId3"/>
    <sheet name="TN flux plot" sheetId="6" r:id="rId4"/>
    <sheet name="TN con plot" sheetId="11" r:id="rId5"/>
    <sheet name="TN Loads" sheetId="3" r:id="rId6"/>
  </sheets>
  <definedNames>
    <definedName name="_xlnm._FilterDatabase" localSheetId="5" hidden="1">'TN Loads'!$A$1:$AH$49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W2" i="3"/>
  <c r="V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T2" i="3"/>
  <c r="S2" i="3"/>
  <c r="I2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48" i="8"/>
  <c r="H44" i="8"/>
  <c r="H40" i="8"/>
  <c r="H36" i="8"/>
  <c r="H32" i="8"/>
  <c r="H28" i="8"/>
  <c r="H24" i="8"/>
  <c r="H20" i="8"/>
  <c r="H16" i="8"/>
  <c r="H12" i="8"/>
  <c r="H8" i="8"/>
  <c r="H7" i="8"/>
  <c r="H11" i="8"/>
  <c r="H4" i="8"/>
  <c r="H3" i="8"/>
  <c r="H5" i="8"/>
  <c r="H6" i="8"/>
  <c r="H9" i="8"/>
  <c r="H10" i="8"/>
  <c r="H13" i="8"/>
  <c r="H14" i="8"/>
  <c r="H15" i="8"/>
  <c r="H17" i="8"/>
  <c r="H18" i="8"/>
  <c r="H19" i="8"/>
  <c r="H21" i="8"/>
  <c r="H22" i="8"/>
  <c r="H23" i="8"/>
  <c r="H25" i="8"/>
  <c r="H26" i="8"/>
  <c r="H27" i="8"/>
  <c r="H29" i="8"/>
  <c r="H30" i="8"/>
  <c r="H31" i="8"/>
  <c r="H33" i="8"/>
  <c r="H34" i="8"/>
  <c r="H35" i="8"/>
  <c r="H37" i="8"/>
  <c r="H38" i="8"/>
  <c r="H39" i="8"/>
  <c r="H41" i="8"/>
  <c r="H42" i="8"/>
  <c r="H43" i="8"/>
  <c r="H45" i="8"/>
  <c r="H46" i="8"/>
  <c r="H47" i="8"/>
  <c r="H49" i="8"/>
  <c r="H50" i="8"/>
  <c r="H2" i="8"/>
  <c r="Z2" i="3" l="1"/>
  <c r="Y2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Z35" i="3"/>
  <c r="Y35" i="3"/>
  <c r="Z34" i="3"/>
  <c r="Y34" i="3"/>
  <c r="Z33" i="3"/>
  <c r="Y33" i="3"/>
  <c r="Z32" i="3"/>
  <c r="Y32" i="3"/>
  <c r="Z31" i="3"/>
  <c r="Y31" i="3"/>
  <c r="Z30" i="3"/>
  <c r="Y30" i="3"/>
  <c r="Z29" i="3"/>
  <c r="Y29" i="3"/>
  <c r="Z28" i="3"/>
  <c r="Y28" i="3"/>
  <c r="Z27" i="3"/>
  <c r="Y27" i="3"/>
  <c r="Z26" i="3"/>
  <c r="Y26" i="3"/>
  <c r="Z25" i="3"/>
  <c r="Y25" i="3"/>
  <c r="Z24" i="3"/>
  <c r="Y24" i="3"/>
  <c r="Z23" i="3"/>
  <c r="Y23" i="3"/>
  <c r="Z22" i="3"/>
  <c r="Y22" i="3"/>
  <c r="Z21" i="3"/>
  <c r="Y21" i="3"/>
  <c r="Z20" i="3"/>
  <c r="Y20" i="3"/>
  <c r="Z19" i="3"/>
  <c r="Y19" i="3"/>
  <c r="Z18" i="3"/>
  <c r="Y18" i="3"/>
  <c r="Z17" i="3"/>
  <c r="Y17" i="3"/>
  <c r="Z16" i="3"/>
  <c r="Y16" i="3"/>
  <c r="Z15" i="3"/>
  <c r="Y15" i="3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</calcChain>
</file>

<file path=xl/sharedStrings.xml><?xml version="1.0" encoding="utf-8"?>
<sst xmlns="http://schemas.openxmlformats.org/spreadsheetml/2006/main" count="86" uniqueCount="76">
  <si>
    <t>DecYear</t>
  </si>
  <si>
    <t>Q</t>
  </si>
  <si>
    <t>Conc</t>
  </si>
  <si>
    <t>FNConc</t>
  </si>
  <si>
    <t>FNFlux</t>
  </si>
  <si>
    <t>PeriodLong</t>
  </si>
  <si>
    <t>PeriodStart</t>
  </si>
  <si>
    <t>Year</t>
  </si>
  <si>
    <t>SPARROW 2002 Load</t>
  </si>
  <si>
    <t>SPARROW 2012 Load</t>
  </si>
  <si>
    <t>NO3 Flux</t>
  </si>
  <si>
    <t>TN Load</t>
  </si>
  <si>
    <t>FN_TN Load</t>
  </si>
  <si>
    <t>TN Annual Load</t>
  </si>
  <si>
    <t>flow-normalized TN Annaul Loads</t>
  </si>
  <si>
    <t>TKNF lux</t>
  </si>
  <si>
    <t>TKN FNFlux</t>
  </si>
  <si>
    <t>Row Labels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</si>
  <si>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</si>
  <si>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</si>
  <si>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</si>
  <si>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</si>
  <si>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</si>
  <si>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</si>
  <si>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</si>
  <si>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</si>
  <si>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</si>
  <si>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</si>
  <si>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</si>
  <si>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</si>
  <si>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</si>
  <si>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</si>
  <si>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</si>
  <si>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</si>
  <si>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</si>
  <si>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</si>
  <si>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</si>
  <si>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</si>
  <si>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</si>
  <si>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</si>
  <si>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</si>
  <si>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</si>
  <si>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</si>
  <si>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</si>
  <si>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</si>
  <si>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</si>
  <si>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</si>
  <si>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</si>
  <si>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</si>
  <si>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</si>
  <si>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</si>
  <si>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</si>
  <si>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</si>
  <si>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</si>
  <si>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</si>
  <si>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</si>
  <si>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</si>
  <si>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</si>
  <si>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</si>
  <si>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</si>
  <si>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</si>
  <si>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</si>
  <si>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</si>
  <si>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</si>
  <si>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</si>
  <si>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</si>
  <si>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</si>
  <si>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Average of Q</t>
  </si>
  <si>
    <t>Average of ConcDay</t>
  </si>
  <si>
    <t>Average of FluxDay</t>
  </si>
  <si>
    <t>Average of FNConc</t>
  </si>
  <si>
    <t>Average of FNFlux</t>
  </si>
  <si>
    <t>Annual TP FNFlux</t>
  </si>
  <si>
    <t>Annual TP Flux</t>
  </si>
  <si>
    <t>Tn con</t>
  </si>
  <si>
    <t>Tn FNCon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</si>
</sst>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0" borderId="0" xfId="0" applyNumberFormat="1"/>
    <xf numFmtId="0" fontId="18" fillId="34" borderId="0" xfId="0" applyFont="1" applyFill="1" applyAlignment="1">
      <alignment wrapText="1"/>
    </xf>
    <xf numFmtId="2" fontId="0" fillId="33" borderId="0" xfId="0" applyNumberFormat="1" applyFill="1"/>
    <xf numFmtId="0" fontId="0" fillId="0" borderId="0" xfId="0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</a:t>
            </a:r>
            <a:r>
              <a:rPr lang="en-US" baseline="0"/>
              <a:t> river near Freeport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'TP Data'!$D$1</c:f>
              <c:strCache>
                <c:ptCount val="1"/>
                <c:pt idx="0">
                  <c:v>Average of ConcDay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'TP Data'!$B$2:$B$18586</c:f>
              <c:numCache>
                <c:formatCode>m/d/yyyy</c:formatCode>
                <c:ptCount val="18585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'TP Data'!$D$2:$D$18586</c:f>
              <c:numCache>
                <c:formatCode>General</c:formatCode>
                <c:ptCount val="18585"/>
                <c:pt idx="0">
                  <c:v>0.15076019878549046</c:v>
                </c:pt>
                <c:pt idx="1">
                  <c:v>0.14566669014982736</c:v>
                </c:pt>
                <c:pt idx="2">
                  <c:v>0.1450909738025089</c:v>
                </c:pt>
                <c:pt idx="3">
                  <c:v>0.13731193833019714</c:v>
                </c:pt>
                <c:pt idx="4">
                  <c:v>0.13010433474794506</c:v>
                </c:pt>
                <c:pt idx="5">
                  <c:v>0.12869922292094144</c:v>
                </c:pt>
                <c:pt idx="6">
                  <c:v>0.14517077679591861</c:v>
                </c:pt>
                <c:pt idx="7">
                  <c:v>0.16184385157897857</c:v>
                </c:pt>
                <c:pt idx="8">
                  <c:v>0.1253307481104963</c:v>
                </c:pt>
                <c:pt idx="9">
                  <c:v>0.12288825116085865</c:v>
                </c:pt>
                <c:pt idx="10">
                  <c:v>0.11523871949451885</c:v>
                </c:pt>
                <c:pt idx="11">
                  <c:v>0.10920678329497706</c:v>
                </c:pt>
                <c:pt idx="12">
                  <c:v>0.10055443951180204</c:v>
                </c:pt>
                <c:pt idx="13">
                  <c:v>9.4372596394641281E-2</c:v>
                </c:pt>
                <c:pt idx="14">
                  <c:v>8.9610564575605137E-2</c:v>
                </c:pt>
                <c:pt idx="15">
                  <c:v>7.9157429535879967E-2</c:v>
                </c:pt>
                <c:pt idx="16">
                  <c:v>7.5145808280305912E-2</c:v>
                </c:pt>
                <c:pt idx="17">
                  <c:v>6.7595376698633511E-2</c:v>
                </c:pt>
                <c:pt idx="18">
                  <c:v>6.4560727106798596E-2</c:v>
                </c:pt>
                <c:pt idx="19">
                  <c:v>6.4877185544567187E-2</c:v>
                </c:pt>
                <c:pt idx="20">
                  <c:v>5.6320261383604762E-2</c:v>
                </c:pt>
                <c:pt idx="21">
                  <c:v>4.9387747394086641E-2</c:v>
                </c:pt>
                <c:pt idx="22">
                  <c:v>4.6485190243537332E-2</c:v>
                </c:pt>
                <c:pt idx="23">
                  <c:v>5.6788879637409952E-2</c:v>
                </c:pt>
                <c:pt idx="24">
                  <c:v>4.5129959455070853E-2</c:v>
                </c:pt>
                <c:pt idx="25">
                  <c:v>5.3609952364099552E-2</c:v>
                </c:pt>
                <c:pt idx="26">
                  <c:v>5.4228046278625416E-2</c:v>
                </c:pt>
                <c:pt idx="27">
                  <c:v>5.2532412391672292E-2</c:v>
                </c:pt>
                <c:pt idx="28">
                  <c:v>6.4751733329364347E-2</c:v>
                </c:pt>
                <c:pt idx="29">
                  <c:v>6.0875163727035712E-2</c:v>
                </c:pt>
                <c:pt idx="30">
                  <c:v>6.2508060057878123E-2</c:v>
                </c:pt>
                <c:pt idx="31">
                  <c:v>5.7799690552439609E-2</c:v>
                </c:pt>
                <c:pt idx="32">
                  <c:v>6.3746911000078343E-2</c:v>
                </c:pt>
                <c:pt idx="33">
                  <c:v>7.4109849090218352E-2</c:v>
                </c:pt>
                <c:pt idx="34">
                  <c:v>7.3674337202509724E-2</c:v>
                </c:pt>
                <c:pt idx="35">
                  <c:v>7.7061201082440842E-2</c:v>
                </c:pt>
                <c:pt idx="36">
                  <c:v>8.1852893692437922E-2</c:v>
                </c:pt>
                <c:pt idx="37">
                  <c:v>6.4333531720187229E-2</c:v>
                </c:pt>
                <c:pt idx="38">
                  <c:v>6.1869411823559435E-2</c:v>
                </c:pt>
                <c:pt idx="39">
                  <c:v>6.1269583466292556E-2</c:v>
                </c:pt>
                <c:pt idx="40">
                  <c:v>7.094906880308903E-2</c:v>
                </c:pt>
                <c:pt idx="41">
                  <c:v>7.2015214847905976E-2</c:v>
                </c:pt>
                <c:pt idx="42">
                  <c:v>6.4819955289645348E-2</c:v>
                </c:pt>
                <c:pt idx="43">
                  <c:v>5.8111717850700767E-2</c:v>
                </c:pt>
                <c:pt idx="44">
                  <c:v>5.687001519573024E-2</c:v>
                </c:pt>
                <c:pt idx="45">
                  <c:v>5.326686740723148E-2</c:v>
                </c:pt>
                <c:pt idx="46">
                  <c:v>6.4651534227656557E-2</c:v>
                </c:pt>
                <c:pt idx="47">
                  <c:v>7.2689126400170181E-2</c:v>
                </c:pt>
                <c:pt idx="48">
                  <c:v>5.7418636681331764E-2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B-4BFB-973C-C435FFB8DD30}"/>
            </c:ext>
          </c:extLst>
        </c:ser>
        <c:ser>
          <c:idx val="2"/>
          <c:order val="1"/>
          <c:tx>
            <c:strRef>
              <c:f>'TP Data'!$E$1</c:f>
              <c:strCache>
                <c:ptCount val="1"/>
                <c:pt idx="0">
                  <c:v>Average of FNConc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Data'!$B$2:$B$18586</c:f>
              <c:numCache>
                <c:formatCode>m/d/yyyy</c:formatCode>
                <c:ptCount val="18585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'TP Data'!$E$2:$E$18586</c:f>
              <c:numCache>
                <c:formatCode>General</c:formatCode>
                <c:ptCount val="18585"/>
                <c:pt idx="0">
                  <c:v>0.16917284259184631</c:v>
                </c:pt>
                <c:pt idx="1">
                  <c:v>0.15457566098159106</c:v>
                </c:pt>
                <c:pt idx="2">
                  <c:v>0.15012929432445005</c:v>
                </c:pt>
                <c:pt idx="3">
                  <c:v>0.14594619466594291</c:v>
                </c:pt>
                <c:pt idx="4">
                  <c:v>0.14187092331467613</c:v>
                </c:pt>
                <c:pt idx="5">
                  <c:v>0.13782856045572298</c:v>
                </c:pt>
                <c:pt idx="6">
                  <c:v>0.13387722417977219</c:v>
                </c:pt>
                <c:pt idx="7">
                  <c:v>0.13064334650914444</c:v>
                </c:pt>
                <c:pt idx="8">
                  <c:v>0.12833058259702576</c:v>
                </c:pt>
                <c:pt idx="9">
                  <c:v>0.12508454169242142</c:v>
                </c:pt>
                <c:pt idx="10">
                  <c:v>0.11785902965331725</c:v>
                </c:pt>
                <c:pt idx="11">
                  <c:v>0.10815679243692529</c:v>
                </c:pt>
                <c:pt idx="12">
                  <c:v>0.1014033847205307</c:v>
                </c:pt>
                <c:pt idx="13">
                  <c:v>9.527504173175888E-2</c:v>
                </c:pt>
                <c:pt idx="14">
                  <c:v>8.824360033277158E-2</c:v>
                </c:pt>
                <c:pt idx="15">
                  <c:v>8.1511092835647669E-2</c:v>
                </c:pt>
                <c:pt idx="16">
                  <c:v>7.5875517116267499E-2</c:v>
                </c:pt>
                <c:pt idx="17">
                  <c:v>7.2088095272012834E-2</c:v>
                </c:pt>
                <c:pt idx="18">
                  <c:v>6.8315927617573713E-2</c:v>
                </c:pt>
                <c:pt idx="19">
                  <c:v>6.4767086620869926E-2</c:v>
                </c:pt>
                <c:pt idx="20">
                  <c:v>6.1379569661113659E-2</c:v>
                </c:pt>
                <c:pt idx="21">
                  <c:v>5.7982871039040776E-2</c:v>
                </c:pt>
                <c:pt idx="22">
                  <c:v>5.5293536719201106E-2</c:v>
                </c:pt>
                <c:pt idx="23">
                  <c:v>5.256513652611193E-2</c:v>
                </c:pt>
                <c:pt idx="24">
                  <c:v>5.0223017592297151E-2</c:v>
                </c:pt>
                <c:pt idx="25">
                  <c:v>4.934892758351328E-2</c:v>
                </c:pt>
                <c:pt idx="26">
                  <c:v>4.9733714117320547E-2</c:v>
                </c:pt>
                <c:pt idx="27">
                  <c:v>5.0677155123250536E-2</c:v>
                </c:pt>
                <c:pt idx="28">
                  <c:v>5.2911806189022415E-2</c:v>
                </c:pt>
                <c:pt idx="29">
                  <c:v>5.6072415140416616E-2</c:v>
                </c:pt>
                <c:pt idx="30">
                  <c:v>5.9335195475048681E-2</c:v>
                </c:pt>
                <c:pt idx="31">
                  <c:v>6.2236419327146943E-2</c:v>
                </c:pt>
                <c:pt idx="32">
                  <c:v>6.5176800368999296E-2</c:v>
                </c:pt>
                <c:pt idx="33">
                  <c:v>6.8397552051658372E-2</c:v>
                </c:pt>
                <c:pt idx="34">
                  <c:v>7.1026973964346596E-2</c:v>
                </c:pt>
                <c:pt idx="35">
                  <c:v>7.2325069125819971E-2</c:v>
                </c:pt>
                <c:pt idx="36">
                  <c:v>7.2338368430492322E-2</c:v>
                </c:pt>
                <c:pt idx="37">
                  <c:v>7.1721493196205272E-2</c:v>
                </c:pt>
                <c:pt idx="38">
                  <c:v>7.1104224476216324E-2</c:v>
                </c:pt>
                <c:pt idx="39">
                  <c:v>7.0646455254040508E-2</c:v>
                </c:pt>
                <c:pt idx="40">
                  <c:v>7.028413092204179E-2</c:v>
                </c:pt>
                <c:pt idx="41">
                  <c:v>6.9713843110174645E-2</c:v>
                </c:pt>
                <c:pt idx="42">
                  <c:v>6.850618206712894E-2</c:v>
                </c:pt>
                <c:pt idx="43">
                  <c:v>6.6752489128048251E-2</c:v>
                </c:pt>
                <c:pt idx="44">
                  <c:v>6.5572288221354233E-2</c:v>
                </c:pt>
                <c:pt idx="45">
                  <c:v>6.4738422915237584E-2</c:v>
                </c:pt>
                <c:pt idx="46">
                  <c:v>6.409752166749251E-2</c:v>
                </c:pt>
                <c:pt idx="47">
                  <c:v>6.3504720730054365E-2</c:v>
                </c:pt>
                <c:pt idx="48">
                  <c:v>6.2980254699561075E-2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B-4BFB-973C-C435FFB8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20064"/>
        <c:axId val="786819736"/>
      </c:lineChart>
      <c:dateAx>
        <c:axId val="786820064"/>
        <c:scaling>
          <c:orientation val="minMax"/>
          <c:max val="43831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9736"/>
        <c:crosses val="autoZero"/>
        <c:auto val="1"/>
        <c:lblOffset val="100"/>
        <c:baseTimeUnit val="years"/>
      </c:dateAx>
      <c:valAx>
        <c:axId val="78681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Concntration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20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'TP Data'!$H$1</c:f>
              <c:strCache>
                <c:ptCount val="1"/>
                <c:pt idx="0">
                  <c:v>Annual TP Flux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'TP Data'!$B$2:$B$18586</c:f>
              <c:numCache>
                <c:formatCode>m/d/yyyy</c:formatCode>
                <c:ptCount val="18585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'TP Data'!$H$2:$H$18586</c:f>
              <c:numCache>
                <c:formatCode>General</c:formatCode>
                <c:ptCount val="18585"/>
                <c:pt idx="0">
                  <c:v>4534196.2449198421</c:v>
                </c:pt>
                <c:pt idx="1">
                  <c:v>3627543.1436276506</c:v>
                </c:pt>
                <c:pt idx="2">
                  <c:v>2401923.8892060271</c:v>
                </c:pt>
                <c:pt idx="3">
                  <c:v>4183765.6624696949</c:v>
                </c:pt>
                <c:pt idx="4">
                  <c:v>4429729.1665158253</c:v>
                </c:pt>
                <c:pt idx="5">
                  <c:v>3156167.4957033377</c:v>
                </c:pt>
                <c:pt idx="6">
                  <c:v>1465882.2517650728</c:v>
                </c:pt>
                <c:pt idx="7">
                  <c:v>1057898.7499538651</c:v>
                </c:pt>
                <c:pt idx="8">
                  <c:v>2771807.3395130835</c:v>
                </c:pt>
                <c:pt idx="9">
                  <c:v>2041256.6555390675</c:v>
                </c:pt>
                <c:pt idx="10">
                  <c:v>2654591.4091747301</c:v>
                </c:pt>
                <c:pt idx="11">
                  <c:v>2215872.5082521257</c:v>
                </c:pt>
                <c:pt idx="12">
                  <c:v>3735074.5282946061</c:v>
                </c:pt>
                <c:pt idx="13">
                  <c:v>4216337.6976564508</c:v>
                </c:pt>
                <c:pt idx="14">
                  <c:v>2071672.1034443416</c:v>
                </c:pt>
                <c:pt idx="15">
                  <c:v>994124.83065719891</c:v>
                </c:pt>
                <c:pt idx="16">
                  <c:v>1757458.5137737687</c:v>
                </c:pt>
                <c:pt idx="17">
                  <c:v>822081.27710671793</c:v>
                </c:pt>
                <c:pt idx="18">
                  <c:v>799448.1883023663</c:v>
                </c:pt>
                <c:pt idx="19">
                  <c:v>1065150.0541667654</c:v>
                </c:pt>
                <c:pt idx="20">
                  <c:v>636277.41898242547</c:v>
                </c:pt>
                <c:pt idx="21">
                  <c:v>493491.15535999939</c:v>
                </c:pt>
                <c:pt idx="22">
                  <c:v>534941.73949198192</c:v>
                </c:pt>
                <c:pt idx="23">
                  <c:v>1623948.0828342584</c:v>
                </c:pt>
                <c:pt idx="24">
                  <c:v>526965.2230863882</c:v>
                </c:pt>
                <c:pt idx="25">
                  <c:v>2094837.7581127402</c:v>
                </c:pt>
                <c:pt idx="26">
                  <c:v>1916238.3128843072</c:v>
                </c:pt>
                <c:pt idx="27">
                  <c:v>1540145.5257389839</c:v>
                </c:pt>
                <c:pt idx="28">
                  <c:v>2740474.2927975086</c:v>
                </c:pt>
                <c:pt idx="29">
                  <c:v>1734823.5823992807</c:v>
                </c:pt>
                <c:pt idx="30">
                  <c:v>1658949.5834744934</c:v>
                </c:pt>
                <c:pt idx="31">
                  <c:v>894507.68302431016</c:v>
                </c:pt>
                <c:pt idx="32">
                  <c:v>1202439.2953079941</c:v>
                </c:pt>
                <c:pt idx="33">
                  <c:v>1878331.6761700844</c:v>
                </c:pt>
                <c:pt idx="34">
                  <c:v>1789324.6313034357</c:v>
                </c:pt>
                <c:pt idx="35">
                  <c:v>1875270.8784807674</c:v>
                </c:pt>
                <c:pt idx="36">
                  <c:v>3122109.8068514983</c:v>
                </c:pt>
                <c:pt idx="37">
                  <c:v>872439.15405695513</c:v>
                </c:pt>
                <c:pt idx="38">
                  <c:v>809519.65888734639</c:v>
                </c:pt>
                <c:pt idx="39">
                  <c:v>816933.1250806998</c:v>
                </c:pt>
                <c:pt idx="40">
                  <c:v>1615588.16384672</c:v>
                </c:pt>
                <c:pt idx="41">
                  <c:v>2052797.5186754898</c:v>
                </c:pt>
                <c:pt idx="42">
                  <c:v>1254092.5288945979</c:v>
                </c:pt>
                <c:pt idx="43">
                  <c:v>740274.54348151013</c:v>
                </c:pt>
                <c:pt idx="44">
                  <c:v>665955.27756528172</c:v>
                </c:pt>
                <c:pt idx="45">
                  <c:v>443376.20804101875</c:v>
                </c:pt>
                <c:pt idx="46">
                  <c:v>1575378.5723415045</c:v>
                </c:pt>
                <c:pt idx="47">
                  <c:v>3023267.3441807679</c:v>
                </c:pt>
                <c:pt idx="48">
                  <c:v>933400.20031098637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7-49FA-81F9-F1541C026442}"/>
            </c:ext>
          </c:extLst>
        </c:ser>
        <c:ser>
          <c:idx val="2"/>
          <c:order val="2"/>
          <c:tx>
            <c:strRef>
              <c:f>'TP Data'!$I$1</c:f>
              <c:strCache>
                <c:ptCount val="1"/>
                <c:pt idx="0">
                  <c:v>Annual TP FNFlux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Data'!$B$2:$B$18586</c:f>
              <c:numCache>
                <c:formatCode>m/d/yyyy</c:formatCode>
                <c:ptCount val="18585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'TP Data'!$I$2:$I$18586</c:f>
              <c:numCache>
                <c:formatCode>General</c:formatCode>
                <c:ptCount val="18585"/>
                <c:pt idx="0">
                  <c:v>2508830.9582722522</c:v>
                </c:pt>
                <c:pt idx="1">
                  <c:v>3113658.080112732</c:v>
                </c:pt>
                <c:pt idx="2">
                  <c:v>3016266.9418325317</c:v>
                </c:pt>
                <c:pt idx="3">
                  <c:v>2899881.1402278817</c:v>
                </c:pt>
                <c:pt idx="4">
                  <c:v>2798724.127014034</c:v>
                </c:pt>
                <c:pt idx="5">
                  <c:v>2697063.841768682</c:v>
                </c:pt>
                <c:pt idx="6">
                  <c:v>2608709.4307333096</c:v>
                </c:pt>
                <c:pt idx="7">
                  <c:v>2521039.1695544231</c:v>
                </c:pt>
                <c:pt idx="8">
                  <c:v>2486860.5752314907</c:v>
                </c:pt>
                <c:pt idx="9">
                  <c:v>2454536.472134314</c:v>
                </c:pt>
                <c:pt idx="10">
                  <c:v>2368078.0377812455</c:v>
                </c:pt>
                <c:pt idx="11">
                  <c:v>2185415.4445063826</c:v>
                </c:pt>
                <c:pt idx="12">
                  <c:v>2032977.2208966834</c:v>
                </c:pt>
                <c:pt idx="13">
                  <c:v>1914416.9638292764</c:v>
                </c:pt>
                <c:pt idx="14">
                  <c:v>1819815.9231908291</c:v>
                </c:pt>
                <c:pt idx="15">
                  <c:v>1726196.9199042297</c:v>
                </c:pt>
                <c:pt idx="16">
                  <c:v>1649951.6920969517</c:v>
                </c:pt>
                <c:pt idx="17">
                  <c:v>1593696.3854474437</c:v>
                </c:pt>
                <c:pt idx="18">
                  <c:v>1520331.846234397</c:v>
                </c:pt>
                <c:pt idx="19">
                  <c:v>1423017.2603470234</c:v>
                </c:pt>
                <c:pt idx="20">
                  <c:v>1349009.1494397407</c:v>
                </c:pt>
                <c:pt idx="21">
                  <c:v>1313074.7129732361</c:v>
                </c:pt>
                <c:pt idx="22">
                  <c:v>1302141.4233160797</c:v>
                </c:pt>
                <c:pt idx="23">
                  <c:v>1256600.8322174107</c:v>
                </c:pt>
                <c:pt idx="24">
                  <c:v>1202205.0722642648</c:v>
                </c:pt>
                <c:pt idx="25">
                  <c:v>1171115.2171463224</c:v>
                </c:pt>
                <c:pt idx="26">
                  <c:v>1189444.0908331308</c:v>
                </c:pt>
                <c:pt idx="27">
                  <c:v>1232445.5060282426</c:v>
                </c:pt>
                <c:pt idx="28">
                  <c:v>1310552.7401375591</c:v>
                </c:pt>
                <c:pt idx="29">
                  <c:v>1400442.4818835419</c:v>
                </c:pt>
                <c:pt idx="30">
                  <c:v>1483044.503553865</c:v>
                </c:pt>
                <c:pt idx="31">
                  <c:v>1533294.0243349224</c:v>
                </c:pt>
                <c:pt idx="32">
                  <c:v>1599487.8234588306</c:v>
                </c:pt>
                <c:pt idx="33">
                  <c:v>1682074.2117455408</c:v>
                </c:pt>
                <c:pt idx="34">
                  <c:v>1770852.7632312539</c:v>
                </c:pt>
                <c:pt idx="35">
                  <c:v>1806674.6924292536</c:v>
                </c:pt>
                <c:pt idx="36">
                  <c:v>1803736.9583861856</c:v>
                </c:pt>
                <c:pt idx="37">
                  <c:v>1783867.1925073883</c:v>
                </c:pt>
                <c:pt idx="38">
                  <c:v>1776787.6962611058</c:v>
                </c:pt>
                <c:pt idx="39">
                  <c:v>1761747.7491875908</c:v>
                </c:pt>
                <c:pt idx="40">
                  <c:v>1762036.1009395397</c:v>
                </c:pt>
                <c:pt idx="41">
                  <c:v>1769486.3738111735</c:v>
                </c:pt>
                <c:pt idx="42">
                  <c:v>1760609.6048639936</c:v>
                </c:pt>
                <c:pt idx="43">
                  <c:v>1693917.1156574734</c:v>
                </c:pt>
                <c:pt idx="44">
                  <c:v>1654867.8258065325</c:v>
                </c:pt>
                <c:pt idx="45">
                  <c:v>1630612.7870227071</c:v>
                </c:pt>
                <c:pt idx="46">
                  <c:v>1621007.7803331183</c:v>
                </c:pt>
                <c:pt idx="47">
                  <c:v>1600391.9328625926</c:v>
                </c:pt>
                <c:pt idx="48">
                  <c:v>1589044.5053197509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7-49FA-81F9-F1541C026442}"/>
            </c:ext>
          </c:extLst>
        </c:ser>
        <c:ser>
          <c:idx val="3"/>
          <c:order val="3"/>
          <c:tx>
            <c:strRef>
              <c:f>'TP Data'!$J$1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'TP Data'!$J:$J</c:f>
              <c:numCache>
                <c:formatCode>General</c:formatCode>
                <c:ptCount val="1048576"/>
                <c:pt idx="0">
                  <c:v>0</c:v>
                </c:pt>
                <c:pt idx="43" formatCode="0.00">
                  <c:v>158040.11600000001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7-49FA-81F9-F1541C02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18424"/>
        <c:axId val="786821376"/>
      </c:lineChart>
      <c:lineChart>
        <c:grouping val="standard"/>
        <c:varyColors val="0"/>
        <c:ser>
          <c:idx val="0"/>
          <c:order val="0"/>
          <c:tx>
            <c:strRef>
              <c:f>'TP Data'!$C$1</c:f>
              <c:strCache>
                <c:ptCount val="1"/>
                <c:pt idx="0">
                  <c:v>Average of Q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Data'!$B$2:$B$18586</c:f>
              <c:numCache>
                <c:formatCode>m/d/yyyy</c:formatCode>
                <c:ptCount val="18585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'TP Data'!$C$2:$C$18586</c:f>
              <c:numCache>
                <c:formatCode>General</c:formatCode>
                <c:ptCount val="18585"/>
                <c:pt idx="0">
                  <c:v>963.94238540677941</c:v>
                </c:pt>
                <c:pt idx="1">
                  <c:v>779.43477286802056</c:v>
                </c:pt>
                <c:pt idx="2">
                  <c:v>519.04160446323965</c:v>
                </c:pt>
                <c:pt idx="3">
                  <c:v>949.1186259572562</c:v>
                </c:pt>
                <c:pt idx="4">
                  <c:v>1060.0818735219673</c:v>
                </c:pt>
                <c:pt idx="5">
                  <c:v>775.27646337388046</c:v>
                </c:pt>
                <c:pt idx="6">
                  <c:v>327.16711767967848</c:v>
                </c:pt>
                <c:pt idx="7">
                  <c:v>213.74641764691819</c:v>
                </c:pt>
                <c:pt idx="8">
                  <c:v>725.98963461217954</c:v>
                </c:pt>
                <c:pt idx="9">
                  <c:v>532.13172856820472</c:v>
                </c:pt>
                <c:pt idx="10">
                  <c:v>730.83768898306084</c:v>
                </c:pt>
                <c:pt idx="11">
                  <c:v>606.34669178246281</c:v>
                </c:pt>
                <c:pt idx="12">
                  <c:v>1183.9467417746539</c:v>
                </c:pt>
                <c:pt idx="13">
                  <c:v>1413.2278589198295</c:v>
                </c:pt>
                <c:pt idx="14">
                  <c:v>706.44342215233917</c:v>
                </c:pt>
                <c:pt idx="15">
                  <c:v>392.46993906184753</c:v>
                </c:pt>
                <c:pt idx="16">
                  <c:v>713.66210889167928</c:v>
                </c:pt>
                <c:pt idx="17">
                  <c:v>374.22147713625827</c:v>
                </c:pt>
                <c:pt idx="18">
                  <c:v>377.72197265969112</c:v>
                </c:pt>
                <c:pt idx="19">
                  <c:v>508.35799048267734</c:v>
                </c:pt>
                <c:pt idx="20">
                  <c:v>342.87666771615733</c:v>
                </c:pt>
                <c:pt idx="21">
                  <c:v>294.9335314999513</c:v>
                </c:pt>
                <c:pt idx="22">
                  <c:v>313.55491563021081</c:v>
                </c:pt>
                <c:pt idx="23">
                  <c:v>817.41037916245227</c:v>
                </c:pt>
                <c:pt idx="24">
                  <c:v>342.71219726601606</c:v>
                </c:pt>
                <c:pt idx="25">
                  <c:v>1126.513970906894</c:v>
                </c:pt>
                <c:pt idx="26">
                  <c:v>965.02419792663875</c:v>
                </c:pt>
                <c:pt idx="27">
                  <c:v>731.10606205879469</c:v>
                </c:pt>
                <c:pt idx="28">
                  <c:v>1211.9377504590877</c:v>
                </c:pt>
                <c:pt idx="29">
                  <c:v>760.00088241499725</c:v>
                </c:pt>
                <c:pt idx="30">
                  <c:v>703.95215861935696</c:v>
                </c:pt>
                <c:pt idx="31">
                  <c:v>436.40604756588328</c:v>
                </c:pt>
                <c:pt idx="32">
                  <c:v>519.15175167520908</c:v>
                </c:pt>
                <c:pt idx="33">
                  <c:v>717.03297731556688</c:v>
                </c:pt>
                <c:pt idx="34">
                  <c:v>647.41130800124381</c:v>
                </c:pt>
                <c:pt idx="35">
                  <c:v>703.79388188319774</c:v>
                </c:pt>
                <c:pt idx="36">
                  <c:v>1026.1613947883316</c:v>
                </c:pt>
                <c:pt idx="37">
                  <c:v>409.65477368958972</c:v>
                </c:pt>
                <c:pt idx="38">
                  <c:v>359.2641856701415</c:v>
                </c:pt>
                <c:pt idx="39">
                  <c:v>397.45758304278525</c:v>
                </c:pt>
                <c:pt idx="40">
                  <c:v>598.86871692910154</c:v>
                </c:pt>
                <c:pt idx="41">
                  <c:v>831.04901366002377</c:v>
                </c:pt>
                <c:pt idx="42">
                  <c:v>529.87860083171165</c:v>
                </c:pt>
                <c:pt idx="43">
                  <c:v>385.92448062862752</c:v>
                </c:pt>
                <c:pt idx="44">
                  <c:v>305.21293463378646</c:v>
                </c:pt>
                <c:pt idx="45">
                  <c:v>244.72039275019057</c:v>
                </c:pt>
                <c:pt idx="46">
                  <c:v>638.08686449208278</c:v>
                </c:pt>
                <c:pt idx="47">
                  <c:v>1067.3201249362066</c:v>
                </c:pt>
                <c:pt idx="48">
                  <c:v>479.9348589646159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7-49FA-81F9-F1541C02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7800"/>
        <c:axId val="652571736"/>
      </c:lineChart>
      <c:dateAx>
        <c:axId val="786818424"/>
        <c:scaling>
          <c:orientation val="minMax"/>
          <c:max val="43831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21376"/>
        <c:crosses val="autoZero"/>
        <c:auto val="1"/>
        <c:lblOffset val="100"/>
        <c:baseTimeUnit val="years"/>
        <c:majorUnit val="5"/>
        <c:majorTimeUnit val="years"/>
      </c:dateAx>
      <c:valAx>
        <c:axId val="78682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Loads,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424"/>
        <c:crosses val="autoZero"/>
        <c:crossBetween val="between"/>
      </c:valAx>
      <c:valAx>
        <c:axId val="652571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67800"/>
        <c:crosses val="max"/>
        <c:crossBetween val="between"/>
      </c:valAx>
      <c:dateAx>
        <c:axId val="652567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2571736"/>
        <c:auto val="1"/>
        <c:lblOffset val="100"/>
        <c:baseTimeUnit val="year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'TN Loads'!$Y$1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'TN Loads'!$B$2:$B$48</c:f>
              <c:numCache>
                <c:formatCode>m/d/yyyy</c:formatCode>
                <c:ptCount val="47"/>
                <c:pt idx="0">
                  <c:v>27668</c:v>
                </c:pt>
                <c:pt idx="1">
                  <c:v>28034</c:v>
                </c:pt>
                <c:pt idx="2">
                  <c:v>28399</c:v>
                </c:pt>
                <c:pt idx="3">
                  <c:v>28764</c:v>
                </c:pt>
                <c:pt idx="4">
                  <c:v>29129</c:v>
                </c:pt>
                <c:pt idx="5">
                  <c:v>29495</c:v>
                </c:pt>
                <c:pt idx="6">
                  <c:v>29860</c:v>
                </c:pt>
                <c:pt idx="7">
                  <c:v>30225</c:v>
                </c:pt>
                <c:pt idx="8">
                  <c:v>30590</c:v>
                </c:pt>
                <c:pt idx="9">
                  <c:v>30956</c:v>
                </c:pt>
                <c:pt idx="10">
                  <c:v>31321</c:v>
                </c:pt>
                <c:pt idx="11">
                  <c:v>31686</c:v>
                </c:pt>
                <c:pt idx="12">
                  <c:v>32051</c:v>
                </c:pt>
                <c:pt idx="13">
                  <c:v>32417</c:v>
                </c:pt>
                <c:pt idx="14">
                  <c:v>32782</c:v>
                </c:pt>
                <c:pt idx="15">
                  <c:v>33147</c:v>
                </c:pt>
                <c:pt idx="16">
                  <c:v>33512</c:v>
                </c:pt>
                <c:pt idx="17">
                  <c:v>33878</c:v>
                </c:pt>
                <c:pt idx="18">
                  <c:v>34243</c:v>
                </c:pt>
                <c:pt idx="19">
                  <c:v>34608</c:v>
                </c:pt>
                <c:pt idx="20">
                  <c:v>34973</c:v>
                </c:pt>
                <c:pt idx="21">
                  <c:v>35339</c:v>
                </c:pt>
                <c:pt idx="22">
                  <c:v>35704</c:v>
                </c:pt>
                <c:pt idx="23">
                  <c:v>36069</c:v>
                </c:pt>
                <c:pt idx="24">
                  <c:v>36434</c:v>
                </c:pt>
                <c:pt idx="25">
                  <c:v>36800</c:v>
                </c:pt>
                <c:pt idx="26">
                  <c:v>37165</c:v>
                </c:pt>
                <c:pt idx="27">
                  <c:v>37530</c:v>
                </c:pt>
                <c:pt idx="28">
                  <c:v>37895</c:v>
                </c:pt>
                <c:pt idx="29">
                  <c:v>38261</c:v>
                </c:pt>
                <c:pt idx="30">
                  <c:v>38626</c:v>
                </c:pt>
                <c:pt idx="31">
                  <c:v>38991</c:v>
                </c:pt>
                <c:pt idx="32">
                  <c:v>39356</c:v>
                </c:pt>
                <c:pt idx="33">
                  <c:v>39722</c:v>
                </c:pt>
                <c:pt idx="34">
                  <c:v>40087</c:v>
                </c:pt>
                <c:pt idx="35">
                  <c:v>40452</c:v>
                </c:pt>
                <c:pt idx="36">
                  <c:v>40817</c:v>
                </c:pt>
                <c:pt idx="37">
                  <c:v>41183</c:v>
                </c:pt>
                <c:pt idx="38">
                  <c:v>41548</c:v>
                </c:pt>
                <c:pt idx="39">
                  <c:v>41913</c:v>
                </c:pt>
                <c:pt idx="40">
                  <c:v>42278</c:v>
                </c:pt>
                <c:pt idx="41">
                  <c:v>42644</c:v>
                </c:pt>
                <c:pt idx="42">
                  <c:v>43009</c:v>
                </c:pt>
                <c:pt idx="43">
                  <c:v>43374</c:v>
                </c:pt>
              </c:numCache>
            </c:numRef>
          </c:cat>
          <c:val>
            <c:numRef>
              <c:f>'TN Loads'!$Y$2:$Y$48</c:f>
              <c:numCache>
                <c:formatCode>0.00</c:formatCode>
                <c:ptCount val="47"/>
                <c:pt idx="0">
                  <c:v>13579062.176336983</c:v>
                </c:pt>
                <c:pt idx="1">
                  <c:v>8362542.7549609747</c:v>
                </c:pt>
                <c:pt idx="2">
                  <c:v>4791694.493861652</c:v>
                </c:pt>
                <c:pt idx="3">
                  <c:v>14269396.209866766</c:v>
                </c:pt>
                <c:pt idx="4">
                  <c:v>11263112.811872277</c:v>
                </c:pt>
                <c:pt idx="5">
                  <c:v>17395728.591666035</c:v>
                </c:pt>
                <c:pt idx="6">
                  <c:v>9960294.1914127246</c:v>
                </c:pt>
                <c:pt idx="7">
                  <c:v>29579334.346786644</c:v>
                </c:pt>
                <c:pt idx="8">
                  <c:v>33940747.547219723</c:v>
                </c:pt>
                <c:pt idx="9">
                  <c:v>22940611.310736559</c:v>
                </c:pt>
                <c:pt idx="10">
                  <c:v>10970315.092037197</c:v>
                </c:pt>
                <c:pt idx="11">
                  <c:v>16499410.435599396</c:v>
                </c:pt>
                <c:pt idx="12">
                  <c:v>8100427.0990835289</c:v>
                </c:pt>
                <c:pt idx="13">
                  <c:v>7372446.8663539719</c:v>
                </c:pt>
                <c:pt idx="14">
                  <c:v>8792287.8831639364</c:v>
                </c:pt>
                <c:pt idx="15">
                  <c:v>6391247.6749902768</c:v>
                </c:pt>
                <c:pt idx="16">
                  <c:v>3961651.7022753614</c:v>
                </c:pt>
                <c:pt idx="17">
                  <c:v>4013045.6496085091</c:v>
                </c:pt>
                <c:pt idx="18">
                  <c:v>9192481.6106439978</c:v>
                </c:pt>
                <c:pt idx="19">
                  <c:v>4658101.6175676938</c:v>
                </c:pt>
                <c:pt idx="20">
                  <c:v>10830039.860253572</c:v>
                </c:pt>
                <c:pt idx="21">
                  <c:v>9473118.3661601357</c:v>
                </c:pt>
                <c:pt idx="22">
                  <c:v>9201161.6576180179</c:v>
                </c:pt>
                <c:pt idx="23">
                  <c:v>11726317.104133895</c:v>
                </c:pt>
                <c:pt idx="24">
                  <c:v>9727051.6926653143</c:v>
                </c:pt>
                <c:pt idx="25">
                  <c:v>8273248.8450381346</c:v>
                </c:pt>
                <c:pt idx="26">
                  <c:v>4797027.3712794026</c:v>
                </c:pt>
                <c:pt idx="27">
                  <c:v>6293072.9558770154</c:v>
                </c:pt>
                <c:pt idx="28">
                  <c:v>9136668.2201457266</c:v>
                </c:pt>
                <c:pt idx="29">
                  <c:v>9426828.6599653829</c:v>
                </c:pt>
                <c:pt idx="30">
                  <c:v>8446756.4749224782</c:v>
                </c:pt>
                <c:pt idx="31">
                  <c:v>15683514.47161248</c:v>
                </c:pt>
                <c:pt idx="32">
                  <c:v>5105383.6250942638</c:v>
                </c:pt>
                <c:pt idx="33">
                  <c:v>4798934.7316648522</c:v>
                </c:pt>
                <c:pt idx="34">
                  <c:v>4417179.2128367443</c:v>
                </c:pt>
                <c:pt idx="35">
                  <c:v>6080118.7231271695</c:v>
                </c:pt>
                <c:pt idx="36">
                  <c:v>11659427.078490345</c:v>
                </c:pt>
                <c:pt idx="37">
                  <c:v>4957999.5688333586</c:v>
                </c:pt>
                <c:pt idx="38">
                  <c:v>6110792.3630211791</c:v>
                </c:pt>
                <c:pt idx="39">
                  <c:v>2486701.8619919079</c:v>
                </c:pt>
                <c:pt idx="40">
                  <c:v>3659186.0928614601</c:v>
                </c:pt>
                <c:pt idx="41">
                  <c:v>5948527.5487646544</c:v>
                </c:pt>
                <c:pt idx="42">
                  <c:v>14064090.098670254</c:v>
                </c:pt>
                <c:pt idx="43">
                  <c:v>5148316.3948578825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1-4880-830B-C338A6EEC20B}"/>
            </c:ext>
          </c:extLst>
        </c:ser>
        <c:ser>
          <c:idx val="2"/>
          <c:order val="2"/>
          <c:tx>
            <c:strRef>
              <c:f>'TN Loads'!$Z$1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Loads'!$B$2:$B$48</c:f>
              <c:numCache>
                <c:formatCode>m/d/yyyy</c:formatCode>
                <c:ptCount val="47"/>
                <c:pt idx="0">
                  <c:v>27668</c:v>
                </c:pt>
                <c:pt idx="1">
                  <c:v>28034</c:v>
                </c:pt>
                <c:pt idx="2">
                  <c:v>28399</c:v>
                </c:pt>
                <c:pt idx="3">
                  <c:v>28764</c:v>
                </c:pt>
                <c:pt idx="4">
                  <c:v>29129</c:v>
                </c:pt>
                <c:pt idx="5">
                  <c:v>29495</c:v>
                </c:pt>
                <c:pt idx="6">
                  <c:v>29860</c:v>
                </c:pt>
                <c:pt idx="7">
                  <c:v>30225</c:v>
                </c:pt>
                <c:pt idx="8">
                  <c:v>30590</c:v>
                </c:pt>
                <c:pt idx="9">
                  <c:v>30956</c:v>
                </c:pt>
                <c:pt idx="10">
                  <c:v>31321</c:v>
                </c:pt>
                <c:pt idx="11">
                  <c:v>31686</c:v>
                </c:pt>
                <c:pt idx="12">
                  <c:v>32051</c:v>
                </c:pt>
                <c:pt idx="13">
                  <c:v>32417</c:v>
                </c:pt>
                <c:pt idx="14">
                  <c:v>32782</c:v>
                </c:pt>
                <c:pt idx="15">
                  <c:v>33147</c:v>
                </c:pt>
                <c:pt idx="16">
                  <c:v>33512</c:v>
                </c:pt>
                <c:pt idx="17">
                  <c:v>33878</c:v>
                </c:pt>
                <c:pt idx="18">
                  <c:v>34243</c:v>
                </c:pt>
                <c:pt idx="19">
                  <c:v>34608</c:v>
                </c:pt>
                <c:pt idx="20">
                  <c:v>34973</c:v>
                </c:pt>
                <c:pt idx="21">
                  <c:v>35339</c:v>
                </c:pt>
                <c:pt idx="22">
                  <c:v>35704</c:v>
                </c:pt>
                <c:pt idx="23">
                  <c:v>36069</c:v>
                </c:pt>
                <c:pt idx="24">
                  <c:v>36434</c:v>
                </c:pt>
                <c:pt idx="25">
                  <c:v>36800</c:v>
                </c:pt>
                <c:pt idx="26">
                  <c:v>37165</c:v>
                </c:pt>
                <c:pt idx="27">
                  <c:v>37530</c:v>
                </c:pt>
                <c:pt idx="28">
                  <c:v>37895</c:v>
                </c:pt>
                <c:pt idx="29">
                  <c:v>38261</c:v>
                </c:pt>
                <c:pt idx="30">
                  <c:v>38626</c:v>
                </c:pt>
                <c:pt idx="31">
                  <c:v>38991</c:v>
                </c:pt>
                <c:pt idx="32">
                  <c:v>39356</c:v>
                </c:pt>
                <c:pt idx="33">
                  <c:v>39722</c:v>
                </c:pt>
                <c:pt idx="34">
                  <c:v>40087</c:v>
                </c:pt>
                <c:pt idx="35">
                  <c:v>40452</c:v>
                </c:pt>
                <c:pt idx="36">
                  <c:v>40817</c:v>
                </c:pt>
                <c:pt idx="37">
                  <c:v>41183</c:v>
                </c:pt>
                <c:pt idx="38">
                  <c:v>41548</c:v>
                </c:pt>
                <c:pt idx="39">
                  <c:v>41913</c:v>
                </c:pt>
                <c:pt idx="40">
                  <c:v>42278</c:v>
                </c:pt>
                <c:pt idx="41">
                  <c:v>42644</c:v>
                </c:pt>
                <c:pt idx="42">
                  <c:v>43009</c:v>
                </c:pt>
                <c:pt idx="43">
                  <c:v>43374</c:v>
                </c:pt>
              </c:numCache>
            </c:numRef>
          </c:cat>
          <c:val>
            <c:numRef>
              <c:f>'TN Loads'!$Z$2:$Z$48</c:f>
              <c:numCache>
                <c:formatCode>0.00</c:formatCode>
                <c:ptCount val="47"/>
                <c:pt idx="0">
                  <c:v>11493165.25243366</c:v>
                </c:pt>
                <c:pt idx="1">
                  <c:v>12145419.307264492</c:v>
                </c:pt>
                <c:pt idx="2">
                  <c:v>12807641.203957243</c:v>
                </c:pt>
                <c:pt idx="3">
                  <c:v>13571920.212185178</c:v>
                </c:pt>
                <c:pt idx="4">
                  <c:v>14389520.872547051</c:v>
                </c:pt>
                <c:pt idx="5">
                  <c:v>14986479.828207439</c:v>
                </c:pt>
                <c:pt idx="6">
                  <c:v>15060794.258481512</c:v>
                </c:pt>
                <c:pt idx="7">
                  <c:v>15074319.290281616</c:v>
                </c:pt>
                <c:pt idx="8">
                  <c:v>15183941.914952056</c:v>
                </c:pt>
                <c:pt idx="9">
                  <c:v>15434335.811709039</c:v>
                </c:pt>
                <c:pt idx="10">
                  <c:v>15430211.97103419</c:v>
                </c:pt>
                <c:pt idx="11">
                  <c:v>15282309.844084175</c:v>
                </c:pt>
                <c:pt idx="12">
                  <c:v>14908051.210192418</c:v>
                </c:pt>
                <c:pt idx="13">
                  <c:v>13922219.310629869</c:v>
                </c:pt>
                <c:pt idx="14">
                  <c:v>12430381.471326539</c:v>
                </c:pt>
                <c:pt idx="15">
                  <c:v>11079264.818483995</c:v>
                </c:pt>
                <c:pt idx="16">
                  <c:v>9682267.8195918016</c:v>
                </c:pt>
                <c:pt idx="17">
                  <c:v>8542263.7509056553</c:v>
                </c:pt>
                <c:pt idx="18">
                  <c:v>7823562.9772840086</c:v>
                </c:pt>
                <c:pt idx="19">
                  <c:v>7434224.7523778398</c:v>
                </c:pt>
                <c:pt idx="20">
                  <c:v>7145999.5672812937</c:v>
                </c:pt>
                <c:pt idx="21">
                  <c:v>6996674.4195963359</c:v>
                </c:pt>
                <c:pt idx="22">
                  <c:v>6920923.9080550885</c:v>
                </c:pt>
                <c:pt idx="23">
                  <c:v>6953031.5715845656</c:v>
                </c:pt>
                <c:pt idx="24">
                  <c:v>7057820.5191668635</c:v>
                </c:pt>
                <c:pt idx="25">
                  <c:v>7245328.8252142733</c:v>
                </c:pt>
                <c:pt idx="26">
                  <c:v>7467516.7640298009</c:v>
                </c:pt>
                <c:pt idx="27">
                  <c:v>7687976.2669648947</c:v>
                </c:pt>
                <c:pt idx="28">
                  <c:v>8077094.748763294</c:v>
                </c:pt>
                <c:pt idx="29">
                  <c:v>8637406.8335686512</c:v>
                </c:pt>
                <c:pt idx="30">
                  <c:v>8887953.5343958568</c:v>
                </c:pt>
                <c:pt idx="31">
                  <c:v>8779609.4250285234</c:v>
                </c:pt>
                <c:pt idx="32">
                  <c:v>8761203.3991404865</c:v>
                </c:pt>
                <c:pt idx="33">
                  <c:v>8921240.6843552627</c:v>
                </c:pt>
                <c:pt idx="34">
                  <c:v>9050545.3350594137</c:v>
                </c:pt>
                <c:pt idx="35">
                  <c:v>8890168.0325879231</c:v>
                </c:pt>
                <c:pt idx="36">
                  <c:v>8617473.4510600939</c:v>
                </c:pt>
                <c:pt idx="37">
                  <c:v>8162067.4968392067</c:v>
                </c:pt>
                <c:pt idx="38">
                  <c:v>7765372.959680493</c:v>
                </c:pt>
                <c:pt idx="39">
                  <c:v>7619836.1056757383</c:v>
                </c:pt>
                <c:pt idx="40">
                  <c:v>7559364.3621334136</c:v>
                </c:pt>
                <c:pt idx="41">
                  <c:v>7536145.7920894176</c:v>
                </c:pt>
                <c:pt idx="42">
                  <c:v>7503981.0520894825</c:v>
                </c:pt>
                <c:pt idx="43">
                  <c:v>7477803.5559931863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1-4880-830B-C338A6EEC20B}"/>
            </c:ext>
          </c:extLst>
        </c:ser>
        <c:ser>
          <c:idx val="3"/>
          <c:order val="3"/>
          <c:tx>
            <c:strRef>
              <c:f>'TN Loads'!$AB$1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'TN Loads'!$AB:$AB</c:f>
              <c:numCache>
                <c:formatCode>General</c:formatCode>
                <c:ptCount val="1048576"/>
                <c:pt idx="0">
                  <c:v>0</c:v>
                </c:pt>
                <c:pt idx="38" formatCode="0.00">
                  <c:v>6837962.7712000003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051-4880-830B-C338A6EE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65936"/>
        <c:axId val="704066592"/>
      </c:lineChart>
      <c:lineChart>
        <c:grouping val="standard"/>
        <c:varyColors val="0"/>
        <c:ser>
          <c:idx val="0"/>
          <c:order val="0"/>
          <c:tx>
            <c:strRef>
              <c:f>'TN Loads'!$C$1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Loads'!$B$2:$B$48</c:f>
              <c:numCache>
                <c:formatCode>m/d/yyyy</c:formatCode>
                <c:ptCount val="47"/>
                <c:pt idx="0">
                  <c:v>27668</c:v>
                </c:pt>
                <c:pt idx="1">
                  <c:v>28034</c:v>
                </c:pt>
                <c:pt idx="2">
                  <c:v>28399</c:v>
                </c:pt>
                <c:pt idx="3">
                  <c:v>28764</c:v>
                </c:pt>
                <c:pt idx="4">
                  <c:v>29129</c:v>
                </c:pt>
                <c:pt idx="5">
                  <c:v>29495</c:v>
                </c:pt>
                <c:pt idx="6">
                  <c:v>29860</c:v>
                </c:pt>
                <c:pt idx="7">
                  <c:v>30225</c:v>
                </c:pt>
                <c:pt idx="8">
                  <c:v>30590</c:v>
                </c:pt>
                <c:pt idx="9">
                  <c:v>30956</c:v>
                </c:pt>
                <c:pt idx="10">
                  <c:v>31321</c:v>
                </c:pt>
                <c:pt idx="11">
                  <c:v>31686</c:v>
                </c:pt>
                <c:pt idx="12">
                  <c:v>32051</c:v>
                </c:pt>
                <c:pt idx="13">
                  <c:v>32417</c:v>
                </c:pt>
                <c:pt idx="14">
                  <c:v>32782</c:v>
                </c:pt>
                <c:pt idx="15">
                  <c:v>33147</c:v>
                </c:pt>
                <c:pt idx="16">
                  <c:v>33512</c:v>
                </c:pt>
                <c:pt idx="17">
                  <c:v>33878</c:v>
                </c:pt>
                <c:pt idx="18">
                  <c:v>34243</c:v>
                </c:pt>
                <c:pt idx="19">
                  <c:v>34608</c:v>
                </c:pt>
                <c:pt idx="20">
                  <c:v>34973</c:v>
                </c:pt>
                <c:pt idx="21">
                  <c:v>35339</c:v>
                </c:pt>
                <c:pt idx="22">
                  <c:v>35704</c:v>
                </c:pt>
                <c:pt idx="23">
                  <c:v>36069</c:v>
                </c:pt>
                <c:pt idx="24">
                  <c:v>36434</c:v>
                </c:pt>
                <c:pt idx="25">
                  <c:v>36800</c:v>
                </c:pt>
                <c:pt idx="26">
                  <c:v>37165</c:v>
                </c:pt>
                <c:pt idx="27">
                  <c:v>37530</c:v>
                </c:pt>
                <c:pt idx="28">
                  <c:v>37895</c:v>
                </c:pt>
                <c:pt idx="29">
                  <c:v>38261</c:v>
                </c:pt>
                <c:pt idx="30">
                  <c:v>38626</c:v>
                </c:pt>
                <c:pt idx="31">
                  <c:v>38991</c:v>
                </c:pt>
                <c:pt idx="32">
                  <c:v>39356</c:v>
                </c:pt>
                <c:pt idx="33">
                  <c:v>39722</c:v>
                </c:pt>
                <c:pt idx="34">
                  <c:v>40087</c:v>
                </c:pt>
                <c:pt idx="35">
                  <c:v>40452</c:v>
                </c:pt>
                <c:pt idx="36">
                  <c:v>40817</c:v>
                </c:pt>
                <c:pt idx="37">
                  <c:v>41183</c:v>
                </c:pt>
                <c:pt idx="38">
                  <c:v>41548</c:v>
                </c:pt>
                <c:pt idx="39">
                  <c:v>41913</c:v>
                </c:pt>
                <c:pt idx="40">
                  <c:v>42278</c:v>
                </c:pt>
                <c:pt idx="41">
                  <c:v>42644</c:v>
                </c:pt>
                <c:pt idx="42">
                  <c:v>43009</c:v>
                </c:pt>
                <c:pt idx="43">
                  <c:v>43374</c:v>
                </c:pt>
              </c:numCache>
            </c:numRef>
          </c:cat>
          <c:val>
            <c:numRef>
              <c:f>'TN Loads'!$C$2:$C$48</c:f>
              <c:numCache>
                <c:formatCode>General</c:formatCode>
                <c:ptCount val="47"/>
                <c:pt idx="0">
                  <c:v>777.21597339913296</c:v>
                </c:pt>
                <c:pt idx="1">
                  <c:v>429.90311209508599</c:v>
                </c:pt>
                <c:pt idx="2">
                  <c:v>215.44310101700799</c:v>
                </c:pt>
                <c:pt idx="3">
                  <c:v>689.86432088183903</c:v>
                </c:pt>
                <c:pt idx="4">
                  <c:v>508.38436781902101</c:v>
                </c:pt>
                <c:pt idx="5">
                  <c:v>752.55500804231599</c:v>
                </c:pt>
                <c:pt idx="6">
                  <c:v>449.35266488644498</c:v>
                </c:pt>
                <c:pt idx="7">
                  <c:v>1175.2600642735499</c:v>
                </c:pt>
                <c:pt idx="8">
                  <c:v>1327.9359660493501</c:v>
                </c:pt>
                <c:pt idx="9">
                  <c:v>878.36381645790698</c:v>
                </c:pt>
                <c:pt idx="10">
                  <c:v>477.43133942402102</c:v>
                </c:pt>
                <c:pt idx="11">
                  <c:v>701.81247844140103</c:v>
                </c:pt>
                <c:pt idx="12">
                  <c:v>392.75388332954498</c:v>
                </c:pt>
                <c:pt idx="13">
                  <c:v>378.750199130292</c:v>
                </c:pt>
                <c:pt idx="14">
                  <c:v>481.10632301986902</c:v>
                </c:pt>
                <c:pt idx="15">
                  <c:v>386.43185645123401</c:v>
                </c:pt>
                <c:pt idx="16">
                  <c:v>296.18645497626397</c:v>
                </c:pt>
                <c:pt idx="17">
                  <c:v>313.87057883563199</c:v>
                </c:pt>
                <c:pt idx="18">
                  <c:v>767.85589801726701</c:v>
                </c:pt>
                <c:pt idx="19">
                  <c:v>371.70476892749099</c:v>
                </c:pt>
                <c:pt idx="20">
                  <c:v>1085.3645504071401</c:v>
                </c:pt>
                <c:pt idx="21">
                  <c:v>880.62297469278496</c:v>
                </c:pt>
                <c:pt idx="22">
                  <c:v>821.95426324961295</c:v>
                </c:pt>
                <c:pt idx="23">
                  <c:v>1134.8755865277601</c:v>
                </c:pt>
                <c:pt idx="24">
                  <c:v>851.51472344648198</c:v>
                </c:pt>
                <c:pt idx="25">
                  <c:v>716.14542361308202</c:v>
                </c:pt>
                <c:pt idx="26">
                  <c:v>411.36542153186201</c:v>
                </c:pt>
                <c:pt idx="27">
                  <c:v>512.57448527757504</c:v>
                </c:pt>
                <c:pt idx="28">
                  <c:v>715.946851701426</c:v>
                </c:pt>
                <c:pt idx="29">
                  <c:v>668.11896901374803</c:v>
                </c:pt>
                <c:pt idx="30">
                  <c:v>655.01908376816402</c:v>
                </c:pt>
                <c:pt idx="31">
                  <c:v>1079.2132004110499</c:v>
                </c:pt>
                <c:pt idx="32">
                  <c:v>429.09331896667402</c:v>
                </c:pt>
                <c:pt idx="33">
                  <c:v>374.324724779777</c:v>
                </c:pt>
                <c:pt idx="34">
                  <c:v>390.13709640347503</c:v>
                </c:pt>
                <c:pt idx="35">
                  <c:v>499.74035953847903</c:v>
                </c:pt>
                <c:pt idx="36">
                  <c:v>893.31969833477103</c:v>
                </c:pt>
                <c:pt idx="37">
                  <c:v>471.02366039150201</c:v>
                </c:pt>
                <c:pt idx="38">
                  <c:v>492.45323247160201</c:v>
                </c:pt>
                <c:pt idx="39">
                  <c:v>252.15259516695599</c:v>
                </c:pt>
                <c:pt idx="40">
                  <c:v>300.68611823484798</c:v>
                </c:pt>
                <c:pt idx="41">
                  <c:v>535.77252803489705</c:v>
                </c:pt>
                <c:pt idx="42">
                  <c:v>1127.8367167441199</c:v>
                </c:pt>
                <c:pt idx="43">
                  <c:v>492.928800329794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1-4880-830B-C338A6EE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24984"/>
        <c:axId val="786827936"/>
      </c:lineChart>
      <c:dateAx>
        <c:axId val="704065936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592"/>
        <c:crosses val="autoZero"/>
        <c:auto val="1"/>
        <c:lblOffset val="100"/>
        <c:baseTimeUnit val="years"/>
        <c:majorUnit val="5"/>
        <c:majorTimeUnit val="years"/>
      </c:dateAx>
      <c:valAx>
        <c:axId val="70406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5936"/>
        <c:crosses val="autoZero"/>
        <c:crossBetween val="between"/>
      </c:valAx>
      <c:valAx>
        <c:axId val="78682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in m3/sec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24984"/>
        <c:crosses val="max"/>
        <c:crossBetween val="between"/>
      </c:valAx>
      <c:dateAx>
        <c:axId val="786824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86827936"/>
        <c:auto val="1"/>
        <c:lblOffset val="100"/>
        <c:baseTimeUnit val="year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Loads'!$S$1</c:f>
              <c:strCache>
                <c:ptCount val="1"/>
                <c:pt idx="0">
                  <c:v>Tn 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'TN Loads'!$R$2:$R$45</c:f>
              <c:numCache>
                <c:formatCode>m/d/yyyy</c:formatCode>
                <c:ptCount val="44"/>
                <c:pt idx="0">
                  <c:v>27668</c:v>
                </c:pt>
                <c:pt idx="1">
                  <c:v>28034</c:v>
                </c:pt>
                <c:pt idx="2">
                  <c:v>28399</c:v>
                </c:pt>
                <c:pt idx="3">
                  <c:v>28764</c:v>
                </c:pt>
                <c:pt idx="4">
                  <c:v>29129</c:v>
                </c:pt>
                <c:pt idx="5">
                  <c:v>29495</c:v>
                </c:pt>
                <c:pt idx="6">
                  <c:v>29860</c:v>
                </c:pt>
                <c:pt idx="7">
                  <c:v>30225</c:v>
                </c:pt>
                <c:pt idx="8">
                  <c:v>30590</c:v>
                </c:pt>
                <c:pt idx="9">
                  <c:v>30956</c:v>
                </c:pt>
                <c:pt idx="10">
                  <c:v>31321</c:v>
                </c:pt>
                <c:pt idx="11">
                  <c:v>31686</c:v>
                </c:pt>
                <c:pt idx="12">
                  <c:v>32051</c:v>
                </c:pt>
                <c:pt idx="13">
                  <c:v>32417</c:v>
                </c:pt>
                <c:pt idx="14">
                  <c:v>32782</c:v>
                </c:pt>
                <c:pt idx="15">
                  <c:v>33147</c:v>
                </c:pt>
                <c:pt idx="16">
                  <c:v>33512</c:v>
                </c:pt>
                <c:pt idx="17">
                  <c:v>33878</c:v>
                </c:pt>
                <c:pt idx="18">
                  <c:v>34243</c:v>
                </c:pt>
                <c:pt idx="19">
                  <c:v>34608</c:v>
                </c:pt>
                <c:pt idx="20">
                  <c:v>34973</c:v>
                </c:pt>
                <c:pt idx="21">
                  <c:v>35339</c:v>
                </c:pt>
                <c:pt idx="22">
                  <c:v>35704</c:v>
                </c:pt>
                <c:pt idx="23">
                  <c:v>36069</c:v>
                </c:pt>
                <c:pt idx="24">
                  <c:v>36434</c:v>
                </c:pt>
                <c:pt idx="25">
                  <c:v>36800</c:v>
                </c:pt>
                <c:pt idx="26">
                  <c:v>37165</c:v>
                </c:pt>
                <c:pt idx="27">
                  <c:v>37530</c:v>
                </c:pt>
                <c:pt idx="28">
                  <c:v>37895</c:v>
                </c:pt>
                <c:pt idx="29">
                  <c:v>38261</c:v>
                </c:pt>
                <c:pt idx="30">
                  <c:v>38626</c:v>
                </c:pt>
                <c:pt idx="31">
                  <c:v>38991</c:v>
                </c:pt>
                <c:pt idx="32">
                  <c:v>39356</c:v>
                </c:pt>
                <c:pt idx="33">
                  <c:v>39722</c:v>
                </c:pt>
                <c:pt idx="34">
                  <c:v>40087</c:v>
                </c:pt>
                <c:pt idx="35">
                  <c:v>40452</c:v>
                </c:pt>
                <c:pt idx="36">
                  <c:v>40817</c:v>
                </c:pt>
                <c:pt idx="37">
                  <c:v>41183</c:v>
                </c:pt>
                <c:pt idx="38">
                  <c:v>41548</c:v>
                </c:pt>
                <c:pt idx="39">
                  <c:v>41913</c:v>
                </c:pt>
                <c:pt idx="40">
                  <c:v>42278</c:v>
                </c:pt>
                <c:pt idx="41">
                  <c:v>42644</c:v>
                </c:pt>
                <c:pt idx="42">
                  <c:v>43009</c:v>
                </c:pt>
                <c:pt idx="43">
                  <c:v>43374</c:v>
                </c:pt>
              </c:numCache>
            </c:numRef>
          </c:cat>
          <c:val>
            <c:numRef>
              <c:f>'TN Loads'!$S$2:$S$45</c:f>
              <c:numCache>
                <c:formatCode>General</c:formatCode>
                <c:ptCount val="44"/>
                <c:pt idx="0">
                  <c:v>0.56925386781684195</c:v>
                </c:pt>
                <c:pt idx="1">
                  <c:v>0.60586565178382801</c:v>
                </c:pt>
                <c:pt idx="2">
                  <c:v>0.70349823118407206</c:v>
                </c:pt>
                <c:pt idx="3">
                  <c:v>0.72635728156270596</c:v>
                </c:pt>
                <c:pt idx="4">
                  <c:v>0.72351037077128</c:v>
                </c:pt>
                <c:pt idx="5">
                  <c:v>0.74647380612345704</c:v>
                </c:pt>
                <c:pt idx="6">
                  <c:v>0.71417111036185199</c:v>
                </c:pt>
                <c:pt idx="7">
                  <c:v>0.77817730371457106</c:v>
                </c:pt>
                <c:pt idx="8">
                  <c:v>0.80486764443914094</c:v>
                </c:pt>
                <c:pt idx="9">
                  <c:v>0.76822065512375293</c:v>
                </c:pt>
                <c:pt idx="10">
                  <c:v>0.72208208529171092</c:v>
                </c:pt>
                <c:pt idx="11">
                  <c:v>0.70609657842636697</c:v>
                </c:pt>
                <c:pt idx="12">
                  <c:v>0.65446175479467705</c:v>
                </c:pt>
                <c:pt idx="13">
                  <c:v>0.60279123474771901</c:v>
                </c:pt>
                <c:pt idx="14">
                  <c:v>0.55995735661684809</c:v>
                </c:pt>
                <c:pt idx="15">
                  <c:v>0.51361534219463501</c:v>
                </c:pt>
                <c:pt idx="16">
                  <c:v>0.40302512225106801</c:v>
                </c:pt>
                <c:pt idx="17">
                  <c:v>0.37166226644056899</c:v>
                </c:pt>
                <c:pt idx="18">
                  <c:v>0.34629450302556397</c:v>
                </c:pt>
                <c:pt idx="19">
                  <c:v>0.37936657902750298</c:v>
                </c:pt>
                <c:pt idx="20">
                  <c:v>0.31717288792178999</c:v>
                </c:pt>
                <c:pt idx="21">
                  <c:v>0.33388393195552801</c:v>
                </c:pt>
                <c:pt idx="22">
                  <c:v>0.32609555058757</c:v>
                </c:pt>
                <c:pt idx="23">
                  <c:v>0.32339558223063303</c:v>
                </c:pt>
                <c:pt idx="24">
                  <c:v>0.33548445369394397</c:v>
                </c:pt>
                <c:pt idx="25">
                  <c:v>0.34497890530901598</c:v>
                </c:pt>
                <c:pt idx="26">
                  <c:v>0.35276015827057899</c:v>
                </c:pt>
                <c:pt idx="27">
                  <c:v>0.36148402764026899</c:v>
                </c:pt>
                <c:pt idx="28">
                  <c:v>0.37416590188363902</c:v>
                </c:pt>
                <c:pt idx="29">
                  <c:v>0.38647888648499301</c:v>
                </c:pt>
                <c:pt idx="30">
                  <c:v>0.39151311131573502</c:v>
                </c:pt>
                <c:pt idx="31">
                  <c:v>0.40280458028769406</c:v>
                </c:pt>
                <c:pt idx="32">
                  <c:v>0.36263366979723999</c:v>
                </c:pt>
                <c:pt idx="33">
                  <c:v>0.35814423004816398</c:v>
                </c:pt>
                <c:pt idx="34">
                  <c:v>0.34437287280140799</c:v>
                </c:pt>
                <c:pt idx="35">
                  <c:v>0.35187062299639099</c:v>
                </c:pt>
                <c:pt idx="36">
                  <c:v>0.37328013107407498</c:v>
                </c:pt>
                <c:pt idx="37">
                  <c:v>0.33508761281080601</c:v>
                </c:pt>
                <c:pt idx="38">
                  <c:v>0.34077252743721198</c:v>
                </c:pt>
                <c:pt idx="39">
                  <c:v>0.30160648753333802</c:v>
                </c:pt>
                <c:pt idx="40">
                  <c:v>0.31100562692566602</c:v>
                </c:pt>
                <c:pt idx="41">
                  <c:v>0.314609685621209</c:v>
                </c:pt>
                <c:pt idx="42">
                  <c:v>0.339098194141908</c:v>
                </c:pt>
                <c:pt idx="43">
                  <c:v>0.32553146276723299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5-4EF8-9CAC-1BE1D93A5038}"/>
            </c:ext>
          </c:extLst>
        </c:ser>
        <c:ser>
          <c:idx val="1"/>
          <c:order val="1"/>
          <c:tx>
            <c:strRef>
              <c:f>'TN Loads'!$T$1</c:f>
              <c:strCache>
                <c:ptCount val="1"/>
                <c:pt idx="0">
                  <c:v>Tn FNCon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Loads'!$R$2:$R$45</c:f>
              <c:numCache>
                <c:formatCode>m/d/yyyy</c:formatCode>
                <c:ptCount val="44"/>
                <c:pt idx="0">
                  <c:v>27668</c:v>
                </c:pt>
                <c:pt idx="1">
                  <c:v>28034</c:v>
                </c:pt>
                <c:pt idx="2">
                  <c:v>28399</c:v>
                </c:pt>
                <c:pt idx="3">
                  <c:v>28764</c:v>
                </c:pt>
                <c:pt idx="4">
                  <c:v>29129</c:v>
                </c:pt>
                <c:pt idx="5">
                  <c:v>29495</c:v>
                </c:pt>
                <c:pt idx="6">
                  <c:v>29860</c:v>
                </c:pt>
                <c:pt idx="7">
                  <c:v>30225</c:v>
                </c:pt>
                <c:pt idx="8">
                  <c:v>30590</c:v>
                </c:pt>
                <c:pt idx="9">
                  <c:v>30956</c:v>
                </c:pt>
                <c:pt idx="10">
                  <c:v>31321</c:v>
                </c:pt>
                <c:pt idx="11">
                  <c:v>31686</c:v>
                </c:pt>
                <c:pt idx="12">
                  <c:v>32051</c:v>
                </c:pt>
                <c:pt idx="13">
                  <c:v>32417</c:v>
                </c:pt>
                <c:pt idx="14">
                  <c:v>32782</c:v>
                </c:pt>
                <c:pt idx="15">
                  <c:v>33147</c:v>
                </c:pt>
                <c:pt idx="16">
                  <c:v>33512</c:v>
                </c:pt>
                <c:pt idx="17">
                  <c:v>33878</c:v>
                </c:pt>
                <c:pt idx="18">
                  <c:v>34243</c:v>
                </c:pt>
                <c:pt idx="19">
                  <c:v>34608</c:v>
                </c:pt>
                <c:pt idx="20">
                  <c:v>34973</c:v>
                </c:pt>
                <c:pt idx="21">
                  <c:v>35339</c:v>
                </c:pt>
                <c:pt idx="22">
                  <c:v>35704</c:v>
                </c:pt>
                <c:pt idx="23">
                  <c:v>36069</c:v>
                </c:pt>
                <c:pt idx="24">
                  <c:v>36434</c:v>
                </c:pt>
                <c:pt idx="25">
                  <c:v>36800</c:v>
                </c:pt>
                <c:pt idx="26">
                  <c:v>37165</c:v>
                </c:pt>
                <c:pt idx="27">
                  <c:v>37530</c:v>
                </c:pt>
                <c:pt idx="28">
                  <c:v>37895</c:v>
                </c:pt>
                <c:pt idx="29">
                  <c:v>38261</c:v>
                </c:pt>
                <c:pt idx="30">
                  <c:v>38626</c:v>
                </c:pt>
                <c:pt idx="31">
                  <c:v>38991</c:v>
                </c:pt>
                <c:pt idx="32">
                  <c:v>39356</c:v>
                </c:pt>
                <c:pt idx="33">
                  <c:v>39722</c:v>
                </c:pt>
                <c:pt idx="34">
                  <c:v>40087</c:v>
                </c:pt>
                <c:pt idx="35">
                  <c:v>40452</c:v>
                </c:pt>
                <c:pt idx="36">
                  <c:v>40817</c:v>
                </c:pt>
                <c:pt idx="37">
                  <c:v>41183</c:v>
                </c:pt>
                <c:pt idx="38">
                  <c:v>41548</c:v>
                </c:pt>
                <c:pt idx="39">
                  <c:v>41913</c:v>
                </c:pt>
                <c:pt idx="40">
                  <c:v>42278</c:v>
                </c:pt>
                <c:pt idx="41">
                  <c:v>42644</c:v>
                </c:pt>
                <c:pt idx="42">
                  <c:v>43009</c:v>
                </c:pt>
                <c:pt idx="43">
                  <c:v>43374</c:v>
                </c:pt>
              </c:numCache>
            </c:numRef>
          </c:cat>
          <c:val>
            <c:numRef>
              <c:f>'TN Loads'!$T$2:$T$45</c:f>
              <c:numCache>
                <c:formatCode>General</c:formatCode>
                <c:ptCount val="44"/>
                <c:pt idx="0">
                  <c:v>0.59385967785862304</c:v>
                </c:pt>
                <c:pt idx="1">
                  <c:v>0.62460057874282793</c:v>
                </c:pt>
                <c:pt idx="2">
                  <c:v>0.65800148314261508</c:v>
                </c:pt>
                <c:pt idx="3">
                  <c:v>0.69571317502285801</c:v>
                </c:pt>
                <c:pt idx="4">
                  <c:v>0.73493151575978599</c:v>
                </c:pt>
                <c:pt idx="5">
                  <c:v>0.75363389359345101</c:v>
                </c:pt>
                <c:pt idx="6">
                  <c:v>0.73881303429783396</c:v>
                </c:pt>
                <c:pt idx="7">
                  <c:v>0.73107906691469093</c:v>
                </c:pt>
                <c:pt idx="8">
                  <c:v>0.73693030546225091</c:v>
                </c:pt>
                <c:pt idx="9">
                  <c:v>0.75035237845810099</c:v>
                </c:pt>
                <c:pt idx="10">
                  <c:v>0.744451338267199</c:v>
                </c:pt>
                <c:pt idx="11">
                  <c:v>0.71801899605310004</c:v>
                </c:pt>
                <c:pt idx="12">
                  <c:v>0.68319101655048498</c:v>
                </c:pt>
                <c:pt idx="13">
                  <c:v>0.63608832236222101</c:v>
                </c:pt>
                <c:pt idx="14">
                  <c:v>0.57805801872552098</c:v>
                </c:pt>
                <c:pt idx="15">
                  <c:v>0.51955591100645204</c:v>
                </c:pt>
                <c:pt idx="16">
                  <c:v>0.45567244553587899</c:v>
                </c:pt>
                <c:pt idx="17">
                  <c:v>0.40552534287944597</c:v>
                </c:pt>
                <c:pt idx="18">
                  <c:v>0.37448907256173902</c:v>
                </c:pt>
                <c:pt idx="19">
                  <c:v>0.35858400286224301</c:v>
                </c:pt>
                <c:pt idx="20">
                  <c:v>0.34744320202234102</c:v>
                </c:pt>
                <c:pt idx="21">
                  <c:v>0.33964626169594803</c:v>
                </c:pt>
                <c:pt idx="22">
                  <c:v>0.33314771210181499</c:v>
                </c:pt>
                <c:pt idx="23">
                  <c:v>0.33174963104789501</c:v>
                </c:pt>
                <c:pt idx="24">
                  <c:v>0.33398413833007701</c:v>
                </c:pt>
                <c:pt idx="25">
                  <c:v>0.34023719482514098</c:v>
                </c:pt>
                <c:pt idx="26">
                  <c:v>0.34931143965490302</c:v>
                </c:pt>
                <c:pt idx="27">
                  <c:v>0.35629480887223702</c:v>
                </c:pt>
                <c:pt idx="28">
                  <c:v>0.36393383522672501</c:v>
                </c:pt>
                <c:pt idx="29">
                  <c:v>0.37681639158010199</c:v>
                </c:pt>
                <c:pt idx="30">
                  <c:v>0.38248236688179799</c:v>
                </c:pt>
                <c:pt idx="31">
                  <c:v>0.37832764274000097</c:v>
                </c:pt>
                <c:pt idx="32">
                  <c:v>0.37424248418352501</c:v>
                </c:pt>
                <c:pt idx="33">
                  <c:v>0.37545533699432099</c:v>
                </c:pt>
                <c:pt idx="34">
                  <c:v>0.37623261083924098</c:v>
                </c:pt>
                <c:pt idx="35">
                  <c:v>0.36775319207227797</c:v>
                </c:pt>
                <c:pt idx="36">
                  <c:v>0.35840291413981501</c:v>
                </c:pt>
                <c:pt idx="37">
                  <c:v>0.34616499212099699</c:v>
                </c:pt>
                <c:pt idx="38">
                  <c:v>0.33612527310430601</c:v>
                </c:pt>
                <c:pt idx="39">
                  <c:v>0.33170689689419403</c:v>
                </c:pt>
                <c:pt idx="40">
                  <c:v>0.32944306462453399</c:v>
                </c:pt>
                <c:pt idx="41">
                  <c:v>0.32796889278525398</c:v>
                </c:pt>
                <c:pt idx="42">
                  <c:v>0.32708642693082601</c:v>
                </c:pt>
                <c:pt idx="43">
                  <c:v>0.32591124344193501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5-4EF8-9CAC-1BE1D93A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42696"/>
        <c:axId val="786836136"/>
      </c:lineChart>
      <c:dateAx>
        <c:axId val="786842696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36136"/>
        <c:crosses val="autoZero"/>
        <c:auto val="1"/>
        <c:lblOffset val="100"/>
        <c:baseTimeUnit val="years"/>
        <c:majorUnit val="5"/>
        <c:majorTimeUnit val="years"/>
      </c:dateAx>
      <c:valAx>
        <c:axId val="786836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26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72222-FEDA-46AC-9D00-130C4C9211E8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6A19BC-81F9-4DC7-A037-028D98977143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1D30C1-C35C-4F90-8CFE-0B169643D86C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9B782-681A-4AF1-BBBA-7640F2F441B5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1FB4D-3EC3-4ACB-8576-A50950104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3DE9B-F26D-479B-90A0-F64ECDC4FC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DED3-B7E9-43FD-8CD0-93E7B5E7ED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4AA04-E088-400C-83D9-C2FA81446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3E3-3AD7-48A1-8329-2E282E11EE13}">
  <dimension ref="A1:J55"/>
  <sheetViews>
    <sheetView workbookViewId="0">
      <selection activeCell="J44" sqref="J44"/>
    </sheetView>
  </sheetViews>
  <sheetFormatPr defaultRowHeight="15" x14ac:dyDescent="0.25"/>
  <cols>
    <col min="2" max="2" width="12" style="3" customWidth="1"/>
  </cols>
  <sheetData>
    <row r="1" spans="1:10" ht="57.75" x14ac:dyDescent="0.25">
      <c r="A1" t="s">
        <v>17</v>
      </c>
      <c r="B1" s="1" t="s">
        <v>7</v>
      </c>
      <c r="C1" s="8" t="s">
        <v>67</v>
      </c>
      <c r="D1" s="8" t="s">
        <v>68</v>
      </c>
      <c r="E1" s="8" t="s">
        <v>70</v>
      </c>
      <c r="F1" s="8" t="s">
        <v>69</v>
      </c>
      <c r="G1" s="8" t="s">
        <v>71</v>
      </c>
      <c r="H1" s="8" t="s">
        <v>73</v>
      </c>
      <c r="I1" s="8" t="s">
        <v>72</v>
      </c>
      <c r="J1" s="4" t="s">
        <v>9</v>
      </c>
    </row>
    <row r="2" spans="1:10" x14ac:dyDescent="0.25">
      <c r="A2" t="s">
        <v>18</v>
      </c>
      <c r="B2" s="2">
        <v>25842</v>
      </c>
      <c r="C2">
        <v>963.94238540677941</v>
      </c>
      <c r="D2">
        <v>0.15076019878549046</v>
      </c>
      <c r="E2">
        <v>0.16917284259184631</v>
      </c>
      <c r="F2">
        <v>12422.455465533814</v>
      </c>
      <c r="G2">
        <v>6873.5094747184994</v>
      </c>
      <c r="H2">
        <f>F2*365</f>
        <v>4534196.2449198421</v>
      </c>
      <c r="I2">
        <f>G2*365</f>
        <v>2508830.9582722522</v>
      </c>
    </row>
    <row r="3" spans="1:10" x14ac:dyDescent="0.25">
      <c r="A3" t="s">
        <v>19</v>
      </c>
      <c r="B3" s="2">
        <v>26207</v>
      </c>
      <c r="C3">
        <v>779.43477286802056</v>
      </c>
      <c r="D3">
        <v>0.14566669014982736</v>
      </c>
      <c r="E3">
        <v>0.15457566098159106</v>
      </c>
      <c r="F3">
        <v>9938.4743661031516</v>
      </c>
      <c r="G3">
        <v>8530.5700825006352</v>
      </c>
      <c r="H3">
        <f t="shared" ref="H3:I50" si="0">F3*365</f>
        <v>3627543.1436276506</v>
      </c>
      <c r="I3">
        <f t="shared" si="0"/>
        <v>3113658.080112732</v>
      </c>
    </row>
    <row r="4" spans="1:10" x14ac:dyDescent="0.25">
      <c r="A4" t="s">
        <v>20</v>
      </c>
      <c r="B4" s="2">
        <v>26573</v>
      </c>
      <c r="C4">
        <v>519.04160446323965</v>
      </c>
      <c r="D4">
        <v>0.1450909738025089</v>
      </c>
      <c r="E4">
        <v>0.15012929432445005</v>
      </c>
      <c r="F4">
        <v>6562.6335770656478</v>
      </c>
      <c r="G4">
        <v>8241.1665077391572</v>
      </c>
      <c r="H4" s="9">
        <f>F4*366</f>
        <v>2401923.8892060271</v>
      </c>
      <c r="I4" s="9">
        <f>G4*366</f>
        <v>3016266.9418325317</v>
      </c>
    </row>
    <row r="5" spans="1:10" x14ac:dyDescent="0.25">
      <c r="A5" t="s">
        <v>21</v>
      </c>
      <c r="B5" s="2">
        <v>26938</v>
      </c>
      <c r="C5">
        <v>949.1186259572562</v>
      </c>
      <c r="D5">
        <v>0.13731193833019714</v>
      </c>
      <c r="E5">
        <v>0.14594619466594291</v>
      </c>
      <c r="F5">
        <v>11462.371677999165</v>
      </c>
      <c r="G5">
        <v>7944.8798362407715</v>
      </c>
      <c r="H5">
        <f t="shared" si="0"/>
        <v>4183765.6624696949</v>
      </c>
      <c r="I5">
        <f t="shared" si="0"/>
        <v>2899881.1402278817</v>
      </c>
    </row>
    <row r="6" spans="1:10" x14ac:dyDescent="0.25">
      <c r="A6" t="s">
        <v>22</v>
      </c>
      <c r="B6" s="2">
        <v>27303</v>
      </c>
      <c r="C6">
        <v>1060.0818735219673</v>
      </c>
      <c r="D6">
        <v>0.13010433474794506</v>
      </c>
      <c r="E6">
        <v>0.14187092331467613</v>
      </c>
      <c r="F6">
        <v>12136.24429182418</v>
      </c>
      <c r="G6">
        <v>7667.7373342850242</v>
      </c>
      <c r="H6">
        <f t="shared" si="0"/>
        <v>4429729.1665158253</v>
      </c>
      <c r="I6">
        <f t="shared" si="0"/>
        <v>2798724.127014034</v>
      </c>
    </row>
    <row r="7" spans="1:10" x14ac:dyDescent="0.25">
      <c r="A7" t="s">
        <v>23</v>
      </c>
      <c r="B7" s="2">
        <v>27668</v>
      </c>
      <c r="C7">
        <v>775.27646337388046</v>
      </c>
      <c r="D7">
        <v>0.12869922292094144</v>
      </c>
      <c r="E7">
        <v>0.13782856045572298</v>
      </c>
      <c r="F7">
        <v>8647.0342348036647</v>
      </c>
      <c r="G7">
        <v>7389.2160048457044</v>
      </c>
      <c r="H7">
        <f t="shared" si="0"/>
        <v>3156167.4957033377</v>
      </c>
      <c r="I7">
        <f t="shared" si="0"/>
        <v>2697063.841768682</v>
      </c>
    </row>
    <row r="8" spans="1:10" x14ac:dyDescent="0.25">
      <c r="A8" t="s">
        <v>24</v>
      </c>
      <c r="B8" s="2">
        <v>28034</v>
      </c>
      <c r="C8">
        <v>327.16711767967848</v>
      </c>
      <c r="D8">
        <v>0.14517077679591861</v>
      </c>
      <c r="E8">
        <v>0.13387722417977219</v>
      </c>
      <c r="F8">
        <v>4005.1427643854449</v>
      </c>
      <c r="G8">
        <v>7127.6213954462009</v>
      </c>
      <c r="H8" s="9">
        <f>F8*366</f>
        <v>1465882.2517650728</v>
      </c>
      <c r="I8" s="9">
        <f>G8*366</f>
        <v>2608709.4307333096</v>
      </c>
    </row>
    <row r="9" spans="1:10" x14ac:dyDescent="0.25">
      <c r="A9" t="s">
        <v>25</v>
      </c>
      <c r="B9" s="2">
        <v>28399</v>
      </c>
      <c r="C9">
        <v>213.74641764691819</v>
      </c>
      <c r="D9">
        <v>0.16184385157897857</v>
      </c>
      <c r="E9">
        <v>0.13064334650914444</v>
      </c>
      <c r="F9">
        <v>2898.3527395996302</v>
      </c>
      <c r="G9">
        <v>6906.9566289162276</v>
      </c>
      <c r="H9">
        <f t="shared" si="0"/>
        <v>1057898.7499538651</v>
      </c>
      <c r="I9">
        <f t="shared" si="0"/>
        <v>2521039.1695544231</v>
      </c>
    </row>
    <row r="10" spans="1:10" x14ac:dyDescent="0.25">
      <c r="A10" t="s">
        <v>26</v>
      </c>
      <c r="B10" s="2">
        <v>28764</v>
      </c>
      <c r="C10">
        <v>725.98963461217954</v>
      </c>
      <c r="D10">
        <v>0.1253307481104963</v>
      </c>
      <c r="E10">
        <v>0.12833058259702576</v>
      </c>
      <c r="F10">
        <v>7593.9927109947494</v>
      </c>
      <c r="G10">
        <v>6813.3166444698372</v>
      </c>
      <c r="H10">
        <f t="shared" si="0"/>
        <v>2771807.3395130835</v>
      </c>
      <c r="I10">
        <f t="shared" si="0"/>
        <v>2486860.5752314907</v>
      </c>
    </row>
    <row r="11" spans="1:10" x14ac:dyDescent="0.25">
      <c r="A11" t="s">
        <v>27</v>
      </c>
      <c r="B11" s="2">
        <v>29129</v>
      </c>
      <c r="C11">
        <v>532.13172856820472</v>
      </c>
      <c r="D11">
        <v>0.12288825116085865</v>
      </c>
      <c r="E11">
        <v>0.12508454169242142</v>
      </c>
      <c r="F11">
        <v>5592.483987778267</v>
      </c>
      <c r="G11">
        <v>6724.7574579022303</v>
      </c>
      <c r="H11">
        <f t="shared" si="0"/>
        <v>2041256.6555390675</v>
      </c>
      <c r="I11">
        <f t="shared" si="0"/>
        <v>2454536.472134314</v>
      </c>
    </row>
    <row r="12" spans="1:10" x14ac:dyDescent="0.25">
      <c r="A12" t="s">
        <v>28</v>
      </c>
      <c r="B12" s="2">
        <v>29495</v>
      </c>
      <c r="C12">
        <v>730.83768898306084</v>
      </c>
      <c r="D12">
        <v>0.11523871949451885</v>
      </c>
      <c r="E12">
        <v>0.11785902965331725</v>
      </c>
      <c r="F12">
        <v>7252.9819922806837</v>
      </c>
      <c r="G12">
        <v>6470.1585731728019</v>
      </c>
      <c r="H12" s="9">
        <f>F12*366</f>
        <v>2654591.4091747301</v>
      </c>
      <c r="I12" s="9">
        <f>G12*366</f>
        <v>2368078.0377812455</v>
      </c>
    </row>
    <row r="13" spans="1:10" x14ac:dyDescent="0.25">
      <c r="A13" t="s">
        <v>29</v>
      </c>
      <c r="B13" s="2">
        <v>29860</v>
      </c>
      <c r="C13">
        <v>606.34669178246281</v>
      </c>
      <c r="D13">
        <v>0.10920678329497706</v>
      </c>
      <c r="E13">
        <v>0.10815679243692529</v>
      </c>
      <c r="F13">
        <v>6070.8835842523995</v>
      </c>
      <c r="G13">
        <v>5987.4395739900892</v>
      </c>
      <c r="H13">
        <f t="shared" si="0"/>
        <v>2215872.5082521257</v>
      </c>
      <c r="I13">
        <f t="shared" si="0"/>
        <v>2185415.4445063826</v>
      </c>
    </row>
    <row r="14" spans="1:10" x14ac:dyDescent="0.25">
      <c r="A14" t="s">
        <v>30</v>
      </c>
      <c r="B14" s="2">
        <v>30225</v>
      </c>
      <c r="C14">
        <v>1183.9467417746539</v>
      </c>
      <c r="D14">
        <v>0.10055443951180204</v>
      </c>
      <c r="E14">
        <v>0.1014033847205307</v>
      </c>
      <c r="F14">
        <v>10233.080899437276</v>
      </c>
      <c r="G14">
        <v>5569.800605196393</v>
      </c>
      <c r="H14">
        <f t="shared" si="0"/>
        <v>3735074.5282946061</v>
      </c>
      <c r="I14">
        <f t="shared" si="0"/>
        <v>2032977.2208966834</v>
      </c>
    </row>
    <row r="15" spans="1:10" x14ac:dyDescent="0.25">
      <c r="A15" t="s">
        <v>31</v>
      </c>
      <c r="B15" s="2">
        <v>30590</v>
      </c>
      <c r="C15">
        <v>1413.2278589198295</v>
      </c>
      <c r="D15">
        <v>9.4372596394641281E-2</v>
      </c>
      <c r="E15">
        <v>9.527504173175888E-2</v>
      </c>
      <c r="F15">
        <v>11551.610130565619</v>
      </c>
      <c r="G15">
        <v>5244.9779830939078</v>
      </c>
      <c r="H15">
        <f t="shared" si="0"/>
        <v>4216337.6976564508</v>
      </c>
      <c r="I15">
        <f t="shared" si="0"/>
        <v>1914416.9638292764</v>
      </c>
    </row>
    <row r="16" spans="1:10" x14ac:dyDescent="0.25">
      <c r="A16" t="s">
        <v>32</v>
      </c>
      <c r="B16" s="2">
        <v>30956</v>
      </c>
      <c r="C16">
        <v>706.44342215233917</v>
      </c>
      <c r="D16">
        <v>8.9610564575605137E-2</v>
      </c>
      <c r="E16">
        <v>8.824360033277158E-2</v>
      </c>
      <c r="F16">
        <v>5660.3062935637745</v>
      </c>
      <c r="G16">
        <v>4972.1746535268558</v>
      </c>
      <c r="H16" s="9">
        <f>F16*366</f>
        <v>2071672.1034443416</v>
      </c>
      <c r="I16" s="9">
        <f>G16*366</f>
        <v>1819815.9231908291</v>
      </c>
    </row>
    <row r="17" spans="1:9" x14ac:dyDescent="0.25">
      <c r="A17" t="s">
        <v>33</v>
      </c>
      <c r="B17" s="2">
        <v>31321</v>
      </c>
      <c r="C17">
        <v>392.46993906184753</v>
      </c>
      <c r="D17">
        <v>7.9157429535879967E-2</v>
      </c>
      <c r="E17">
        <v>8.1511092835647669E-2</v>
      </c>
      <c r="F17">
        <v>2723.6296730334216</v>
      </c>
      <c r="G17">
        <v>4729.3066298746016</v>
      </c>
      <c r="H17">
        <f t="shared" si="0"/>
        <v>994124.83065719891</v>
      </c>
      <c r="I17">
        <f t="shared" si="0"/>
        <v>1726196.9199042297</v>
      </c>
    </row>
    <row r="18" spans="1:9" x14ac:dyDescent="0.25">
      <c r="A18" t="s">
        <v>34</v>
      </c>
      <c r="B18" s="2">
        <v>31686</v>
      </c>
      <c r="C18">
        <v>713.66210889167928</v>
      </c>
      <c r="D18">
        <v>7.5145808280305912E-2</v>
      </c>
      <c r="E18">
        <v>7.5875517116267499E-2</v>
      </c>
      <c r="F18">
        <v>4814.9548322569008</v>
      </c>
      <c r="G18">
        <v>4520.4155947861691</v>
      </c>
      <c r="H18">
        <f t="shared" si="0"/>
        <v>1757458.5137737687</v>
      </c>
      <c r="I18">
        <f t="shared" si="0"/>
        <v>1649951.6920969517</v>
      </c>
    </row>
    <row r="19" spans="1:9" x14ac:dyDescent="0.25">
      <c r="A19" t="s">
        <v>35</v>
      </c>
      <c r="B19" s="2">
        <v>32051</v>
      </c>
      <c r="C19">
        <v>374.22147713625827</v>
      </c>
      <c r="D19">
        <v>6.7595376698633511E-2</v>
      </c>
      <c r="E19">
        <v>7.2088095272012834E-2</v>
      </c>
      <c r="F19">
        <v>2252.2774715252544</v>
      </c>
      <c r="G19">
        <v>4366.2914669792981</v>
      </c>
      <c r="H19">
        <f t="shared" si="0"/>
        <v>822081.27710671793</v>
      </c>
      <c r="I19">
        <f t="shared" si="0"/>
        <v>1593696.3854474437</v>
      </c>
    </row>
    <row r="20" spans="1:9" x14ac:dyDescent="0.25">
      <c r="A20" t="s">
        <v>36</v>
      </c>
      <c r="B20" s="2">
        <v>32417</v>
      </c>
      <c r="C20">
        <v>377.72197265969112</v>
      </c>
      <c r="D20">
        <v>6.4560727106798596E-2</v>
      </c>
      <c r="E20">
        <v>6.8315927617573713E-2</v>
      </c>
      <c r="F20">
        <v>2184.2846674928041</v>
      </c>
      <c r="G20">
        <v>4153.9121481814127</v>
      </c>
      <c r="H20" s="9">
        <f>F20*366</f>
        <v>799448.1883023663</v>
      </c>
      <c r="I20" s="9">
        <f>G20*366</f>
        <v>1520331.846234397</v>
      </c>
    </row>
    <row r="21" spans="1:9" x14ac:dyDescent="0.25">
      <c r="A21" t="s">
        <v>37</v>
      </c>
      <c r="B21" s="2">
        <v>32782</v>
      </c>
      <c r="C21">
        <v>508.35799048267734</v>
      </c>
      <c r="D21">
        <v>6.4877185544567187E-2</v>
      </c>
      <c r="E21">
        <v>6.4767086620869926E-2</v>
      </c>
      <c r="F21">
        <v>2918.219326484289</v>
      </c>
      <c r="G21">
        <v>3898.6774256082831</v>
      </c>
      <c r="H21">
        <f t="shared" si="0"/>
        <v>1065150.0541667654</v>
      </c>
      <c r="I21">
        <f t="shared" si="0"/>
        <v>1423017.2603470234</v>
      </c>
    </row>
    <row r="22" spans="1:9" x14ac:dyDescent="0.25">
      <c r="A22" t="s">
        <v>38</v>
      </c>
      <c r="B22" s="2">
        <v>33147</v>
      </c>
      <c r="C22">
        <v>342.87666771615733</v>
      </c>
      <c r="D22">
        <v>5.6320261383604762E-2</v>
      </c>
      <c r="E22">
        <v>6.1379569661113659E-2</v>
      </c>
      <c r="F22">
        <v>1743.2258054313027</v>
      </c>
      <c r="G22">
        <v>3695.9154779170976</v>
      </c>
      <c r="H22">
        <f t="shared" si="0"/>
        <v>636277.41898242547</v>
      </c>
      <c r="I22">
        <f t="shared" si="0"/>
        <v>1349009.1494397407</v>
      </c>
    </row>
    <row r="23" spans="1:9" x14ac:dyDescent="0.25">
      <c r="A23" t="s">
        <v>39</v>
      </c>
      <c r="B23" s="2">
        <v>33512</v>
      </c>
      <c r="C23">
        <v>294.9335314999513</v>
      </c>
      <c r="D23">
        <v>4.9387747394086641E-2</v>
      </c>
      <c r="E23">
        <v>5.7982871039040776E-2</v>
      </c>
      <c r="F23">
        <v>1352.0305626301354</v>
      </c>
      <c r="G23">
        <v>3597.4649670499621</v>
      </c>
      <c r="H23">
        <f t="shared" si="0"/>
        <v>493491.15535999939</v>
      </c>
      <c r="I23">
        <f t="shared" si="0"/>
        <v>1313074.7129732361</v>
      </c>
    </row>
    <row r="24" spans="1:9" x14ac:dyDescent="0.25">
      <c r="A24" t="s">
        <v>40</v>
      </c>
      <c r="B24" s="2">
        <v>33878</v>
      </c>
      <c r="C24">
        <v>313.55491563021081</v>
      </c>
      <c r="D24">
        <v>4.6485190243537332E-2</v>
      </c>
      <c r="E24">
        <v>5.5293536719201106E-2</v>
      </c>
      <c r="F24">
        <v>1461.589452163885</v>
      </c>
      <c r="G24">
        <v>3557.7634516832777</v>
      </c>
      <c r="H24" s="9">
        <f>F24*366</f>
        <v>534941.73949198192</v>
      </c>
      <c r="I24" s="9">
        <f>G24*366</f>
        <v>1302141.4233160797</v>
      </c>
    </row>
    <row r="25" spans="1:9" x14ac:dyDescent="0.25">
      <c r="A25" t="s">
        <v>41</v>
      </c>
      <c r="B25" s="2">
        <v>34243</v>
      </c>
      <c r="C25">
        <v>817.41037916245227</v>
      </c>
      <c r="D25">
        <v>5.6788879637409952E-2</v>
      </c>
      <c r="E25">
        <v>5.256513652611193E-2</v>
      </c>
      <c r="F25">
        <v>4449.1728296828996</v>
      </c>
      <c r="G25">
        <v>3442.7420060750978</v>
      </c>
      <c r="H25">
        <f t="shared" si="0"/>
        <v>1623948.0828342584</v>
      </c>
      <c r="I25">
        <f t="shared" si="0"/>
        <v>1256600.8322174107</v>
      </c>
    </row>
    <row r="26" spans="1:9" x14ac:dyDescent="0.25">
      <c r="A26" t="s">
        <v>42</v>
      </c>
      <c r="B26" s="2">
        <v>34608</v>
      </c>
      <c r="C26">
        <v>342.71219726601606</v>
      </c>
      <c r="D26">
        <v>4.5129959455070853E-2</v>
      </c>
      <c r="E26">
        <v>5.0223017592297151E-2</v>
      </c>
      <c r="F26">
        <v>1443.7403372229815</v>
      </c>
      <c r="G26">
        <v>3293.7125267514102</v>
      </c>
      <c r="H26">
        <f t="shared" si="0"/>
        <v>526965.2230863882</v>
      </c>
      <c r="I26">
        <f t="shared" si="0"/>
        <v>1202205.0722642648</v>
      </c>
    </row>
    <row r="27" spans="1:9" x14ac:dyDescent="0.25">
      <c r="A27" t="s">
        <v>43</v>
      </c>
      <c r="B27" s="2">
        <v>34973</v>
      </c>
      <c r="C27">
        <v>1126.513970906894</v>
      </c>
      <c r="D27">
        <v>5.3609952364099552E-2</v>
      </c>
      <c r="E27">
        <v>4.934892758351328E-2</v>
      </c>
      <c r="F27">
        <v>5739.2815290760009</v>
      </c>
      <c r="G27">
        <v>3208.5348414967734</v>
      </c>
      <c r="H27">
        <f t="shared" si="0"/>
        <v>2094837.7581127402</v>
      </c>
      <c r="I27">
        <f t="shared" si="0"/>
        <v>1171115.2171463224</v>
      </c>
    </row>
    <row r="28" spans="1:9" x14ac:dyDescent="0.25">
      <c r="A28" t="s">
        <v>44</v>
      </c>
      <c r="B28" s="2">
        <v>35339</v>
      </c>
      <c r="C28">
        <v>965.02419792663875</v>
      </c>
      <c r="D28">
        <v>5.4228046278625416E-2</v>
      </c>
      <c r="E28">
        <v>4.9733714117320547E-2</v>
      </c>
      <c r="F28">
        <v>5235.6238056948287</v>
      </c>
      <c r="G28">
        <v>3249.847242713472</v>
      </c>
      <c r="H28" s="9">
        <f>F28*366</f>
        <v>1916238.3128843072</v>
      </c>
      <c r="I28" s="9">
        <f>G28*366</f>
        <v>1189444.0908331308</v>
      </c>
    </row>
    <row r="29" spans="1:9" x14ac:dyDescent="0.25">
      <c r="A29" t="s">
        <v>45</v>
      </c>
      <c r="B29" s="2">
        <v>35704</v>
      </c>
      <c r="C29">
        <v>731.10606205879469</v>
      </c>
      <c r="D29">
        <v>5.2532412391672292E-2</v>
      </c>
      <c r="E29">
        <v>5.0677155123250536E-2</v>
      </c>
      <c r="F29">
        <v>4219.5767828465314</v>
      </c>
      <c r="G29">
        <v>3376.5630302143636</v>
      </c>
      <c r="H29">
        <f t="shared" si="0"/>
        <v>1540145.5257389839</v>
      </c>
      <c r="I29">
        <f t="shared" si="0"/>
        <v>1232445.5060282426</v>
      </c>
    </row>
    <row r="30" spans="1:9" x14ac:dyDescent="0.25">
      <c r="A30" t="s">
        <v>46</v>
      </c>
      <c r="B30" s="2">
        <v>36069</v>
      </c>
      <c r="C30">
        <v>1211.9377504590877</v>
      </c>
      <c r="D30">
        <v>6.4751733329364347E-2</v>
      </c>
      <c r="E30">
        <v>5.2911806189022415E-2</v>
      </c>
      <c r="F30">
        <v>7508.1487473904344</v>
      </c>
      <c r="G30">
        <v>3590.555452431669</v>
      </c>
      <c r="H30">
        <f t="shared" si="0"/>
        <v>2740474.2927975086</v>
      </c>
      <c r="I30">
        <f t="shared" si="0"/>
        <v>1310552.7401375591</v>
      </c>
    </row>
    <row r="31" spans="1:9" x14ac:dyDescent="0.25">
      <c r="A31" t="s">
        <v>47</v>
      </c>
      <c r="B31" s="2">
        <v>36434</v>
      </c>
      <c r="C31">
        <v>760.00088241499725</v>
      </c>
      <c r="D31">
        <v>6.0875163727035712E-2</v>
      </c>
      <c r="E31">
        <v>5.6072415140416616E-2</v>
      </c>
      <c r="F31">
        <v>4752.9413216418652</v>
      </c>
      <c r="G31">
        <v>3836.8287174891561</v>
      </c>
      <c r="H31">
        <f t="shared" si="0"/>
        <v>1734823.5823992807</v>
      </c>
      <c r="I31">
        <f t="shared" si="0"/>
        <v>1400442.4818835419</v>
      </c>
    </row>
    <row r="32" spans="1:9" x14ac:dyDescent="0.25">
      <c r="A32" t="s">
        <v>48</v>
      </c>
      <c r="B32" s="2">
        <v>36800</v>
      </c>
      <c r="C32">
        <v>703.95215861935696</v>
      </c>
      <c r="D32">
        <v>6.2508060057878123E-2</v>
      </c>
      <c r="E32">
        <v>5.9335195475048681E-2</v>
      </c>
      <c r="F32">
        <v>4532.6491351762115</v>
      </c>
      <c r="G32">
        <v>4052.034162715478</v>
      </c>
      <c r="H32" s="9">
        <f>F32*366</f>
        <v>1658949.5834744934</v>
      </c>
      <c r="I32" s="9">
        <f>G32*366</f>
        <v>1483044.503553865</v>
      </c>
    </row>
    <row r="33" spans="1:10" x14ac:dyDescent="0.25">
      <c r="A33" t="s">
        <v>49</v>
      </c>
      <c r="B33" s="2">
        <v>37165</v>
      </c>
      <c r="C33">
        <v>436.40604756588328</v>
      </c>
      <c r="D33">
        <v>5.7799690552439609E-2</v>
      </c>
      <c r="E33">
        <v>6.2236419327146943E-2</v>
      </c>
      <c r="F33">
        <v>2450.705980888521</v>
      </c>
      <c r="G33">
        <v>4200.8055461230751</v>
      </c>
      <c r="H33">
        <f t="shared" si="0"/>
        <v>894507.68302431016</v>
      </c>
      <c r="I33">
        <f t="shared" si="0"/>
        <v>1533294.0243349224</v>
      </c>
    </row>
    <row r="34" spans="1:10" x14ac:dyDescent="0.25">
      <c r="A34" t="s">
        <v>50</v>
      </c>
      <c r="B34" s="2">
        <v>37530</v>
      </c>
      <c r="C34">
        <v>519.15175167520908</v>
      </c>
      <c r="D34">
        <v>6.3746911000078343E-2</v>
      </c>
      <c r="E34">
        <v>6.5176800368999296E-2</v>
      </c>
      <c r="F34">
        <v>3294.3542337205317</v>
      </c>
      <c r="G34">
        <v>4382.158420435152</v>
      </c>
      <c r="H34">
        <f t="shared" si="0"/>
        <v>1202439.2953079941</v>
      </c>
      <c r="I34">
        <f t="shared" si="0"/>
        <v>1599487.8234588306</v>
      </c>
    </row>
    <row r="35" spans="1:10" x14ac:dyDescent="0.25">
      <c r="A35" t="s">
        <v>51</v>
      </c>
      <c r="B35" s="2">
        <v>37895</v>
      </c>
      <c r="C35">
        <v>717.03297731556688</v>
      </c>
      <c r="D35">
        <v>7.4109849090218352E-2</v>
      </c>
      <c r="E35">
        <v>6.8397552051658372E-2</v>
      </c>
      <c r="F35">
        <v>5146.1141812879023</v>
      </c>
      <c r="G35">
        <v>4608.4224979329883</v>
      </c>
      <c r="H35">
        <f t="shared" si="0"/>
        <v>1878331.6761700844</v>
      </c>
      <c r="I35">
        <f t="shared" si="0"/>
        <v>1682074.2117455408</v>
      </c>
    </row>
    <row r="36" spans="1:10" x14ac:dyDescent="0.25">
      <c r="A36" t="s">
        <v>52</v>
      </c>
      <c r="B36" s="2">
        <v>38261</v>
      </c>
      <c r="C36">
        <v>647.41130800124381</v>
      </c>
      <c r="D36">
        <v>7.3674337202509724E-2</v>
      </c>
      <c r="E36">
        <v>7.1026973964346596E-2</v>
      </c>
      <c r="F36">
        <v>4888.8651128509173</v>
      </c>
      <c r="G36">
        <v>4838.3955279542461</v>
      </c>
      <c r="H36" s="9">
        <f>F36*366</f>
        <v>1789324.6313034357</v>
      </c>
      <c r="I36" s="9">
        <f>G36*366</f>
        <v>1770852.7632312539</v>
      </c>
    </row>
    <row r="37" spans="1:10" x14ac:dyDescent="0.25">
      <c r="A37" t="s">
        <v>53</v>
      </c>
      <c r="B37" s="2">
        <v>38626</v>
      </c>
      <c r="C37">
        <v>703.79388188319774</v>
      </c>
      <c r="D37">
        <v>7.7061201082440842E-2</v>
      </c>
      <c r="E37">
        <v>7.2325069125819971E-2</v>
      </c>
      <c r="F37">
        <v>5137.728434193883</v>
      </c>
      <c r="G37">
        <v>4949.7936778883659</v>
      </c>
      <c r="H37">
        <f t="shared" si="0"/>
        <v>1875270.8784807674</v>
      </c>
      <c r="I37">
        <f t="shared" si="0"/>
        <v>1806674.6924292536</v>
      </c>
    </row>
    <row r="38" spans="1:10" x14ac:dyDescent="0.25">
      <c r="A38" t="s">
        <v>54</v>
      </c>
      <c r="B38" s="2">
        <v>38991</v>
      </c>
      <c r="C38">
        <v>1026.1613947883316</v>
      </c>
      <c r="D38">
        <v>8.1852893692437922E-2</v>
      </c>
      <c r="E38">
        <v>7.2338368430492322E-2</v>
      </c>
      <c r="F38">
        <v>8553.7254982232826</v>
      </c>
      <c r="G38">
        <v>4941.7450914690016</v>
      </c>
      <c r="H38">
        <f t="shared" si="0"/>
        <v>3122109.8068514983</v>
      </c>
      <c r="I38">
        <f t="shared" si="0"/>
        <v>1803736.9583861856</v>
      </c>
    </row>
    <row r="39" spans="1:10" x14ac:dyDescent="0.25">
      <c r="A39" t="s">
        <v>55</v>
      </c>
      <c r="B39" s="2">
        <v>39356</v>
      </c>
      <c r="C39">
        <v>409.65477368958972</v>
      </c>
      <c r="D39">
        <v>6.4333531720187229E-2</v>
      </c>
      <c r="E39">
        <v>7.1721493196205272E-2</v>
      </c>
      <c r="F39">
        <v>2390.2442576902881</v>
      </c>
      <c r="G39">
        <v>4887.3073767325704</v>
      </c>
      <c r="H39">
        <f t="shared" si="0"/>
        <v>872439.15405695513</v>
      </c>
      <c r="I39">
        <f t="shared" si="0"/>
        <v>1783867.1925073883</v>
      </c>
    </row>
    <row r="40" spans="1:10" x14ac:dyDescent="0.25">
      <c r="A40" t="s">
        <v>56</v>
      </c>
      <c r="B40" s="2">
        <v>39722</v>
      </c>
      <c r="C40">
        <v>359.2641856701415</v>
      </c>
      <c r="D40">
        <v>6.1869411823559435E-2</v>
      </c>
      <c r="E40">
        <v>7.1104224476216324E-2</v>
      </c>
      <c r="F40">
        <v>2211.8023466867389</v>
      </c>
      <c r="G40">
        <v>4854.6111919702344</v>
      </c>
      <c r="H40" s="9">
        <f>F40*366</f>
        <v>809519.65888734639</v>
      </c>
      <c r="I40" s="9">
        <f>G40*366</f>
        <v>1776787.6962611058</v>
      </c>
    </row>
    <row r="41" spans="1:10" x14ac:dyDescent="0.25">
      <c r="A41" t="s">
        <v>57</v>
      </c>
      <c r="B41" s="2">
        <v>40087</v>
      </c>
      <c r="C41">
        <v>397.45758304278525</v>
      </c>
      <c r="D41">
        <v>6.1269583466292556E-2</v>
      </c>
      <c r="E41">
        <v>7.0646455254040508E-2</v>
      </c>
      <c r="F41">
        <v>2238.1729454265746</v>
      </c>
      <c r="G41">
        <v>4826.7061621577832</v>
      </c>
      <c r="H41">
        <f t="shared" si="0"/>
        <v>816933.1250806998</v>
      </c>
      <c r="I41">
        <f t="shared" si="0"/>
        <v>1761747.7491875908</v>
      </c>
    </row>
    <row r="42" spans="1:10" x14ac:dyDescent="0.25">
      <c r="A42" t="s">
        <v>58</v>
      </c>
      <c r="B42" s="2">
        <v>40452</v>
      </c>
      <c r="C42">
        <v>598.86871692910154</v>
      </c>
      <c r="D42">
        <v>7.094906880308903E-2</v>
      </c>
      <c r="E42">
        <v>7.028413092204179E-2</v>
      </c>
      <c r="F42">
        <v>4426.2689420458082</v>
      </c>
      <c r="G42">
        <v>4827.4961669576433</v>
      </c>
      <c r="H42">
        <f t="shared" si="0"/>
        <v>1615588.16384672</v>
      </c>
      <c r="I42">
        <f t="shared" si="0"/>
        <v>1762036.1009395397</v>
      </c>
    </row>
    <row r="43" spans="1:10" x14ac:dyDescent="0.25">
      <c r="A43" t="s">
        <v>59</v>
      </c>
      <c r="B43" s="2">
        <v>40817</v>
      </c>
      <c r="C43">
        <v>831.04901366002377</v>
      </c>
      <c r="D43">
        <v>7.2015214847905976E-2</v>
      </c>
      <c r="E43">
        <v>6.9713843110174645E-2</v>
      </c>
      <c r="F43">
        <v>5624.1027908917531</v>
      </c>
      <c r="G43">
        <v>4847.9078734552695</v>
      </c>
      <c r="H43">
        <f t="shared" si="0"/>
        <v>2052797.5186754898</v>
      </c>
      <c r="I43">
        <f t="shared" si="0"/>
        <v>1769486.3738111735</v>
      </c>
    </row>
    <row r="44" spans="1:10" x14ac:dyDescent="0.25">
      <c r="A44" t="s">
        <v>60</v>
      </c>
      <c r="B44" s="2">
        <v>41183</v>
      </c>
      <c r="C44">
        <v>529.87860083171165</v>
      </c>
      <c r="D44">
        <v>6.4819955289645348E-2</v>
      </c>
      <c r="E44">
        <v>6.850618206712894E-2</v>
      </c>
      <c r="F44">
        <v>3426.4823193841471</v>
      </c>
      <c r="G44">
        <v>4810.4087564589991</v>
      </c>
      <c r="H44" s="9">
        <f>F44*366</f>
        <v>1254092.5288945979</v>
      </c>
      <c r="I44" s="9">
        <f>G44*366</f>
        <v>1760609.6048639936</v>
      </c>
      <c r="J44" s="5">
        <v>158040.11600000001</v>
      </c>
    </row>
    <row r="45" spans="1:10" x14ac:dyDescent="0.25">
      <c r="A45" t="s">
        <v>61</v>
      </c>
      <c r="B45" s="2">
        <v>41548</v>
      </c>
      <c r="C45">
        <v>385.92448062862752</v>
      </c>
      <c r="D45">
        <v>5.8111717850700767E-2</v>
      </c>
      <c r="E45">
        <v>6.6752489128048251E-2</v>
      </c>
      <c r="F45">
        <v>2028.1494341959183</v>
      </c>
      <c r="G45">
        <v>4640.8688100204754</v>
      </c>
      <c r="H45">
        <f t="shared" si="0"/>
        <v>740274.54348151013</v>
      </c>
      <c r="I45">
        <f t="shared" si="0"/>
        <v>1693917.1156574734</v>
      </c>
    </row>
    <row r="46" spans="1:10" x14ac:dyDescent="0.25">
      <c r="A46" t="s">
        <v>62</v>
      </c>
      <c r="B46" s="2">
        <v>41913</v>
      </c>
      <c r="C46">
        <v>305.21293463378646</v>
      </c>
      <c r="D46">
        <v>5.687001519573024E-2</v>
      </c>
      <c r="E46">
        <v>6.5572288221354233E-2</v>
      </c>
      <c r="F46">
        <v>1824.535007028169</v>
      </c>
      <c r="G46">
        <v>4533.8844542644729</v>
      </c>
      <c r="H46">
        <f t="shared" si="0"/>
        <v>665955.27756528172</v>
      </c>
      <c r="I46">
        <f t="shared" si="0"/>
        <v>1654867.8258065325</v>
      </c>
    </row>
    <row r="47" spans="1:10" x14ac:dyDescent="0.25">
      <c r="A47" t="s">
        <v>63</v>
      </c>
      <c r="B47" s="2">
        <v>42278</v>
      </c>
      <c r="C47">
        <v>244.72039275019057</v>
      </c>
      <c r="D47">
        <v>5.326686740723148E-2</v>
      </c>
      <c r="E47">
        <v>6.4738422915237584E-2</v>
      </c>
      <c r="F47">
        <v>1214.7293370986815</v>
      </c>
      <c r="G47">
        <v>4467.4322932128962</v>
      </c>
      <c r="H47">
        <f t="shared" si="0"/>
        <v>443376.20804101875</v>
      </c>
      <c r="I47">
        <f t="shared" si="0"/>
        <v>1630612.7870227071</v>
      </c>
    </row>
    <row r="48" spans="1:10" x14ac:dyDescent="0.25">
      <c r="A48" t="s">
        <v>64</v>
      </c>
      <c r="B48" s="2">
        <v>42644</v>
      </c>
      <c r="C48">
        <v>638.08686449208278</v>
      </c>
      <c r="D48">
        <v>6.4651534227656557E-2</v>
      </c>
      <c r="E48">
        <v>6.409752166749251E-2</v>
      </c>
      <c r="F48">
        <v>4304.3130391844388</v>
      </c>
      <c r="G48">
        <v>4428.9830063746404</v>
      </c>
      <c r="H48" s="9">
        <f>F48*366</f>
        <v>1575378.5723415045</v>
      </c>
      <c r="I48" s="9">
        <f>G48*366</f>
        <v>1621007.7803331183</v>
      </c>
    </row>
    <row r="49" spans="1:9" x14ac:dyDescent="0.25">
      <c r="A49" t="s">
        <v>65</v>
      </c>
      <c r="B49" s="2">
        <v>43009</v>
      </c>
      <c r="C49">
        <v>1067.3201249362066</v>
      </c>
      <c r="D49">
        <v>7.2689126400170181E-2</v>
      </c>
      <c r="E49">
        <v>6.3504720730054365E-2</v>
      </c>
      <c r="F49">
        <v>8282.9242306322412</v>
      </c>
      <c r="G49">
        <v>4384.635432500254</v>
      </c>
      <c r="H49">
        <f t="shared" si="0"/>
        <v>3023267.3441807679</v>
      </c>
      <c r="I49">
        <f t="shared" si="0"/>
        <v>1600391.9328625926</v>
      </c>
    </row>
    <row r="50" spans="1:9" x14ac:dyDescent="0.25">
      <c r="A50" t="s">
        <v>66</v>
      </c>
      <c r="B50" s="2">
        <v>43374</v>
      </c>
      <c r="C50">
        <v>479.9348589646159</v>
      </c>
      <c r="D50">
        <v>5.7418636681331764E-2</v>
      </c>
      <c r="E50">
        <v>6.2980254699561075E-2</v>
      </c>
      <c r="F50">
        <v>2557.2608227698256</v>
      </c>
      <c r="G50">
        <v>4353.5465899171259</v>
      </c>
      <c r="H50">
        <f t="shared" si="0"/>
        <v>933400.20031098637</v>
      </c>
      <c r="I50">
        <f t="shared" si="0"/>
        <v>1589044.5053197509</v>
      </c>
    </row>
    <row r="51" spans="1:9" x14ac:dyDescent="0.25">
      <c r="B51" s="2"/>
    </row>
    <row r="52" spans="1:9" x14ac:dyDescent="0.25">
      <c r="B52" s="2"/>
    </row>
    <row r="53" spans="1:9" x14ac:dyDescent="0.25">
      <c r="B53" s="2"/>
    </row>
    <row r="54" spans="1:9" x14ac:dyDescent="0.25">
      <c r="B54" s="2"/>
    </row>
    <row r="55" spans="1:9" x14ac:dyDescent="0.25">
      <c r="B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8"/>
  <sheetViews>
    <sheetView topLeftCell="I1" workbookViewId="0">
      <selection activeCell="V2" sqref="V2:W45"/>
    </sheetView>
  </sheetViews>
  <sheetFormatPr defaultRowHeight="15" x14ac:dyDescent="0.25"/>
  <cols>
    <col min="2" max="2" width="12" style="3" customWidth="1"/>
    <col min="18" max="18" width="12" style="3" customWidth="1"/>
    <col min="22" max="22" width="12" bestFit="1" customWidth="1"/>
    <col min="23" max="23" width="18.28515625" customWidth="1"/>
    <col min="24" max="24" width="12" style="3" customWidth="1"/>
    <col min="25" max="26" width="11.5703125" bestFit="1" customWidth="1"/>
    <col min="27" max="27" width="12.5703125" bestFit="1" customWidth="1"/>
    <col min="28" max="28" width="14.42578125" customWidth="1"/>
  </cols>
  <sheetData>
    <row r="1" spans="1:28" ht="57.75" x14ac:dyDescent="0.25">
      <c r="A1" t="s">
        <v>0</v>
      </c>
      <c r="B1" s="1" t="s">
        <v>7</v>
      </c>
      <c r="C1" t="s">
        <v>1</v>
      </c>
      <c r="D1" t="s">
        <v>2</v>
      </c>
      <c r="E1" t="s">
        <v>15</v>
      </c>
      <c r="F1" t="s">
        <v>3</v>
      </c>
      <c r="G1" t="s">
        <v>16</v>
      </c>
      <c r="H1" t="s">
        <v>5</v>
      </c>
      <c r="I1" t="s">
        <v>6</v>
      </c>
      <c r="J1" t="s">
        <v>0</v>
      </c>
      <c r="K1" t="s">
        <v>1</v>
      </c>
      <c r="L1" t="s">
        <v>2</v>
      </c>
      <c r="M1" t="s">
        <v>10</v>
      </c>
      <c r="N1" t="s">
        <v>3</v>
      </c>
      <c r="O1" t="s">
        <v>4</v>
      </c>
      <c r="P1" t="s">
        <v>5</v>
      </c>
      <c r="Q1" t="s">
        <v>6</v>
      </c>
      <c r="R1" s="1" t="s">
        <v>7</v>
      </c>
      <c r="S1" t="s">
        <v>74</v>
      </c>
      <c r="T1" t="s">
        <v>75</v>
      </c>
      <c r="V1" t="s">
        <v>11</v>
      </c>
      <c r="W1" t="s">
        <v>12</v>
      </c>
      <c r="X1" s="1" t="s">
        <v>7</v>
      </c>
      <c r="Y1" s="4" t="s">
        <v>13</v>
      </c>
      <c r="Z1" s="4" t="s">
        <v>14</v>
      </c>
      <c r="AA1" s="6" t="s">
        <v>8</v>
      </c>
      <c r="AB1" s="6" t="s">
        <v>9</v>
      </c>
    </row>
    <row r="2" spans="1:28" x14ac:dyDescent="0.25">
      <c r="A2">
        <v>1975.2470319634699</v>
      </c>
      <c r="B2" s="2">
        <v>27668</v>
      </c>
      <c r="C2">
        <v>777.21597339913296</v>
      </c>
      <c r="D2">
        <v>0.45682275159760899</v>
      </c>
      <c r="E2">
        <v>29140.6166655245</v>
      </c>
      <c r="F2">
        <v>0.48481925707963303</v>
      </c>
      <c r="G2">
        <v>24960.748407715299</v>
      </c>
      <c r="H2">
        <v>12</v>
      </c>
      <c r="I2">
        <v>10</v>
      </c>
      <c r="J2">
        <v>1975.2470319634699</v>
      </c>
      <c r="K2">
        <v>777.21597339913296</v>
      </c>
      <c r="L2">
        <v>0.112431116219233</v>
      </c>
      <c r="M2">
        <v>8062.2934066316202</v>
      </c>
      <c r="N2">
        <v>0.10904042077899</v>
      </c>
      <c r="O2">
        <v>6527.3755715549996</v>
      </c>
      <c r="P2">
        <v>12</v>
      </c>
      <c r="Q2">
        <v>10</v>
      </c>
      <c r="R2" s="2">
        <v>27668</v>
      </c>
      <c r="S2">
        <f>D2+L2</f>
        <v>0.56925386781684195</v>
      </c>
      <c r="T2">
        <f>F2+N2</f>
        <v>0.59385967785862304</v>
      </c>
      <c r="V2" s="5">
        <f>E2+M2</f>
        <v>37202.910072156119</v>
      </c>
      <c r="W2" s="5">
        <f>G2+O2</f>
        <v>31488.123979270298</v>
      </c>
      <c r="X2" s="2">
        <v>27668</v>
      </c>
      <c r="Y2" s="7">
        <f>V2*365</f>
        <v>13579062.176336983</v>
      </c>
      <c r="Z2" s="7">
        <f>W2*365</f>
        <v>11493165.25243366</v>
      </c>
    </row>
    <row r="3" spans="1:28" x14ac:dyDescent="0.25">
      <c r="A3">
        <v>1976.2476359510699</v>
      </c>
      <c r="B3" s="2">
        <v>28034</v>
      </c>
      <c r="C3">
        <v>429.90311209508599</v>
      </c>
      <c r="D3">
        <v>0.49285211798089801</v>
      </c>
      <c r="E3">
        <v>18452.795268661499</v>
      </c>
      <c r="F3">
        <v>0.50912985234262298</v>
      </c>
      <c r="G3">
        <v>26354.482447406899</v>
      </c>
      <c r="H3">
        <v>12</v>
      </c>
      <c r="I3">
        <v>10</v>
      </c>
      <c r="J3">
        <v>1976.2476359510699</v>
      </c>
      <c r="K3">
        <v>429.90311209508599</v>
      </c>
      <c r="L3">
        <v>0.11301353380293</v>
      </c>
      <c r="M3">
        <v>4395.6822039094704</v>
      </c>
      <c r="N3">
        <v>0.115470726400205</v>
      </c>
      <c r="O3">
        <v>6920.6389423588298</v>
      </c>
      <c r="P3">
        <v>12</v>
      </c>
      <c r="Q3">
        <v>10</v>
      </c>
      <c r="R3" s="2">
        <v>28034</v>
      </c>
      <c r="S3">
        <f t="shared" ref="S3:S45" si="0">D3+L3</f>
        <v>0.60586565178382801</v>
      </c>
      <c r="T3">
        <f t="shared" ref="T3:T45" si="1">F3+N3</f>
        <v>0.62460057874282793</v>
      </c>
      <c r="V3" s="5">
        <f t="shared" ref="V3:V45" si="2">E3+M3</f>
        <v>22848.477472570969</v>
      </c>
      <c r="W3" s="5">
        <f t="shared" ref="W3:W45" si="3">G3+O3</f>
        <v>33275.121389765729</v>
      </c>
      <c r="X3" s="2">
        <v>28034</v>
      </c>
      <c r="Y3" s="7">
        <f>V3*366</f>
        <v>8362542.7549609747</v>
      </c>
      <c r="Z3" s="7">
        <f t="shared" ref="Z3:Z45" si="4">W3*365</f>
        <v>12145419.307264492</v>
      </c>
    </row>
    <row r="4" spans="1:28" x14ac:dyDescent="0.25">
      <c r="A4">
        <v>1977.24711938423</v>
      </c>
      <c r="B4" s="2">
        <v>28399</v>
      </c>
      <c r="C4">
        <v>215.44310101700799</v>
      </c>
      <c r="D4">
        <v>0.59678412507790601</v>
      </c>
      <c r="E4">
        <v>11090.3742617427</v>
      </c>
      <c r="F4">
        <v>0.53615590630370003</v>
      </c>
      <c r="G4">
        <v>27805.2828202866</v>
      </c>
      <c r="H4">
        <v>12</v>
      </c>
      <c r="I4">
        <v>10</v>
      </c>
      <c r="J4">
        <v>1977.24711938423</v>
      </c>
      <c r="K4">
        <v>215.44310101700799</v>
      </c>
      <c r="L4">
        <v>0.106714106106166</v>
      </c>
      <c r="M4">
        <v>2037.5558584262101</v>
      </c>
      <c r="N4">
        <v>0.121845576838915</v>
      </c>
      <c r="O4">
        <v>7284.1451357606402</v>
      </c>
      <c r="P4">
        <v>12</v>
      </c>
      <c r="Q4">
        <v>10</v>
      </c>
      <c r="R4" s="2">
        <v>28399</v>
      </c>
      <c r="S4">
        <f t="shared" si="0"/>
        <v>0.70349823118407206</v>
      </c>
      <c r="T4">
        <f t="shared" si="1"/>
        <v>0.65800148314261508</v>
      </c>
      <c r="V4" s="5">
        <f t="shared" si="2"/>
        <v>13127.93012016891</v>
      </c>
      <c r="W4" s="5">
        <f t="shared" si="3"/>
        <v>35089.427956047242</v>
      </c>
      <c r="X4" s="2">
        <v>28399</v>
      </c>
      <c r="Y4" s="7">
        <f t="shared" ref="Y4:Y44" si="5">V4*365</f>
        <v>4791694.493861652</v>
      </c>
      <c r="Z4" s="7">
        <f t="shared" si="4"/>
        <v>12807641.203957243</v>
      </c>
    </row>
    <row r="5" spans="1:28" x14ac:dyDescent="0.25">
      <c r="A5">
        <v>1978.2470319634699</v>
      </c>
      <c r="B5" s="2">
        <v>28764</v>
      </c>
      <c r="C5">
        <v>689.86432088183903</v>
      </c>
      <c r="D5">
        <v>0.59377289524102195</v>
      </c>
      <c r="E5">
        <v>30083.5051032868</v>
      </c>
      <c r="F5">
        <v>0.56775400093899597</v>
      </c>
      <c r="G5">
        <v>29538.087935657601</v>
      </c>
      <c r="H5">
        <v>12</v>
      </c>
      <c r="I5">
        <v>10</v>
      </c>
      <c r="J5">
        <v>1978.2470319634699</v>
      </c>
      <c r="K5">
        <v>689.86432088183903</v>
      </c>
      <c r="L5">
        <v>0.13258438632168401</v>
      </c>
      <c r="M5">
        <v>9010.7310881289995</v>
      </c>
      <c r="N5">
        <v>0.12795917408386201</v>
      </c>
      <c r="O5">
        <v>7645.25511142508</v>
      </c>
      <c r="P5">
        <v>12</v>
      </c>
      <c r="Q5">
        <v>10</v>
      </c>
      <c r="R5" s="2">
        <v>28764</v>
      </c>
      <c r="S5">
        <f t="shared" si="0"/>
        <v>0.72635728156270596</v>
      </c>
      <c r="T5">
        <f t="shared" si="1"/>
        <v>0.69571317502285801</v>
      </c>
      <c r="V5" s="5">
        <f t="shared" si="2"/>
        <v>39094.236191415795</v>
      </c>
      <c r="W5" s="5">
        <f t="shared" si="3"/>
        <v>37183.343047082679</v>
      </c>
      <c r="X5" s="2">
        <v>28764</v>
      </c>
      <c r="Y5" s="7">
        <f t="shared" si="5"/>
        <v>14269396.209866766</v>
      </c>
      <c r="Z5" s="7">
        <f t="shared" si="4"/>
        <v>13571920.212185178</v>
      </c>
    </row>
    <row r="6" spans="1:28" x14ac:dyDescent="0.25">
      <c r="A6">
        <v>1979.2470319634699</v>
      </c>
      <c r="B6" s="2">
        <v>29129</v>
      </c>
      <c r="C6">
        <v>508.38436781902101</v>
      </c>
      <c r="D6">
        <v>0.58601254185045604</v>
      </c>
      <c r="E6">
        <v>24350.105043750402</v>
      </c>
      <c r="F6">
        <v>0.60102338755934503</v>
      </c>
      <c r="G6">
        <v>31423.608045588899</v>
      </c>
      <c r="H6">
        <v>12</v>
      </c>
      <c r="I6">
        <v>10</v>
      </c>
      <c r="J6">
        <v>1979.2470319634699</v>
      </c>
      <c r="K6">
        <v>508.38436781902101</v>
      </c>
      <c r="L6">
        <v>0.13749782892082399</v>
      </c>
      <c r="M6">
        <v>6507.7382764476197</v>
      </c>
      <c r="N6">
        <v>0.13390812820044101</v>
      </c>
      <c r="O6">
        <v>7999.7368107043903</v>
      </c>
      <c r="P6">
        <v>12</v>
      </c>
      <c r="Q6">
        <v>10</v>
      </c>
      <c r="R6" s="2">
        <v>29129</v>
      </c>
      <c r="S6">
        <f t="shared" si="0"/>
        <v>0.72351037077128</v>
      </c>
      <c r="T6">
        <f t="shared" si="1"/>
        <v>0.73493151575978599</v>
      </c>
      <c r="V6" s="5">
        <f t="shared" si="2"/>
        <v>30857.843320198022</v>
      </c>
      <c r="W6" s="5">
        <f t="shared" si="3"/>
        <v>39423.34485629329</v>
      </c>
      <c r="X6" s="2">
        <v>29129</v>
      </c>
      <c r="Y6" s="7">
        <f t="shared" si="5"/>
        <v>11263112.811872277</v>
      </c>
      <c r="Z6" s="7">
        <f t="shared" si="4"/>
        <v>14389520.872547051</v>
      </c>
    </row>
    <row r="7" spans="1:28" x14ac:dyDescent="0.25">
      <c r="A7">
        <v>1980.2476359510699</v>
      </c>
      <c r="B7" s="2">
        <v>29495</v>
      </c>
      <c r="C7">
        <v>752.55500804231599</v>
      </c>
      <c r="D7">
        <v>0.602104496153409</v>
      </c>
      <c r="E7">
        <v>36743.115514842299</v>
      </c>
      <c r="F7">
        <v>0.61433359954989397</v>
      </c>
      <c r="G7">
        <v>32717.655521978399</v>
      </c>
      <c r="H7">
        <v>12</v>
      </c>
      <c r="I7">
        <v>10</v>
      </c>
      <c r="J7">
        <v>1980.2476359510699</v>
      </c>
      <c r="K7">
        <v>752.55500804231599</v>
      </c>
      <c r="L7">
        <v>0.14436930997004799</v>
      </c>
      <c r="M7">
        <v>10786.1975771414</v>
      </c>
      <c r="N7">
        <v>0.13930029404355701</v>
      </c>
      <c r="O7">
        <v>8341.1933224255408</v>
      </c>
      <c r="P7">
        <v>12</v>
      </c>
      <c r="Q7">
        <v>10</v>
      </c>
      <c r="R7" s="2">
        <v>29495</v>
      </c>
      <c r="S7">
        <f t="shared" si="0"/>
        <v>0.74647380612345704</v>
      </c>
      <c r="T7">
        <f t="shared" si="1"/>
        <v>0.75363389359345101</v>
      </c>
      <c r="V7" s="5">
        <f t="shared" si="2"/>
        <v>47529.313091983699</v>
      </c>
      <c r="W7" s="5">
        <f t="shared" si="3"/>
        <v>41058.848844403939</v>
      </c>
      <c r="X7" s="2">
        <v>29495</v>
      </c>
      <c r="Y7" s="7">
        <f>V7*366</f>
        <v>17395728.591666035</v>
      </c>
      <c r="Z7" s="7">
        <f t="shared" ref="Z7" si="6">W7*365</f>
        <v>14986479.828207439</v>
      </c>
    </row>
    <row r="8" spans="1:28" x14ac:dyDescent="0.25">
      <c r="A8">
        <v>1981.24711938423</v>
      </c>
      <c r="B8" s="2">
        <v>29860</v>
      </c>
      <c r="C8">
        <v>449.35266488644498</v>
      </c>
      <c r="D8">
        <v>0.568319339749355</v>
      </c>
      <c r="E8">
        <v>21237.081553703702</v>
      </c>
      <c r="F8">
        <v>0.59571466461407596</v>
      </c>
      <c r="G8">
        <v>32725.2110788071</v>
      </c>
      <c r="H8">
        <v>12</v>
      </c>
      <c r="I8">
        <v>10</v>
      </c>
      <c r="J8">
        <v>1981.24711938423</v>
      </c>
      <c r="K8">
        <v>449.35266488644498</v>
      </c>
      <c r="L8">
        <v>0.14585177061249699</v>
      </c>
      <c r="M8">
        <v>6051.39568304349</v>
      </c>
      <c r="N8">
        <v>0.143098369683758</v>
      </c>
      <c r="O8">
        <v>8537.2389444299206</v>
      </c>
      <c r="P8">
        <v>12</v>
      </c>
      <c r="Q8">
        <v>10</v>
      </c>
      <c r="R8" s="2">
        <v>29860</v>
      </c>
      <c r="S8">
        <f t="shared" si="0"/>
        <v>0.71417111036185199</v>
      </c>
      <c r="T8">
        <f t="shared" si="1"/>
        <v>0.73881303429783396</v>
      </c>
      <c r="V8" s="5">
        <f t="shared" si="2"/>
        <v>27288.477236747192</v>
      </c>
      <c r="W8" s="5">
        <f t="shared" si="3"/>
        <v>41262.450023237019</v>
      </c>
      <c r="X8" s="2">
        <v>29860</v>
      </c>
      <c r="Y8" s="7">
        <f t="shared" si="5"/>
        <v>9960294.1914127246</v>
      </c>
      <c r="Z8" s="7">
        <f t="shared" si="4"/>
        <v>15060794.258481512</v>
      </c>
    </row>
    <row r="9" spans="1:28" x14ac:dyDescent="0.25">
      <c r="A9">
        <v>1982.2470319634699</v>
      </c>
      <c r="B9" s="2">
        <v>30225</v>
      </c>
      <c r="C9">
        <v>1175.2600642735499</v>
      </c>
      <c r="D9">
        <v>0.63587924074249302</v>
      </c>
      <c r="E9">
        <v>65091.286411901398</v>
      </c>
      <c r="F9">
        <v>0.58633475612387298</v>
      </c>
      <c r="G9">
        <v>32850.770899445102</v>
      </c>
      <c r="H9">
        <v>12</v>
      </c>
      <c r="I9">
        <v>10</v>
      </c>
      <c r="J9">
        <v>1982.2470319634699</v>
      </c>
      <c r="K9">
        <v>1175.2600642735499</v>
      </c>
      <c r="L9">
        <v>0.142298062972078</v>
      </c>
      <c r="M9">
        <v>15947.985771075701</v>
      </c>
      <c r="N9">
        <v>0.14474431079081801</v>
      </c>
      <c r="O9">
        <v>8448.7340054360393</v>
      </c>
      <c r="P9">
        <v>12</v>
      </c>
      <c r="Q9">
        <v>10</v>
      </c>
      <c r="R9" s="2">
        <v>30225</v>
      </c>
      <c r="S9">
        <f t="shared" si="0"/>
        <v>0.77817730371457106</v>
      </c>
      <c r="T9">
        <f t="shared" si="1"/>
        <v>0.73107906691469093</v>
      </c>
      <c r="V9" s="5">
        <f t="shared" si="2"/>
        <v>81039.272182977104</v>
      </c>
      <c r="W9" s="5">
        <f t="shared" si="3"/>
        <v>41299.504904881142</v>
      </c>
      <c r="X9" s="2">
        <v>30225</v>
      </c>
      <c r="Y9" s="7">
        <f t="shared" si="5"/>
        <v>29579334.346786644</v>
      </c>
      <c r="Z9" s="7">
        <f t="shared" si="4"/>
        <v>15074319.290281616</v>
      </c>
    </row>
    <row r="10" spans="1:28" x14ac:dyDescent="0.25">
      <c r="A10">
        <v>1983.2470319634699</v>
      </c>
      <c r="B10" s="2">
        <v>30590</v>
      </c>
      <c r="C10">
        <v>1327.9359660493501</v>
      </c>
      <c r="D10">
        <v>0.66610757088441996</v>
      </c>
      <c r="E10">
        <v>76397.415677111698</v>
      </c>
      <c r="F10">
        <v>0.59138878687514196</v>
      </c>
      <c r="G10">
        <v>33260.001436101797</v>
      </c>
      <c r="H10">
        <v>12</v>
      </c>
      <c r="I10">
        <v>10</v>
      </c>
      <c r="J10">
        <v>1983.2470319634699</v>
      </c>
      <c r="K10">
        <v>1327.9359660493501</v>
      </c>
      <c r="L10">
        <v>0.138760073554721</v>
      </c>
      <c r="M10">
        <v>16590.9337673259</v>
      </c>
      <c r="N10">
        <v>0.14554151858710901</v>
      </c>
      <c r="O10">
        <v>8339.8394267805506</v>
      </c>
      <c r="P10">
        <v>12</v>
      </c>
      <c r="Q10">
        <v>10</v>
      </c>
      <c r="R10" s="2">
        <v>30590</v>
      </c>
      <c r="S10">
        <f t="shared" si="0"/>
        <v>0.80486764443914094</v>
      </c>
      <c r="T10">
        <f t="shared" si="1"/>
        <v>0.73693030546225091</v>
      </c>
      <c r="V10" s="5">
        <f t="shared" si="2"/>
        <v>92988.349444437597</v>
      </c>
      <c r="W10" s="5">
        <f t="shared" si="3"/>
        <v>41599.840862882345</v>
      </c>
      <c r="X10" s="2">
        <v>30590</v>
      </c>
      <c r="Y10" s="7">
        <f t="shared" si="5"/>
        <v>33940747.547219723</v>
      </c>
      <c r="Z10" s="7">
        <f t="shared" si="4"/>
        <v>15183941.914952056</v>
      </c>
    </row>
    <row r="11" spans="1:28" x14ac:dyDescent="0.25">
      <c r="A11">
        <v>1984.2476359510699</v>
      </c>
      <c r="B11" s="2">
        <v>30956</v>
      </c>
      <c r="C11">
        <v>878.36381645790698</v>
      </c>
      <c r="D11">
        <v>0.61970404943772195</v>
      </c>
      <c r="E11">
        <v>50047.124672057202</v>
      </c>
      <c r="F11">
        <v>0.60655216445795801</v>
      </c>
      <c r="G11">
        <v>34036.465549341003</v>
      </c>
      <c r="H11">
        <v>12</v>
      </c>
      <c r="I11">
        <v>10</v>
      </c>
      <c r="J11">
        <v>1984.2476359510699</v>
      </c>
      <c r="K11">
        <v>878.36381645790698</v>
      </c>
      <c r="L11">
        <v>0.14851660568603101</v>
      </c>
      <c r="M11">
        <v>12632.1412042722</v>
      </c>
      <c r="N11">
        <v>0.14380021400014301</v>
      </c>
      <c r="O11">
        <v>8249.3859895878704</v>
      </c>
      <c r="P11">
        <v>12</v>
      </c>
      <c r="Q11">
        <v>10</v>
      </c>
      <c r="R11" s="2">
        <v>30956</v>
      </c>
      <c r="S11">
        <f t="shared" si="0"/>
        <v>0.76822065512375293</v>
      </c>
      <c r="T11">
        <f t="shared" si="1"/>
        <v>0.75035237845810099</v>
      </c>
      <c r="V11" s="5">
        <f t="shared" si="2"/>
        <v>62679.265876329402</v>
      </c>
      <c r="W11" s="5">
        <f t="shared" si="3"/>
        <v>42285.851538928873</v>
      </c>
      <c r="X11" s="2">
        <v>30956</v>
      </c>
      <c r="Y11" s="7">
        <f>V11*366</f>
        <v>22940611.310736559</v>
      </c>
      <c r="Z11" s="7">
        <f t="shared" ref="Z11" si="7">W11*365</f>
        <v>15434335.811709039</v>
      </c>
    </row>
    <row r="12" spans="1:28" x14ac:dyDescent="0.25">
      <c r="A12">
        <v>1985.24711938423</v>
      </c>
      <c r="B12" s="2">
        <v>31321</v>
      </c>
      <c r="C12">
        <v>477.43133942402102</v>
      </c>
      <c r="D12">
        <v>0.57387947641715198</v>
      </c>
      <c r="E12">
        <v>23557.013428137201</v>
      </c>
      <c r="F12">
        <v>0.60178868795462603</v>
      </c>
      <c r="G12">
        <v>34071.707869446102</v>
      </c>
      <c r="H12">
        <v>12</v>
      </c>
      <c r="I12">
        <v>10</v>
      </c>
      <c r="J12">
        <v>1985.24711938423</v>
      </c>
      <c r="K12">
        <v>477.43133942402102</v>
      </c>
      <c r="L12">
        <v>0.14820260887455899</v>
      </c>
      <c r="M12">
        <v>6498.6443582660804</v>
      </c>
      <c r="N12">
        <v>0.142662650312573</v>
      </c>
      <c r="O12">
        <v>8202.8454758530497</v>
      </c>
      <c r="P12">
        <v>12</v>
      </c>
      <c r="Q12">
        <v>10</v>
      </c>
      <c r="R12" s="2">
        <v>31321</v>
      </c>
      <c r="S12">
        <f t="shared" si="0"/>
        <v>0.72208208529171092</v>
      </c>
      <c r="T12">
        <f t="shared" si="1"/>
        <v>0.744451338267199</v>
      </c>
      <c r="V12" s="5">
        <f t="shared" si="2"/>
        <v>30055.657786403281</v>
      </c>
      <c r="W12" s="5">
        <f t="shared" si="3"/>
        <v>42274.553345299151</v>
      </c>
      <c r="X12" s="2">
        <v>31321</v>
      </c>
      <c r="Y12" s="7">
        <f t="shared" si="5"/>
        <v>10970315.092037197</v>
      </c>
      <c r="Z12" s="7">
        <f t="shared" si="4"/>
        <v>15430211.97103419</v>
      </c>
    </row>
    <row r="13" spans="1:28" x14ac:dyDescent="0.25">
      <c r="A13">
        <v>1986.2470319634699</v>
      </c>
      <c r="B13" s="2">
        <v>31686</v>
      </c>
      <c r="C13">
        <v>701.81247844140103</v>
      </c>
      <c r="D13">
        <v>0.56347100510465598</v>
      </c>
      <c r="E13">
        <v>36117.428807334603</v>
      </c>
      <c r="F13">
        <v>0.57421360427795898</v>
      </c>
      <c r="G13">
        <v>33629.0274532029</v>
      </c>
      <c r="H13">
        <v>12</v>
      </c>
      <c r="I13">
        <v>10</v>
      </c>
      <c r="J13">
        <v>1986.2470319634699</v>
      </c>
      <c r="K13">
        <v>701.81247844140103</v>
      </c>
      <c r="L13">
        <v>0.142625573321711</v>
      </c>
      <c r="M13">
        <v>9086.4353997870294</v>
      </c>
      <c r="N13">
        <v>0.14380539177514101</v>
      </c>
      <c r="O13">
        <v>8240.3145853838796</v>
      </c>
      <c r="P13">
        <v>12</v>
      </c>
      <c r="Q13">
        <v>10</v>
      </c>
      <c r="R13" s="2">
        <v>31686</v>
      </c>
      <c r="S13">
        <f t="shared" si="0"/>
        <v>0.70609657842636697</v>
      </c>
      <c r="T13">
        <f t="shared" si="1"/>
        <v>0.71801899605310004</v>
      </c>
      <c r="V13" s="5">
        <f t="shared" si="2"/>
        <v>45203.864207121631</v>
      </c>
      <c r="W13" s="5">
        <f t="shared" si="3"/>
        <v>41869.342038586779</v>
      </c>
      <c r="X13" s="2">
        <v>31686</v>
      </c>
      <c r="Y13" s="7">
        <f t="shared" si="5"/>
        <v>16499410.435599396</v>
      </c>
      <c r="Z13" s="7">
        <f t="shared" si="4"/>
        <v>15282309.844084175</v>
      </c>
    </row>
    <row r="14" spans="1:28" x14ac:dyDescent="0.25">
      <c r="A14">
        <v>1987.2470319634699</v>
      </c>
      <c r="B14" s="2">
        <v>32051</v>
      </c>
      <c r="C14">
        <v>392.75388332954498</v>
      </c>
      <c r="D14">
        <v>0.50595285829737002</v>
      </c>
      <c r="E14">
        <v>17031.4119335988</v>
      </c>
      <c r="F14">
        <v>0.53717273497789197</v>
      </c>
      <c r="G14">
        <v>32443.3673808727</v>
      </c>
      <c r="H14">
        <v>12</v>
      </c>
      <c r="I14">
        <v>10</v>
      </c>
      <c r="J14">
        <v>1987.2470319634699</v>
      </c>
      <c r="K14">
        <v>392.75388332954498</v>
      </c>
      <c r="L14">
        <v>0.148508896497307</v>
      </c>
      <c r="M14">
        <v>5161.5390227944299</v>
      </c>
      <c r="N14">
        <v>0.146018281572593</v>
      </c>
      <c r="O14">
        <v>8400.6085374626891</v>
      </c>
      <c r="P14">
        <v>12</v>
      </c>
      <c r="Q14">
        <v>10</v>
      </c>
      <c r="R14" s="2">
        <v>32051</v>
      </c>
      <c r="S14">
        <f t="shared" si="0"/>
        <v>0.65446175479467705</v>
      </c>
      <c r="T14">
        <f t="shared" si="1"/>
        <v>0.68319101655048498</v>
      </c>
      <c r="V14" s="5">
        <f t="shared" si="2"/>
        <v>22192.95095639323</v>
      </c>
      <c r="W14" s="5">
        <f t="shared" si="3"/>
        <v>40843.975918335389</v>
      </c>
      <c r="X14" s="2">
        <v>32051</v>
      </c>
      <c r="Y14" s="7">
        <f t="shared" si="5"/>
        <v>8100427.0990835289</v>
      </c>
      <c r="Z14" s="7">
        <f t="shared" si="4"/>
        <v>14908051.210192418</v>
      </c>
    </row>
    <row r="15" spans="1:28" x14ac:dyDescent="0.25">
      <c r="A15">
        <v>1988.2476359510699</v>
      </c>
      <c r="B15" s="2">
        <v>32417</v>
      </c>
      <c r="C15">
        <v>378.750199130292</v>
      </c>
      <c r="D15">
        <v>0.455093138319285</v>
      </c>
      <c r="E15">
        <v>15077.5163246027</v>
      </c>
      <c r="F15">
        <v>0.48765328137035102</v>
      </c>
      <c r="G15">
        <v>29509.615134588599</v>
      </c>
      <c r="H15">
        <v>12</v>
      </c>
      <c r="I15">
        <v>10</v>
      </c>
      <c r="J15">
        <v>1988.2476359510699</v>
      </c>
      <c r="K15">
        <v>378.750199130292</v>
      </c>
      <c r="L15">
        <v>0.14769809642843401</v>
      </c>
      <c r="M15">
        <v>5120.9682407506498</v>
      </c>
      <c r="N15">
        <v>0.14843504099186999</v>
      </c>
      <c r="O15">
        <v>8633.4514698767907</v>
      </c>
      <c r="P15">
        <v>12</v>
      </c>
      <c r="Q15">
        <v>10</v>
      </c>
      <c r="R15" s="2">
        <v>32417</v>
      </c>
      <c r="S15">
        <f t="shared" si="0"/>
        <v>0.60279123474771901</v>
      </c>
      <c r="T15">
        <f t="shared" si="1"/>
        <v>0.63608832236222101</v>
      </c>
      <c r="V15" s="5">
        <f t="shared" si="2"/>
        <v>20198.484565353348</v>
      </c>
      <c r="W15" s="5">
        <f t="shared" si="3"/>
        <v>38143.066604465392</v>
      </c>
      <c r="X15" s="2">
        <v>32417</v>
      </c>
      <c r="Y15" s="7">
        <f t="shared" si="5"/>
        <v>7372446.8663539719</v>
      </c>
      <c r="Z15" s="7">
        <f t="shared" si="4"/>
        <v>13922219.310629869</v>
      </c>
    </row>
    <row r="16" spans="1:28" x14ac:dyDescent="0.25">
      <c r="A16">
        <v>1989.24711938423</v>
      </c>
      <c r="B16" s="2">
        <v>32782</v>
      </c>
      <c r="C16">
        <v>481.10632301986902</v>
      </c>
      <c r="D16">
        <v>0.40889350134138103</v>
      </c>
      <c r="E16">
        <v>17709.306707607098</v>
      </c>
      <c r="F16">
        <v>0.428813011955755</v>
      </c>
      <c r="G16">
        <v>25450.180585948601</v>
      </c>
      <c r="H16">
        <v>12</v>
      </c>
      <c r="I16">
        <v>10</v>
      </c>
      <c r="J16">
        <v>1989.24711938423</v>
      </c>
      <c r="K16">
        <v>481.10632301986902</v>
      </c>
      <c r="L16">
        <v>0.15106385527546701</v>
      </c>
      <c r="M16">
        <v>6379.1532462667001</v>
      </c>
      <c r="N16">
        <v>0.14924500676976599</v>
      </c>
      <c r="O16">
        <v>8605.6590615213699</v>
      </c>
      <c r="P16">
        <v>12</v>
      </c>
      <c r="Q16">
        <v>10</v>
      </c>
      <c r="R16" s="2">
        <v>32782</v>
      </c>
      <c r="S16">
        <f t="shared" si="0"/>
        <v>0.55995735661684809</v>
      </c>
      <c r="T16">
        <f t="shared" si="1"/>
        <v>0.57805801872552098</v>
      </c>
      <c r="V16" s="5">
        <f t="shared" si="2"/>
        <v>24088.459953873797</v>
      </c>
      <c r="W16" s="5">
        <f t="shared" si="3"/>
        <v>34055.839647469969</v>
      </c>
      <c r="X16" s="2">
        <v>32782</v>
      </c>
      <c r="Y16" s="7">
        <f t="shared" si="5"/>
        <v>8792287.8831639364</v>
      </c>
      <c r="Z16" s="7">
        <f t="shared" si="4"/>
        <v>12430381.471326539</v>
      </c>
    </row>
    <row r="17" spans="1:27" x14ac:dyDescent="0.25">
      <c r="A17">
        <v>1990.2470319634699</v>
      </c>
      <c r="B17" s="2">
        <v>33147</v>
      </c>
      <c r="C17">
        <v>386.43185645123401</v>
      </c>
      <c r="D17">
        <v>0.359450823178946</v>
      </c>
      <c r="E17">
        <v>12099.416726265499</v>
      </c>
      <c r="F17">
        <v>0.37011569406024802</v>
      </c>
      <c r="G17">
        <v>21811.391100448502</v>
      </c>
      <c r="H17">
        <v>12</v>
      </c>
      <c r="I17">
        <v>10</v>
      </c>
      <c r="J17">
        <v>1990.2470319634699</v>
      </c>
      <c r="K17">
        <v>386.43185645123401</v>
      </c>
      <c r="L17">
        <v>0.15416451901568901</v>
      </c>
      <c r="M17">
        <v>5410.8508764475901</v>
      </c>
      <c r="N17">
        <v>0.14944021694620399</v>
      </c>
      <c r="O17">
        <v>8542.7590871788798</v>
      </c>
      <c r="P17">
        <v>12</v>
      </c>
      <c r="Q17">
        <v>10</v>
      </c>
      <c r="R17" s="2">
        <v>33147</v>
      </c>
      <c r="S17">
        <f t="shared" si="0"/>
        <v>0.51361534219463501</v>
      </c>
      <c r="T17">
        <f t="shared" si="1"/>
        <v>0.51955591100645204</v>
      </c>
      <c r="V17" s="5">
        <f t="shared" si="2"/>
        <v>17510.267602713087</v>
      </c>
      <c r="W17" s="5">
        <f t="shared" si="3"/>
        <v>30354.150187627383</v>
      </c>
      <c r="X17" s="2">
        <v>33147</v>
      </c>
      <c r="Y17" s="7">
        <f t="shared" si="5"/>
        <v>6391247.6749902768</v>
      </c>
      <c r="Z17" s="7">
        <f t="shared" si="4"/>
        <v>11079264.818483995</v>
      </c>
    </row>
    <row r="18" spans="1:27" x14ac:dyDescent="0.25">
      <c r="A18">
        <v>1991.2470319634699</v>
      </c>
      <c r="B18" s="2">
        <v>33512</v>
      </c>
      <c r="C18">
        <v>296.18645497626397</v>
      </c>
      <c r="D18">
        <v>0.27278565333138199</v>
      </c>
      <c r="E18">
        <v>7246.9900033181702</v>
      </c>
      <c r="F18">
        <v>0.311116390972487</v>
      </c>
      <c r="G18">
        <v>18338.3804556342</v>
      </c>
      <c r="H18">
        <v>12</v>
      </c>
      <c r="I18">
        <v>10</v>
      </c>
      <c r="J18">
        <v>1991.2470319634699</v>
      </c>
      <c r="K18">
        <v>296.18645497626397</v>
      </c>
      <c r="L18">
        <v>0.13023946891968599</v>
      </c>
      <c r="M18">
        <v>3606.8502768883</v>
      </c>
      <c r="N18">
        <v>0.14455605456339199</v>
      </c>
      <c r="O18">
        <v>8188.3806939323804</v>
      </c>
      <c r="P18">
        <v>12</v>
      </c>
      <c r="Q18">
        <v>10</v>
      </c>
      <c r="R18" s="2">
        <v>33512</v>
      </c>
      <c r="S18">
        <f t="shared" si="0"/>
        <v>0.40302512225106801</v>
      </c>
      <c r="T18">
        <f t="shared" si="1"/>
        <v>0.45567244553587899</v>
      </c>
      <c r="V18" s="5">
        <f t="shared" si="2"/>
        <v>10853.84028020647</v>
      </c>
      <c r="W18" s="5">
        <f t="shared" si="3"/>
        <v>26526.761149566581</v>
      </c>
      <c r="X18" s="2">
        <v>33512</v>
      </c>
      <c r="Y18" s="7">
        <f t="shared" si="5"/>
        <v>3961651.7022753614</v>
      </c>
      <c r="Z18" s="7">
        <f t="shared" si="4"/>
        <v>9682267.8195918016</v>
      </c>
    </row>
    <row r="19" spans="1:27" x14ac:dyDescent="0.25">
      <c r="A19">
        <v>1992.2476359510699</v>
      </c>
      <c r="B19" s="2">
        <v>33878</v>
      </c>
      <c r="C19">
        <v>313.87057883563199</v>
      </c>
      <c r="D19">
        <v>0.240700794756153</v>
      </c>
      <c r="E19">
        <v>6901.1944322313802</v>
      </c>
      <c r="F19">
        <v>0.26471982275665501</v>
      </c>
      <c r="G19">
        <v>15498.0220772215</v>
      </c>
      <c r="H19">
        <v>12</v>
      </c>
      <c r="I19">
        <v>10</v>
      </c>
      <c r="J19">
        <v>1992.2476359510699</v>
      </c>
      <c r="K19">
        <v>313.87057883563199</v>
      </c>
      <c r="L19">
        <v>0.13096147168441599</v>
      </c>
      <c r="M19">
        <v>4063.41116779187</v>
      </c>
      <c r="N19">
        <v>0.14080552012279099</v>
      </c>
      <c r="O19">
        <v>7905.4402540268702</v>
      </c>
      <c r="P19">
        <v>12</v>
      </c>
      <c r="Q19">
        <v>10</v>
      </c>
      <c r="R19" s="2">
        <v>33878</v>
      </c>
      <c r="S19">
        <f t="shared" si="0"/>
        <v>0.37166226644056899</v>
      </c>
      <c r="T19">
        <f t="shared" si="1"/>
        <v>0.40552534287944597</v>
      </c>
      <c r="V19" s="5">
        <f t="shared" si="2"/>
        <v>10964.605600023249</v>
      </c>
      <c r="W19" s="5">
        <f t="shared" si="3"/>
        <v>23403.462331248371</v>
      </c>
      <c r="X19" s="2">
        <v>33878</v>
      </c>
      <c r="Y19" s="7">
        <f>V19*366</f>
        <v>4013045.6496085091</v>
      </c>
      <c r="Z19" s="7">
        <f t="shared" ref="Z19" si="8">W19*365</f>
        <v>8542263.7509056553</v>
      </c>
    </row>
    <row r="20" spans="1:27" x14ac:dyDescent="0.25">
      <c r="A20">
        <v>1993.24711938423</v>
      </c>
      <c r="B20" s="2">
        <v>34243</v>
      </c>
      <c r="C20">
        <v>767.85589801726701</v>
      </c>
      <c r="D20">
        <v>0.21718823232478701</v>
      </c>
      <c r="E20">
        <v>15932.898886798899</v>
      </c>
      <c r="F20">
        <v>0.23499478264950099</v>
      </c>
      <c r="G20">
        <v>13633.2316354587</v>
      </c>
      <c r="H20">
        <v>12</v>
      </c>
      <c r="I20">
        <v>10</v>
      </c>
      <c r="J20">
        <v>1993.24711938423</v>
      </c>
      <c r="K20">
        <v>767.85589801726701</v>
      </c>
      <c r="L20">
        <v>0.12910627070077699</v>
      </c>
      <c r="M20">
        <v>9251.9822382531493</v>
      </c>
      <c r="N20">
        <v>0.139494289912238</v>
      </c>
      <c r="O20">
        <v>7801.1874803879</v>
      </c>
      <c r="P20">
        <v>12</v>
      </c>
      <c r="Q20">
        <v>10</v>
      </c>
      <c r="R20" s="2">
        <v>34243</v>
      </c>
      <c r="S20">
        <f t="shared" si="0"/>
        <v>0.34629450302556397</v>
      </c>
      <c r="T20">
        <f t="shared" si="1"/>
        <v>0.37448907256173902</v>
      </c>
      <c r="V20" s="5">
        <f t="shared" si="2"/>
        <v>25184.881125052048</v>
      </c>
      <c r="W20" s="5">
        <f t="shared" si="3"/>
        <v>21434.419115846598</v>
      </c>
      <c r="X20" s="2">
        <v>34243</v>
      </c>
      <c r="Y20" s="7">
        <f t="shared" si="5"/>
        <v>9192481.6106439978</v>
      </c>
      <c r="Z20" s="7">
        <f t="shared" si="4"/>
        <v>7823562.9772840086</v>
      </c>
    </row>
    <row r="21" spans="1:27" x14ac:dyDescent="0.25">
      <c r="A21">
        <v>1994.2470319634699</v>
      </c>
      <c r="B21" s="2">
        <v>34608</v>
      </c>
      <c r="C21">
        <v>371.70476892749099</v>
      </c>
      <c r="D21">
        <v>0.23140330114982699</v>
      </c>
      <c r="E21">
        <v>7660.3383261098797</v>
      </c>
      <c r="F21">
        <v>0.219603570387503</v>
      </c>
      <c r="G21">
        <v>12559.219476472201</v>
      </c>
      <c r="H21">
        <v>12</v>
      </c>
      <c r="I21">
        <v>10</v>
      </c>
      <c r="J21">
        <v>1994.2470319634699</v>
      </c>
      <c r="K21">
        <v>371.70476892749099</v>
      </c>
      <c r="L21">
        <v>0.14796327787767599</v>
      </c>
      <c r="M21">
        <v>5101.5839138016099</v>
      </c>
      <c r="N21">
        <v>0.13898043247474001</v>
      </c>
      <c r="O21">
        <v>7808.5195711383203</v>
      </c>
      <c r="P21">
        <v>12</v>
      </c>
      <c r="Q21">
        <v>10</v>
      </c>
      <c r="R21" s="2">
        <v>34608</v>
      </c>
      <c r="S21">
        <f t="shared" si="0"/>
        <v>0.37936657902750298</v>
      </c>
      <c r="T21">
        <f t="shared" si="1"/>
        <v>0.35858400286224301</v>
      </c>
      <c r="V21" s="5">
        <f t="shared" si="2"/>
        <v>12761.92223991149</v>
      </c>
      <c r="W21" s="5">
        <f t="shared" si="3"/>
        <v>20367.739047610521</v>
      </c>
      <c r="X21" s="2">
        <v>34608</v>
      </c>
      <c r="Y21" s="7">
        <f t="shared" si="5"/>
        <v>4658101.6175676938</v>
      </c>
      <c r="Z21" s="7">
        <f t="shared" si="4"/>
        <v>7434224.7523778398</v>
      </c>
    </row>
    <row r="22" spans="1:27" x14ac:dyDescent="0.25">
      <c r="A22">
        <v>1995.2470319634699</v>
      </c>
      <c r="B22" s="2">
        <v>34973</v>
      </c>
      <c r="C22">
        <v>1085.3645504071401</v>
      </c>
      <c r="D22">
        <v>0.18878686691747401</v>
      </c>
      <c r="E22">
        <v>17417.8384256143</v>
      </c>
      <c r="F22">
        <v>0.209198202338363</v>
      </c>
      <c r="G22">
        <v>11740.0565341028</v>
      </c>
      <c r="H22">
        <v>12</v>
      </c>
      <c r="I22">
        <v>10</v>
      </c>
      <c r="J22">
        <v>1995.2470319634699</v>
      </c>
      <c r="K22">
        <v>1085.3645504071401</v>
      </c>
      <c r="L22">
        <v>0.12838602100431601</v>
      </c>
      <c r="M22">
        <v>12253.5036572722</v>
      </c>
      <c r="N22">
        <v>0.13824499968397799</v>
      </c>
      <c r="O22">
        <v>7838.02447214732</v>
      </c>
      <c r="P22">
        <v>12</v>
      </c>
      <c r="Q22">
        <v>10</v>
      </c>
      <c r="R22" s="2">
        <v>34973</v>
      </c>
      <c r="S22">
        <f t="shared" si="0"/>
        <v>0.31717288792178999</v>
      </c>
      <c r="T22">
        <f t="shared" si="1"/>
        <v>0.34744320202234102</v>
      </c>
      <c r="V22" s="5">
        <f t="shared" si="2"/>
        <v>29671.342082886498</v>
      </c>
      <c r="W22" s="5">
        <f t="shared" si="3"/>
        <v>19578.081006250119</v>
      </c>
      <c r="X22" s="2">
        <v>34973</v>
      </c>
      <c r="Y22" s="7">
        <f t="shared" si="5"/>
        <v>10830039.860253572</v>
      </c>
      <c r="Z22" s="7">
        <f t="shared" si="4"/>
        <v>7145999.5672812937</v>
      </c>
    </row>
    <row r="23" spans="1:27" x14ac:dyDescent="0.25">
      <c r="A23">
        <v>1996.2476359510699</v>
      </c>
      <c r="B23" s="2">
        <v>35339</v>
      </c>
      <c r="C23">
        <v>880.62297469278496</v>
      </c>
      <c r="D23">
        <v>0.19899770956916901</v>
      </c>
      <c r="E23">
        <v>15185.3990448277</v>
      </c>
      <c r="F23">
        <v>0.203504877868283</v>
      </c>
      <c r="G23">
        <v>11402.093887293</v>
      </c>
      <c r="H23">
        <v>12</v>
      </c>
      <c r="I23">
        <v>10</v>
      </c>
      <c r="J23">
        <v>1996.2476359510699</v>
      </c>
      <c r="K23">
        <v>880.62297469278496</v>
      </c>
      <c r="L23">
        <v>0.134886222386359</v>
      </c>
      <c r="M23">
        <v>10697.4380211836</v>
      </c>
      <c r="N23">
        <v>0.136141383827665</v>
      </c>
      <c r="O23">
        <v>7766.8771252997003</v>
      </c>
      <c r="P23">
        <v>12</v>
      </c>
      <c r="Q23">
        <v>10</v>
      </c>
      <c r="R23" s="2">
        <v>35339</v>
      </c>
      <c r="S23">
        <f t="shared" si="0"/>
        <v>0.33388393195552801</v>
      </c>
      <c r="T23">
        <f t="shared" si="1"/>
        <v>0.33964626169594803</v>
      </c>
      <c r="V23" s="5">
        <f t="shared" si="2"/>
        <v>25882.8370660113</v>
      </c>
      <c r="W23" s="5">
        <f t="shared" si="3"/>
        <v>19168.971012592701</v>
      </c>
      <c r="X23" s="2">
        <v>35339</v>
      </c>
      <c r="Y23" s="7">
        <f>V23*366</f>
        <v>9473118.3661601357</v>
      </c>
      <c r="Z23" s="7">
        <f t="shared" ref="Z23" si="9">W23*365</f>
        <v>6996674.4195963359</v>
      </c>
    </row>
    <row r="24" spans="1:27" x14ac:dyDescent="0.25">
      <c r="A24">
        <v>1997.24711938423</v>
      </c>
      <c r="B24" s="2">
        <v>35704</v>
      </c>
      <c r="C24">
        <v>821.95426324961295</v>
      </c>
      <c r="D24">
        <v>0.19860727840999601</v>
      </c>
      <c r="E24">
        <v>15352.6397616824</v>
      </c>
      <c r="F24">
        <v>0.20026077540171999</v>
      </c>
      <c r="G24">
        <v>11398.038337431501</v>
      </c>
      <c r="H24">
        <v>12</v>
      </c>
      <c r="I24">
        <v>10</v>
      </c>
      <c r="J24">
        <v>1997.24711938423</v>
      </c>
      <c r="K24">
        <v>821.95426324961295</v>
      </c>
      <c r="L24">
        <v>0.127488272177574</v>
      </c>
      <c r="M24">
        <v>9856.0223139833997</v>
      </c>
      <c r="N24">
        <v>0.13288693670009499</v>
      </c>
      <c r="O24">
        <v>7563.3970271029903</v>
      </c>
      <c r="P24">
        <v>12</v>
      </c>
      <c r="Q24">
        <v>10</v>
      </c>
      <c r="R24" s="2">
        <v>35704</v>
      </c>
      <c r="S24">
        <f t="shared" si="0"/>
        <v>0.32609555058757</v>
      </c>
      <c r="T24">
        <f t="shared" si="1"/>
        <v>0.33314771210181499</v>
      </c>
      <c r="V24" s="5">
        <f t="shared" si="2"/>
        <v>25208.662075665801</v>
      </c>
      <c r="W24" s="5">
        <f t="shared" si="3"/>
        <v>18961.435364534489</v>
      </c>
      <c r="X24" s="2">
        <v>35704</v>
      </c>
      <c r="Y24" s="7">
        <f>V24*365</f>
        <v>9201161.6576180179</v>
      </c>
      <c r="Z24" s="7">
        <f t="shared" si="4"/>
        <v>6920923.9080550885</v>
      </c>
    </row>
    <row r="25" spans="1:27" x14ac:dyDescent="0.25">
      <c r="A25">
        <v>1998.2470319634699</v>
      </c>
      <c r="B25" s="2">
        <v>36069</v>
      </c>
      <c r="C25">
        <v>1134.8755865277601</v>
      </c>
      <c r="D25">
        <v>0.20055790707246601</v>
      </c>
      <c r="E25">
        <v>19804.713109768702</v>
      </c>
      <c r="F25">
        <v>0.20309473376477499</v>
      </c>
      <c r="G25">
        <v>11714.404903808299</v>
      </c>
      <c r="H25">
        <v>12</v>
      </c>
      <c r="I25">
        <v>10</v>
      </c>
      <c r="J25">
        <v>1998.2470319634699</v>
      </c>
      <c r="K25">
        <v>1134.8755865277601</v>
      </c>
      <c r="L25">
        <v>0.122837675158167</v>
      </c>
      <c r="M25">
        <v>12322.1830659406</v>
      </c>
      <c r="N25">
        <v>0.12865489728311999</v>
      </c>
      <c r="O25">
        <v>7334.9966621768099</v>
      </c>
      <c r="P25">
        <v>12</v>
      </c>
      <c r="Q25">
        <v>10</v>
      </c>
      <c r="R25" s="2">
        <v>36069</v>
      </c>
      <c r="S25">
        <f t="shared" si="0"/>
        <v>0.32339558223063303</v>
      </c>
      <c r="T25">
        <f t="shared" si="1"/>
        <v>0.33174963104789501</v>
      </c>
      <c r="V25" s="5">
        <f t="shared" si="2"/>
        <v>32126.896175709302</v>
      </c>
      <c r="W25" s="5">
        <f t="shared" si="3"/>
        <v>19049.40156598511</v>
      </c>
      <c r="X25" s="2">
        <v>36069</v>
      </c>
      <c r="Y25" s="7">
        <f t="shared" si="5"/>
        <v>11726317.104133895</v>
      </c>
      <c r="Z25" s="7">
        <f t="shared" si="4"/>
        <v>6953031.5715845656</v>
      </c>
    </row>
    <row r="26" spans="1:27" x14ac:dyDescent="0.25">
      <c r="A26">
        <v>1999.2470319634699</v>
      </c>
      <c r="B26" s="2">
        <v>36434</v>
      </c>
      <c r="C26">
        <v>851.51472344648198</v>
      </c>
      <c r="D26">
        <v>0.21406065776264499</v>
      </c>
      <c r="E26">
        <v>16856.230199371199</v>
      </c>
      <c r="F26">
        <v>0.20970787036746499</v>
      </c>
      <c r="G26">
        <v>12221.057401862499</v>
      </c>
      <c r="H26">
        <v>12</v>
      </c>
      <c r="I26">
        <v>10</v>
      </c>
      <c r="J26">
        <v>1999.2470319634699</v>
      </c>
      <c r="K26">
        <v>851.51472344648198</v>
      </c>
      <c r="L26">
        <v>0.121423795931299</v>
      </c>
      <c r="M26">
        <v>9793.2264928625409</v>
      </c>
      <c r="N26">
        <v>0.124276267962612</v>
      </c>
      <c r="O26">
        <v>7115.4371711973999</v>
      </c>
      <c r="P26">
        <v>12</v>
      </c>
      <c r="Q26">
        <v>10</v>
      </c>
      <c r="R26" s="2">
        <v>36434</v>
      </c>
      <c r="S26">
        <f t="shared" si="0"/>
        <v>0.33548445369394397</v>
      </c>
      <c r="T26">
        <f t="shared" si="1"/>
        <v>0.33398413833007701</v>
      </c>
      <c r="V26" s="5">
        <f t="shared" si="2"/>
        <v>26649.45669223374</v>
      </c>
      <c r="W26" s="5">
        <f t="shared" si="3"/>
        <v>19336.494573059899</v>
      </c>
      <c r="X26" s="2">
        <v>36434</v>
      </c>
      <c r="Y26" s="7">
        <f t="shared" si="5"/>
        <v>9727051.6926653143</v>
      </c>
      <c r="Z26" s="7">
        <f t="shared" si="4"/>
        <v>7057820.5191668635</v>
      </c>
    </row>
    <row r="27" spans="1:27" x14ac:dyDescent="0.25">
      <c r="A27">
        <v>2000.2476359510699</v>
      </c>
      <c r="B27" s="2">
        <v>36800</v>
      </c>
      <c r="C27">
        <v>716.14542361308202</v>
      </c>
      <c r="D27">
        <v>0.22242747142866101</v>
      </c>
      <c r="E27">
        <v>14465.0127462045</v>
      </c>
      <c r="F27">
        <v>0.21894193862758099</v>
      </c>
      <c r="G27">
        <v>12846.706290173701</v>
      </c>
      <c r="H27">
        <v>12</v>
      </c>
      <c r="I27">
        <v>10</v>
      </c>
      <c r="J27">
        <v>2000.2476359510699</v>
      </c>
      <c r="K27">
        <v>716.14542361308202</v>
      </c>
      <c r="L27">
        <v>0.122551433880355</v>
      </c>
      <c r="M27">
        <v>8139.4922948833</v>
      </c>
      <c r="N27">
        <v>0.12129525619756</v>
      </c>
      <c r="O27">
        <v>7003.5096693174601</v>
      </c>
      <c r="P27">
        <v>12</v>
      </c>
      <c r="Q27">
        <v>10</v>
      </c>
      <c r="R27" s="2">
        <v>36800</v>
      </c>
      <c r="S27">
        <f t="shared" si="0"/>
        <v>0.34497890530901598</v>
      </c>
      <c r="T27">
        <f t="shared" si="1"/>
        <v>0.34023719482514098</v>
      </c>
      <c r="V27" s="5">
        <f t="shared" si="2"/>
        <v>22604.505041087799</v>
      </c>
      <c r="W27" s="5">
        <f t="shared" si="3"/>
        <v>19850.215959491161</v>
      </c>
      <c r="X27" s="2">
        <v>36800</v>
      </c>
      <c r="Y27" s="7">
        <f>V27*366</f>
        <v>8273248.8450381346</v>
      </c>
      <c r="Z27" s="7">
        <f t="shared" ref="Z27" si="10">W27*365</f>
        <v>7245328.8252142733</v>
      </c>
    </row>
    <row r="28" spans="1:27" x14ac:dyDescent="0.25">
      <c r="A28">
        <v>2001.24711938423</v>
      </c>
      <c r="B28" s="2">
        <v>37165</v>
      </c>
      <c r="C28">
        <v>411.36542153186201</v>
      </c>
      <c r="D28">
        <v>0.22594262700170201</v>
      </c>
      <c r="E28">
        <v>8294.7589770091108</v>
      </c>
      <c r="F28">
        <v>0.22953737871383101</v>
      </c>
      <c r="G28">
        <v>13493.1475957163</v>
      </c>
      <c r="H28">
        <v>12</v>
      </c>
      <c r="I28">
        <v>10</v>
      </c>
      <c r="J28">
        <v>2001.24711938423</v>
      </c>
      <c r="K28">
        <v>411.36542153186201</v>
      </c>
      <c r="L28">
        <v>0.12681753126887699</v>
      </c>
      <c r="M28">
        <v>4847.7817662221296</v>
      </c>
      <c r="N28">
        <v>0.119774060941072</v>
      </c>
      <c r="O28">
        <v>6965.8024427215096</v>
      </c>
      <c r="P28">
        <v>12</v>
      </c>
      <c r="Q28">
        <v>10</v>
      </c>
      <c r="R28" s="2">
        <v>37165</v>
      </c>
      <c r="S28">
        <f t="shared" si="0"/>
        <v>0.35276015827057899</v>
      </c>
      <c r="T28">
        <f t="shared" si="1"/>
        <v>0.34931143965490302</v>
      </c>
      <c r="V28" s="5">
        <f t="shared" si="2"/>
        <v>13142.54074323124</v>
      </c>
      <c r="W28" s="5">
        <f t="shared" si="3"/>
        <v>20458.950038437812</v>
      </c>
      <c r="X28" s="2">
        <v>37165</v>
      </c>
      <c r="Y28" s="7">
        <f t="shared" si="5"/>
        <v>4797027.3712794026</v>
      </c>
      <c r="Z28" s="7">
        <f t="shared" si="4"/>
        <v>7467516.7640298009</v>
      </c>
    </row>
    <row r="29" spans="1:27" x14ac:dyDescent="0.25">
      <c r="A29">
        <v>2002.2470319634699</v>
      </c>
      <c r="B29" s="2">
        <v>37530</v>
      </c>
      <c r="C29">
        <v>512.57448527757504</v>
      </c>
      <c r="D29">
        <v>0.23677294191914</v>
      </c>
      <c r="E29">
        <v>11100.1021350226</v>
      </c>
      <c r="F29">
        <v>0.23784995480198001</v>
      </c>
      <c r="G29">
        <v>14118.370873445399</v>
      </c>
      <c r="H29">
        <v>12</v>
      </c>
      <c r="I29">
        <v>10</v>
      </c>
      <c r="J29">
        <v>2002.2470319634699</v>
      </c>
      <c r="K29">
        <v>512.57448527757504</v>
      </c>
      <c r="L29">
        <v>0.124711085721129</v>
      </c>
      <c r="M29">
        <v>6141.1936345034701</v>
      </c>
      <c r="N29">
        <v>0.118444854070257</v>
      </c>
      <c r="O29">
        <v>6944.5778031707496</v>
      </c>
      <c r="P29">
        <v>12</v>
      </c>
      <c r="Q29">
        <v>10</v>
      </c>
      <c r="R29" s="2">
        <v>37530</v>
      </c>
      <c r="S29">
        <f t="shared" si="0"/>
        <v>0.36148402764026899</v>
      </c>
      <c r="T29">
        <f t="shared" si="1"/>
        <v>0.35629480887223702</v>
      </c>
      <c r="V29" s="5">
        <f t="shared" si="2"/>
        <v>17241.29576952607</v>
      </c>
      <c r="W29" s="5">
        <f t="shared" si="3"/>
        <v>21062.94867661615</v>
      </c>
      <c r="X29" s="2">
        <v>37530</v>
      </c>
      <c r="Y29" s="7">
        <f t="shared" si="5"/>
        <v>6293072.9558770154</v>
      </c>
      <c r="Z29" s="7">
        <f t="shared" si="4"/>
        <v>7687976.2669648947</v>
      </c>
    </row>
    <row r="30" spans="1:27" x14ac:dyDescent="0.25">
      <c r="A30">
        <v>2003.2470319634699</v>
      </c>
      <c r="B30" s="2">
        <v>37895</v>
      </c>
      <c r="C30">
        <v>715.946851701426</v>
      </c>
      <c r="D30">
        <v>0.253465646389119</v>
      </c>
      <c r="E30">
        <v>16771.994184296</v>
      </c>
      <c r="F30">
        <v>0.24691247223537599</v>
      </c>
      <c r="G30">
        <v>15219.813839475401</v>
      </c>
      <c r="H30">
        <v>12</v>
      </c>
      <c r="I30">
        <v>10</v>
      </c>
      <c r="J30">
        <v>2003.2470319634699</v>
      </c>
      <c r="K30">
        <v>715.946851701426</v>
      </c>
      <c r="L30">
        <v>0.12070025549452</v>
      </c>
      <c r="M30">
        <v>8259.9735421306505</v>
      </c>
      <c r="N30">
        <v>0.11702136299134901</v>
      </c>
      <c r="O30">
        <v>6909.2128694651301</v>
      </c>
      <c r="P30">
        <v>12</v>
      </c>
      <c r="Q30">
        <v>10</v>
      </c>
      <c r="R30" s="2">
        <v>37895</v>
      </c>
      <c r="S30">
        <f t="shared" si="0"/>
        <v>0.37416590188363902</v>
      </c>
      <c r="T30">
        <f t="shared" si="1"/>
        <v>0.36393383522672501</v>
      </c>
      <c r="V30" s="5">
        <f t="shared" si="2"/>
        <v>25031.96772642665</v>
      </c>
      <c r="W30" s="5">
        <f t="shared" si="3"/>
        <v>22129.026708940532</v>
      </c>
      <c r="X30" s="2">
        <v>37895</v>
      </c>
      <c r="Y30" s="7">
        <f t="shared" si="5"/>
        <v>9136668.2201457266</v>
      </c>
      <c r="Z30" s="7">
        <f t="shared" si="4"/>
        <v>8077094.748763294</v>
      </c>
    </row>
    <row r="31" spans="1:27" x14ac:dyDescent="0.25">
      <c r="A31">
        <v>2004.2476359510699</v>
      </c>
      <c r="B31" s="2">
        <v>38261</v>
      </c>
      <c r="C31">
        <v>668.11896901374803</v>
      </c>
      <c r="D31">
        <v>0.264936779256154</v>
      </c>
      <c r="E31">
        <v>17750.038140427201</v>
      </c>
      <c r="F31">
        <v>0.260271592227585</v>
      </c>
      <c r="G31">
        <v>16750.667684506901</v>
      </c>
      <c r="H31">
        <v>12</v>
      </c>
      <c r="I31">
        <v>10</v>
      </c>
      <c r="J31">
        <v>2004.2476359510699</v>
      </c>
      <c r="K31">
        <v>668.11896901374803</v>
      </c>
      <c r="L31">
        <v>0.121542107228839</v>
      </c>
      <c r="M31">
        <v>8006.3243184946105</v>
      </c>
      <c r="N31">
        <v>0.11654479935251701</v>
      </c>
      <c r="O31">
        <v>6913.4606266400897</v>
      </c>
      <c r="P31">
        <v>12</v>
      </c>
      <c r="Q31">
        <v>10</v>
      </c>
      <c r="R31" s="2">
        <v>38261</v>
      </c>
      <c r="S31">
        <f t="shared" si="0"/>
        <v>0.38647888648499301</v>
      </c>
      <c r="T31">
        <f t="shared" si="1"/>
        <v>0.37681639158010199</v>
      </c>
      <c r="V31" s="5">
        <f t="shared" si="2"/>
        <v>25756.362458921813</v>
      </c>
      <c r="W31" s="5">
        <f t="shared" si="3"/>
        <v>23664.128311146989</v>
      </c>
      <c r="X31" s="2">
        <v>38261</v>
      </c>
      <c r="Y31" s="7">
        <f>V31*366</f>
        <v>9426828.6599653829</v>
      </c>
      <c r="Z31" s="7">
        <f t="shared" ref="Z31" si="11">W31*365</f>
        <v>8637406.8335686512</v>
      </c>
      <c r="AA31" s="5">
        <v>7463999.7514000004</v>
      </c>
    </row>
    <row r="32" spans="1:27" x14ac:dyDescent="0.25">
      <c r="A32">
        <v>2005.24711938423</v>
      </c>
      <c r="B32" s="2">
        <v>38626</v>
      </c>
      <c r="C32">
        <v>655.01908376816402</v>
      </c>
      <c r="D32">
        <v>0.26425803577276702</v>
      </c>
      <c r="E32">
        <v>15743.818507342299</v>
      </c>
      <c r="F32">
        <v>0.26461237148508698</v>
      </c>
      <c r="G32">
        <v>17345.2922135509</v>
      </c>
      <c r="H32">
        <v>12</v>
      </c>
      <c r="I32">
        <v>10</v>
      </c>
      <c r="J32">
        <v>2005.24711938423</v>
      </c>
      <c r="K32">
        <v>655.01908376816402</v>
      </c>
      <c r="L32">
        <v>0.127255075542968</v>
      </c>
      <c r="M32">
        <v>7397.9800540891501</v>
      </c>
      <c r="N32">
        <v>0.117869995396711</v>
      </c>
      <c r="O32">
        <v>7005.2654149309001</v>
      </c>
      <c r="P32">
        <v>12</v>
      </c>
      <c r="Q32">
        <v>10</v>
      </c>
      <c r="R32" s="2">
        <v>38626</v>
      </c>
      <c r="S32">
        <f t="shared" si="0"/>
        <v>0.39151311131573502</v>
      </c>
      <c r="T32">
        <f t="shared" si="1"/>
        <v>0.38248236688179799</v>
      </c>
      <c r="V32" s="5">
        <f t="shared" si="2"/>
        <v>23141.798561431449</v>
      </c>
      <c r="W32" s="5">
        <f t="shared" si="3"/>
        <v>24350.557628481802</v>
      </c>
      <c r="X32" s="2">
        <v>38626</v>
      </c>
      <c r="Y32" s="7">
        <f t="shared" si="5"/>
        <v>8446756.4749224782</v>
      </c>
      <c r="Z32" s="7">
        <f t="shared" si="4"/>
        <v>8887953.5343958568</v>
      </c>
    </row>
    <row r="33" spans="1:28" x14ac:dyDescent="0.25">
      <c r="A33">
        <v>2006.2470319634699</v>
      </c>
      <c r="B33" s="2">
        <v>38991</v>
      </c>
      <c r="C33">
        <v>1079.2132004110499</v>
      </c>
      <c r="D33">
        <v>0.28752590288589103</v>
      </c>
      <c r="E33">
        <v>31403.267320752399</v>
      </c>
      <c r="F33">
        <v>0.25887173911912498</v>
      </c>
      <c r="G33">
        <v>16946.957043615301</v>
      </c>
      <c r="H33">
        <v>12</v>
      </c>
      <c r="I33">
        <v>10</v>
      </c>
      <c r="J33">
        <v>2006.2470319634699</v>
      </c>
      <c r="K33">
        <v>1079.2132004110499</v>
      </c>
      <c r="L33">
        <v>0.115278677401803</v>
      </c>
      <c r="M33">
        <v>11565.2654781859</v>
      </c>
      <c r="N33">
        <v>0.11945590362087601</v>
      </c>
      <c r="O33">
        <v>7106.7674085176404</v>
      </c>
      <c r="P33">
        <v>12</v>
      </c>
      <c r="Q33">
        <v>10</v>
      </c>
      <c r="R33" s="2">
        <v>38991</v>
      </c>
      <c r="S33">
        <f t="shared" si="0"/>
        <v>0.40280458028769406</v>
      </c>
      <c r="T33">
        <f t="shared" si="1"/>
        <v>0.37832764274000097</v>
      </c>
      <c r="V33" s="5">
        <f t="shared" si="2"/>
        <v>42968.5327989383</v>
      </c>
      <c r="W33" s="5">
        <f t="shared" si="3"/>
        <v>24053.724452132941</v>
      </c>
      <c r="X33" s="2">
        <v>38991</v>
      </c>
      <c r="Y33" s="7">
        <f t="shared" si="5"/>
        <v>15683514.47161248</v>
      </c>
      <c r="Z33" s="7">
        <f t="shared" si="4"/>
        <v>8779609.4250285234</v>
      </c>
    </row>
    <row r="34" spans="1:28" x14ac:dyDescent="0.25">
      <c r="A34">
        <v>2007.2470319634699</v>
      </c>
      <c r="B34" s="2">
        <v>39356</v>
      </c>
      <c r="C34">
        <v>429.09331896667402</v>
      </c>
      <c r="D34">
        <v>0.23717029800634301</v>
      </c>
      <c r="E34">
        <v>9109.4276399153605</v>
      </c>
      <c r="F34">
        <v>0.25458204541453899</v>
      </c>
      <c r="G34">
        <v>16861.306751735301</v>
      </c>
      <c r="H34">
        <v>12</v>
      </c>
      <c r="I34">
        <v>10</v>
      </c>
      <c r="J34">
        <v>2007.2470319634699</v>
      </c>
      <c r="K34">
        <v>429.09331896667402</v>
      </c>
      <c r="L34">
        <v>0.125463371790897</v>
      </c>
      <c r="M34">
        <v>4877.9247576031703</v>
      </c>
      <c r="N34">
        <v>0.11966043876898599</v>
      </c>
      <c r="O34">
        <v>7141.9902322112403</v>
      </c>
      <c r="P34">
        <v>12</v>
      </c>
      <c r="Q34">
        <v>10</v>
      </c>
      <c r="R34" s="2">
        <v>39356</v>
      </c>
      <c r="S34">
        <f t="shared" si="0"/>
        <v>0.36263366979723999</v>
      </c>
      <c r="T34">
        <f t="shared" si="1"/>
        <v>0.37424248418352501</v>
      </c>
      <c r="V34" s="5">
        <f t="shared" si="2"/>
        <v>13987.352397518531</v>
      </c>
      <c r="W34" s="5">
        <f t="shared" si="3"/>
        <v>24003.29698394654</v>
      </c>
      <c r="X34" s="2">
        <v>39356</v>
      </c>
      <c r="Y34" s="7">
        <f t="shared" si="5"/>
        <v>5105383.6250942638</v>
      </c>
      <c r="Z34" s="7">
        <f t="shared" si="4"/>
        <v>8761203.3991404865</v>
      </c>
    </row>
    <row r="35" spans="1:28" x14ac:dyDescent="0.25">
      <c r="A35">
        <v>2008.2476359510699</v>
      </c>
      <c r="B35" s="2">
        <v>39722</v>
      </c>
      <c r="C35">
        <v>374.324724779777</v>
      </c>
      <c r="D35">
        <v>0.239377681933546</v>
      </c>
      <c r="E35">
        <v>8633.8899107992802</v>
      </c>
      <c r="F35">
        <v>0.25697418476395101</v>
      </c>
      <c r="G35">
        <v>17289.482049001799</v>
      </c>
      <c r="H35">
        <v>12</v>
      </c>
      <c r="I35">
        <v>10</v>
      </c>
      <c r="J35">
        <v>2008.2476359510699</v>
      </c>
      <c r="K35">
        <v>374.324724779777</v>
      </c>
      <c r="L35">
        <v>0.118766548114618</v>
      </c>
      <c r="M35">
        <v>4477.9536183396604</v>
      </c>
      <c r="N35">
        <v>0.11848115223036999</v>
      </c>
      <c r="O35">
        <v>7152.27325060166</v>
      </c>
      <c r="P35">
        <v>12</v>
      </c>
      <c r="Q35">
        <v>10</v>
      </c>
      <c r="R35" s="2">
        <v>39722</v>
      </c>
      <c r="S35">
        <f t="shared" si="0"/>
        <v>0.35814423004816398</v>
      </c>
      <c r="T35">
        <f t="shared" si="1"/>
        <v>0.37545533699432099</v>
      </c>
      <c r="V35" s="5">
        <f t="shared" si="2"/>
        <v>13111.84352913894</v>
      </c>
      <c r="W35" s="5">
        <f t="shared" si="3"/>
        <v>24441.755299603457</v>
      </c>
      <c r="X35" s="2">
        <v>39722</v>
      </c>
      <c r="Y35" s="7">
        <f>V35*366</f>
        <v>4798934.7316648522</v>
      </c>
      <c r="Z35" s="7">
        <f t="shared" ref="Z35" si="12">W35*365</f>
        <v>8921240.6843552627</v>
      </c>
    </row>
    <row r="36" spans="1:28" x14ac:dyDescent="0.25">
      <c r="A36">
        <v>2009.24711938423</v>
      </c>
      <c r="B36" s="2">
        <v>40087</v>
      </c>
      <c r="C36">
        <v>390.13709640347503</v>
      </c>
      <c r="D36">
        <v>0.23219323424576299</v>
      </c>
      <c r="E36">
        <v>8194.7412539979705</v>
      </c>
      <c r="F36">
        <v>0.25860962759589101</v>
      </c>
      <c r="G36">
        <v>17609.814220685901</v>
      </c>
      <c r="H36">
        <v>12</v>
      </c>
      <c r="I36">
        <v>10</v>
      </c>
      <c r="J36">
        <v>2009.24711938423</v>
      </c>
      <c r="K36">
        <v>390.13709640347503</v>
      </c>
      <c r="L36">
        <v>0.112179638555645</v>
      </c>
      <c r="M36">
        <v>3907.1196030890001</v>
      </c>
      <c r="N36">
        <v>0.11762298324334999</v>
      </c>
      <c r="O36">
        <v>7186.2003959152298</v>
      </c>
      <c r="P36">
        <v>12</v>
      </c>
      <c r="Q36">
        <v>10</v>
      </c>
      <c r="R36" s="2">
        <v>40087</v>
      </c>
      <c r="S36">
        <f t="shared" si="0"/>
        <v>0.34437287280140799</v>
      </c>
      <c r="T36">
        <f t="shared" si="1"/>
        <v>0.37623261083924098</v>
      </c>
      <c r="V36" s="5">
        <f t="shared" si="2"/>
        <v>12101.860857086971</v>
      </c>
      <c r="W36" s="5">
        <f t="shared" si="3"/>
        <v>24796.014616601133</v>
      </c>
      <c r="X36" s="2">
        <v>40087</v>
      </c>
      <c r="Y36" s="7">
        <f t="shared" si="5"/>
        <v>4417179.2128367443</v>
      </c>
      <c r="Z36" s="7">
        <f t="shared" si="4"/>
        <v>9050545.3350594137</v>
      </c>
    </row>
    <row r="37" spans="1:28" x14ac:dyDescent="0.25">
      <c r="A37">
        <v>2010.2470319634699</v>
      </c>
      <c r="B37" s="2">
        <v>40452</v>
      </c>
      <c r="C37">
        <v>499.74035953847903</v>
      </c>
      <c r="D37">
        <v>0.23298704352914801</v>
      </c>
      <c r="E37">
        <v>11042.7115615205</v>
      </c>
      <c r="F37">
        <v>0.24965510690810799</v>
      </c>
      <c r="G37">
        <v>17008.964046495599</v>
      </c>
      <c r="H37">
        <v>12</v>
      </c>
      <c r="I37">
        <v>10</v>
      </c>
      <c r="J37">
        <v>2010.2470319634699</v>
      </c>
      <c r="K37">
        <v>499.74035953847903</v>
      </c>
      <c r="L37">
        <v>0.118883579467243</v>
      </c>
      <c r="M37">
        <v>5615.1479538964004</v>
      </c>
      <c r="N37">
        <v>0.11809808516417</v>
      </c>
      <c r="O37">
        <v>7347.66070032063</v>
      </c>
      <c r="P37">
        <v>12</v>
      </c>
      <c r="Q37">
        <v>10</v>
      </c>
      <c r="R37" s="2">
        <v>40452</v>
      </c>
      <c r="S37">
        <f t="shared" si="0"/>
        <v>0.35187062299639099</v>
      </c>
      <c r="T37">
        <f t="shared" si="1"/>
        <v>0.36775319207227797</v>
      </c>
      <c r="V37" s="5">
        <f t="shared" si="2"/>
        <v>16657.859515416902</v>
      </c>
      <c r="W37" s="5">
        <f t="shared" si="3"/>
        <v>24356.624746816229</v>
      </c>
      <c r="X37" s="2">
        <v>40452</v>
      </c>
      <c r="Y37" s="7">
        <f t="shared" si="5"/>
        <v>6080118.7231271695</v>
      </c>
      <c r="Z37" s="7">
        <f t="shared" si="4"/>
        <v>8890168.0325879231</v>
      </c>
    </row>
    <row r="38" spans="1:28" x14ac:dyDescent="0.25">
      <c r="A38">
        <v>2011.2470319634699</v>
      </c>
      <c r="B38" s="2">
        <v>40817</v>
      </c>
      <c r="C38">
        <v>893.31969833477103</v>
      </c>
      <c r="D38">
        <v>0.24753660128968</v>
      </c>
      <c r="E38">
        <v>21588.690875034499</v>
      </c>
      <c r="F38">
        <v>0.23909405598561501</v>
      </c>
      <c r="G38">
        <v>16051.459083800401</v>
      </c>
      <c r="H38">
        <v>12</v>
      </c>
      <c r="I38">
        <v>10</v>
      </c>
      <c r="J38">
        <v>2011.2470319634699</v>
      </c>
      <c r="K38">
        <v>893.31969833477103</v>
      </c>
      <c r="L38">
        <v>0.12574352978439499</v>
      </c>
      <c r="M38">
        <v>10354.944956445899</v>
      </c>
      <c r="N38">
        <v>0.1193088581542</v>
      </c>
      <c r="O38">
        <v>7558.0572204738301</v>
      </c>
      <c r="P38">
        <v>12</v>
      </c>
      <c r="Q38">
        <v>10</v>
      </c>
      <c r="R38" s="2">
        <v>40817</v>
      </c>
      <c r="S38">
        <f t="shared" si="0"/>
        <v>0.37328013107407498</v>
      </c>
      <c r="T38">
        <f t="shared" si="1"/>
        <v>0.35840291413981501</v>
      </c>
      <c r="V38" s="5">
        <f t="shared" si="2"/>
        <v>31943.635831480398</v>
      </c>
      <c r="W38" s="5">
        <f t="shared" si="3"/>
        <v>23609.516304274232</v>
      </c>
      <c r="X38" s="2">
        <v>40817</v>
      </c>
      <c r="Y38" s="7">
        <f t="shared" si="5"/>
        <v>11659427.078490345</v>
      </c>
      <c r="Z38" s="7">
        <f t="shared" si="4"/>
        <v>8617473.4510600939</v>
      </c>
    </row>
    <row r="39" spans="1:28" x14ac:dyDescent="0.25">
      <c r="A39">
        <v>2012.2476359510699</v>
      </c>
      <c r="B39" s="2">
        <v>41183</v>
      </c>
      <c r="C39">
        <v>471.02366039150201</v>
      </c>
      <c r="D39">
        <v>0.21553211044796899</v>
      </c>
      <c r="E39">
        <v>8770.5163803438809</v>
      </c>
      <c r="F39">
        <v>0.22774061127819401</v>
      </c>
      <c r="G39">
        <v>14905.4883322238</v>
      </c>
      <c r="H39">
        <v>12</v>
      </c>
      <c r="I39">
        <v>10</v>
      </c>
      <c r="J39">
        <v>2012.2476359510699</v>
      </c>
      <c r="K39">
        <v>471.02366039150201</v>
      </c>
      <c r="L39">
        <v>0.119555502362837</v>
      </c>
      <c r="M39">
        <v>4775.9305290368802</v>
      </c>
      <c r="N39">
        <v>0.118424380842803</v>
      </c>
      <c r="O39">
        <v>7456.3404262397798</v>
      </c>
      <c r="P39">
        <v>12</v>
      </c>
      <c r="Q39">
        <v>10</v>
      </c>
      <c r="R39" s="2">
        <v>41183</v>
      </c>
      <c r="S39">
        <f t="shared" si="0"/>
        <v>0.33508761281080601</v>
      </c>
      <c r="T39">
        <f t="shared" si="1"/>
        <v>0.34616499212099699</v>
      </c>
      <c r="V39" s="5">
        <f t="shared" si="2"/>
        <v>13546.44690938076</v>
      </c>
      <c r="W39" s="5">
        <f t="shared" si="3"/>
        <v>22361.82875846358</v>
      </c>
      <c r="X39" s="2">
        <v>41183</v>
      </c>
      <c r="Y39" s="7">
        <f>V39*366</f>
        <v>4957999.5688333586</v>
      </c>
      <c r="Z39" s="7">
        <f t="shared" ref="Z39" si="13">W39*365</f>
        <v>8162067.4968392067</v>
      </c>
      <c r="AB39" s="5">
        <v>6837962.7712000003</v>
      </c>
    </row>
    <row r="40" spans="1:28" x14ac:dyDescent="0.25">
      <c r="A40">
        <v>2013.24711938423</v>
      </c>
      <c r="B40" s="2">
        <v>41548</v>
      </c>
      <c r="C40">
        <v>492.45323247160201</v>
      </c>
      <c r="D40">
        <v>0.21924950247227201</v>
      </c>
      <c r="E40">
        <v>10623.6025286273</v>
      </c>
      <c r="F40">
        <v>0.218405132023581</v>
      </c>
      <c r="G40">
        <v>13965.7992071427</v>
      </c>
      <c r="H40">
        <v>12</v>
      </c>
      <c r="I40">
        <v>10</v>
      </c>
      <c r="J40">
        <v>2013.24711938423</v>
      </c>
      <c r="K40">
        <v>492.45323247160201</v>
      </c>
      <c r="L40">
        <v>0.12152302496494</v>
      </c>
      <c r="M40">
        <v>6118.2943563622302</v>
      </c>
      <c r="N40">
        <v>0.117720141080725</v>
      </c>
      <c r="O40">
        <v>7309.1952029408403</v>
      </c>
      <c r="P40">
        <v>12</v>
      </c>
      <c r="Q40">
        <v>10</v>
      </c>
      <c r="R40" s="2">
        <v>41548</v>
      </c>
      <c r="S40">
        <f t="shared" si="0"/>
        <v>0.34077252743721198</v>
      </c>
      <c r="T40">
        <f t="shared" si="1"/>
        <v>0.33612527310430601</v>
      </c>
      <c r="V40" s="5">
        <f t="shared" si="2"/>
        <v>16741.896884989532</v>
      </c>
      <c r="W40" s="5">
        <f t="shared" si="3"/>
        <v>21274.994410083542</v>
      </c>
      <c r="X40" s="2">
        <v>41548</v>
      </c>
      <c r="Y40" s="7">
        <f t="shared" si="5"/>
        <v>6110792.3630211791</v>
      </c>
      <c r="Z40" s="7">
        <f t="shared" si="4"/>
        <v>7765372.959680493</v>
      </c>
    </row>
    <row r="41" spans="1:28" x14ac:dyDescent="0.25">
      <c r="A41">
        <v>2014.2470319634699</v>
      </c>
      <c r="B41" s="2">
        <v>41913</v>
      </c>
      <c r="C41">
        <v>252.15259516695599</v>
      </c>
      <c r="D41">
        <v>0.199274515002789</v>
      </c>
      <c r="E41">
        <v>4421.0298312730201</v>
      </c>
      <c r="F41">
        <v>0.21304847413022601</v>
      </c>
      <c r="G41">
        <v>13523.3518995628</v>
      </c>
      <c r="H41">
        <v>12</v>
      </c>
      <c r="I41">
        <v>10</v>
      </c>
      <c r="J41">
        <v>2014.2470319634699</v>
      </c>
      <c r="K41">
        <v>252.15259516695599</v>
      </c>
      <c r="L41">
        <v>0.102331972530549</v>
      </c>
      <c r="M41">
        <v>2391.8519824034402</v>
      </c>
      <c r="N41">
        <v>0.118658422763968</v>
      </c>
      <c r="O41">
        <v>7352.9114036583996</v>
      </c>
      <c r="P41">
        <v>12</v>
      </c>
      <c r="Q41">
        <v>10</v>
      </c>
      <c r="R41" s="2">
        <v>41913</v>
      </c>
      <c r="S41">
        <f t="shared" si="0"/>
        <v>0.30160648753333802</v>
      </c>
      <c r="T41">
        <f t="shared" si="1"/>
        <v>0.33170689689419403</v>
      </c>
      <c r="V41" s="5">
        <f t="shared" si="2"/>
        <v>6812.8818136764603</v>
      </c>
      <c r="W41" s="5">
        <f t="shared" si="3"/>
        <v>20876.2633032212</v>
      </c>
      <c r="X41" s="2">
        <v>41913</v>
      </c>
      <c r="Y41" s="7">
        <f t="shared" si="5"/>
        <v>2486701.8619919079</v>
      </c>
      <c r="Z41" s="7">
        <f t="shared" si="4"/>
        <v>7619836.1056757383</v>
      </c>
    </row>
    <row r="42" spans="1:28" x14ac:dyDescent="0.25">
      <c r="A42">
        <v>2015.2470319634699</v>
      </c>
      <c r="B42" s="2">
        <v>42278</v>
      </c>
      <c r="C42">
        <v>300.68611823484798</v>
      </c>
      <c r="D42">
        <v>0.20165543501318201</v>
      </c>
      <c r="E42">
        <v>6187.99653653927</v>
      </c>
      <c r="F42">
        <v>0.209139176338584</v>
      </c>
      <c r="G42">
        <v>13246.571771975399</v>
      </c>
      <c r="H42">
        <v>12</v>
      </c>
      <c r="I42">
        <v>10</v>
      </c>
      <c r="J42">
        <v>2015.2470319634699</v>
      </c>
      <c r="K42">
        <v>300.68611823484798</v>
      </c>
      <c r="L42">
        <v>0.109350191912484</v>
      </c>
      <c r="M42">
        <v>3837.1708411633599</v>
      </c>
      <c r="N42">
        <v>0.12030388828595</v>
      </c>
      <c r="O42">
        <v>7464.0155215408004</v>
      </c>
      <c r="P42">
        <v>12</v>
      </c>
      <c r="Q42">
        <v>10</v>
      </c>
      <c r="R42" s="2">
        <v>42278</v>
      </c>
      <c r="S42">
        <f t="shared" si="0"/>
        <v>0.31100562692566602</v>
      </c>
      <c r="T42">
        <f t="shared" si="1"/>
        <v>0.32944306462453399</v>
      </c>
      <c r="V42" s="5">
        <f t="shared" si="2"/>
        <v>10025.16737770263</v>
      </c>
      <c r="W42" s="5">
        <f t="shared" si="3"/>
        <v>20710.587293516201</v>
      </c>
      <c r="X42" s="2">
        <v>42278</v>
      </c>
      <c r="Y42" s="7">
        <f t="shared" si="5"/>
        <v>3659186.0928614601</v>
      </c>
      <c r="Z42" s="7">
        <f t="shared" si="4"/>
        <v>7559364.3621334136</v>
      </c>
    </row>
    <row r="43" spans="1:28" x14ac:dyDescent="0.25">
      <c r="A43">
        <v>2016.2476359510699</v>
      </c>
      <c r="B43" s="2">
        <v>42644</v>
      </c>
      <c r="C43">
        <v>535.77252803489705</v>
      </c>
      <c r="D43">
        <v>0.19548394483958001</v>
      </c>
      <c r="E43">
        <v>10070.392688030401</v>
      </c>
      <c r="F43">
        <v>0.205768413740675</v>
      </c>
      <c r="G43">
        <v>13043.605116049899</v>
      </c>
      <c r="H43">
        <v>12</v>
      </c>
      <c r="I43">
        <v>10</v>
      </c>
      <c r="J43">
        <v>2016.2476359510699</v>
      </c>
      <c r="K43">
        <v>535.77252803489705</v>
      </c>
      <c r="L43">
        <v>0.11912574078162901</v>
      </c>
      <c r="M43">
        <v>6182.4148222555395</v>
      </c>
      <c r="N43">
        <v>0.12220047904457899</v>
      </c>
      <c r="O43">
        <v>7603.3696567978204</v>
      </c>
      <c r="P43">
        <v>12</v>
      </c>
      <c r="Q43">
        <v>10</v>
      </c>
      <c r="R43" s="2">
        <v>42644</v>
      </c>
      <c r="S43">
        <f t="shared" si="0"/>
        <v>0.314609685621209</v>
      </c>
      <c r="T43">
        <f t="shared" si="1"/>
        <v>0.32796889278525398</v>
      </c>
      <c r="V43" s="5">
        <f t="shared" si="2"/>
        <v>16252.80751028594</v>
      </c>
      <c r="W43" s="5">
        <f t="shared" si="3"/>
        <v>20646.97477284772</v>
      </c>
      <c r="X43" s="2">
        <v>42644</v>
      </c>
      <c r="Y43" s="7">
        <f>V43*366</f>
        <v>5948527.5487646544</v>
      </c>
      <c r="Z43" s="7">
        <f t="shared" ref="Z43" si="14">W43*365</f>
        <v>7536145.7920894176</v>
      </c>
    </row>
    <row r="44" spans="1:28" x14ac:dyDescent="0.25">
      <c r="A44">
        <v>2017.24711938423</v>
      </c>
      <c r="B44" s="2">
        <v>43009</v>
      </c>
      <c r="C44">
        <v>1127.8367167441199</v>
      </c>
      <c r="D44">
        <v>0.215790428923161</v>
      </c>
      <c r="E44">
        <v>24317.938420660899</v>
      </c>
      <c r="F44">
        <v>0.20275034837508099</v>
      </c>
      <c r="G44">
        <v>12826.366438326</v>
      </c>
      <c r="H44">
        <v>12</v>
      </c>
      <c r="I44">
        <v>10</v>
      </c>
      <c r="J44">
        <v>2017.24711938423</v>
      </c>
      <c r="K44">
        <v>1127.8367167441199</v>
      </c>
      <c r="L44">
        <v>0.12330776521874701</v>
      </c>
      <c r="M44">
        <v>14213.8152743261</v>
      </c>
      <c r="N44">
        <v>0.12433607855574499</v>
      </c>
      <c r="O44">
        <v>7732.4857591794298</v>
      </c>
      <c r="P44">
        <v>12</v>
      </c>
      <c r="Q44">
        <v>10</v>
      </c>
      <c r="R44" s="2">
        <v>43009</v>
      </c>
      <c r="S44">
        <f t="shared" si="0"/>
        <v>0.339098194141908</v>
      </c>
      <c r="T44">
        <f t="shared" si="1"/>
        <v>0.32708642693082601</v>
      </c>
      <c r="V44" s="5">
        <f t="shared" si="2"/>
        <v>38531.753694986997</v>
      </c>
      <c r="W44" s="5">
        <f t="shared" si="3"/>
        <v>20558.852197505432</v>
      </c>
      <c r="X44" s="2">
        <v>43009</v>
      </c>
      <c r="Y44" s="7">
        <f t="shared" si="5"/>
        <v>14064090.098670254</v>
      </c>
      <c r="Z44" s="7">
        <f t="shared" si="4"/>
        <v>7503981.0520894825</v>
      </c>
    </row>
    <row r="45" spans="1:28" x14ac:dyDescent="0.25">
      <c r="A45">
        <v>2018.2470319634699</v>
      </c>
      <c r="B45" s="2">
        <v>43374</v>
      </c>
      <c r="C45">
        <v>492.928800329794</v>
      </c>
      <c r="D45">
        <v>0.19518247997037499</v>
      </c>
      <c r="E45">
        <v>8488.57023793605</v>
      </c>
      <c r="F45">
        <v>0.199743383828899</v>
      </c>
      <c r="G45">
        <v>12632.894471126399</v>
      </c>
      <c r="H45">
        <v>12</v>
      </c>
      <c r="I45">
        <v>10</v>
      </c>
      <c r="J45">
        <v>2018.2470319634699</v>
      </c>
      <c r="K45">
        <v>492.928800329794</v>
      </c>
      <c r="L45">
        <v>0.130348982796858</v>
      </c>
      <c r="M45">
        <v>5616.4061863321203</v>
      </c>
      <c r="N45">
        <v>0.126167859613036</v>
      </c>
      <c r="O45">
        <v>7854.2385589919204</v>
      </c>
      <c r="P45">
        <v>12</v>
      </c>
      <c r="Q45">
        <v>10</v>
      </c>
      <c r="R45" s="2">
        <v>43374</v>
      </c>
      <c r="S45">
        <f t="shared" si="0"/>
        <v>0.32553146276723299</v>
      </c>
      <c r="T45">
        <f t="shared" si="1"/>
        <v>0.32591124344193501</v>
      </c>
      <c r="V45" s="5">
        <f t="shared" si="2"/>
        <v>14104.97642426817</v>
      </c>
      <c r="W45" s="5">
        <f t="shared" si="3"/>
        <v>20487.133030118319</v>
      </c>
      <c r="X45" s="2">
        <v>43374</v>
      </c>
      <c r="Y45" s="7">
        <f>V45*365</f>
        <v>5148316.3948578825</v>
      </c>
      <c r="Z45" s="7">
        <f t="shared" si="4"/>
        <v>7477803.5559931863</v>
      </c>
    </row>
    <row r="46" spans="1:28" x14ac:dyDescent="0.25">
      <c r="V46" s="5"/>
      <c r="W46" s="5"/>
      <c r="Y46" s="7"/>
      <c r="Z46" s="7"/>
    </row>
    <row r="47" spans="1:28" x14ac:dyDescent="0.25">
      <c r="V47" s="5"/>
      <c r="W47" s="5"/>
      <c r="Y47" s="7"/>
      <c r="Z47" s="7"/>
    </row>
    <row r="48" spans="1:28" x14ac:dyDescent="0.25">
      <c r="V48" s="5"/>
      <c r="W4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TP Data</vt:lpstr>
      <vt:lpstr>TN Loads</vt:lpstr>
      <vt:lpstr>TP Con plot</vt:lpstr>
      <vt:lpstr>TP flux plot</vt:lpstr>
      <vt:lpstr>TN flux plot</vt:lpstr>
      <vt:lpstr>TN con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cp:lastPrinted>2019-08-28T22:02:03Z</cp:lastPrinted>
  <dcterms:created xsi:type="dcterms:W3CDTF">2019-08-28T21:13:03Z</dcterms:created>
  <dcterms:modified xsi:type="dcterms:W3CDTF">2019-09-16T22:40:51Z</dcterms:modified>
</cp:coreProperties>
</file>