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nan/Metis/Business Fundamentals/Project/"/>
    </mc:Choice>
  </mc:AlternateContent>
  <xr:revisionPtr revIDLastSave="0" documentId="8_{97A391B0-6CDC-D34E-AFBE-022B95B45F23}" xr6:coauthVersionLast="47" xr6:coauthVersionMax="47" xr10:uidLastSave="{00000000-0000-0000-0000-000000000000}"/>
  <bookViews>
    <workbookView xWindow="2760" yWindow="1060" windowWidth="26040" windowHeight="16080" firstSheet="4" activeTab="4" xr2:uid="{751B1E0C-AF9A-3C46-85E8-1CBDCA8BCC20}"/>
  </bookViews>
  <sheets>
    <sheet name="Station Level" sheetId="1" r:id="rId1"/>
    <sheet name="Neighborhood" sheetId="3" r:id="rId2"/>
    <sheet name="Hunters Point" sheetId="4" r:id="rId3"/>
    <sheet name="Overall" sheetId="5" r:id="rId4"/>
    <sheet name="Category" sheetId="2" r:id="rId5"/>
    <sheet name="Sheet6" sheetId="6" r:id="rId6"/>
    <sheet name="Day of Week" sheetId="7" r:id="rId7"/>
    <sheet name="Hour of Day" sheetId="8" r:id="rId8"/>
    <sheet name="Day and Time" sheetId="9" r:id="rId9"/>
    <sheet name="Day and Neighborhood" sheetId="10" r:id="rId10"/>
    <sheet name="Time and Neighborhood" sheetId="11" r:id="rId11"/>
  </sheets>
  <definedNames>
    <definedName name="_xlnm._FilterDatabase" localSheetId="5" hidden="1">Sheet6!$A$1:$F$51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6" i="9" l="1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2" i="9"/>
  <c r="G3" i="9"/>
  <c r="F51" i="6"/>
  <c r="E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C3" i="5"/>
  <c r="C4" i="5"/>
  <c r="G9" i="4"/>
  <c r="G11" i="4"/>
  <c r="H11" i="4" s="1"/>
  <c r="G17" i="4"/>
  <c r="G25" i="4"/>
  <c r="G32" i="4"/>
  <c r="G19" i="4"/>
  <c r="G29" i="4"/>
  <c r="G35" i="4"/>
  <c r="G33" i="4"/>
  <c r="G41" i="4"/>
  <c r="F2" i="4"/>
  <c r="F41" i="4"/>
  <c r="H41" i="4" s="1"/>
  <c r="F14" i="4"/>
  <c r="F45" i="4"/>
  <c r="F9" i="4"/>
  <c r="F8" i="4"/>
  <c r="F11" i="4"/>
  <c r="F44" i="4"/>
  <c r="F4" i="4"/>
  <c r="H4" i="4" s="1"/>
  <c r="F46" i="4"/>
  <c r="F6" i="4"/>
  <c r="F28" i="4"/>
  <c r="F17" i="4"/>
  <c r="H17" i="4" s="1"/>
  <c r="F24" i="4"/>
  <c r="F27" i="4"/>
  <c r="F21" i="4"/>
  <c r="F43" i="4"/>
  <c r="F39" i="4"/>
  <c r="F34" i="4"/>
  <c r="H34" i="4" s="1"/>
  <c r="F20" i="4"/>
  <c r="F38" i="4"/>
  <c r="F25" i="4"/>
  <c r="F23" i="4"/>
  <c r="F16" i="4"/>
  <c r="H16" i="4" s="1"/>
  <c r="F29" i="4"/>
  <c r="H29" i="4" s="1"/>
  <c r="F33" i="4"/>
  <c r="H33" i="4" s="1"/>
  <c r="F19" i="4"/>
  <c r="H19" i="4" s="1"/>
  <c r="F31" i="4"/>
  <c r="F13" i="4"/>
  <c r="F30" i="4"/>
  <c r="F7" i="4"/>
  <c r="F3" i="4"/>
  <c r="F12" i="4"/>
  <c r="F37" i="4"/>
  <c r="F18" i="4"/>
  <c r="F40" i="4"/>
  <c r="F22" i="4"/>
  <c r="F15" i="4"/>
  <c r="F26" i="4"/>
  <c r="F32" i="4"/>
  <c r="H32" i="4" s="1"/>
  <c r="F36" i="4"/>
  <c r="F42" i="4"/>
  <c r="F5" i="4"/>
  <c r="F35" i="4"/>
  <c r="F10" i="4"/>
  <c r="F2" i="2"/>
  <c r="F10" i="2"/>
  <c r="G2" i="4" s="1"/>
  <c r="F47" i="2"/>
  <c r="F18" i="2"/>
  <c r="F38" i="2"/>
  <c r="G14" i="4" s="1"/>
  <c r="F21" i="2"/>
  <c r="G45" i="4" s="1"/>
  <c r="F41" i="2"/>
  <c r="F3" i="2"/>
  <c r="G8" i="4" s="1"/>
  <c r="F39" i="2"/>
  <c r="F20" i="2"/>
  <c r="G44" i="4" s="1"/>
  <c r="F16" i="2"/>
  <c r="G4" i="4" s="1"/>
  <c r="F13" i="2"/>
  <c r="G46" i="4" s="1"/>
  <c r="F40" i="2"/>
  <c r="G6" i="4" s="1"/>
  <c r="F17" i="2"/>
  <c r="G28" i="4" s="1"/>
  <c r="F19" i="2"/>
  <c r="F25" i="2"/>
  <c r="G24" i="4" s="1"/>
  <c r="F8" i="2"/>
  <c r="G27" i="4" s="1"/>
  <c r="F33" i="2"/>
  <c r="G21" i="4" s="1"/>
  <c r="H21" i="4" s="1"/>
  <c r="F49" i="2"/>
  <c r="G43" i="4" s="1"/>
  <c r="F11" i="2"/>
  <c r="G39" i="4" s="1"/>
  <c r="F24" i="2"/>
  <c r="G34" i="4" s="1"/>
  <c r="F9" i="2"/>
  <c r="G20" i="4" s="1"/>
  <c r="F14" i="2"/>
  <c r="G38" i="4" s="1"/>
  <c r="F30" i="2"/>
  <c r="F43" i="2"/>
  <c r="G23" i="4" s="1"/>
  <c r="F5" i="2"/>
  <c r="G16" i="4" s="1"/>
  <c r="F29" i="2"/>
  <c r="F15" i="2"/>
  <c r="F12" i="2"/>
  <c r="F44" i="2"/>
  <c r="G31" i="4" s="1"/>
  <c r="F48" i="2"/>
  <c r="G13" i="4" s="1"/>
  <c r="F35" i="2"/>
  <c r="G30" i="4" s="1"/>
  <c r="F45" i="2"/>
  <c r="F42" i="2"/>
  <c r="G7" i="4" s="1"/>
  <c r="F22" i="2"/>
  <c r="G3" i="4" s="1"/>
  <c r="F46" i="2"/>
  <c r="G12" i="4" s="1"/>
  <c r="F28" i="2"/>
  <c r="G37" i="4" s="1"/>
  <c r="F36" i="2"/>
  <c r="G18" i="4" s="1"/>
  <c r="F7" i="2"/>
  <c r="G40" i="4" s="1"/>
  <c r="F23" i="2"/>
  <c r="G22" i="4" s="1"/>
  <c r="F31" i="2"/>
  <c r="G15" i="4" s="1"/>
  <c r="F32" i="2"/>
  <c r="G26" i="4" s="1"/>
  <c r="F34" i="2"/>
  <c r="F37" i="2"/>
  <c r="G36" i="4" s="1"/>
  <c r="F50" i="2"/>
  <c r="F27" i="2"/>
  <c r="G42" i="4" s="1"/>
  <c r="H42" i="4" s="1"/>
  <c r="F4" i="2"/>
  <c r="G5" i="4" s="1"/>
  <c r="F26" i="2"/>
  <c r="F6" i="2"/>
  <c r="G10" i="4" s="1"/>
  <c r="F7" i="3"/>
  <c r="F17" i="3"/>
  <c r="F32" i="3"/>
  <c r="F35" i="3"/>
  <c r="F38" i="3"/>
  <c r="F3" i="3"/>
  <c r="F12" i="3"/>
  <c r="F5" i="3"/>
  <c r="F41" i="3"/>
  <c r="F15" i="3"/>
  <c r="F36" i="3"/>
  <c r="F39" i="3"/>
  <c r="F22" i="3"/>
  <c r="F30" i="3"/>
  <c r="F18" i="3"/>
  <c r="F14" i="3"/>
  <c r="F24" i="3"/>
  <c r="F33" i="3"/>
  <c r="F8" i="3"/>
  <c r="F34" i="3"/>
  <c r="F9" i="3"/>
  <c r="F21" i="3"/>
  <c r="F2" i="3"/>
  <c r="F42" i="3"/>
  <c r="F13" i="3"/>
  <c r="F28" i="3"/>
  <c r="F40" i="3"/>
  <c r="F26" i="3"/>
  <c r="F29" i="3"/>
  <c r="F27" i="3"/>
  <c r="F25" i="3"/>
  <c r="F11" i="3"/>
  <c r="F20" i="3"/>
  <c r="F31" i="3"/>
  <c r="F37" i="3"/>
  <c r="F4" i="3"/>
  <c r="F23" i="3"/>
  <c r="F16" i="3"/>
  <c r="F10" i="3"/>
  <c r="F19" i="3"/>
  <c r="F6" i="3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44" i="1" s="1"/>
  <c r="F2" i="1"/>
  <c r="H3" i="4" l="1"/>
  <c r="H5" i="4"/>
  <c r="H39" i="4"/>
  <c r="H2" i="4"/>
  <c r="H44" i="4"/>
  <c r="H36" i="4"/>
  <c r="H43" i="4"/>
  <c r="H7" i="4"/>
  <c r="H27" i="4"/>
  <c r="H15" i="4"/>
  <c r="H30" i="4"/>
  <c r="H25" i="4"/>
  <c r="H24" i="4"/>
  <c r="H8" i="4"/>
  <c r="H26" i="4"/>
  <c r="H10" i="4"/>
  <c r="H22" i="4"/>
  <c r="H13" i="4"/>
  <c r="H38" i="4"/>
  <c r="H9" i="4"/>
  <c r="H18" i="4"/>
  <c r="H6" i="4"/>
  <c r="H14" i="4"/>
  <c r="H12" i="4"/>
  <c r="H23" i="4"/>
  <c r="H35" i="4"/>
  <c r="H40" i="4"/>
  <c r="H31" i="4"/>
  <c r="H20" i="4"/>
  <c r="H28" i="4"/>
  <c r="H45" i="4"/>
  <c r="H37" i="4"/>
  <c r="H46" i="4"/>
</calcChain>
</file>

<file path=xl/sharedStrings.xml><?xml version="1.0" encoding="utf-8"?>
<sst xmlns="http://schemas.openxmlformats.org/spreadsheetml/2006/main" count="1063" uniqueCount="142">
  <si>
    <t>Row Labels</t>
  </si>
  <si>
    <t>Count of Incident ID</t>
  </si>
  <si>
    <t>Count of Incident ID2</t>
  </si>
  <si>
    <t>Bayview Hunters Point</t>
  </si>
  <si>
    <t>Bernal Heights</t>
  </si>
  <si>
    <t>Castro/Upper Market</t>
  </si>
  <si>
    <t>Chinatown</t>
  </si>
  <si>
    <t>Excelsior</t>
  </si>
  <si>
    <t>Financial District/South Beach</t>
  </si>
  <si>
    <t>Glen Park</t>
  </si>
  <si>
    <t>Golden Gate Park</t>
  </si>
  <si>
    <t>Haight Ashbury</t>
  </si>
  <si>
    <t>Hayes Valley</t>
  </si>
  <si>
    <t>Inner Richmond</t>
  </si>
  <si>
    <t>Inner Sunset</t>
  </si>
  <si>
    <t>Japantown</t>
  </si>
  <si>
    <t>Lakeshore</t>
  </si>
  <si>
    <t>Lincoln Park</t>
  </si>
  <si>
    <t>Lone Mountain/USF</t>
  </si>
  <si>
    <t>Marina</t>
  </si>
  <si>
    <t>McLaren Park</t>
  </si>
  <si>
    <t>Mission</t>
  </si>
  <si>
    <t>Mission Bay</t>
  </si>
  <si>
    <t>Nob Hill</t>
  </si>
  <si>
    <t>Noe Valley</t>
  </si>
  <si>
    <t>North Beach</t>
  </si>
  <si>
    <t>null</t>
  </si>
  <si>
    <t>Oceanview/Merced/Ingleside</t>
  </si>
  <si>
    <t>Outer Mission</t>
  </si>
  <si>
    <t>Outer Richmond</t>
  </si>
  <si>
    <t>Pacific Heights</t>
  </si>
  <si>
    <t>Portola</t>
  </si>
  <si>
    <t>Potrero Hill</t>
  </si>
  <si>
    <t>Presidio</t>
  </si>
  <si>
    <t>Presidio Heights</t>
  </si>
  <si>
    <t>Russian Hill</t>
  </si>
  <si>
    <t>Seacliff</t>
  </si>
  <si>
    <t>South of Market</t>
  </si>
  <si>
    <t>Sunset/Parkside</t>
  </si>
  <si>
    <t>Tenderloin</t>
  </si>
  <si>
    <t>Treasure Island</t>
  </si>
  <si>
    <t>Twin Peaks</t>
  </si>
  <si>
    <t>Visitacion Valley</t>
  </si>
  <si>
    <t>West of Twin Peaks</t>
  </si>
  <si>
    <t>Western Addition</t>
  </si>
  <si>
    <t>(blank)</t>
  </si>
  <si>
    <t>2019 Pct</t>
  </si>
  <si>
    <t>Unclassified</t>
  </si>
  <si>
    <t>2019 Count</t>
  </si>
  <si>
    <t>2020 Pct</t>
  </si>
  <si>
    <t>2020 Count</t>
  </si>
  <si>
    <t>Neighborhood</t>
  </si>
  <si>
    <t>Arson</t>
  </si>
  <si>
    <t>Assault</t>
  </si>
  <si>
    <t>Burglary</t>
  </si>
  <si>
    <t>Case Closure</t>
  </si>
  <si>
    <t>Civil Sidewalks</t>
  </si>
  <si>
    <t>Courtesy Report</t>
  </si>
  <si>
    <t>Disorderly Conduct</t>
  </si>
  <si>
    <t>Drug Offense</t>
  </si>
  <si>
    <t>Drug Violation</t>
  </si>
  <si>
    <t>Embezzlement</t>
  </si>
  <si>
    <t>Fire Report</t>
  </si>
  <si>
    <t>Forgery And Counterfeiting</t>
  </si>
  <si>
    <t>Fraud</t>
  </si>
  <si>
    <t>Gambling</t>
  </si>
  <si>
    <t>Homicide</t>
  </si>
  <si>
    <t>Human Trafficking (A), Commercial Sex Acts</t>
  </si>
  <si>
    <t>Human Trafficking, Commercial Sex Acts</t>
  </si>
  <si>
    <t>Larceny Theft</t>
  </si>
  <si>
    <t>Liquor Laws</t>
  </si>
  <si>
    <t>Lost Property</t>
  </si>
  <si>
    <t>Malicious Mischief</t>
  </si>
  <si>
    <t>Miscellaneous Investigation</t>
  </si>
  <si>
    <t>Missing Person</t>
  </si>
  <si>
    <t>Motor Vehicle Theft</t>
  </si>
  <si>
    <t>Motor Vehicle Theft?</t>
  </si>
  <si>
    <t>Non-Criminal</t>
  </si>
  <si>
    <t>Offences Against The Family And Children</t>
  </si>
  <si>
    <t>Other</t>
  </si>
  <si>
    <t>Other Miscellaneous</t>
  </si>
  <si>
    <t>Other Offenses</t>
  </si>
  <si>
    <t>Prostitution</t>
  </si>
  <si>
    <t>Rape</t>
  </si>
  <si>
    <t>Recovered Vehicle</t>
  </si>
  <si>
    <t>Robbery</t>
  </si>
  <si>
    <t>Sex Offense</t>
  </si>
  <si>
    <t>Stolen Property</t>
  </si>
  <si>
    <t>Suicide</t>
  </si>
  <si>
    <t>Suspicious</t>
  </si>
  <si>
    <t>Suspicious Occ</t>
  </si>
  <si>
    <t>Traffic Collision</t>
  </si>
  <si>
    <t>Traffic Violation Arrest</t>
  </si>
  <si>
    <t>Vandalism</t>
  </si>
  <si>
    <t>Vehicle Impounded</t>
  </si>
  <si>
    <t>Vehicle Misplaced</t>
  </si>
  <si>
    <t>Warrant</t>
  </si>
  <si>
    <t>Weapons Carrying Etc</t>
  </si>
  <si>
    <t>Weapons Offence</t>
  </si>
  <si>
    <t>Weapons Offense</t>
  </si>
  <si>
    <t>2019 Pct %</t>
  </si>
  <si>
    <t>2020 Pct%</t>
  </si>
  <si>
    <t>Category</t>
  </si>
  <si>
    <t>Diff</t>
  </si>
  <si>
    <t>2019 Rank</t>
  </si>
  <si>
    <t>Financial District</t>
  </si>
  <si>
    <t>Hunters Point</t>
  </si>
  <si>
    <t>Across City</t>
  </si>
  <si>
    <t>Year</t>
  </si>
  <si>
    <t>Police Reports</t>
  </si>
  <si>
    <t>Human Trafficking (B), Involuntary Servitude</t>
  </si>
  <si>
    <t>Sunday</t>
  </si>
  <si>
    <t>Monday</t>
  </si>
  <si>
    <t>Tuesday</t>
  </si>
  <si>
    <t>Wednesday</t>
  </si>
  <si>
    <t>Thursday</t>
  </si>
  <si>
    <t>Friday</t>
  </si>
  <si>
    <t>Saturday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</si>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</sst>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8EA9DB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0" borderId="1" xfId="0" applyFont="1" applyBorder="1" applyAlignment="1">
      <alignment horizontal="left"/>
    </xf>
    <xf numFmtId="10" fontId="2" fillId="0" borderId="1" xfId="0" applyNumberFormat="1" applyFont="1" applyBorder="1"/>
    <xf numFmtId="0" fontId="2" fillId="0" borderId="1" xfId="0" applyFont="1" applyBorder="1"/>
    <xf numFmtId="0" fontId="0" fillId="0" borderId="0" xfId="0" applyAlignment="1">
      <alignment horizontal="left" indent="1"/>
    </xf>
    <xf numFmtId="10" fontId="0" fillId="0" borderId="0" xfId="0" applyNumberFormat="1"/>
    <xf numFmtId="9" fontId="0" fillId="0" borderId="0" xfId="1" applyFont="1"/>
    <xf numFmtId="0" fontId="3" fillId="0" borderId="2" xfId="0" applyFont="1" applyBorder="1" applyAlignment="1">
      <alignment horizontal="left"/>
    </xf>
    <xf numFmtId="0" fontId="4" fillId="0" borderId="0" xfId="0" applyFont="1" applyAlignment="1">
      <alignment horizontal="left" indent="1"/>
    </xf>
    <xf numFmtId="10" fontId="4" fillId="0" borderId="0" xfId="0" applyNumberFormat="1" applyFont="1"/>
    <xf numFmtId="0" fontId="4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 indent="1"/>
    </xf>
    <xf numFmtId="10" fontId="2" fillId="0" borderId="0" xfId="0" applyNumberFormat="1" applyFont="1"/>
    <xf numFmtId="0" fontId="2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And crime did drop in all those neighborhoods</a:t>
            </a:r>
          </a:p>
          <a:p>
            <a:pPr>
              <a:defRPr/>
            </a:pPr>
            <a:r>
              <a:rPr lang="en-US" baseline="0"/>
              <a:t>except for one: Hunters Point</a:t>
            </a:r>
          </a:p>
        </c:rich>
      </c:tx>
      <c:layout>
        <c:manualLayout>
          <c:xMode val="edge"/>
          <c:yMode val="edge"/>
          <c:x val="1.5662368112543963E-2"/>
          <c:y val="2.4439918533604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Neighborhood!$C$1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tx2">
                <a:alpha val="44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5">
                  <a:lumMod val="50000"/>
                  <a:alpha val="86236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4D-0C4A-A4E7-609FF869DAAB}"/>
              </c:ext>
            </c:extLst>
          </c:dPt>
          <c:cat>
            <c:strRef>
              <c:f>Neighborhood!$A$2:$A$6</c:f>
              <c:strCache>
                <c:ptCount val="5"/>
                <c:pt idx="0">
                  <c:v>Mission</c:v>
                </c:pt>
                <c:pt idx="1">
                  <c:v>Tenderloin</c:v>
                </c:pt>
                <c:pt idx="2">
                  <c:v>Financial District</c:v>
                </c:pt>
                <c:pt idx="3">
                  <c:v>South of Market</c:v>
                </c:pt>
                <c:pt idx="4">
                  <c:v>Hunters Point</c:v>
                </c:pt>
              </c:strCache>
            </c:strRef>
          </c:cat>
          <c:val>
            <c:numRef>
              <c:f>Neighborhood!$C$2:$C$6</c:f>
              <c:numCache>
                <c:formatCode>General</c:formatCode>
                <c:ptCount val="5"/>
                <c:pt idx="0">
                  <c:v>15393</c:v>
                </c:pt>
                <c:pt idx="1">
                  <c:v>14578</c:v>
                </c:pt>
                <c:pt idx="2">
                  <c:v>13131</c:v>
                </c:pt>
                <c:pt idx="3">
                  <c:v>11783</c:v>
                </c:pt>
                <c:pt idx="4">
                  <c:v>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D-0C4A-A4E7-609FF869DAAB}"/>
            </c:ext>
          </c:extLst>
        </c:ser>
        <c:ser>
          <c:idx val="1"/>
          <c:order val="1"/>
          <c:tx>
            <c:strRef>
              <c:f>Neighborhood!$E$1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alpha val="39098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5">
                  <a:lumMod val="75000"/>
                  <a:alpha val="41467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4D-0C4A-A4E7-609FF869DAAB}"/>
              </c:ext>
            </c:extLst>
          </c:dPt>
          <c:cat>
            <c:strRef>
              <c:f>Neighborhood!$A$2:$A$6</c:f>
              <c:strCache>
                <c:ptCount val="5"/>
                <c:pt idx="0">
                  <c:v>Mission</c:v>
                </c:pt>
                <c:pt idx="1">
                  <c:v>Tenderloin</c:v>
                </c:pt>
                <c:pt idx="2">
                  <c:v>Financial District</c:v>
                </c:pt>
                <c:pt idx="3">
                  <c:v>South of Market</c:v>
                </c:pt>
                <c:pt idx="4">
                  <c:v>Hunters Point</c:v>
                </c:pt>
              </c:strCache>
            </c:strRef>
          </c:cat>
          <c:val>
            <c:numRef>
              <c:f>Neighborhood!$E$2:$E$6</c:f>
              <c:numCache>
                <c:formatCode>General</c:formatCode>
                <c:ptCount val="5"/>
                <c:pt idx="0">
                  <c:v>11361</c:v>
                </c:pt>
                <c:pt idx="1">
                  <c:v>11490</c:v>
                </c:pt>
                <c:pt idx="2">
                  <c:v>7405</c:v>
                </c:pt>
                <c:pt idx="3">
                  <c:v>8765</c:v>
                </c:pt>
                <c:pt idx="4">
                  <c:v>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D-0C4A-A4E7-609FF869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594959"/>
        <c:axId val="2101089792"/>
      </c:barChart>
      <c:catAx>
        <c:axId val="43359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89792"/>
        <c:crosses val="autoZero"/>
        <c:auto val="1"/>
        <c:lblAlgn val="ctr"/>
        <c:lblOffset val="100"/>
        <c:noMultiLvlLbl val="0"/>
      </c:catAx>
      <c:valAx>
        <c:axId val="210108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9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</a:t>
            </a:r>
            <a:r>
              <a:rPr lang="en-US" baseline="0"/>
              <a:t> 2020, </a:t>
            </a:r>
            <a:r>
              <a:rPr lang="en-US"/>
              <a:t>SF Police Reports dropped</a:t>
            </a:r>
            <a:r>
              <a:rPr lang="en-US" baseline="0"/>
              <a:t> by 21% </a:t>
            </a:r>
            <a:endParaRPr lang="en-US"/>
          </a:p>
        </c:rich>
      </c:tx>
      <c:layout>
        <c:manualLayout>
          <c:xMode val="edge"/>
          <c:yMode val="edge"/>
          <c:x val="1.627077865266841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Police Reports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A0-104A-A122-87F35B7804E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FA0-104A-A122-87F35B7804E3}"/>
              </c:ext>
            </c:extLst>
          </c:dPt>
          <c:dLbls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-21%</a:t>
                    </a:r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5-7FA0-104A-A122-87F35B780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Overall!$A$2:$A$4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Overall!$B$2:$B$4</c:f>
              <c:numCache>
                <c:formatCode>General</c:formatCode>
                <c:ptCount val="3"/>
                <c:pt idx="0">
                  <c:v>152375</c:v>
                </c:pt>
                <c:pt idx="1">
                  <c:v>148061</c:v>
                </c:pt>
                <c:pt idx="2">
                  <c:v>117585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0-104A-A122-87F35B780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132912"/>
        <c:axId val="1484136912"/>
      </c:barChart>
      <c:catAx>
        <c:axId val="148413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36912"/>
        <c:crosses val="autoZero"/>
        <c:auto val="1"/>
        <c:lblAlgn val="ctr"/>
        <c:lblOffset val="100"/>
        <c:noMultiLvlLbl val="0"/>
      </c:catAx>
      <c:valAx>
        <c:axId val="1484136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Reports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3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Sheet6!$E$2:$G$2</c:f>
            </c:numRef>
          </c:val>
          <c:smooth val="0"/>
          <c:extLst>
            <c:ext xmlns:c16="http://schemas.microsoft.com/office/drawing/2014/chart" uri="{C3380CC4-5D6E-409C-BE32-E72D297353CC}">
              <c16:uniqueId val="{00000000-F989-154F-9152-42D95785EB9F}"/>
            </c:ext>
          </c:extLst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Assault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Sheet6!$E$3:$G$3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-1.7563238705401524E-2</c:v>
                </c:pt>
                <c:pt idx="2">
                  <c:v>-0.21497638857656848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9-154F-9152-42D95785EB9F}"/>
            </c:ext>
          </c:extLst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Burglary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Sheet6!$E$4:$G$4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-0.14966943311295541</c:v>
                </c:pt>
                <c:pt idx="2">
                  <c:v>0.52043010752688168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9-154F-9152-42D95785EB9F}"/>
            </c:ext>
          </c:extLst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Case Closure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Sheet6!$E$5:$G$5</c:f>
            </c:numRef>
          </c:val>
          <c:smooth val="0"/>
          <c:extLst>
            <c:ext xmlns:c16="http://schemas.microsoft.com/office/drawing/2014/chart" uri="{C3380CC4-5D6E-409C-BE32-E72D297353CC}">
              <c16:uniqueId val="{00000004-F989-154F-9152-42D95785EB9F}"/>
            </c:ext>
          </c:extLst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Civil Sidewalks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Sheet6!$E$6:$G$6</c:f>
            </c:numRef>
          </c:val>
          <c:smooth val="0"/>
          <c:extLst>
            <c:ext xmlns:c16="http://schemas.microsoft.com/office/drawing/2014/chart" uri="{C3380CC4-5D6E-409C-BE32-E72D297353CC}">
              <c16:uniqueId val="{00000005-F989-154F-9152-42D95785EB9F}"/>
            </c:ext>
          </c:extLst>
        </c:ser>
        <c:ser>
          <c:idx val="5"/>
          <c:order val="5"/>
          <c:tx>
            <c:strRef>
              <c:f>Sheet6!$A$7</c:f>
              <c:strCache>
                <c:ptCount val="1"/>
                <c:pt idx="0">
                  <c:v>Courtesy Report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Sheet6!$E$7:$G$7</c:f>
            </c:numRef>
          </c:val>
          <c:smooth val="0"/>
          <c:extLst>
            <c:ext xmlns:c16="http://schemas.microsoft.com/office/drawing/2014/chart" uri="{C3380CC4-5D6E-409C-BE32-E72D297353CC}">
              <c16:uniqueId val="{00000006-F989-154F-9152-42D95785EB9F}"/>
            </c:ext>
          </c:extLst>
        </c:ser>
        <c:ser>
          <c:idx val="6"/>
          <c:order val="6"/>
          <c:tx>
            <c:strRef>
              <c:f>Sheet6!$A$8</c:f>
              <c:strCache>
                <c:ptCount val="1"/>
                <c:pt idx="0">
                  <c:v>Disorderly Conduct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Sheet6!$E$8:$G$8</c:f>
            </c:numRef>
          </c:val>
          <c:smooth val="0"/>
          <c:extLst>
            <c:ext xmlns:c16="http://schemas.microsoft.com/office/drawing/2014/chart" uri="{C3380CC4-5D6E-409C-BE32-E72D297353CC}">
              <c16:uniqueId val="{00000007-F989-154F-9152-42D95785EB9F}"/>
            </c:ext>
          </c:extLst>
        </c:ser>
        <c:ser>
          <c:idx val="7"/>
          <c:order val="7"/>
          <c:tx>
            <c:strRef>
              <c:f>Sheet6!$A$9</c:f>
              <c:strCache>
                <c:ptCount val="1"/>
                <c:pt idx="0">
                  <c:v>Drug Offense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Sheet6!$E$9:$G$9</c:f>
            </c:numRef>
          </c:val>
          <c:smooth val="0"/>
          <c:extLst>
            <c:ext xmlns:c16="http://schemas.microsoft.com/office/drawing/2014/chart" uri="{C3380CC4-5D6E-409C-BE32-E72D297353CC}">
              <c16:uniqueId val="{00000008-F989-154F-9152-42D95785EB9F}"/>
            </c:ext>
          </c:extLst>
        </c:ser>
        <c:ser>
          <c:idx val="8"/>
          <c:order val="8"/>
          <c:tx>
            <c:strRef>
              <c:f>Sheet6!$A$10</c:f>
              <c:strCache>
                <c:ptCount val="1"/>
                <c:pt idx="0">
                  <c:v>Drug Violation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Sheet6!$E$10:$G$10</c:f>
            </c:numRef>
          </c:val>
          <c:smooth val="0"/>
          <c:extLst>
            <c:ext xmlns:c16="http://schemas.microsoft.com/office/drawing/2014/chart" uri="{C3380CC4-5D6E-409C-BE32-E72D297353CC}">
              <c16:uniqueId val="{00000009-F989-154F-9152-42D95785EB9F}"/>
            </c:ext>
          </c:extLst>
        </c:ser>
        <c:ser>
          <c:idx val="9"/>
          <c:order val="9"/>
          <c:tx>
            <c:strRef>
              <c:f>Sheet6!$A$11</c:f>
              <c:strCache>
                <c:ptCount val="1"/>
                <c:pt idx="0">
                  <c:v>Embezzlement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Sheet6!$E$11:$G$11</c:f>
            </c:numRef>
          </c:val>
          <c:smooth val="0"/>
          <c:extLst>
            <c:ext xmlns:c16="http://schemas.microsoft.com/office/drawing/2014/chart" uri="{C3380CC4-5D6E-409C-BE32-E72D297353CC}">
              <c16:uniqueId val="{0000000A-F989-154F-9152-42D95785EB9F}"/>
            </c:ext>
          </c:extLst>
        </c:ser>
        <c:ser>
          <c:idx val="10"/>
          <c:order val="10"/>
          <c:tx>
            <c:strRef>
              <c:f>Sheet6!$A$12</c:f>
              <c:strCache>
                <c:ptCount val="1"/>
                <c:pt idx="0">
                  <c:v>Fire Report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Sheet6!$E$12:$G$12</c:f>
            </c:numRef>
          </c:val>
          <c:smooth val="0"/>
          <c:extLst>
            <c:ext xmlns:c16="http://schemas.microsoft.com/office/drawing/2014/chart" uri="{C3380CC4-5D6E-409C-BE32-E72D297353CC}">
              <c16:uniqueId val="{0000000B-F989-154F-9152-42D95785EB9F}"/>
            </c:ext>
          </c:extLst>
        </c:ser>
        <c:ser>
          <c:idx val="11"/>
          <c:order val="11"/>
          <c:tx>
            <c:strRef>
              <c:f>Sheet6!$A$13</c:f>
              <c:strCache>
                <c:ptCount val="1"/>
                <c:pt idx="0">
                  <c:v>Forgery And Counterfeiting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Sheet6!$E$13:$G$13</c:f>
            </c:numRef>
          </c:val>
          <c:smooth val="0"/>
          <c:extLst>
            <c:ext xmlns:c16="http://schemas.microsoft.com/office/drawing/2014/chart" uri="{C3380CC4-5D6E-409C-BE32-E72D297353CC}">
              <c16:uniqueId val="{0000000C-F989-154F-9152-42D95785EB9F}"/>
            </c:ext>
          </c:extLst>
        </c:ser>
        <c:ser>
          <c:idx val="12"/>
          <c:order val="12"/>
          <c:tx>
            <c:strRef>
              <c:f>Sheet6!$A$14</c:f>
              <c:strCache>
                <c:ptCount val="1"/>
                <c:pt idx="0">
                  <c:v>Fraud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Sheet6!$E$14:$G$14</c:f>
            </c:numRef>
          </c:val>
          <c:smooth val="0"/>
          <c:extLst>
            <c:ext xmlns:c16="http://schemas.microsoft.com/office/drawing/2014/chart" uri="{C3380CC4-5D6E-409C-BE32-E72D297353CC}">
              <c16:uniqueId val="{0000000D-F989-154F-9152-42D95785EB9F}"/>
            </c:ext>
          </c:extLst>
        </c:ser>
        <c:ser>
          <c:idx val="13"/>
          <c:order val="13"/>
          <c:tx>
            <c:strRef>
              <c:f>Sheet6!$A$15</c:f>
              <c:strCache>
                <c:ptCount val="1"/>
                <c:pt idx="0">
                  <c:v>Gambling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Sheet6!$E$15:$G$15</c:f>
            </c:numRef>
          </c:val>
          <c:smooth val="0"/>
          <c:extLst>
            <c:ext xmlns:c16="http://schemas.microsoft.com/office/drawing/2014/chart" uri="{C3380CC4-5D6E-409C-BE32-E72D297353CC}">
              <c16:uniqueId val="{0000000E-F989-154F-9152-42D95785EB9F}"/>
            </c:ext>
          </c:extLst>
        </c:ser>
        <c:ser>
          <c:idx val="14"/>
          <c:order val="14"/>
          <c:tx>
            <c:strRef>
              <c:f>Sheet6!$A$16</c:f>
              <c:strCache>
                <c:ptCount val="1"/>
                <c:pt idx="0">
                  <c:v>Homicide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Sheet6!$E$16:$G$16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-0.375</c:v>
                </c:pt>
                <c:pt idx="2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989-154F-9152-42D95785EB9F}"/>
            </c:ext>
          </c:extLst>
        </c:ser>
        <c:ser>
          <c:idx val="15"/>
          <c:order val="15"/>
          <c:tx>
            <c:strRef>
              <c:f>Sheet6!$A$17</c:f>
              <c:strCache>
                <c:ptCount val="1"/>
                <c:pt idx="0">
                  <c:v>Human Trafficking (A), Commercial Sex Acts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Sheet6!$E$17:$G$17</c:f>
            </c:numRef>
          </c:val>
          <c:smooth val="0"/>
          <c:extLst>
            <c:ext xmlns:c16="http://schemas.microsoft.com/office/drawing/2014/chart" uri="{C3380CC4-5D6E-409C-BE32-E72D297353CC}">
              <c16:uniqueId val="{00000010-F989-154F-9152-42D95785EB9F}"/>
            </c:ext>
          </c:extLst>
        </c:ser>
        <c:ser>
          <c:idx val="16"/>
          <c:order val="16"/>
          <c:tx>
            <c:strRef>
              <c:f>Sheet6!$A$18</c:f>
              <c:strCache>
                <c:ptCount val="1"/>
                <c:pt idx="0">
                  <c:v>Human Trafficking (B), Involuntary Servitude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Sheet6!$E$18:$G$18</c:f>
            </c:numRef>
          </c:val>
          <c:smooth val="0"/>
          <c:extLst>
            <c:ext xmlns:c16="http://schemas.microsoft.com/office/drawing/2014/chart" uri="{C3380CC4-5D6E-409C-BE32-E72D297353CC}">
              <c16:uniqueId val="{00000011-F989-154F-9152-42D95785EB9F}"/>
            </c:ext>
          </c:extLst>
        </c:ser>
        <c:ser>
          <c:idx val="17"/>
          <c:order val="17"/>
          <c:tx>
            <c:strRef>
              <c:f>Sheet6!$A$19</c:f>
              <c:strCache>
                <c:ptCount val="1"/>
                <c:pt idx="0">
                  <c:v>Human Trafficking, Commercial Sex Acts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Sheet6!$E$19:$G$19</c:f>
            </c:numRef>
          </c:val>
          <c:smooth val="0"/>
          <c:extLst>
            <c:ext xmlns:c16="http://schemas.microsoft.com/office/drawing/2014/chart" uri="{C3380CC4-5D6E-409C-BE32-E72D297353CC}">
              <c16:uniqueId val="{00000012-F989-154F-9152-42D95785EB9F}"/>
            </c:ext>
          </c:extLst>
        </c:ser>
        <c:ser>
          <c:idx val="18"/>
          <c:order val="18"/>
          <c:tx>
            <c:strRef>
              <c:f>Sheet6!$A$20</c:f>
              <c:strCache>
                <c:ptCount val="1"/>
                <c:pt idx="0">
                  <c:v>Larceny Theft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Sheet6!$E$20:$G$20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1.5354064732736913E-3</c:v>
                </c:pt>
                <c:pt idx="2">
                  <c:v>-0.37578185683332654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989-154F-9152-42D95785EB9F}"/>
            </c:ext>
          </c:extLst>
        </c:ser>
        <c:ser>
          <c:idx val="19"/>
          <c:order val="19"/>
          <c:tx>
            <c:strRef>
              <c:f>Sheet6!$A$21</c:f>
              <c:strCache>
                <c:ptCount val="1"/>
                <c:pt idx="0">
                  <c:v>Liquor Laws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Sheet6!$E$21:$G$21</c:f>
            </c:numRef>
          </c:val>
          <c:smooth val="0"/>
          <c:extLst>
            <c:ext xmlns:c16="http://schemas.microsoft.com/office/drawing/2014/chart" uri="{C3380CC4-5D6E-409C-BE32-E72D297353CC}">
              <c16:uniqueId val="{00000014-F989-154F-9152-42D95785EB9F}"/>
            </c:ext>
          </c:extLst>
        </c:ser>
        <c:ser>
          <c:idx val="20"/>
          <c:order val="20"/>
          <c:tx>
            <c:strRef>
              <c:f>Sheet6!$A$22</c:f>
              <c:strCache>
                <c:ptCount val="1"/>
                <c:pt idx="0">
                  <c:v>Lost Property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Sheet6!$E$22:$G$22</c:f>
            </c:numRef>
          </c:val>
          <c:smooth val="0"/>
          <c:extLst>
            <c:ext xmlns:c16="http://schemas.microsoft.com/office/drawing/2014/chart" uri="{C3380CC4-5D6E-409C-BE32-E72D297353CC}">
              <c16:uniqueId val="{00000015-F989-154F-9152-42D95785EB9F}"/>
            </c:ext>
          </c:extLst>
        </c:ser>
        <c:ser>
          <c:idx val="21"/>
          <c:order val="21"/>
          <c:tx>
            <c:strRef>
              <c:f>Sheet6!$A$23</c:f>
              <c:strCache>
                <c:ptCount val="1"/>
                <c:pt idx="0">
                  <c:v>Malicious Mischief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Sheet6!$E$23:$G$23</c:f>
            </c:numRef>
          </c:val>
          <c:smooth val="0"/>
          <c:extLst>
            <c:ext xmlns:c16="http://schemas.microsoft.com/office/drawing/2014/chart" uri="{C3380CC4-5D6E-409C-BE32-E72D297353CC}">
              <c16:uniqueId val="{00000016-F989-154F-9152-42D95785EB9F}"/>
            </c:ext>
          </c:extLst>
        </c:ser>
        <c:ser>
          <c:idx val="22"/>
          <c:order val="22"/>
          <c:tx>
            <c:strRef>
              <c:f>Sheet6!$A$24</c:f>
              <c:strCache>
                <c:ptCount val="1"/>
                <c:pt idx="0">
                  <c:v>Miscellaneous Investigation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Sheet6!$E$24:$G$24</c:f>
            </c:numRef>
          </c:val>
          <c:smooth val="0"/>
          <c:extLst>
            <c:ext xmlns:c16="http://schemas.microsoft.com/office/drawing/2014/chart" uri="{C3380CC4-5D6E-409C-BE32-E72D297353CC}">
              <c16:uniqueId val="{00000017-F989-154F-9152-42D95785EB9F}"/>
            </c:ext>
          </c:extLst>
        </c:ser>
        <c:ser>
          <c:idx val="23"/>
          <c:order val="23"/>
          <c:tx>
            <c:strRef>
              <c:f>Sheet6!$A$25</c:f>
              <c:strCache>
                <c:ptCount val="1"/>
                <c:pt idx="0">
                  <c:v>Missing Person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Sheet6!$E$25:$G$25</c:f>
            </c:numRef>
          </c:val>
          <c:smooth val="0"/>
          <c:extLst>
            <c:ext xmlns:c16="http://schemas.microsoft.com/office/drawing/2014/chart" uri="{C3380CC4-5D6E-409C-BE32-E72D297353CC}">
              <c16:uniqueId val="{00000018-F989-154F-9152-42D95785EB9F}"/>
            </c:ext>
          </c:extLst>
        </c:ser>
        <c:ser>
          <c:idx val="24"/>
          <c:order val="24"/>
          <c:tx>
            <c:strRef>
              <c:f>Sheet6!$A$26</c:f>
              <c:strCache>
                <c:ptCount val="1"/>
                <c:pt idx="0">
                  <c:v>Motor Vehicle Theft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Sheet6!$E$26:$G$26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1.9067396639607326E-2</c:v>
                </c:pt>
                <c:pt idx="2">
                  <c:v>0.3977399036680252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89-154F-9152-42D95785EB9F}"/>
            </c:ext>
          </c:extLst>
        </c:ser>
        <c:ser>
          <c:idx val="25"/>
          <c:order val="25"/>
          <c:tx>
            <c:strRef>
              <c:f>Sheet6!$A$27</c:f>
              <c:strCache>
                <c:ptCount val="1"/>
                <c:pt idx="0">
                  <c:v>Motor Vehicle Theft?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Sheet6!$E$27:$G$27</c:f>
            </c:numRef>
          </c:val>
          <c:smooth val="0"/>
          <c:extLst>
            <c:ext xmlns:c16="http://schemas.microsoft.com/office/drawing/2014/chart" uri="{C3380CC4-5D6E-409C-BE32-E72D297353CC}">
              <c16:uniqueId val="{0000001A-F989-154F-9152-42D95785EB9F}"/>
            </c:ext>
          </c:extLst>
        </c:ser>
        <c:ser>
          <c:idx val="26"/>
          <c:order val="26"/>
          <c:tx>
            <c:strRef>
              <c:f>Sheet6!$A$28</c:f>
              <c:strCache>
                <c:ptCount val="1"/>
                <c:pt idx="0">
                  <c:v>Non-Criminal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Sheet6!$E$28:$G$28</c:f>
            </c:numRef>
          </c:val>
          <c:smooth val="0"/>
          <c:extLst>
            <c:ext xmlns:c16="http://schemas.microsoft.com/office/drawing/2014/chart" uri="{C3380CC4-5D6E-409C-BE32-E72D297353CC}">
              <c16:uniqueId val="{0000001B-F989-154F-9152-42D95785EB9F}"/>
            </c:ext>
          </c:extLst>
        </c:ser>
        <c:ser>
          <c:idx val="27"/>
          <c:order val="27"/>
          <c:tx>
            <c:strRef>
              <c:f>Sheet6!$A$29</c:f>
              <c:strCache>
                <c:ptCount val="1"/>
                <c:pt idx="0">
                  <c:v>Offences Against The Family And Children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Sheet6!$E$29:$G$29</c:f>
            </c:numRef>
          </c:val>
          <c:smooth val="0"/>
          <c:extLst>
            <c:ext xmlns:c16="http://schemas.microsoft.com/office/drawing/2014/chart" uri="{C3380CC4-5D6E-409C-BE32-E72D297353CC}">
              <c16:uniqueId val="{0000001C-F989-154F-9152-42D95785EB9F}"/>
            </c:ext>
          </c:extLst>
        </c:ser>
        <c:ser>
          <c:idx val="28"/>
          <c:order val="28"/>
          <c:tx>
            <c:strRef>
              <c:f>Sheet6!$A$30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Sheet6!$E$30:$G$30</c:f>
            </c:numRef>
          </c:val>
          <c:smooth val="0"/>
          <c:extLst>
            <c:ext xmlns:c16="http://schemas.microsoft.com/office/drawing/2014/chart" uri="{C3380CC4-5D6E-409C-BE32-E72D297353CC}">
              <c16:uniqueId val="{0000001D-F989-154F-9152-42D95785EB9F}"/>
            </c:ext>
          </c:extLst>
        </c:ser>
        <c:ser>
          <c:idx val="29"/>
          <c:order val="29"/>
          <c:tx>
            <c:strRef>
              <c:f>Sheet6!$A$31</c:f>
              <c:strCache>
                <c:ptCount val="1"/>
                <c:pt idx="0">
                  <c:v>Other Miscellaneous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Sheet6!$E$31:$G$31</c:f>
            </c:numRef>
          </c:val>
          <c:smooth val="0"/>
          <c:extLst>
            <c:ext xmlns:c16="http://schemas.microsoft.com/office/drawing/2014/chart" uri="{C3380CC4-5D6E-409C-BE32-E72D297353CC}">
              <c16:uniqueId val="{0000001E-F989-154F-9152-42D95785EB9F}"/>
            </c:ext>
          </c:extLst>
        </c:ser>
        <c:ser>
          <c:idx val="30"/>
          <c:order val="30"/>
          <c:tx>
            <c:strRef>
              <c:f>Sheet6!$A$32</c:f>
              <c:strCache>
                <c:ptCount val="1"/>
                <c:pt idx="0">
                  <c:v>Other Offenses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Sheet6!$E$32:$G$32</c:f>
            </c:numRef>
          </c:val>
          <c:smooth val="0"/>
          <c:extLst>
            <c:ext xmlns:c16="http://schemas.microsoft.com/office/drawing/2014/chart" uri="{C3380CC4-5D6E-409C-BE32-E72D297353CC}">
              <c16:uniqueId val="{0000001F-F989-154F-9152-42D95785EB9F}"/>
            </c:ext>
          </c:extLst>
        </c:ser>
        <c:ser>
          <c:idx val="31"/>
          <c:order val="31"/>
          <c:tx>
            <c:strRef>
              <c:f>Sheet6!$A$33</c:f>
              <c:strCache>
                <c:ptCount val="1"/>
                <c:pt idx="0">
                  <c:v>Prostitution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Sheet6!$E$33:$G$33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1.5957446808510637E-2</c:v>
                </c:pt>
                <c:pt idx="2">
                  <c:v>-0.83507853403141363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989-154F-9152-42D95785EB9F}"/>
            </c:ext>
          </c:extLst>
        </c:ser>
        <c:ser>
          <c:idx val="32"/>
          <c:order val="32"/>
          <c:tx>
            <c:strRef>
              <c:f>Sheet6!$A$34</c:f>
              <c:strCache>
                <c:ptCount val="1"/>
                <c:pt idx="0">
                  <c:v>Rape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Sheet6!$E$34:$G$34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-0.15909090909090909</c:v>
                </c:pt>
                <c:pt idx="2">
                  <c:v>-0.35135135135135137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989-154F-9152-42D95785EB9F}"/>
            </c:ext>
          </c:extLst>
        </c:ser>
        <c:ser>
          <c:idx val="33"/>
          <c:order val="33"/>
          <c:tx>
            <c:strRef>
              <c:f>Sheet6!$A$35</c:f>
              <c:strCache>
                <c:ptCount val="1"/>
                <c:pt idx="0">
                  <c:v>Recovered Vehicle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Sheet6!$E$35:$G$35</c:f>
            </c:numRef>
          </c:val>
          <c:smooth val="0"/>
          <c:extLst>
            <c:ext xmlns:c16="http://schemas.microsoft.com/office/drawing/2014/chart" uri="{C3380CC4-5D6E-409C-BE32-E72D297353CC}">
              <c16:uniqueId val="{00000022-F989-154F-9152-42D95785EB9F}"/>
            </c:ext>
          </c:extLst>
        </c:ser>
        <c:ser>
          <c:idx val="34"/>
          <c:order val="34"/>
          <c:tx>
            <c:strRef>
              <c:f>Sheet6!$A$36</c:f>
              <c:strCache>
                <c:ptCount val="1"/>
                <c:pt idx="0">
                  <c:v>Robbery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Sheet6!$E$36:$G$36</c:f>
            </c:numRef>
          </c:val>
          <c:smooth val="0"/>
          <c:extLst>
            <c:ext xmlns:c16="http://schemas.microsoft.com/office/drawing/2014/chart" uri="{C3380CC4-5D6E-409C-BE32-E72D297353CC}">
              <c16:uniqueId val="{00000023-F989-154F-9152-42D95785EB9F}"/>
            </c:ext>
          </c:extLst>
        </c:ser>
        <c:ser>
          <c:idx val="35"/>
          <c:order val="35"/>
          <c:tx>
            <c:strRef>
              <c:f>Sheet6!$A$37</c:f>
              <c:strCache>
                <c:ptCount val="1"/>
                <c:pt idx="0">
                  <c:v>Sex Offense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Sheet6!$E$37:$G$37</c:f>
            </c:numRef>
          </c:val>
          <c:smooth val="0"/>
          <c:extLst>
            <c:ext xmlns:c16="http://schemas.microsoft.com/office/drawing/2014/chart" uri="{C3380CC4-5D6E-409C-BE32-E72D297353CC}">
              <c16:uniqueId val="{00000024-F989-154F-9152-42D95785EB9F}"/>
            </c:ext>
          </c:extLst>
        </c:ser>
        <c:ser>
          <c:idx val="36"/>
          <c:order val="36"/>
          <c:tx>
            <c:strRef>
              <c:f>Sheet6!$A$38</c:f>
              <c:strCache>
                <c:ptCount val="1"/>
                <c:pt idx="0">
                  <c:v>Stolen Property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Sheet6!$E$38:$G$38</c:f>
            </c:numRef>
          </c:val>
          <c:smooth val="0"/>
          <c:extLst>
            <c:ext xmlns:c16="http://schemas.microsoft.com/office/drawing/2014/chart" uri="{C3380CC4-5D6E-409C-BE32-E72D297353CC}">
              <c16:uniqueId val="{00000025-F989-154F-9152-42D95785EB9F}"/>
            </c:ext>
          </c:extLst>
        </c:ser>
        <c:ser>
          <c:idx val="37"/>
          <c:order val="37"/>
          <c:tx>
            <c:strRef>
              <c:f>Sheet6!$A$39</c:f>
              <c:strCache>
                <c:ptCount val="1"/>
                <c:pt idx="0">
                  <c:v>Suicide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Sheet6!$E$39:$G$39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0.51851851851851849</c:v>
                </c:pt>
                <c:pt idx="2">
                  <c:v>-0.42682926829268292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989-154F-9152-42D95785EB9F}"/>
            </c:ext>
          </c:extLst>
        </c:ser>
        <c:ser>
          <c:idx val="38"/>
          <c:order val="38"/>
          <c:tx>
            <c:strRef>
              <c:f>Sheet6!$A$40</c:f>
              <c:strCache>
                <c:ptCount val="1"/>
                <c:pt idx="0">
                  <c:v>Suspicious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Sheet6!$E$40:$G$40</c:f>
            </c:numRef>
          </c:val>
          <c:smooth val="0"/>
          <c:extLst>
            <c:ext xmlns:c16="http://schemas.microsoft.com/office/drawing/2014/chart" uri="{C3380CC4-5D6E-409C-BE32-E72D297353CC}">
              <c16:uniqueId val="{00000027-F989-154F-9152-42D95785EB9F}"/>
            </c:ext>
          </c:extLst>
        </c:ser>
        <c:ser>
          <c:idx val="39"/>
          <c:order val="39"/>
          <c:tx>
            <c:strRef>
              <c:f>Sheet6!$A$41</c:f>
              <c:strCache>
                <c:ptCount val="1"/>
                <c:pt idx="0">
                  <c:v>Suspicious Occ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Sheet6!$E$41:$G$41</c:f>
            </c:numRef>
          </c:val>
          <c:smooth val="0"/>
          <c:extLst>
            <c:ext xmlns:c16="http://schemas.microsoft.com/office/drawing/2014/chart" uri="{C3380CC4-5D6E-409C-BE32-E72D297353CC}">
              <c16:uniqueId val="{00000028-F989-154F-9152-42D95785EB9F}"/>
            </c:ext>
          </c:extLst>
        </c:ser>
        <c:ser>
          <c:idx val="40"/>
          <c:order val="40"/>
          <c:tx>
            <c:strRef>
              <c:f>Sheet6!$A$42</c:f>
              <c:strCache>
                <c:ptCount val="1"/>
                <c:pt idx="0">
                  <c:v>Traffic Collision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Sheet6!$E$42:$G$42</c:f>
            </c:numRef>
          </c:val>
          <c:smooth val="0"/>
          <c:extLst>
            <c:ext xmlns:c16="http://schemas.microsoft.com/office/drawing/2014/chart" uri="{C3380CC4-5D6E-409C-BE32-E72D297353CC}">
              <c16:uniqueId val="{00000029-F989-154F-9152-42D95785EB9F}"/>
            </c:ext>
          </c:extLst>
        </c:ser>
        <c:ser>
          <c:idx val="41"/>
          <c:order val="41"/>
          <c:tx>
            <c:strRef>
              <c:f>Sheet6!$A$43</c:f>
              <c:strCache>
                <c:ptCount val="1"/>
                <c:pt idx="0">
                  <c:v>Traffic Violation Arrest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Sheet6!$E$43:$G$43</c:f>
            </c:numRef>
          </c:val>
          <c:smooth val="0"/>
          <c:extLst>
            <c:ext xmlns:c16="http://schemas.microsoft.com/office/drawing/2014/chart" uri="{C3380CC4-5D6E-409C-BE32-E72D297353CC}">
              <c16:uniqueId val="{0000002A-F989-154F-9152-42D95785EB9F}"/>
            </c:ext>
          </c:extLst>
        </c:ser>
        <c:ser>
          <c:idx val="42"/>
          <c:order val="42"/>
          <c:tx>
            <c:strRef>
              <c:f>Sheet6!$A$44</c:f>
              <c:strCache>
                <c:ptCount val="1"/>
                <c:pt idx="0">
                  <c:v>Vandalism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Sheet6!$E$44:$G$44</c:f>
            </c:numRef>
          </c:val>
          <c:smooth val="0"/>
          <c:extLst>
            <c:ext xmlns:c16="http://schemas.microsoft.com/office/drawing/2014/chart" uri="{C3380CC4-5D6E-409C-BE32-E72D297353CC}">
              <c16:uniqueId val="{0000002B-F989-154F-9152-42D95785EB9F}"/>
            </c:ext>
          </c:extLst>
        </c:ser>
        <c:ser>
          <c:idx val="43"/>
          <c:order val="43"/>
          <c:tx>
            <c:strRef>
              <c:f>Sheet6!$A$45</c:f>
              <c:strCache>
                <c:ptCount val="1"/>
                <c:pt idx="0">
                  <c:v>Vehicle Impounded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Sheet6!$E$45:$G$45</c:f>
            </c:numRef>
          </c:val>
          <c:smooth val="0"/>
          <c:extLst>
            <c:ext xmlns:c16="http://schemas.microsoft.com/office/drawing/2014/chart" uri="{C3380CC4-5D6E-409C-BE32-E72D297353CC}">
              <c16:uniqueId val="{0000002C-F989-154F-9152-42D95785EB9F}"/>
            </c:ext>
          </c:extLst>
        </c:ser>
        <c:ser>
          <c:idx val="44"/>
          <c:order val="44"/>
          <c:tx>
            <c:strRef>
              <c:f>Sheet6!$A$46</c:f>
              <c:strCache>
                <c:ptCount val="1"/>
                <c:pt idx="0">
                  <c:v>Vehicle Misplaced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Sheet6!$E$46:$G$46</c:f>
            </c:numRef>
          </c:val>
          <c:smooth val="0"/>
          <c:extLst>
            <c:ext xmlns:c16="http://schemas.microsoft.com/office/drawing/2014/chart" uri="{C3380CC4-5D6E-409C-BE32-E72D297353CC}">
              <c16:uniqueId val="{0000002D-F989-154F-9152-42D95785EB9F}"/>
            </c:ext>
          </c:extLst>
        </c:ser>
        <c:ser>
          <c:idx val="45"/>
          <c:order val="45"/>
          <c:tx>
            <c:strRef>
              <c:f>Sheet6!$A$47</c:f>
              <c:strCache>
                <c:ptCount val="1"/>
                <c:pt idx="0">
                  <c:v>Warrant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Sheet6!$E$47:$G$47</c:f>
            </c:numRef>
          </c:val>
          <c:smooth val="0"/>
          <c:extLst>
            <c:ext xmlns:c16="http://schemas.microsoft.com/office/drawing/2014/chart" uri="{C3380CC4-5D6E-409C-BE32-E72D297353CC}">
              <c16:uniqueId val="{0000002E-F989-154F-9152-42D95785EB9F}"/>
            </c:ext>
          </c:extLst>
        </c:ser>
        <c:ser>
          <c:idx val="46"/>
          <c:order val="46"/>
          <c:tx>
            <c:strRef>
              <c:f>Sheet6!$A$48</c:f>
              <c:strCache>
                <c:ptCount val="1"/>
                <c:pt idx="0">
                  <c:v>Weapons Carrying Etc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Sheet6!$E$48:$G$48</c:f>
            </c:numRef>
          </c:val>
          <c:smooth val="0"/>
          <c:extLst>
            <c:ext xmlns:c16="http://schemas.microsoft.com/office/drawing/2014/chart" uri="{C3380CC4-5D6E-409C-BE32-E72D297353CC}">
              <c16:uniqueId val="{0000002F-F989-154F-9152-42D95785EB9F}"/>
            </c:ext>
          </c:extLst>
        </c:ser>
        <c:ser>
          <c:idx val="47"/>
          <c:order val="47"/>
          <c:tx>
            <c:strRef>
              <c:f>Sheet6!$A$49</c:f>
              <c:strCache>
                <c:ptCount val="1"/>
                <c:pt idx="0">
                  <c:v>Weapons Offence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Sheet6!$E$49:$G$49</c:f>
            </c:numRef>
          </c:val>
          <c:smooth val="0"/>
          <c:extLst>
            <c:ext xmlns:c16="http://schemas.microsoft.com/office/drawing/2014/chart" uri="{C3380CC4-5D6E-409C-BE32-E72D297353CC}">
              <c16:uniqueId val="{00000030-F989-154F-9152-42D95785EB9F}"/>
            </c:ext>
          </c:extLst>
        </c:ser>
        <c:ser>
          <c:idx val="48"/>
          <c:order val="48"/>
          <c:tx>
            <c:strRef>
              <c:f>Sheet6!$A$50</c:f>
              <c:strCache>
                <c:ptCount val="1"/>
                <c:pt idx="0">
                  <c:v>Weapons Offense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Sheet6!$E$1:$G$1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Sheet6!$E$50:$G$50</c:f>
            </c:numRef>
          </c:val>
          <c:smooth val="0"/>
          <c:extLst>
            <c:ext xmlns:c16="http://schemas.microsoft.com/office/drawing/2014/chart" uri="{C3380CC4-5D6E-409C-BE32-E72D297353CC}">
              <c16:uniqueId val="{00000031-F989-154F-9152-42D95785E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061903"/>
        <c:axId val="1196248175"/>
      </c:lineChart>
      <c:catAx>
        <c:axId val="82406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48175"/>
        <c:crosses val="autoZero"/>
        <c:auto val="1"/>
        <c:lblAlgn val="ctr"/>
        <c:lblOffset val="100"/>
        <c:noMultiLvlLbl val="0"/>
      </c:catAx>
      <c:valAx>
        <c:axId val="11962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6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8</xdr:row>
      <xdr:rowOff>95250</xdr:rowOff>
    </xdr:from>
    <xdr:to>
      <xdr:col>13</xdr:col>
      <xdr:colOff>520700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18A10-F37A-814C-BFC4-60B381C68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8</xdr:row>
      <xdr:rowOff>95250</xdr:rowOff>
    </xdr:from>
    <xdr:to>
      <xdr:col>10</xdr:col>
      <xdr:colOff>241300</xdr:colOff>
      <xdr:row>21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CD2C4-6BF9-114F-BA51-F22F29A72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38</xdr:row>
      <xdr:rowOff>95250</xdr:rowOff>
    </xdr:from>
    <xdr:to>
      <xdr:col>10</xdr:col>
      <xdr:colOff>241300</xdr:colOff>
      <xdr:row>62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18652-85E0-1648-AAD3-E275F3EE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D3E4-BCFC-9445-A785-72BEE3765E4D}">
  <dimension ref="A1:G44"/>
  <sheetViews>
    <sheetView workbookViewId="0">
      <selection sqref="A1:G43"/>
    </sheetView>
  </sheetViews>
  <sheetFormatPr baseColWidth="10" defaultRowHeight="16" x14ac:dyDescent="0.2"/>
  <cols>
    <col min="1" max="1" width="26.1640625" bestFit="1" customWidth="1"/>
    <col min="6" max="6" width="10.83203125" style="7"/>
  </cols>
  <sheetData>
    <row r="1" spans="1:7" x14ac:dyDescent="0.2">
      <c r="A1" t="s">
        <v>51</v>
      </c>
      <c r="B1" t="s">
        <v>46</v>
      </c>
      <c r="C1" t="s">
        <v>48</v>
      </c>
      <c r="D1" t="s">
        <v>49</v>
      </c>
      <c r="E1" t="s">
        <v>50</v>
      </c>
      <c r="F1" s="7" t="s">
        <v>103</v>
      </c>
      <c r="G1" t="s">
        <v>104</v>
      </c>
    </row>
    <row r="2" spans="1:7" x14ac:dyDescent="0.2">
      <c r="A2" t="s">
        <v>47</v>
      </c>
      <c r="B2" s="6">
        <v>5.6247087349133126E-2</v>
      </c>
      <c r="C2">
        <v>8328</v>
      </c>
      <c r="D2" s="6">
        <v>4.5184334736573545E-2</v>
      </c>
      <c r="E2">
        <v>5313</v>
      </c>
      <c r="F2" s="7">
        <f>(E2-C2)/C2</f>
        <v>-0.36203170028818443</v>
      </c>
      <c r="G2">
        <f>RANK(C2,C:C)</f>
        <v>5</v>
      </c>
    </row>
    <row r="3" spans="1:7" x14ac:dyDescent="0.2">
      <c r="A3" t="s">
        <v>3</v>
      </c>
      <c r="B3" s="6">
        <v>5.5281269206610792E-2</v>
      </c>
      <c r="C3">
        <v>8185</v>
      </c>
      <c r="D3" s="6">
        <v>6.8086915848109872E-2</v>
      </c>
      <c r="E3">
        <v>8006</v>
      </c>
      <c r="F3" s="7">
        <f t="shared" ref="F3:F43" si="0">(E3-C3)/C3</f>
        <v>-2.1869273060476483E-2</v>
      </c>
      <c r="G3">
        <f t="shared" ref="G3:G43" si="1">RANK(C3,C:C)</f>
        <v>6</v>
      </c>
    </row>
    <row r="4" spans="1:7" x14ac:dyDescent="0.2">
      <c r="A4" t="s">
        <v>4</v>
      </c>
      <c r="B4" s="6">
        <v>1.5973146203254063E-2</v>
      </c>
      <c r="C4">
        <v>2365</v>
      </c>
      <c r="D4" s="6">
        <v>2.0393757707190544E-2</v>
      </c>
      <c r="E4">
        <v>2398</v>
      </c>
      <c r="F4" s="7">
        <f t="shared" si="0"/>
        <v>1.3953488372093023E-2</v>
      </c>
      <c r="G4">
        <f t="shared" si="1"/>
        <v>19</v>
      </c>
    </row>
    <row r="5" spans="1:7" x14ac:dyDescent="0.2">
      <c r="A5" t="s">
        <v>5</v>
      </c>
      <c r="B5" s="6">
        <v>2.8265377108083831E-2</v>
      </c>
      <c r="C5">
        <v>4185</v>
      </c>
      <c r="D5" s="6">
        <v>3.0599141046902242E-2</v>
      </c>
      <c r="E5">
        <v>3598</v>
      </c>
      <c r="F5" s="7">
        <f t="shared" si="0"/>
        <v>-0.14026284348864995</v>
      </c>
      <c r="G5">
        <f t="shared" si="1"/>
        <v>10</v>
      </c>
    </row>
    <row r="6" spans="1:7" x14ac:dyDescent="0.2">
      <c r="A6" t="s">
        <v>6</v>
      </c>
      <c r="B6" s="6">
        <v>1.9235315174151193E-2</v>
      </c>
      <c r="C6">
        <v>2848</v>
      </c>
      <c r="D6" s="6">
        <v>1.5886380065484543E-2</v>
      </c>
      <c r="E6">
        <v>1868</v>
      </c>
      <c r="F6" s="7">
        <f t="shared" si="0"/>
        <v>-0.3441011235955056</v>
      </c>
      <c r="G6">
        <f t="shared" si="1"/>
        <v>16</v>
      </c>
    </row>
    <row r="7" spans="1:7" x14ac:dyDescent="0.2">
      <c r="A7" t="s">
        <v>7</v>
      </c>
      <c r="B7" s="6">
        <v>1.4338684731293183E-2</v>
      </c>
      <c r="C7">
        <v>2123</v>
      </c>
      <c r="D7" s="6">
        <v>1.9296678998171536E-2</v>
      </c>
      <c r="E7">
        <v>2269</v>
      </c>
      <c r="F7" s="7">
        <f t="shared" si="0"/>
        <v>6.8770607630711258E-2</v>
      </c>
      <c r="G7">
        <f t="shared" si="1"/>
        <v>23</v>
      </c>
    </row>
    <row r="8" spans="1:7" x14ac:dyDescent="0.2">
      <c r="A8" t="s">
        <v>8</v>
      </c>
      <c r="B8" s="6">
        <v>8.8686419786439374E-2</v>
      </c>
      <c r="C8">
        <v>13131</v>
      </c>
      <c r="D8" s="6">
        <v>6.2975719692137597E-2</v>
      </c>
      <c r="E8">
        <v>7405</v>
      </c>
      <c r="F8" s="7">
        <f t="shared" si="0"/>
        <v>-0.43606732160536138</v>
      </c>
      <c r="G8">
        <f t="shared" si="1"/>
        <v>3</v>
      </c>
    </row>
    <row r="9" spans="1:7" x14ac:dyDescent="0.2">
      <c r="A9" t="s">
        <v>9</v>
      </c>
      <c r="B9" s="6">
        <v>4.8493526316855887E-3</v>
      </c>
      <c r="C9">
        <v>718</v>
      </c>
      <c r="D9" s="6">
        <v>6.1572479482927241E-3</v>
      </c>
      <c r="E9">
        <v>724</v>
      </c>
      <c r="F9" s="7">
        <f t="shared" si="0"/>
        <v>8.356545961002786E-3</v>
      </c>
      <c r="G9">
        <f t="shared" si="1"/>
        <v>37</v>
      </c>
    </row>
    <row r="10" spans="1:7" x14ac:dyDescent="0.2">
      <c r="A10" t="s">
        <v>10</v>
      </c>
      <c r="B10" s="6">
        <v>1.0164729402070768E-2</v>
      </c>
      <c r="C10">
        <v>1505</v>
      </c>
      <c r="D10" s="6">
        <v>9.2613853807883666E-3</v>
      </c>
      <c r="E10">
        <v>1089</v>
      </c>
      <c r="F10" s="7">
        <f t="shared" si="0"/>
        <v>-0.27641196013289038</v>
      </c>
      <c r="G10">
        <f t="shared" si="1"/>
        <v>31</v>
      </c>
    </row>
    <row r="11" spans="1:7" x14ac:dyDescent="0.2">
      <c r="A11" t="s">
        <v>11</v>
      </c>
      <c r="B11" s="6">
        <v>1.5871836607884587E-2</v>
      </c>
      <c r="C11">
        <v>2350</v>
      </c>
      <c r="D11" s="6">
        <v>1.6838882510524303E-2</v>
      </c>
      <c r="E11">
        <v>1980</v>
      </c>
      <c r="F11" s="7">
        <f t="shared" si="0"/>
        <v>-0.1574468085106383</v>
      </c>
      <c r="G11">
        <f t="shared" si="1"/>
        <v>20</v>
      </c>
    </row>
    <row r="12" spans="1:7" x14ac:dyDescent="0.2">
      <c r="A12" t="s">
        <v>12</v>
      </c>
      <c r="B12" s="6">
        <v>2.7698043374014766E-2</v>
      </c>
      <c r="C12">
        <v>4101</v>
      </c>
      <c r="D12" s="6">
        <v>2.7988263809159333E-2</v>
      </c>
      <c r="E12">
        <v>3291</v>
      </c>
      <c r="F12" s="7">
        <f t="shared" si="0"/>
        <v>-0.19751280175566935</v>
      </c>
      <c r="G12">
        <f t="shared" si="1"/>
        <v>11</v>
      </c>
    </row>
    <row r="13" spans="1:7" x14ac:dyDescent="0.2">
      <c r="A13" t="s">
        <v>13</v>
      </c>
      <c r="B13" s="6">
        <v>1.2913596423095886E-2</v>
      </c>
      <c r="C13">
        <v>1912</v>
      </c>
      <c r="D13" s="6">
        <v>1.3318025258323766E-2</v>
      </c>
      <c r="E13">
        <v>1566</v>
      </c>
      <c r="F13" s="7">
        <f t="shared" si="0"/>
        <v>-0.1809623430962343</v>
      </c>
      <c r="G13">
        <f t="shared" si="1"/>
        <v>25</v>
      </c>
    </row>
    <row r="14" spans="1:7" x14ac:dyDescent="0.2">
      <c r="A14" t="s">
        <v>14</v>
      </c>
      <c r="B14" s="6">
        <v>1.1738405116809963E-2</v>
      </c>
      <c r="C14">
        <v>1738</v>
      </c>
      <c r="D14" s="6">
        <v>1.3232980397159502E-2</v>
      </c>
      <c r="E14">
        <v>1556</v>
      </c>
      <c r="F14" s="7">
        <f t="shared" si="0"/>
        <v>-0.1047180667433832</v>
      </c>
      <c r="G14">
        <f t="shared" si="1"/>
        <v>27</v>
      </c>
    </row>
    <row r="15" spans="1:7" x14ac:dyDescent="0.2">
      <c r="A15" t="s">
        <v>15</v>
      </c>
      <c r="B15" s="6">
        <v>1.0961698218977313E-2</v>
      </c>
      <c r="C15">
        <v>1623</v>
      </c>
      <c r="D15" s="6">
        <v>7.2713356295445852E-3</v>
      </c>
      <c r="E15">
        <v>855</v>
      </c>
      <c r="F15" s="7">
        <f t="shared" si="0"/>
        <v>-0.47319778188539741</v>
      </c>
      <c r="G15">
        <f t="shared" si="1"/>
        <v>29</v>
      </c>
    </row>
    <row r="16" spans="1:7" x14ac:dyDescent="0.2">
      <c r="A16" t="s">
        <v>16</v>
      </c>
      <c r="B16" s="6">
        <v>1.2292230904829766E-2</v>
      </c>
      <c r="C16">
        <v>1820</v>
      </c>
      <c r="D16" s="6">
        <v>1.0358464089807373E-2</v>
      </c>
      <c r="E16">
        <v>1218</v>
      </c>
      <c r="F16" s="7">
        <f t="shared" si="0"/>
        <v>-0.33076923076923076</v>
      </c>
      <c r="G16">
        <f t="shared" si="1"/>
        <v>26</v>
      </c>
    </row>
    <row r="17" spans="1:7" x14ac:dyDescent="0.2">
      <c r="A17" t="s">
        <v>17</v>
      </c>
      <c r="B17" s="6">
        <v>1.3372866588770844E-3</v>
      </c>
      <c r="C17">
        <v>198</v>
      </c>
      <c r="D17" s="6">
        <v>1.5137985287239019E-3</v>
      </c>
      <c r="E17">
        <v>178</v>
      </c>
      <c r="F17" s="7">
        <f t="shared" si="0"/>
        <v>-0.10101010101010101</v>
      </c>
      <c r="G17">
        <f t="shared" si="1"/>
        <v>40</v>
      </c>
    </row>
    <row r="18" spans="1:7" x14ac:dyDescent="0.2">
      <c r="A18" t="s">
        <v>18</v>
      </c>
      <c r="B18" s="6">
        <v>1.114405549064237E-2</v>
      </c>
      <c r="C18">
        <v>1650</v>
      </c>
      <c r="D18" s="6">
        <v>1.3420079091720882E-2</v>
      </c>
      <c r="E18">
        <v>1578</v>
      </c>
      <c r="F18" s="7">
        <f t="shared" si="0"/>
        <v>-4.363636363636364E-2</v>
      </c>
      <c r="G18">
        <f t="shared" si="1"/>
        <v>28</v>
      </c>
    </row>
    <row r="19" spans="1:7" x14ac:dyDescent="0.2">
      <c r="A19" t="s">
        <v>19</v>
      </c>
      <c r="B19" s="6">
        <v>2.5151795543728598E-2</v>
      </c>
      <c r="C19">
        <v>3724</v>
      </c>
      <c r="D19" s="6">
        <v>2.9876259727005996E-2</v>
      </c>
      <c r="E19">
        <v>3513</v>
      </c>
      <c r="F19" s="7">
        <f t="shared" si="0"/>
        <v>-5.6659505907626209E-2</v>
      </c>
      <c r="G19">
        <f t="shared" si="1"/>
        <v>13</v>
      </c>
    </row>
    <row r="20" spans="1:7" x14ac:dyDescent="0.2">
      <c r="A20" t="s">
        <v>20</v>
      </c>
      <c r="B20" s="6">
        <v>1.1008976030149737E-3</v>
      </c>
      <c r="C20">
        <v>163</v>
      </c>
      <c r="D20" s="6">
        <v>1.2926818896968151E-3</v>
      </c>
      <c r="E20">
        <v>152</v>
      </c>
      <c r="F20" s="7">
        <f t="shared" si="0"/>
        <v>-6.7484662576687116E-2</v>
      </c>
      <c r="G20">
        <f t="shared" si="1"/>
        <v>42</v>
      </c>
    </row>
    <row r="21" spans="1:7" x14ac:dyDescent="0.2">
      <c r="A21" t="s">
        <v>21</v>
      </c>
      <c r="B21" s="6">
        <v>0.10396390676815637</v>
      </c>
      <c r="C21">
        <v>15393</v>
      </c>
      <c r="D21" s="6">
        <v>9.6619466768720505E-2</v>
      </c>
      <c r="E21">
        <v>11361</v>
      </c>
      <c r="F21" s="7">
        <f t="shared" si="0"/>
        <v>-0.26193724420190995</v>
      </c>
      <c r="G21">
        <f t="shared" si="1"/>
        <v>1</v>
      </c>
    </row>
    <row r="22" spans="1:7" x14ac:dyDescent="0.2">
      <c r="A22" t="s">
        <v>22</v>
      </c>
      <c r="B22" s="6">
        <v>1.5473352199431316E-2</v>
      </c>
      <c r="C22">
        <v>2291</v>
      </c>
      <c r="D22" s="6">
        <v>1.8352681039248205E-2</v>
      </c>
      <c r="E22">
        <v>2158</v>
      </c>
      <c r="F22" s="7">
        <f t="shared" si="0"/>
        <v>-5.8053251855085114E-2</v>
      </c>
      <c r="G22">
        <f t="shared" si="1"/>
        <v>21</v>
      </c>
    </row>
    <row r="23" spans="1:7" x14ac:dyDescent="0.2">
      <c r="A23" t="s">
        <v>23</v>
      </c>
      <c r="B23" s="6">
        <v>2.8589567813266152E-2</v>
      </c>
      <c r="C23">
        <v>4233</v>
      </c>
      <c r="D23" s="6">
        <v>2.9034315601479781E-2</v>
      </c>
      <c r="E23">
        <v>3414</v>
      </c>
      <c r="F23" s="7">
        <f t="shared" si="0"/>
        <v>-0.19347980155917788</v>
      </c>
      <c r="G23">
        <f t="shared" si="1"/>
        <v>9</v>
      </c>
    </row>
    <row r="24" spans="1:7" x14ac:dyDescent="0.2">
      <c r="A24" t="s">
        <v>24</v>
      </c>
      <c r="B24" s="6">
        <v>8.9490142576370557E-3</v>
      </c>
      <c r="C24">
        <v>1325</v>
      </c>
      <c r="D24" s="6">
        <v>1.1974316451928393E-2</v>
      </c>
      <c r="E24">
        <v>1408</v>
      </c>
      <c r="F24" s="7">
        <f t="shared" si="0"/>
        <v>6.2641509433962267E-2</v>
      </c>
      <c r="G24">
        <f t="shared" si="1"/>
        <v>34</v>
      </c>
    </row>
    <row r="25" spans="1:7" x14ac:dyDescent="0.2">
      <c r="A25" t="s">
        <v>25</v>
      </c>
      <c r="B25" s="6">
        <v>2.8947528383571636E-2</v>
      </c>
      <c r="C25">
        <v>4286</v>
      </c>
      <c r="D25" s="6">
        <v>2.1933069694263722E-2</v>
      </c>
      <c r="E25">
        <v>2579</v>
      </c>
      <c r="F25" s="7">
        <f t="shared" si="0"/>
        <v>-0.39827344843677087</v>
      </c>
      <c r="G25">
        <f t="shared" si="1"/>
        <v>8</v>
      </c>
    </row>
    <row r="26" spans="1:7" x14ac:dyDescent="0.2">
      <c r="A26" t="s">
        <v>27</v>
      </c>
      <c r="B26" s="6">
        <v>9.1651413944252701E-3</v>
      </c>
      <c r="C26">
        <v>1357</v>
      </c>
      <c r="D26" s="6">
        <v>1.0145851936896714E-2</v>
      </c>
      <c r="E26">
        <v>1193</v>
      </c>
      <c r="F26" s="7">
        <f t="shared" si="0"/>
        <v>-0.1208548268238762</v>
      </c>
      <c r="G26">
        <f t="shared" si="1"/>
        <v>33</v>
      </c>
    </row>
    <row r="27" spans="1:7" x14ac:dyDescent="0.2">
      <c r="A27" t="s">
        <v>28</v>
      </c>
      <c r="B27" s="6">
        <v>1.2960874234268309E-2</v>
      </c>
      <c r="C27">
        <v>1919</v>
      </c>
      <c r="D27" s="6">
        <v>1.5308075009567547E-2</v>
      </c>
      <c r="E27">
        <v>1800</v>
      </c>
      <c r="F27" s="7">
        <f t="shared" si="0"/>
        <v>-6.2011464304325171E-2</v>
      </c>
      <c r="G27">
        <f t="shared" si="1"/>
        <v>24</v>
      </c>
    </row>
    <row r="28" spans="1:7" x14ac:dyDescent="0.2">
      <c r="A28" t="s">
        <v>29</v>
      </c>
      <c r="B28" s="6">
        <v>2.2342142765481795E-2</v>
      </c>
      <c r="C28">
        <v>3308</v>
      </c>
      <c r="D28" s="6">
        <v>2.3923119445507506E-2</v>
      </c>
      <c r="E28">
        <v>2813</v>
      </c>
      <c r="F28" s="7">
        <f t="shared" si="0"/>
        <v>-0.14963724304715839</v>
      </c>
      <c r="G28">
        <f t="shared" si="1"/>
        <v>14</v>
      </c>
    </row>
    <row r="29" spans="1:7" x14ac:dyDescent="0.2">
      <c r="A29" t="s">
        <v>30</v>
      </c>
      <c r="B29" s="6">
        <v>1.6317598827510282E-2</v>
      </c>
      <c r="C29">
        <v>2416</v>
      </c>
      <c r="D29" s="6">
        <v>2.0206659012629163E-2</v>
      </c>
      <c r="E29">
        <v>2376</v>
      </c>
      <c r="F29" s="7">
        <f t="shared" si="0"/>
        <v>-1.6556291390728478E-2</v>
      </c>
      <c r="G29">
        <f t="shared" si="1"/>
        <v>18</v>
      </c>
    </row>
    <row r="30" spans="1:7" x14ac:dyDescent="0.2">
      <c r="A30" t="s">
        <v>31</v>
      </c>
      <c r="B30" s="6">
        <v>1.0394364484908247E-2</v>
      </c>
      <c r="C30">
        <v>1539</v>
      </c>
      <c r="D30" s="6">
        <v>1.178721775736701E-2</v>
      </c>
      <c r="E30">
        <v>1386</v>
      </c>
      <c r="F30" s="7">
        <f t="shared" si="0"/>
        <v>-9.9415204678362568E-2</v>
      </c>
      <c r="G30">
        <f t="shared" si="1"/>
        <v>30</v>
      </c>
    </row>
    <row r="31" spans="1:7" x14ac:dyDescent="0.2">
      <c r="A31" t="s">
        <v>32</v>
      </c>
      <c r="B31" s="6">
        <v>1.4608843652278453E-2</v>
      </c>
      <c r="C31">
        <v>2163</v>
      </c>
      <c r="D31" s="6">
        <v>1.9007526470213039E-2</v>
      </c>
      <c r="E31">
        <v>2235</v>
      </c>
      <c r="F31" s="7">
        <f t="shared" si="0"/>
        <v>3.3287101248266296E-2</v>
      </c>
      <c r="G31">
        <f t="shared" si="1"/>
        <v>22</v>
      </c>
    </row>
    <row r="32" spans="1:7" x14ac:dyDescent="0.2">
      <c r="A32" t="s">
        <v>33</v>
      </c>
      <c r="B32" s="6">
        <v>2.7421130480004864E-3</v>
      </c>
      <c r="C32">
        <v>406</v>
      </c>
      <c r="D32" s="6">
        <v>2.13462601522303E-3</v>
      </c>
      <c r="E32">
        <v>251</v>
      </c>
      <c r="F32" s="7">
        <f t="shared" si="0"/>
        <v>-0.3817733990147783</v>
      </c>
      <c r="G32">
        <f t="shared" si="1"/>
        <v>39</v>
      </c>
    </row>
    <row r="33" spans="1:7" x14ac:dyDescent="0.2">
      <c r="A33" t="s">
        <v>34</v>
      </c>
      <c r="B33" s="6">
        <v>5.5179959611241312E-3</v>
      </c>
      <c r="C33">
        <v>817</v>
      </c>
      <c r="D33" s="6">
        <v>7.7986137687630222E-3</v>
      </c>
      <c r="E33">
        <v>917</v>
      </c>
      <c r="F33" s="7">
        <f t="shared" si="0"/>
        <v>0.12239902080783353</v>
      </c>
      <c r="G33">
        <f t="shared" si="1"/>
        <v>36</v>
      </c>
    </row>
    <row r="34" spans="1:7" x14ac:dyDescent="0.2">
      <c r="A34" t="s">
        <v>35</v>
      </c>
      <c r="B34" s="6">
        <v>2.135606270388556E-2</v>
      </c>
      <c r="C34">
        <v>3162</v>
      </c>
      <c r="D34" s="6">
        <v>2.1456818471743844E-2</v>
      </c>
      <c r="E34">
        <v>2523</v>
      </c>
      <c r="F34" s="7">
        <f t="shared" si="0"/>
        <v>-0.20208728652751423</v>
      </c>
      <c r="G34">
        <f t="shared" si="1"/>
        <v>15</v>
      </c>
    </row>
    <row r="35" spans="1:7" x14ac:dyDescent="0.2">
      <c r="A35" t="s">
        <v>36</v>
      </c>
      <c r="B35" s="6">
        <v>1.1279134951135005E-3</v>
      </c>
      <c r="C35">
        <v>167</v>
      </c>
      <c r="D35" s="6">
        <v>1.4797805842581963E-3</v>
      </c>
      <c r="E35">
        <v>174</v>
      </c>
      <c r="F35" s="7">
        <f t="shared" si="0"/>
        <v>4.1916167664670656E-2</v>
      </c>
      <c r="G35">
        <f t="shared" si="1"/>
        <v>41</v>
      </c>
    </row>
    <row r="36" spans="1:7" x14ac:dyDescent="0.2">
      <c r="A36" t="s">
        <v>37</v>
      </c>
      <c r="B36" s="6">
        <v>7.9582064149235784E-2</v>
      </c>
      <c r="C36">
        <v>11783</v>
      </c>
      <c r="D36" s="6">
        <v>7.4541820810477527E-2</v>
      </c>
      <c r="E36">
        <v>8765</v>
      </c>
      <c r="F36" s="7">
        <f t="shared" si="0"/>
        <v>-0.25613171518289063</v>
      </c>
      <c r="G36">
        <f t="shared" si="1"/>
        <v>4</v>
      </c>
    </row>
    <row r="37" spans="1:7" x14ac:dyDescent="0.2">
      <c r="A37" t="s">
        <v>38</v>
      </c>
      <c r="B37" s="6">
        <v>2.6299970957915995E-2</v>
      </c>
      <c r="C37">
        <v>3894</v>
      </c>
      <c r="D37" s="6">
        <v>2.99102776714717E-2</v>
      </c>
      <c r="E37">
        <v>3517</v>
      </c>
      <c r="F37" s="7">
        <f t="shared" si="0"/>
        <v>-9.6815613764766301E-2</v>
      </c>
      <c r="G37">
        <f t="shared" si="1"/>
        <v>12</v>
      </c>
    </row>
    <row r="38" spans="1:7" x14ac:dyDescent="0.2">
      <c r="A38" t="s">
        <v>39</v>
      </c>
      <c r="B38" s="6">
        <v>9.8459418753081507E-2</v>
      </c>
      <c r="C38">
        <v>14578</v>
      </c>
      <c r="D38" s="6">
        <v>9.7716545477739503E-2</v>
      </c>
      <c r="E38">
        <v>11490</v>
      </c>
      <c r="F38" s="7">
        <f t="shared" si="0"/>
        <v>-0.21182603923720675</v>
      </c>
      <c r="G38">
        <f t="shared" si="1"/>
        <v>2</v>
      </c>
    </row>
    <row r="39" spans="1:7" x14ac:dyDescent="0.2">
      <c r="A39" t="s">
        <v>40</v>
      </c>
      <c r="B39" s="6">
        <v>2.8434226433699623E-3</v>
      </c>
      <c r="C39">
        <v>421</v>
      </c>
      <c r="D39" s="6">
        <v>3.6314155717140791E-3</v>
      </c>
      <c r="E39">
        <v>427</v>
      </c>
      <c r="F39" s="7">
        <f t="shared" si="0"/>
        <v>1.4251781472684086E-2</v>
      </c>
      <c r="G39">
        <f t="shared" si="1"/>
        <v>38</v>
      </c>
    </row>
    <row r="40" spans="1:7" x14ac:dyDescent="0.2">
      <c r="A40" t="s">
        <v>41</v>
      </c>
      <c r="B40" s="6">
        <v>5.5855356913704487E-3</v>
      </c>
      <c r="C40">
        <v>827</v>
      </c>
      <c r="D40" s="6">
        <v>5.6554832674235661E-3</v>
      </c>
      <c r="E40">
        <v>665</v>
      </c>
      <c r="F40" s="7">
        <f t="shared" si="0"/>
        <v>-0.19588875453446192</v>
      </c>
      <c r="G40">
        <f t="shared" si="1"/>
        <v>35</v>
      </c>
    </row>
    <row r="41" spans="1:7" x14ac:dyDescent="0.2">
      <c r="A41" t="s">
        <v>42</v>
      </c>
      <c r="B41" s="6">
        <v>9.7662449936174959E-3</v>
      </c>
      <c r="C41">
        <v>1446</v>
      </c>
      <c r="D41" s="6">
        <v>1.2186928604839052E-2</v>
      </c>
      <c r="E41">
        <v>1433</v>
      </c>
      <c r="F41" s="7">
        <f t="shared" si="0"/>
        <v>-8.9903181189488236E-3</v>
      </c>
      <c r="G41">
        <f t="shared" si="1"/>
        <v>32</v>
      </c>
    </row>
    <row r="42" spans="1:7" x14ac:dyDescent="0.2">
      <c r="A42" t="s">
        <v>43</v>
      </c>
      <c r="B42" s="6">
        <v>1.9228561201126562E-2</v>
      </c>
      <c r="C42">
        <v>2847</v>
      </c>
      <c r="D42" s="6">
        <v>2.0419271165539821E-2</v>
      </c>
      <c r="E42">
        <v>2401</v>
      </c>
      <c r="F42" s="7">
        <f t="shared" si="0"/>
        <v>-0.15665612925886899</v>
      </c>
      <c r="G42">
        <f t="shared" si="1"/>
        <v>17</v>
      </c>
    </row>
    <row r="43" spans="1:7" x14ac:dyDescent="0.2">
      <c r="A43" t="s">
        <v>44</v>
      </c>
      <c r="B43" s="6">
        <v>3.2371792707059928E-2</v>
      </c>
      <c r="C43">
        <v>4793</v>
      </c>
      <c r="D43" s="6">
        <v>3.1543139005825574E-2</v>
      </c>
      <c r="E43">
        <v>3709</v>
      </c>
      <c r="F43" s="7">
        <f t="shared" si="0"/>
        <v>-0.22616315460045899</v>
      </c>
      <c r="G43">
        <f t="shared" si="1"/>
        <v>7</v>
      </c>
    </row>
    <row r="44" spans="1:7" x14ac:dyDescent="0.2">
      <c r="F44" s="7">
        <f>AVERAGE(F2:F43)</f>
        <v>-0.14345516314305873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94B1-0ACB-5047-AC80-37163BF6ACAA}">
  <dimension ref="A1:H45"/>
  <sheetViews>
    <sheetView workbookViewId="0">
      <selection activeCell="C1" sqref="C1:C1048576"/>
    </sheetView>
  </sheetViews>
  <sheetFormatPr baseColWidth="10" defaultRowHeight="16" x14ac:dyDescent="0.2"/>
  <sheetData>
    <row r="1" spans="1:8" x14ac:dyDescent="0.2">
      <c r="A1" s="1" t="s">
        <v>0</v>
      </c>
      <c r="B1" s="2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</row>
    <row r="2" spans="1:8" x14ac:dyDescent="0.2">
      <c r="B2" s="3">
        <v>0.13227975048173732</v>
      </c>
      <c r="C2" s="3">
        <v>0.14300210033534436</v>
      </c>
      <c r="D2" s="3">
        <v>0.14141798249589194</v>
      </c>
      <c r="E2" s="3">
        <v>0.14730916699833313</v>
      </c>
      <c r="F2" s="3">
        <v>0.1415775764573293</v>
      </c>
      <c r="G2" s="3">
        <v>0.15262502512127171</v>
      </c>
      <c r="H2" s="3">
        <v>0.14178839811009225</v>
      </c>
    </row>
    <row r="3" spans="1:8" x14ac:dyDescent="0.2">
      <c r="A3" s="5" t="s">
        <v>3</v>
      </c>
      <c r="B3" s="6">
        <v>5.6630472019899611E-2</v>
      </c>
      <c r="C3" s="6">
        <v>6.2042739635431735E-2</v>
      </c>
      <c r="D3" s="6">
        <v>6.0940438871473351E-2</v>
      </c>
      <c r="E3" s="6">
        <v>6.2221627767003275E-2</v>
      </c>
      <c r="F3" s="6">
        <v>6.1108327766644398E-2</v>
      </c>
      <c r="G3" s="6">
        <v>6.232653008533106E-2</v>
      </c>
      <c r="H3" s="6">
        <v>5.884968664452566E-2</v>
      </c>
    </row>
    <row r="4" spans="1:8" x14ac:dyDescent="0.2">
      <c r="A4" s="5" t="s">
        <v>4</v>
      </c>
      <c r="B4" s="6">
        <v>1.7680265725307953E-2</v>
      </c>
      <c r="C4" s="6">
        <v>1.7773736204687307E-2</v>
      </c>
      <c r="D4" s="6">
        <v>1.8321142459073493E-2</v>
      </c>
      <c r="E4" s="6">
        <v>1.800307630575804E-2</v>
      </c>
      <c r="F4" s="6">
        <v>1.7493319973279894E-2</v>
      </c>
      <c r="G4" s="6">
        <v>1.751804087112557E-2</v>
      </c>
      <c r="H4" s="6">
        <v>1.7300557230799162E-2</v>
      </c>
    </row>
    <row r="5" spans="1:8" x14ac:dyDescent="0.2">
      <c r="A5" s="5" t="s">
        <v>5</v>
      </c>
      <c r="B5" s="6">
        <v>3.2902870250383541E-2</v>
      </c>
      <c r="C5" s="6">
        <v>2.8437977927499691E-2</v>
      </c>
      <c r="D5" s="6">
        <v>2.766980146290491E-2</v>
      </c>
      <c r="E5" s="6">
        <v>2.8128134822443657E-2</v>
      </c>
      <c r="F5" s="6">
        <v>2.8348363393453573E-2</v>
      </c>
      <c r="G5" s="6">
        <v>2.8168286794985994E-2</v>
      </c>
      <c r="H5" s="6">
        <v>3.090477050706613E-2</v>
      </c>
    </row>
    <row r="6" spans="1:8" x14ac:dyDescent="0.2">
      <c r="A6" s="5" t="s">
        <v>6</v>
      </c>
      <c r="B6" s="6">
        <v>1.80973233835292E-2</v>
      </c>
      <c r="C6" s="6">
        <v>1.7897739015417684E-2</v>
      </c>
      <c r="D6" s="6">
        <v>1.6621386276558691E-2</v>
      </c>
      <c r="E6" s="6">
        <v>1.790944960877416E-2</v>
      </c>
      <c r="F6" s="6">
        <v>1.792473836562013E-2</v>
      </c>
      <c r="G6" s="6">
        <v>1.8228057266049598E-2</v>
      </c>
      <c r="H6" s="6">
        <v>1.8926392729597154E-2</v>
      </c>
    </row>
    <row r="7" spans="1:8" x14ac:dyDescent="0.2">
      <c r="A7" s="5" t="s">
        <v>7</v>
      </c>
      <c r="B7" s="6">
        <v>1.6131194423343313E-2</v>
      </c>
      <c r="C7" s="6">
        <v>1.6740379448600833E-2</v>
      </c>
      <c r="D7" s="6">
        <v>1.756879136189481E-2</v>
      </c>
      <c r="E7" s="6">
        <v>1.7066809335919215E-2</v>
      </c>
      <c r="F7" s="6">
        <v>1.6894900912936984E-2</v>
      </c>
      <c r="G7" s="6">
        <v>1.6975846533183583E-2</v>
      </c>
      <c r="H7" s="6">
        <v>1.4910440087267067E-2</v>
      </c>
    </row>
    <row r="8" spans="1:8" x14ac:dyDescent="0.2">
      <c r="A8" s="5" t="s">
        <v>8</v>
      </c>
      <c r="B8" s="6">
        <v>7.7051402356375767E-2</v>
      </c>
      <c r="C8" s="6">
        <v>7.7295085355268051E-2</v>
      </c>
      <c r="D8" s="6">
        <v>7.5820271682340651E-2</v>
      </c>
      <c r="E8" s="6">
        <v>7.6693640072226316E-2</v>
      </c>
      <c r="F8" s="6">
        <v>8.1732910264974395E-2</v>
      </c>
      <c r="G8" s="6">
        <v>8.1716432361256336E-2</v>
      </c>
      <c r="H8" s="6">
        <v>8.4001500771229656E-2</v>
      </c>
    </row>
    <row r="9" spans="1:8" x14ac:dyDescent="0.2">
      <c r="A9" s="5" t="s">
        <v>9</v>
      </c>
      <c r="B9" s="6">
        <v>5.4068546405111936E-3</v>
      </c>
      <c r="C9" s="6">
        <v>5.8694663745711573E-3</v>
      </c>
      <c r="D9" s="6">
        <v>5.4754440961337515E-3</v>
      </c>
      <c r="E9" s="6">
        <v>5.0424663947034043E-3</v>
      </c>
      <c r="F9" s="6">
        <v>5.037853484747272E-3</v>
      </c>
      <c r="G9" s="6">
        <v>5.1250274324516221E-3</v>
      </c>
      <c r="H9" s="6">
        <v>5.211011214096133E-3</v>
      </c>
    </row>
    <row r="10" spans="1:8" x14ac:dyDescent="0.2">
      <c r="A10" s="5" t="s">
        <v>10</v>
      </c>
      <c r="B10" s="6">
        <v>1.0620075368276806E-2</v>
      </c>
      <c r="C10" s="6">
        <v>1.0485126551757396E-2</v>
      </c>
      <c r="D10" s="6">
        <v>9.3068617206548236E-3</v>
      </c>
      <c r="E10" s="6">
        <v>9.4429211529458972E-3</v>
      </c>
      <c r="F10" s="6">
        <v>9.8252059674905374E-3</v>
      </c>
      <c r="G10" s="6">
        <v>1.0340420587893575E-2</v>
      </c>
      <c r="H10" s="6">
        <v>1.0838903325319955E-2</v>
      </c>
    </row>
    <row r="11" spans="1:8" x14ac:dyDescent="0.2">
      <c r="A11" s="5" t="s">
        <v>11</v>
      </c>
      <c r="B11" s="6">
        <v>1.7024889405245991E-2</v>
      </c>
      <c r="C11" s="6">
        <v>1.6699045178357377E-2</v>
      </c>
      <c r="D11" s="6">
        <v>1.6551724137931035E-2</v>
      </c>
      <c r="E11" s="6">
        <v>1.5568782184177088E-2</v>
      </c>
      <c r="F11" s="6">
        <v>1.6310398574927634E-2</v>
      </c>
      <c r="G11" s="6">
        <v>1.604637052528304E-2</v>
      </c>
      <c r="H11" s="6">
        <v>1.6355627197309729E-2</v>
      </c>
    </row>
    <row r="12" spans="1:8" x14ac:dyDescent="0.2">
      <c r="A12" s="5" t="s">
        <v>12</v>
      </c>
      <c r="B12" s="6">
        <v>2.7466225777142261E-2</v>
      </c>
      <c r="C12" s="6">
        <v>2.5420576199727193E-2</v>
      </c>
      <c r="D12" s="6">
        <v>2.6151166840822013E-2</v>
      </c>
      <c r="E12" s="6">
        <v>2.5560088276600012E-2</v>
      </c>
      <c r="F12" s="6">
        <v>2.4924849699398798E-2</v>
      </c>
      <c r="G12" s="6">
        <v>2.6786982172133794E-2</v>
      </c>
      <c r="H12" s="6">
        <v>2.8292316885065935E-2</v>
      </c>
    </row>
    <row r="13" spans="1:8" x14ac:dyDescent="0.2">
      <c r="A13" s="5" t="s">
        <v>13</v>
      </c>
      <c r="B13" s="6">
        <v>1.2764943324843231E-2</v>
      </c>
      <c r="C13" s="6">
        <v>1.3667865360503727E-2</v>
      </c>
      <c r="D13" s="6">
        <v>1.24695228143504E-2</v>
      </c>
      <c r="E13" s="6">
        <v>1.3228114759580018E-2</v>
      </c>
      <c r="F13" s="6">
        <v>1.2566800267201068E-2</v>
      </c>
      <c r="G13" s="6">
        <v>1.4226146676477803E-2</v>
      </c>
      <c r="H13" s="6">
        <v>1.2006169837277489E-2</v>
      </c>
    </row>
    <row r="14" spans="1:8" x14ac:dyDescent="0.2">
      <c r="A14" s="5" t="s">
        <v>14</v>
      </c>
      <c r="B14" s="6">
        <v>1.1126502524688324E-2</v>
      </c>
      <c r="C14" s="6">
        <v>1.284117995563455E-2</v>
      </c>
      <c r="D14" s="6">
        <v>1.3026819923371647E-2</v>
      </c>
      <c r="E14" s="6">
        <v>1.2987360395907175E-2</v>
      </c>
      <c r="F14" s="6">
        <v>1.1968381206858161E-2</v>
      </c>
      <c r="G14" s="6">
        <v>1.2612473051650466E-2</v>
      </c>
      <c r="H14" s="6">
        <v>1.0644358906660368E-2</v>
      </c>
    </row>
    <row r="15" spans="1:8" x14ac:dyDescent="0.2">
      <c r="A15" s="5" t="s">
        <v>15</v>
      </c>
      <c r="B15" s="6">
        <v>9.2944278117878375E-3</v>
      </c>
      <c r="C15" s="6">
        <v>9.2864327146970887E-3</v>
      </c>
      <c r="D15" s="6">
        <v>9.4043887147335428E-3</v>
      </c>
      <c r="E15" s="6">
        <v>9.4830468802247041E-3</v>
      </c>
      <c r="F15" s="6">
        <v>8.8371186818080611E-3</v>
      </c>
      <c r="G15" s="6">
        <v>9.3593070239985539E-3</v>
      </c>
      <c r="H15" s="6">
        <v>9.3937162152772959E-3</v>
      </c>
    </row>
    <row r="16" spans="1:8" x14ac:dyDescent="0.2">
      <c r="A16" s="5" t="s">
        <v>16</v>
      </c>
      <c r="B16" s="6">
        <v>1.0739234699197164E-2</v>
      </c>
      <c r="C16" s="6">
        <v>1.1725154659061161E-2</v>
      </c>
      <c r="D16" s="6">
        <v>1.068617206548241E-2</v>
      </c>
      <c r="E16" s="6">
        <v>1.1074700728950712E-2</v>
      </c>
      <c r="F16" s="6">
        <v>1.1258628367846805E-2</v>
      </c>
      <c r="G16" s="6">
        <v>1.126989659579412E-2</v>
      </c>
      <c r="H16" s="6">
        <v>1.1005655684171032E-2</v>
      </c>
    </row>
    <row r="17" spans="1:8" x14ac:dyDescent="0.2">
      <c r="A17" s="5" t="s">
        <v>17</v>
      </c>
      <c r="B17" s="6">
        <v>1.4448068874093271E-3</v>
      </c>
      <c r="C17" s="6">
        <v>1.2813623775472245E-3</v>
      </c>
      <c r="D17" s="6">
        <v>1.5604319052594914E-3</v>
      </c>
      <c r="E17" s="6">
        <v>1.3910252123319736E-3</v>
      </c>
      <c r="F17" s="6">
        <v>1.11333778668448E-3</v>
      </c>
      <c r="G17" s="6">
        <v>1.3942140118508191E-3</v>
      </c>
      <c r="H17" s="6">
        <v>1.7370037380320443E-3</v>
      </c>
    </row>
    <row r="18" spans="1:8" x14ac:dyDescent="0.2">
      <c r="A18" s="5" t="s">
        <v>18</v>
      </c>
      <c r="B18" s="6">
        <v>1.2154251753876402E-2</v>
      </c>
      <c r="C18" s="6">
        <v>1.2166053541658055E-2</v>
      </c>
      <c r="D18" s="6">
        <v>1.1912225705329153E-2</v>
      </c>
      <c r="E18" s="6">
        <v>1.2010967698789541E-2</v>
      </c>
      <c r="F18" s="6">
        <v>1.2024048096192385E-2</v>
      </c>
      <c r="G18" s="6">
        <v>1.1540993764765113E-2</v>
      </c>
      <c r="H18" s="6">
        <v>1.1047343773883802E-2</v>
      </c>
    </row>
    <row r="19" spans="1:8" x14ac:dyDescent="0.2">
      <c r="A19" s="5" t="s">
        <v>19</v>
      </c>
      <c r="B19" s="6">
        <v>2.8821663166361321E-2</v>
      </c>
      <c r="C19" s="6">
        <v>2.484189641631877E-2</v>
      </c>
      <c r="D19" s="6">
        <v>2.4061302681992337E-2</v>
      </c>
      <c r="E19" s="6">
        <v>2.533270915535344E-2</v>
      </c>
      <c r="F19" s="6">
        <v>2.4730015586729014E-2</v>
      </c>
      <c r="G19" s="6">
        <v>2.7432451622064726E-2</v>
      </c>
      <c r="H19" s="6">
        <v>3.037672137070439E-2</v>
      </c>
    </row>
    <row r="20" spans="1:8" x14ac:dyDescent="0.2">
      <c r="A20" s="5" t="s">
        <v>20</v>
      </c>
      <c r="B20" s="6">
        <v>1.1915933092035689E-3</v>
      </c>
      <c r="C20" s="6">
        <v>1.2675842874660715E-3</v>
      </c>
      <c r="D20" s="6">
        <v>7.6628352490421458E-4</v>
      </c>
      <c r="E20" s="6">
        <v>1.0031431819701733E-3</v>
      </c>
      <c r="F20" s="6">
        <v>1.2385882876864841E-3</v>
      </c>
      <c r="G20" s="6">
        <v>1.2005731768715386E-3</v>
      </c>
      <c r="H20" s="6">
        <v>9.5882606339368838E-4</v>
      </c>
    </row>
    <row r="21" spans="1:8" x14ac:dyDescent="0.2">
      <c r="A21" s="5" t="s">
        <v>21</v>
      </c>
      <c r="B21" s="6">
        <v>0.11016280143586994</v>
      </c>
      <c r="C21" s="6">
        <v>0.10282588627564447</v>
      </c>
      <c r="D21" s="6">
        <v>0.10358760013932428</v>
      </c>
      <c r="E21" s="6">
        <v>0.10301611716712365</v>
      </c>
      <c r="F21" s="6">
        <v>9.9588065018926739E-2</v>
      </c>
      <c r="G21" s="6">
        <v>0.10016394924028246</v>
      </c>
      <c r="H21" s="6">
        <v>0.10588774787043342</v>
      </c>
    </row>
    <row r="22" spans="1:8" x14ac:dyDescent="0.2">
      <c r="A22" s="5" t="s">
        <v>22</v>
      </c>
      <c r="B22" s="6">
        <v>1.4775757034124254E-2</v>
      </c>
      <c r="C22" s="6">
        <v>1.8999986221909917E-2</v>
      </c>
      <c r="D22" s="6">
        <v>1.8627655869035181E-2</v>
      </c>
      <c r="E22" s="6">
        <v>1.6999933123787867E-2</v>
      </c>
      <c r="F22" s="6">
        <v>1.7089735025606768E-2</v>
      </c>
      <c r="G22" s="6">
        <v>1.8266785433045454E-2</v>
      </c>
      <c r="H22" s="6">
        <v>1.6619651765490601E-2</v>
      </c>
    </row>
    <row r="23" spans="1:8" x14ac:dyDescent="0.2">
      <c r="A23" s="5" t="s">
        <v>23</v>
      </c>
      <c r="B23" s="6">
        <v>3.2083649850306088E-2</v>
      </c>
      <c r="C23" s="6">
        <v>2.7253062180520538E-2</v>
      </c>
      <c r="D23" s="6">
        <v>2.5064437478230582E-2</v>
      </c>
      <c r="E23" s="6">
        <v>2.5319333912927171E-2</v>
      </c>
      <c r="F23" s="6">
        <v>2.6580939657091962E-2</v>
      </c>
      <c r="G23" s="6">
        <v>2.6593341337154512E-2</v>
      </c>
      <c r="H23" s="6">
        <v>2.9932048413768186E-2</v>
      </c>
    </row>
    <row r="24" spans="1:8" x14ac:dyDescent="0.2">
      <c r="A24" s="5" t="s">
        <v>24</v>
      </c>
      <c r="B24" s="6">
        <v>9.964699048214844E-3</v>
      </c>
      <c r="C24" s="6">
        <v>1.0953581614516596E-2</v>
      </c>
      <c r="D24" s="6">
        <v>9.808429118773946E-3</v>
      </c>
      <c r="E24" s="6">
        <v>1.0111683274259346E-2</v>
      </c>
      <c r="F24" s="6">
        <v>1.0423625027833444E-2</v>
      </c>
      <c r="G24" s="6">
        <v>1.0004776473929489E-2</v>
      </c>
      <c r="H24" s="6">
        <v>9.9912455011603191E-3</v>
      </c>
    </row>
    <row r="25" spans="1:8" x14ac:dyDescent="0.2">
      <c r="A25" s="5" t="s">
        <v>25</v>
      </c>
      <c r="B25" s="6">
        <v>3.3692300817730905E-2</v>
      </c>
      <c r="C25" s="6">
        <v>3.0091348737238045E-2</v>
      </c>
      <c r="D25" s="6">
        <v>2.7126436781609194E-2</v>
      </c>
      <c r="E25" s="6">
        <v>2.7499498428409014E-2</v>
      </c>
      <c r="F25" s="6">
        <v>2.8807615230460923E-2</v>
      </c>
      <c r="G25" s="6">
        <v>3.0646889482720784E-2</v>
      </c>
      <c r="H25" s="6">
        <v>3.3155927351555661E-2</v>
      </c>
    </row>
    <row r="26" spans="1:8" x14ac:dyDescent="0.2">
      <c r="A26" s="5" t="s">
        <v>26</v>
      </c>
      <c r="B26" s="6">
        <v>3.8726782549115986E-4</v>
      </c>
      <c r="C26" s="6">
        <v>1.102247206492236E-4</v>
      </c>
      <c r="D26" s="6">
        <v>1.2539184952978057E-4</v>
      </c>
      <c r="E26" s="6">
        <v>2.4075436367284158E-4</v>
      </c>
      <c r="F26" s="6">
        <v>1.3916722333556E-4</v>
      </c>
      <c r="G26" s="6">
        <v>2.3236900197513651E-4</v>
      </c>
      <c r="H26" s="6">
        <v>1.9454441865958896E-4</v>
      </c>
    </row>
    <row r="27" spans="1:8" x14ac:dyDescent="0.2">
      <c r="A27" s="5" t="s">
        <v>27</v>
      </c>
      <c r="B27" s="6">
        <v>9.5178515572635052E-3</v>
      </c>
      <c r="C27" s="6">
        <v>9.8375563179432073E-3</v>
      </c>
      <c r="D27" s="6">
        <v>1.0518982932776037E-2</v>
      </c>
      <c r="E27" s="6">
        <v>1.1154952183508326E-2</v>
      </c>
      <c r="F27" s="6">
        <v>1.002004008016032E-2</v>
      </c>
      <c r="G27" s="6">
        <v>9.9789576959322512E-3</v>
      </c>
      <c r="H27" s="6">
        <v>1.0227478009532677E-2</v>
      </c>
    </row>
    <row r="28" spans="1:8" x14ac:dyDescent="0.2">
      <c r="A28" s="5" t="s">
        <v>28</v>
      </c>
      <c r="B28" s="6">
        <v>1.3718217972206086E-2</v>
      </c>
      <c r="C28" s="6">
        <v>1.4329213684399069E-2</v>
      </c>
      <c r="D28" s="6">
        <v>1.4127481713688611E-2</v>
      </c>
      <c r="E28" s="6">
        <v>1.4405136093091688E-2</v>
      </c>
      <c r="F28" s="6">
        <v>1.4403807615230461E-2</v>
      </c>
      <c r="G28" s="6">
        <v>1.34644927255593E-2</v>
      </c>
      <c r="H28" s="6">
        <v>1.2687075302586051E-2</v>
      </c>
    </row>
    <row r="29" spans="1:8" x14ac:dyDescent="0.2">
      <c r="A29" s="5" t="s">
        <v>29</v>
      </c>
      <c r="B29" s="6">
        <v>2.1284835485648749E-2</v>
      </c>
      <c r="C29" s="6">
        <v>2.3808539660232299E-2</v>
      </c>
      <c r="D29" s="6">
        <v>2.2027168234064785E-2</v>
      </c>
      <c r="E29" s="6">
        <v>2.1948772821507388E-2</v>
      </c>
      <c r="F29" s="6">
        <v>2.1612669784012471E-2</v>
      </c>
      <c r="G29" s="6">
        <v>2.1829776796664212E-2</v>
      </c>
      <c r="H29" s="6">
        <v>2.0885732946097298E-2</v>
      </c>
    </row>
    <row r="30" spans="1:8" x14ac:dyDescent="0.2">
      <c r="A30" s="5" t="s">
        <v>30</v>
      </c>
      <c r="B30" s="6">
        <v>1.8037743718069023E-2</v>
      </c>
      <c r="C30" s="6">
        <v>1.793907328566114E-2</v>
      </c>
      <c r="D30" s="6">
        <v>1.6426332288401253E-2</v>
      </c>
      <c r="E30" s="6">
        <v>1.6933056911656523E-2</v>
      </c>
      <c r="F30" s="6">
        <v>1.7479403250946338E-2</v>
      </c>
      <c r="G30" s="6">
        <v>1.6717658753211212E-2</v>
      </c>
      <c r="H30" s="6">
        <v>1.6647443825299112E-2</v>
      </c>
    </row>
    <row r="31" spans="1:8" x14ac:dyDescent="0.2">
      <c r="A31" s="5" t="s">
        <v>31</v>
      </c>
      <c r="B31" s="6">
        <v>9.8306448009294421E-3</v>
      </c>
      <c r="C31" s="6">
        <v>1.213849736149575E-2</v>
      </c>
      <c r="D31" s="6">
        <v>1.1187739463601533E-2</v>
      </c>
      <c r="E31" s="6">
        <v>9.9779308499966558E-3</v>
      </c>
      <c r="F31" s="6">
        <v>1.1202961478512581E-2</v>
      </c>
      <c r="G31" s="6">
        <v>1.1553903153763732E-2</v>
      </c>
      <c r="H31" s="6">
        <v>1.0977863624362519E-2</v>
      </c>
    </row>
    <row r="32" spans="1:8" x14ac:dyDescent="0.2">
      <c r="A32" s="5" t="s">
        <v>32</v>
      </c>
      <c r="B32" s="6">
        <v>1.5028970612330012E-2</v>
      </c>
      <c r="C32" s="6">
        <v>1.5748356962757823E-2</v>
      </c>
      <c r="D32" s="6">
        <v>1.6997561825148031E-2</v>
      </c>
      <c r="E32" s="6">
        <v>1.6090416638801577E-2</v>
      </c>
      <c r="F32" s="6">
        <v>1.729848586061011E-2</v>
      </c>
      <c r="G32" s="6">
        <v>1.6962937144184967E-2</v>
      </c>
      <c r="H32" s="6">
        <v>1.5660825702096912E-2</v>
      </c>
    </row>
    <row r="33" spans="1:8" x14ac:dyDescent="0.2">
      <c r="A33" s="5" t="s">
        <v>33</v>
      </c>
      <c r="B33" s="6">
        <v>2.7406646111682084E-3</v>
      </c>
      <c r="C33" s="6">
        <v>2.7142837459871311E-3</v>
      </c>
      <c r="D33" s="6">
        <v>2.0202020202020202E-3</v>
      </c>
      <c r="E33" s="6">
        <v>2.0597873336454225E-3</v>
      </c>
      <c r="F33" s="6">
        <v>2.0457581830327322E-3</v>
      </c>
      <c r="G33" s="6">
        <v>2.5044214657320269E-3</v>
      </c>
      <c r="H33" s="6">
        <v>2.001028306212915E-3</v>
      </c>
    </row>
    <row r="34" spans="1:8" x14ac:dyDescent="0.2">
      <c r="A34" s="5" t="s">
        <v>34</v>
      </c>
      <c r="B34" s="6">
        <v>6.1367055423983798E-3</v>
      </c>
      <c r="C34" s="6">
        <v>6.186362446437675E-3</v>
      </c>
      <c r="D34" s="6">
        <v>6.4646464646464646E-3</v>
      </c>
      <c r="E34" s="6">
        <v>6.5271183040192604E-3</v>
      </c>
      <c r="F34" s="6">
        <v>6.6382765531062121E-3</v>
      </c>
      <c r="G34" s="6">
        <v>5.4219433794198517E-3</v>
      </c>
      <c r="H34" s="6">
        <v>6.1003571279685392E-3</v>
      </c>
    </row>
    <row r="35" spans="1:8" x14ac:dyDescent="0.2">
      <c r="A35" s="5" t="s">
        <v>35</v>
      </c>
      <c r="B35" s="6">
        <v>2.4263818758657671E-2</v>
      </c>
      <c r="C35" s="6">
        <v>2.2403174471954699E-2</v>
      </c>
      <c r="D35" s="6">
        <v>2.1233019853709508E-2</v>
      </c>
      <c r="E35" s="6">
        <v>2.236340533672173E-2</v>
      </c>
      <c r="F35" s="6">
        <v>2.2795591182364728E-2</v>
      </c>
      <c r="G35" s="6">
        <v>2.2772162193563379E-2</v>
      </c>
      <c r="H35" s="6">
        <v>2.4067923794172004E-2</v>
      </c>
    </row>
    <row r="36" spans="1:8" x14ac:dyDescent="0.2">
      <c r="A36" s="5" t="s">
        <v>36</v>
      </c>
      <c r="B36" s="6">
        <v>1.1171187273783458E-3</v>
      </c>
      <c r="C36" s="6">
        <v>1.653370809738354E-3</v>
      </c>
      <c r="D36" s="6">
        <v>1.3235806339254616E-3</v>
      </c>
      <c r="E36" s="6">
        <v>1.2305223032167457E-3</v>
      </c>
      <c r="F36" s="6">
        <v>1.2803384546871521E-3</v>
      </c>
      <c r="G36" s="6">
        <v>1.2909388998618696E-3</v>
      </c>
      <c r="H36" s="6">
        <v>1.3896029904256354E-3</v>
      </c>
    </row>
    <row r="37" spans="1:8" x14ac:dyDescent="0.2">
      <c r="A37" s="5" t="s">
        <v>37</v>
      </c>
      <c r="B37" s="6">
        <v>7.4698005570698722E-2</v>
      </c>
      <c r="C37" s="6">
        <v>7.6785296022265387E-2</v>
      </c>
      <c r="D37" s="6">
        <v>8.1128526645768029E-2</v>
      </c>
      <c r="E37" s="6">
        <v>7.9355313315053841E-2</v>
      </c>
      <c r="F37" s="6">
        <v>7.714039189490092E-2</v>
      </c>
      <c r="G37" s="6">
        <v>7.8940913726553319E-2</v>
      </c>
      <c r="H37" s="6">
        <v>7.535817017078221E-2</v>
      </c>
    </row>
    <row r="38" spans="1:8" x14ac:dyDescent="0.2">
      <c r="A38" s="5" t="s">
        <v>38</v>
      </c>
      <c r="B38" s="6">
        <v>2.7600280024427663E-2</v>
      </c>
      <c r="C38" s="6">
        <v>2.9278441422450022E-2</v>
      </c>
      <c r="D38" s="6">
        <v>2.9397422500870778E-2</v>
      </c>
      <c r="E38" s="6">
        <v>2.7726877549655589E-2</v>
      </c>
      <c r="F38" s="6">
        <v>2.9350367401469606E-2</v>
      </c>
      <c r="G38" s="6">
        <v>2.7522817345055059E-2</v>
      </c>
      <c r="H38" s="6">
        <v>2.679154565540625E-2</v>
      </c>
    </row>
    <row r="39" spans="1:8" x14ac:dyDescent="0.2">
      <c r="A39" s="5" t="s">
        <v>39</v>
      </c>
      <c r="B39" s="6">
        <v>9.2825118786958011E-2</v>
      </c>
      <c r="C39" s="6">
        <v>9.337411647997354E-2</v>
      </c>
      <c r="D39" s="6">
        <v>9.9979101358411704E-2</v>
      </c>
      <c r="E39" s="6">
        <v>0.10436701665217682</v>
      </c>
      <c r="F39" s="6">
        <v>0.101021487419283</v>
      </c>
      <c r="G39" s="6">
        <v>9.2728141177078088E-2</v>
      </c>
      <c r="H39" s="6">
        <v>9.1185748231730201E-2</v>
      </c>
    </row>
    <row r="40" spans="1:8" x14ac:dyDescent="0.2">
      <c r="A40" s="5" t="s">
        <v>40</v>
      </c>
      <c r="B40" s="6">
        <v>3.6492545094359294E-3</v>
      </c>
      <c r="C40" s="6">
        <v>3.2791854393144021E-3</v>
      </c>
      <c r="D40" s="6">
        <v>3.3159177986764195E-3</v>
      </c>
      <c r="E40" s="6">
        <v>3.3036848792884371E-3</v>
      </c>
      <c r="F40" s="6">
        <v>3.4513471387218882E-3</v>
      </c>
      <c r="G40" s="6">
        <v>3.4080786956353355E-3</v>
      </c>
      <c r="H40" s="6">
        <v>3.3211511471172685E-3</v>
      </c>
    </row>
    <row r="41" spans="1:8" x14ac:dyDescent="0.2">
      <c r="A41" s="5" t="s">
        <v>41</v>
      </c>
      <c r="B41" s="6">
        <v>5.4664343059713716E-3</v>
      </c>
      <c r="C41" s="6">
        <v>4.8636657986469919E-3</v>
      </c>
      <c r="D41" s="6">
        <v>4.5280390107976312E-3</v>
      </c>
      <c r="E41" s="6">
        <v>4.6679596067678731E-3</v>
      </c>
      <c r="F41" s="6">
        <v>5.2326875974170566E-3</v>
      </c>
      <c r="G41" s="6">
        <v>4.3891922595303565E-3</v>
      </c>
      <c r="H41" s="6">
        <v>5.0998429748620819E-3</v>
      </c>
    </row>
    <row r="42" spans="1:8" x14ac:dyDescent="0.2">
      <c r="A42" s="5" t="s">
        <v>42</v>
      </c>
      <c r="B42" s="6">
        <v>1.0486021120991406E-2</v>
      </c>
      <c r="C42" s="6">
        <v>1.0774466443461608E-2</v>
      </c>
      <c r="D42" s="6">
        <v>1.1522117729014281E-2</v>
      </c>
      <c r="E42" s="6">
        <v>1.1796963819969237E-2</v>
      </c>
      <c r="F42" s="6">
        <v>1.0868960142507237E-2</v>
      </c>
      <c r="G42" s="6">
        <v>1.0546970811871474E-2</v>
      </c>
      <c r="H42" s="6">
        <v>9.8939732918305236E-3</v>
      </c>
    </row>
    <row r="43" spans="1:8" x14ac:dyDescent="0.2">
      <c r="A43" s="5" t="s">
        <v>43</v>
      </c>
      <c r="B43" s="6">
        <v>1.7486631812562374E-2</v>
      </c>
      <c r="C43" s="6">
        <v>1.9068876672315684E-2</v>
      </c>
      <c r="D43" s="6">
        <v>2.0536398467432951E-2</v>
      </c>
      <c r="E43" s="6">
        <v>2.000936266969839E-2</v>
      </c>
      <c r="F43" s="6">
        <v>2.049933199732799E-2</v>
      </c>
      <c r="G43" s="6">
        <v>1.9415721053922516E-2</v>
      </c>
      <c r="H43" s="6">
        <v>1.7675750038214082E-2</v>
      </c>
    </row>
    <row r="44" spans="1:8" x14ac:dyDescent="0.2">
      <c r="A44" s="5" t="s">
        <v>44</v>
      </c>
      <c r="B44" s="6">
        <v>2.9596198817343641E-2</v>
      </c>
      <c r="C44" s="6">
        <v>3.0339354358698799E-2</v>
      </c>
      <c r="D44" s="6">
        <v>3.2978056426332288E-2</v>
      </c>
      <c r="E44" s="6">
        <v>3.0241423125794156E-2</v>
      </c>
      <c r="F44" s="6">
        <v>3.0602872411489648E-2</v>
      </c>
      <c r="G44" s="6">
        <v>3.016924208977189E-2</v>
      </c>
      <c r="H44" s="6">
        <v>2.9695815905395828E-2</v>
      </c>
    </row>
    <row r="45" spans="1:8" x14ac:dyDescent="0.2">
      <c r="A45" s="5" t="s">
        <v>45</v>
      </c>
      <c r="B45" s="6">
        <v>4.8900010426441452E-2</v>
      </c>
      <c r="C45" s="6">
        <v>4.950467766158255E-2</v>
      </c>
      <c r="D45" s="6">
        <v>5.1633577150818531E-2</v>
      </c>
      <c r="E45" s="6">
        <v>5.0504915401591653E-2</v>
      </c>
      <c r="F45" s="6">
        <v>5.1088287686484081E-2</v>
      </c>
      <c r="G45" s="6">
        <v>5.2205569110414005E-2</v>
      </c>
      <c r="H45" s="6">
        <v>5.1790503453163432E-2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56BD2-AAD5-444E-8350-1853E5717F7C}">
  <dimension ref="A1:C145"/>
  <sheetViews>
    <sheetView workbookViewId="0">
      <selection activeCell="D121" sqref="D121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118</v>
      </c>
      <c r="B2" s="3">
        <v>5.1689157308672268E-2</v>
      </c>
      <c r="C2" s="4">
        <v>10955</v>
      </c>
    </row>
    <row r="3" spans="1:3" x14ac:dyDescent="0.2">
      <c r="A3" s="5" t="s">
        <v>3</v>
      </c>
      <c r="B3" s="6">
        <v>0.15481515289821998</v>
      </c>
      <c r="C3">
        <v>1696</v>
      </c>
    </row>
    <row r="4" spans="1:3" x14ac:dyDescent="0.2">
      <c r="A4" s="5" t="s">
        <v>8</v>
      </c>
      <c r="B4" s="6">
        <v>0.15089000456412596</v>
      </c>
      <c r="C4">
        <v>1653</v>
      </c>
    </row>
    <row r="5" spans="1:3" x14ac:dyDescent="0.2">
      <c r="A5" s="5" t="s">
        <v>21</v>
      </c>
      <c r="B5" s="6">
        <v>0.28169785486079418</v>
      </c>
      <c r="C5">
        <v>3086</v>
      </c>
    </row>
    <row r="6" spans="1:3" x14ac:dyDescent="0.2">
      <c r="A6" s="5" t="s">
        <v>37</v>
      </c>
      <c r="B6" s="6">
        <v>0.20237334550433592</v>
      </c>
      <c r="C6">
        <v>2217</v>
      </c>
    </row>
    <row r="7" spans="1:3" x14ac:dyDescent="0.2">
      <c r="A7" s="5" t="s">
        <v>39</v>
      </c>
      <c r="B7" s="6">
        <v>0.21022364217252396</v>
      </c>
      <c r="C7">
        <v>2303</v>
      </c>
    </row>
    <row r="8" spans="1:3" x14ac:dyDescent="0.2">
      <c r="A8" s="2" t="s">
        <v>119</v>
      </c>
      <c r="B8" s="3">
        <v>2.8007926771727847E-2</v>
      </c>
      <c r="C8" s="4">
        <v>5936</v>
      </c>
    </row>
    <row r="9" spans="1:3" x14ac:dyDescent="0.2">
      <c r="A9" s="5" t="s">
        <v>3</v>
      </c>
      <c r="B9" s="6">
        <v>0.12483153638814017</v>
      </c>
      <c r="C9">
        <v>741</v>
      </c>
    </row>
    <row r="10" spans="1:3" x14ac:dyDescent="0.2">
      <c r="A10" s="5" t="s">
        <v>8</v>
      </c>
      <c r="B10" s="6">
        <v>0.153133423180593</v>
      </c>
      <c r="C10">
        <v>909</v>
      </c>
    </row>
    <row r="11" spans="1:3" x14ac:dyDescent="0.2">
      <c r="A11" s="5" t="s">
        <v>21</v>
      </c>
      <c r="B11" s="6">
        <v>0.33743261455525608</v>
      </c>
      <c r="C11">
        <v>2003</v>
      </c>
    </row>
    <row r="12" spans="1:3" x14ac:dyDescent="0.2">
      <c r="A12" s="5" t="s">
        <v>37</v>
      </c>
      <c r="B12" s="6">
        <v>0.20198787061994608</v>
      </c>
      <c r="C12">
        <v>1199</v>
      </c>
    </row>
    <row r="13" spans="1:3" x14ac:dyDescent="0.2">
      <c r="A13" s="5" t="s">
        <v>39</v>
      </c>
      <c r="B13" s="6">
        <v>0.18261455525606468</v>
      </c>
      <c r="C13">
        <v>1084</v>
      </c>
    </row>
    <row r="14" spans="1:3" x14ac:dyDescent="0.2">
      <c r="A14" s="2" t="s">
        <v>120</v>
      </c>
      <c r="B14" s="3">
        <v>2.4261583467018968E-2</v>
      </c>
      <c r="C14" s="4">
        <v>5142</v>
      </c>
    </row>
    <row r="15" spans="1:3" x14ac:dyDescent="0.2">
      <c r="A15" s="5" t="s">
        <v>3</v>
      </c>
      <c r="B15" s="6">
        <v>0.12582652664332944</v>
      </c>
      <c r="C15">
        <v>647</v>
      </c>
    </row>
    <row r="16" spans="1:3" x14ac:dyDescent="0.2">
      <c r="A16" s="5" t="s">
        <v>8</v>
      </c>
      <c r="B16" s="6">
        <v>0.17580707895760406</v>
      </c>
      <c r="C16">
        <v>904</v>
      </c>
    </row>
    <row r="17" spans="1:3" x14ac:dyDescent="0.2">
      <c r="A17" s="5" t="s">
        <v>21</v>
      </c>
      <c r="B17" s="6">
        <v>0.32127576818358616</v>
      </c>
      <c r="C17">
        <v>1652</v>
      </c>
    </row>
    <row r="18" spans="1:3" x14ac:dyDescent="0.2">
      <c r="A18" s="5" t="s">
        <v>37</v>
      </c>
      <c r="B18" s="6">
        <v>0.18319719953325556</v>
      </c>
      <c r="C18">
        <v>942</v>
      </c>
    </row>
    <row r="19" spans="1:3" x14ac:dyDescent="0.2">
      <c r="A19" s="5" t="s">
        <v>39</v>
      </c>
      <c r="B19" s="6">
        <v>0.19389342668222481</v>
      </c>
      <c r="C19">
        <v>997</v>
      </c>
    </row>
    <row r="20" spans="1:3" x14ac:dyDescent="0.2">
      <c r="A20" s="2" t="s">
        <v>121</v>
      </c>
      <c r="B20" s="3">
        <v>1.8741153156553742E-2</v>
      </c>
      <c r="C20" s="4">
        <v>3972</v>
      </c>
    </row>
    <row r="21" spans="1:3" x14ac:dyDescent="0.2">
      <c r="A21" s="5" t="s">
        <v>3</v>
      </c>
      <c r="B21" s="6">
        <v>0.13544813695871097</v>
      </c>
      <c r="C21">
        <v>538</v>
      </c>
    </row>
    <row r="22" spans="1:3" x14ac:dyDescent="0.2">
      <c r="A22" s="5" t="s">
        <v>8</v>
      </c>
      <c r="B22" s="6">
        <v>0.15986908358509566</v>
      </c>
      <c r="C22">
        <v>635</v>
      </c>
    </row>
    <row r="23" spans="1:3" x14ac:dyDescent="0.2">
      <c r="A23" s="5" t="s">
        <v>21</v>
      </c>
      <c r="B23" s="6">
        <v>0.30589123867069484</v>
      </c>
      <c r="C23">
        <v>1215</v>
      </c>
    </row>
    <row r="24" spans="1:3" x14ac:dyDescent="0.2">
      <c r="A24" s="5" t="s">
        <v>37</v>
      </c>
      <c r="B24" s="6">
        <v>0.19259818731117825</v>
      </c>
      <c r="C24">
        <v>765</v>
      </c>
    </row>
    <row r="25" spans="1:3" x14ac:dyDescent="0.2">
      <c r="A25" s="5" t="s">
        <v>39</v>
      </c>
      <c r="B25" s="6">
        <v>0.20619335347432025</v>
      </c>
      <c r="C25">
        <v>819</v>
      </c>
    </row>
    <row r="26" spans="1:3" x14ac:dyDescent="0.2">
      <c r="A26" s="2" t="s">
        <v>122</v>
      </c>
      <c r="B26" s="3">
        <v>1.5428894970274606E-2</v>
      </c>
      <c r="C26" s="4">
        <v>3270</v>
      </c>
    </row>
    <row r="27" spans="1:3" x14ac:dyDescent="0.2">
      <c r="A27" s="5" t="s">
        <v>3</v>
      </c>
      <c r="B27" s="6">
        <v>0.14342507645259939</v>
      </c>
      <c r="C27">
        <v>469</v>
      </c>
    </row>
    <row r="28" spans="1:3" x14ac:dyDescent="0.2">
      <c r="A28" s="5" t="s">
        <v>8</v>
      </c>
      <c r="B28" s="6">
        <v>0.17675840978593271</v>
      </c>
      <c r="C28">
        <v>578</v>
      </c>
    </row>
    <row r="29" spans="1:3" x14ac:dyDescent="0.2">
      <c r="A29" s="5" t="s">
        <v>21</v>
      </c>
      <c r="B29" s="6">
        <v>0.30519877675840978</v>
      </c>
      <c r="C29">
        <v>998</v>
      </c>
    </row>
    <row r="30" spans="1:3" x14ac:dyDescent="0.2">
      <c r="A30" s="5" t="s">
        <v>37</v>
      </c>
      <c r="B30" s="6">
        <v>0.1798165137614679</v>
      </c>
      <c r="C30">
        <v>588</v>
      </c>
    </row>
    <row r="31" spans="1:3" x14ac:dyDescent="0.2">
      <c r="A31" s="5" t="s">
        <v>39</v>
      </c>
      <c r="B31" s="6">
        <v>0.19480122324159022</v>
      </c>
      <c r="C31">
        <v>637</v>
      </c>
    </row>
    <row r="32" spans="1:3" x14ac:dyDescent="0.2">
      <c r="A32" s="2" t="s">
        <v>123</v>
      </c>
      <c r="B32" s="3">
        <v>1.4853260356704728E-2</v>
      </c>
      <c r="C32" s="4">
        <v>3148</v>
      </c>
    </row>
    <row r="33" spans="1:3" x14ac:dyDescent="0.2">
      <c r="A33" s="5" t="s">
        <v>3</v>
      </c>
      <c r="B33" s="6">
        <v>0.16296060991105463</v>
      </c>
      <c r="C33">
        <v>513</v>
      </c>
    </row>
    <row r="34" spans="1:3" x14ac:dyDescent="0.2">
      <c r="A34" s="5" t="s">
        <v>8</v>
      </c>
      <c r="B34" s="6">
        <v>0.19695044472681067</v>
      </c>
      <c r="C34">
        <v>620</v>
      </c>
    </row>
    <row r="35" spans="1:3" x14ac:dyDescent="0.2">
      <c r="A35" s="5" t="s">
        <v>21</v>
      </c>
      <c r="B35" s="6">
        <v>0.25</v>
      </c>
      <c r="C35">
        <v>787</v>
      </c>
    </row>
    <row r="36" spans="1:3" x14ac:dyDescent="0.2">
      <c r="A36" s="5" t="s">
        <v>37</v>
      </c>
      <c r="B36" s="6">
        <v>0.17662007623888182</v>
      </c>
      <c r="C36">
        <v>556</v>
      </c>
    </row>
    <row r="37" spans="1:3" x14ac:dyDescent="0.2">
      <c r="A37" s="5" t="s">
        <v>39</v>
      </c>
      <c r="B37" s="6">
        <v>0.21346886912325286</v>
      </c>
      <c r="C37">
        <v>672</v>
      </c>
    </row>
    <row r="38" spans="1:3" x14ac:dyDescent="0.2">
      <c r="A38" s="2" t="s">
        <v>124</v>
      </c>
      <c r="B38" s="3">
        <v>1.827875813909597E-2</v>
      </c>
      <c r="C38" s="4">
        <v>3874</v>
      </c>
    </row>
    <row r="39" spans="1:3" x14ac:dyDescent="0.2">
      <c r="A39" s="5" t="s">
        <v>3</v>
      </c>
      <c r="B39" s="6">
        <v>0.14661848218895199</v>
      </c>
      <c r="C39">
        <v>568</v>
      </c>
    </row>
    <row r="40" spans="1:3" x14ac:dyDescent="0.2">
      <c r="A40" s="5" t="s">
        <v>8</v>
      </c>
      <c r="B40" s="6">
        <v>0.17836861125451731</v>
      </c>
      <c r="C40">
        <v>691</v>
      </c>
    </row>
    <row r="41" spans="1:3" x14ac:dyDescent="0.2">
      <c r="A41" s="5" t="s">
        <v>21</v>
      </c>
      <c r="B41" s="6">
        <v>0.23205988642230252</v>
      </c>
      <c r="C41">
        <v>899</v>
      </c>
    </row>
    <row r="42" spans="1:3" x14ac:dyDescent="0.2">
      <c r="A42" s="5" t="s">
        <v>37</v>
      </c>
      <c r="B42" s="6">
        <v>0.18637067630356222</v>
      </c>
      <c r="C42">
        <v>722</v>
      </c>
    </row>
    <row r="43" spans="1:3" x14ac:dyDescent="0.2">
      <c r="A43" s="5" t="s">
        <v>39</v>
      </c>
      <c r="B43" s="6">
        <v>0.25658234383066597</v>
      </c>
      <c r="C43">
        <v>994</v>
      </c>
    </row>
    <row r="44" spans="1:3" x14ac:dyDescent="0.2">
      <c r="A44" s="2" t="s">
        <v>125</v>
      </c>
      <c r="B44" s="3">
        <v>2.7352080777578561E-2</v>
      </c>
      <c r="C44" s="4">
        <v>5797</v>
      </c>
    </row>
    <row r="45" spans="1:3" x14ac:dyDescent="0.2">
      <c r="A45" s="5" t="s">
        <v>3</v>
      </c>
      <c r="B45" s="6">
        <v>0.15715025012937725</v>
      </c>
      <c r="C45">
        <v>911</v>
      </c>
    </row>
    <row r="46" spans="1:3" x14ac:dyDescent="0.2">
      <c r="A46" s="5" t="s">
        <v>8</v>
      </c>
      <c r="B46" s="6">
        <v>0.15214766258409523</v>
      </c>
      <c r="C46">
        <v>882</v>
      </c>
    </row>
    <row r="47" spans="1:3" x14ac:dyDescent="0.2">
      <c r="A47" s="5" t="s">
        <v>21</v>
      </c>
      <c r="B47" s="6">
        <v>0.2102811799206486</v>
      </c>
      <c r="C47">
        <v>1219</v>
      </c>
    </row>
    <row r="48" spans="1:3" x14ac:dyDescent="0.2">
      <c r="A48" s="5" t="s">
        <v>37</v>
      </c>
      <c r="B48" s="6">
        <v>0.19751595652923926</v>
      </c>
      <c r="C48">
        <v>1145</v>
      </c>
    </row>
    <row r="49" spans="1:3" x14ac:dyDescent="0.2">
      <c r="A49" s="5" t="s">
        <v>39</v>
      </c>
      <c r="B49" s="6">
        <v>0.28290495083663963</v>
      </c>
      <c r="C49">
        <v>1640</v>
      </c>
    </row>
    <row r="50" spans="1:3" x14ac:dyDescent="0.2">
      <c r="A50" s="2" t="s">
        <v>126</v>
      </c>
      <c r="B50" s="3">
        <v>3.7048221194677738E-2</v>
      </c>
      <c r="C50" s="4">
        <v>7852</v>
      </c>
    </row>
    <row r="51" spans="1:3" x14ac:dyDescent="0.2">
      <c r="A51" s="5" t="s">
        <v>3</v>
      </c>
      <c r="B51" s="6">
        <v>0.15231788079470199</v>
      </c>
      <c r="C51">
        <v>1196</v>
      </c>
    </row>
    <row r="52" spans="1:3" x14ac:dyDescent="0.2">
      <c r="A52" s="5" t="s">
        <v>8</v>
      </c>
      <c r="B52" s="6">
        <v>0.16390728476821192</v>
      </c>
      <c r="C52">
        <v>1287</v>
      </c>
    </row>
    <row r="53" spans="1:3" x14ac:dyDescent="0.2">
      <c r="A53" s="5" t="s">
        <v>21</v>
      </c>
      <c r="B53" s="6">
        <v>0.22338257768721345</v>
      </c>
      <c r="C53">
        <v>1754</v>
      </c>
    </row>
    <row r="54" spans="1:3" x14ac:dyDescent="0.2">
      <c r="A54" s="5" t="s">
        <v>37</v>
      </c>
      <c r="B54" s="6">
        <v>0.19918492103922567</v>
      </c>
      <c r="C54">
        <v>1564</v>
      </c>
    </row>
    <row r="55" spans="1:3" x14ac:dyDescent="0.2">
      <c r="A55" s="5" t="s">
        <v>39</v>
      </c>
      <c r="B55" s="6">
        <v>0.26120733571064697</v>
      </c>
      <c r="C55">
        <v>2051</v>
      </c>
    </row>
    <row r="56" spans="1:3" x14ac:dyDescent="0.2">
      <c r="A56" s="2" t="s">
        <v>127</v>
      </c>
      <c r="B56" s="3">
        <v>4.0605831839199774E-2</v>
      </c>
      <c r="C56" s="4">
        <v>8606</v>
      </c>
    </row>
    <row r="57" spans="1:3" x14ac:dyDescent="0.2">
      <c r="A57" s="5" t="s">
        <v>3</v>
      </c>
      <c r="B57" s="6">
        <v>0.15465953985591449</v>
      </c>
      <c r="C57">
        <v>1331</v>
      </c>
    </row>
    <row r="58" spans="1:3" x14ac:dyDescent="0.2">
      <c r="A58" s="5" t="s">
        <v>8</v>
      </c>
      <c r="B58" s="6">
        <v>0.17069486404833836</v>
      </c>
      <c r="C58">
        <v>1469</v>
      </c>
    </row>
    <row r="59" spans="1:3" x14ac:dyDescent="0.2">
      <c r="A59" s="5" t="s">
        <v>21</v>
      </c>
      <c r="B59" s="6">
        <v>0.21624448059493376</v>
      </c>
      <c r="C59">
        <v>1861</v>
      </c>
    </row>
    <row r="60" spans="1:3" x14ac:dyDescent="0.2">
      <c r="A60" s="5" t="s">
        <v>37</v>
      </c>
      <c r="B60" s="6">
        <v>0.21066697652800373</v>
      </c>
      <c r="C60">
        <v>1813</v>
      </c>
    </row>
    <row r="61" spans="1:3" x14ac:dyDescent="0.2">
      <c r="A61" s="5" t="s">
        <v>39</v>
      </c>
      <c r="B61" s="6">
        <v>0.24773413897280966</v>
      </c>
      <c r="C61">
        <v>2132</v>
      </c>
    </row>
    <row r="62" spans="1:3" x14ac:dyDescent="0.2">
      <c r="A62" s="2" t="s">
        <v>128</v>
      </c>
      <c r="B62" s="3">
        <v>4.4380485042936679E-2</v>
      </c>
      <c r="C62" s="4">
        <v>9406</v>
      </c>
    </row>
    <row r="63" spans="1:3" x14ac:dyDescent="0.2">
      <c r="A63" s="5" t="s">
        <v>3</v>
      </c>
      <c r="B63" s="6">
        <v>0.1538379757601531</v>
      </c>
      <c r="C63">
        <v>1447</v>
      </c>
    </row>
    <row r="64" spans="1:3" x14ac:dyDescent="0.2">
      <c r="A64" s="5" t="s">
        <v>8</v>
      </c>
      <c r="B64" s="6">
        <v>0.18466935998298958</v>
      </c>
      <c r="C64">
        <v>1737</v>
      </c>
    </row>
    <row r="65" spans="1:3" x14ac:dyDescent="0.2">
      <c r="A65" s="5" t="s">
        <v>21</v>
      </c>
      <c r="B65" s="6">
        <v>0.19774611949819265</v>
      </c>
      <c r="C65">
        <v>1860</v>
      </c>
    </row>
    <row r="66" spans="1:3" x14ac:dyDescent="0.2">
      <c r="A66" s="5" t="s">
        <v>37</v>
      </c>
      <c r="B66" s="6">
        <v>0.21550074420582607</v>
      </c>
      <c r="C66">
        <v>2027</v>
      </c>
    </row>
    <row r="67" spans="1:3" x14ac:dyDescent="0.2">
      <c r="A67" s="5" t="s">
        <v>39</v>
      </c>
      <c r="B67" s="6">
        <v>0.24824580055283862</v>
      </c>
      <c r="C67">
        <v>2335</v>
      </c>
    </row>
    <row r="68" spans="1:3" x14ac:dyDescent="0.2">
      <c r="A68" s="2" t="s">
        <v>129</v>
      </c>
      <c r="B68" s="3">
        <v>4.7494573936019628E-2</v>
      </c>
      <c r="C68" s="4">
        <v>10066</v>
      </c>
    </row>
    <row r="69" spans="1:3" x14ac:dyDescent="0.2">
      <c r="A69" s="5" t="s">
        <v>3</v>
      </c>
      <c r="B69" s="6">
        <v>0.1438505861315319</v>
      </c>
      <c r="C69">
        <v>1448</v>
      </c>
    </row>
    <row r="70" spans="1:3" x14ac:dyDescent="0.2">
      <c r="A70" s="5" t="s">
        <v>8</v>
      </c>
      <c r="B70" s="6">
        <v>0.20286111663024042</v>
      </c>
      <c r="C70">
        <v>2042</v>
      </c>
    </row>
    <row r="71" spans="1:3" x14ac:dyDescent="0.2">
      <c r="A71" s="5" t="s">
        <v>21</v>
      </c>
      <c r="B71" s="6">
        <v>0.21269620504669184</v>
      </c>
      <c r="C71">
        <v>2141</v>
      </c>
    </row>
    <row r="72" spans="1:3" x14ac:dyDescent="0.2">
      <c r="A72" s="5" t="s">
        <v>37</v>
      </c>
      <c r="B72" s="6">
        <v>0.19799324458573417</v>
      </c>
      <c r="C72">
        <v>1993</v>
      </c>
    </row>
    <row r="73" spans="1:3" x14ac:dyDescent="0.2">
      <c r="A73" s="5" t="s">
        <v>39</v>
      </c>
      <c r="B73" s="6">
        <v>0.24259884760580172</v>
      </c>
      <c r="C73">
        <v>2442</v>
      </c>
    </row>
    <row r="74" spans="1:3" x14ac:dyDescent="0.2">
      <c r="A74" s="2" t="s">
        <v>130</v>
      </c>
      <c r="B74" s="3">
        <v>6.3098046616967066E-2</v>
      </c>
      <c r="C74" s="4">
        <v>13373</v>
      </c>
    </row>
    <row r="75" spans="1:3" x14ac:dyDescent="0.2">
      <c r="A75" s="5" t="s">
        <v>3</v>
      </c>
      <c r="B75" s="6">
        <v>0.1500037388768414</v>
      </c>
      <c r="C75">
        <v>2006</v>
      </c>
    </row>
    <row r="76" spans="1:3" x14ac:dyDescent="0.2">
      <c r="A76" s="5" t="s">
        <v>8</v>
      </c>
      <c r="B76" s="6">
        <v>0.20279667987736483</v>
      </c>
      <c r="C76">
        <v>2712</v>
      </c>
    </row>
    <row r="77" spans="1:3" x14ac:dyDescent="0.2">
      <c r="A77" s="5" t="s">
        <v>21</v>
      </c>
      <c r="B77" s="6">
        <v>0.22365961265235923</v>
      </c>
      <c r="C77">
        <v>2991</v>
      </c>
    </row>
    <row r="78" spans="1:3" x14ac:dyDescent="0.2">
      <c r="A78" s="5" t="s">
        <v>37</v>
      </c>
      <c r="B78" s="6">
        <v>0.17355866297764153</v>
      </c>
      <c r="C78">
        <v>2321</v>
      </c>
    </row>
    <row r="79" spans="1:3" x14ac:dyDescent="0.2">
      <c r="A79" s="5" t="s">
        <v>39</v>
      </c>
      <c r="B79" s="6">
        <v>0.24998130561579301</v>
      </c>
      <c r="C79">
        <v>3343</v>
      </c>
    </row>
    <row r="80" spans="1:3" x14ac:dyDescent="0.2">
      <c r="A80" s="2" t="s">
        <v>131</v>
      </c>
      <c r="B80" s="3">
        <v>5.540247239784845E-2</v>
      </c>
      <c r="C80" s="4">
        <v>11742</v>
      </c>
    </row>
    <row r="81" spans="1:3" x14ac:dyDescent="0.2">
      <c r="A81" s="5" t="s">
        <v>3</v>
      </c>
      <c r="B81" s="6">
        <v>0.13575200136262988</v>
      </c>
      <c r="C81">
        <v>1594</v>
      </c>
    </row>
    <row r="82" spans="1:3" x14ac:dyDescent="0.2">
      <c r="A82" s="5" t="s">
        <v>8</v>
      </c>
      <c r="B82" s="6">
        <v>0.19425992164878214</v>
      </c>
      <c r="C82">
        <v>2281</v>
      </c>
    </row>
    <row r="83" spans="1:3" x14ac:dyDescent="0.2">
      <c r="A83" s="5" t="s">
        <v>21</v>
      </c>
      <c r="B83" s="6">
        <v>0.22278998467041389</v>
      </c>
      <c r="C83">
        <v>2616</v>
      </c>
    </row>
    <row r="84" spans="1:3" x14ac:dyDescent="0.2">
      <c r="A84" s="5" t="s">
        <v>37</v>
      </c>
      <c r="B84" s="6">
        <v>0.17075455629364675</v>
      </c>
      <c r="C84">
        <v>2005</v>
      </c>
    </row>
    <row r="85" spans="1:3" x14ac:dyDescent="0.2">
      <c r="A85" s="5" t="s">
        <v>39</v>
      </c>
      <c r="B85" s="6">
        <v>0.27644353602452731</v>
      </c>
      <c r="C85">
        <v>3246</v>
      </c>
    </row>
    <row r="86" spans="1:3" x14ac:dyDescent="0.2">
      <c r="A86" s="2" t="s">
        <v>132</v>
      </c>
      <c r="B86" s="3">
        <v>5.5845994149287537E-2</v>
      </c>
      <c r="C86" s="4">
        <v>11836</v>
      </c>
    </row>
    <row r="87" spans="1:3" x14ac:dyDescent="0.2">
      <c r="A87" s="5" t="s">
        <v>3</v>
      </c>
      <c r="B87" s="6">
        <v>0.13611017235552553</v>
      </c>
      <c r="C87">
        <v>1611</v>
      </c>
    </row>
    <row r="88" spans="1:3" x14ac:dyDescent="0.2">
      <c r="A88" s="5" t="s">
        <v>8</v>
      </c>
      <c r="B88" s="6">
        <v>0.2000675904021629</v>
      </c>
      <c r="C88">
        <v>2368</v>
      </c>
    </row>
    <row r="89" spans="1:3" x14ac:dyDescent="0.2">
      <c r="A89" s="5" t="s">
        <v>21</v>
      </c>
      <c r="B89" s="6">
        <v>0.22009124704291991</v>
      </c>
      <c r="C89">
        <v>2605</v>
      </c>
    </row>
    <row r="90" spans="1:3" x14ac:dyDescent="0.2">
      <c r="A90" s="5" t="s">
        <v>37</v>
      </c>
      <c r="B90" s="6">
        <v>0.18088881378844204</v>
      </c>
      <c r="C90">
        <v>2141</v>
      </c>
    </row>
    <row r="91" spans="1:3" x14ac:dyDescent="0.2">
      <c r="A91" s="5" t="s">
        <v>39</v>
      </c>
      <c r="B91" s="6">
        <v>0.26284217641094965</v>
      </c>
      <c r="C91">
        <v>3111</v>
      </c>
    </row>
    <row r="92" spans="1:3" x14ac:dyDescent="0.2">
      <c r="A92" s="2" t="s">
        <v>133</v>
      </c>
      <c r="B92" s="3">
        <v>5.6214022836651882E-2</v>
      </c>
      <c r="C92" s="4">
        <v>11914</v>
      </c>
    </row>
    <row r="93" spans="1:3" x14ac:dyDescent="0.2">
      <c r="A93" s="5" t="s">
        <v>3</v>
      </c>
      <c r="B93" s="6">
        <v>0.14117844552627162</v>
      </c>
      <c r="C93">
        <v>1682</v>
      </c>
    </row>
    <row r="94" spans="1:3" x14ac:dyDescent="0.2">
      <c r="A94" s="5" t="s">
        <v>8</v>
      </c>
      <c r="B94" s="6">
        <v>0.21353030048682223</v>
      </c>
      <c r="C94">
        <v>2544</v>
      </c>
    </row>
    <row r="95" spans="1:3" x14ac:dyDescent="0.2">
      <c r="A95" s="5" t="s">
        <v>21</v>
      </c>
      <c r="B95" s="6">
        <v>0.20857814336075206</v>
      </c>
      <c r="C95">
        <v>2485</v>
      </c>
    </row>
    <row r="96" spans="1:3" x14ac:dyDescent="0.2">
      <c r="A96" s="5" t="s">
        <v>37</v>
      </c>
      <c r="B96" s="6">
        <v>0.18322981366459629</v>
      </c>
      <c r="C96">
        <v>2183</v>
      </c>
    </row>
    <row r="97" spans="1:3" x14ac:dyDescent="0.2">
      <c r="A97" s="5" t="s">
        <v>39</v>
      </c>
      <c r="B97" s="6">
        <v>0.25348329696155786</v>
      </c>
      <c r="C97">
        <v>3020</v>
      </c>
    </row>
    <row r="98" spans="1:3" x14ac:dyDescent="0.2">
      <c r="A98" s="2" t="s">
        <v>134</v>
      </c>
      <c r="B98" s="3">
        <v>5.7544588090969143E-2</v>
      </c>
      <c r="C98" s="4">
        <v>12196</v>
      </c>
    </row>
    <row r="99" spans="1:3" x14ac:dyDescent="0.2">
      <c r="A99" s="5" t="s">
        <v>3</v>
      </c>
      <c r="B99" s="6">
        <v>0.14857330272220401</v>
      </c>
      <c r="C99">
        <v>1812</v>
      </c>
    </row>
    <row r="100" spans="1:3" x14ac:dyDescent="0.2">
      <c r="A100" s="5" t="s">
        <v>8</v>
      </c>
      <c r="B100" s="6">
        <v>0.1978517546736635</v>
      </c>
      <c r="C100">
        <v>2413</v>
      </c>
    </row>
    <row r="101" spans="1:3" x14ac:dyDescent="0.2">
      <c r="A101" s="5" t="s">
        <v>21</v>
      </c>
      <c r="B101" s="6">
        <v>0.23171531649721219</v>
      </c>
      <c r="C101">
        <v>2826</v>
      </c>
    </row>
    <row r="102" spans="1:3" x14ac:dyDescent="0.2">
      <c r="A102" s="5" t="s">
        <v>37</v>
      </c>
      <c r="B102" s="6">
        <v>0.18292882912430306</v>
      </c>
      <c r="C102">
        <v>2231</v>
      </c>
    </row>
    <row r="103" spans="1:3" x14ac:dyDescent="0.2">
      <c r="A103" s="5" t="s">
        <v>39</v>
      </c>
      <c r="B103" s="6">
        <v>0.23893079698261724</v>
      </c>
      <c r="C103">
        <v>2914</v>
      </c>
    </row>
    <row r="104" spans="1:3" x14ac:dyDescent="0.2">
      <c r="A104" s="2" t="s">
        <v>135</v>
      </c>
      <c r="B104" s="3">
        <v>6.0677550250070773E-2</v>
      </c>
      <c r="C104" s="4">
        <v>12860</v>
      </c>
    </row>
    <row r="105" spans="1:3" x14ac:dyDescent="0.2">
      <c r="A105" s="5" t="s">
        <v>3</v>
      </c>
      <c r="B105" s="6">
        <v>0.14696734059097979</v>
      </c>
      <c r="C105">
        <v>1890</v>
      </c>
    </row>
    <row r="106" spans="1:3" x14ac:dyDescent="0.2">
      <c r="A106" s="5" t="s">
        <v>8</v>
      </c>
      <c r="B106" s="6">
        <v>0.221850699844479</v>
      </c>
      <c r="C106">
        <v>2853</v>
      </c>
    </row>
    <row r="107" spans="1:3" x14ac:dyDescent="0.2">
      <c r="A107" s="5" t="s">
        <v>21</v>
      </c>
      <c r="B107" s="6">
        <v>0.23926905132192847</v>
      </c>
      <c r="C107">
        <v>3077</v>
      </c>
    </row>
    <row r="108" spans="1:3" x14ac:dyDescent="0.2">
      <c r="A108" s="5" t="s">
        <v>37</v>
      </c>
      <c r="B108" s="6">
        <v>0.16912908242612754</v>
      </c>
      <c r="C108">
        <v>2175</v>
      </c>
    </row>
    <row r="109" spans="1:3" x14ac:dyDescent="0.2">
      <c r="A109" s="5" t="s">
        <v>39</v>
      </c>
      <c r="B109" s="6">
        <v>0.22278382581648523</v>
      </c>
      <c r="C109">
        <v>2865</v>
      </c>
    </row>
    <row r="110" spans="1:3" x14ac:dyDescent="0.2">
      <c r="A110" s="2" t="s">
        <v>136</v>
      </c>
      <c r="B110" s="3">
        <v>5.9530999339435689E-2</v>
      </c>
      <c r="C110" s="4">
        <v>12617</v>
      </c>
    </row>
    <row r="111" spans="1:3" x14ac:dyDescent="0.2">
      <c r="A111" s="5" t="s">
        <v>3</v>
      </c>
      <c r="B111" s="6">
        <v>0.14535943568201631</v>
      </c>
      <c r="C111">
        <v>1834</v>
      </c>
    </row>
    <row r="112" spans="1:3" x14ac:dyDescent="0.2">
      <c r="A112" s="5" t="s">
        <v>8</v>
      </c>
      <c r="B112" s="6">
        <v>0.22279464214948086</v>
      </c>
      <c r="C112">
        <v>2811</v>
      </c>
    </row>
    <row r="113" spans="1:3" x14ac:dyDescent="0.2">
      <c r="A113" s="5" t="s">
        <v>21</v>
      </c>
      <c r="B113" s="6">
        <v>0.25188238091463899</v>
      </c>
      <c r="C113">
        <v>3178</v>
      </c>
    </row>
    <row r="114" spans="1:3" x14ac:dyDescent="0.2">
      <c r="A114" s="5" t="s">
        <v>37</v>
      </c>
      <c r="B114" s="6">
        <v>0.17206943013394627</v>
      </c>
      <c r="C114">
        <v>2171</v>
      </c>
    </row>
    <row r="115" spans="1:3" x14ac:dyDescent="0.2">
      <c r="A115" s="5" t="s">
        <v>39</v>
      </c>
      <c r="B115" s="6">
        <v>0.20789411111991757</v>
      </c>
      <c r="C115">
        <v>2623</v>
      </c>
    </row>
    <row r="116" spans="1:3" x14ac:dyDescent="0.2">
      <c r="A116" s="2" t="s">
        <v>137</v>
      </c>
      <c r="B116" s="3">
        <v>5.2580919128055112E-2</v>
      </c>
      <c r="C116" s="4">
        <v>11144</v>
      </c>
    </row>
    <row r="117" spans="1:3" x14ac:dyDescent="0.2">
      <c r="A117" s="5" t="s">
        <v>3</v>
      </c>
      <c r="B117" s="6">
        <v>0.13666547020818379</v>
      </c>
      <c r="C117">
        <v>1523</v>
      </c>
    </row>
    <row r="118" spans="1:3" x14ac:dyDescent="0.2">
      <c r="A118" s="5" t="s">
        <v>8</v>
      </c>
      <c r="B118" s="6">
        <v>0.22352835606604451</v>
      </c>
      <c r="C118">
        <v>2491</v>
      </c>
    </row>
    <row r="119" spans="1:3" x14ac:dyDescent="0.2">
      <c r="A119" s="5" t="s">
        <v>21</v>
      </c>
      <c r="B119" s="6">
        <v>0.25726848528356067</v>
      </c>
      <c r="C119">
        <v>2867</v>
      </c>
    </row>
    <row r="120" spans="1:3" x14ac:dyDescent="0.2">
      <c r="A120" s="5" t="s">
        <v>37</v>
      </c>
      <c r="B120" s="6">
        <v>0.17013639626704954</v>
      </c>
      <c r="C120">
        <v>1896</v>
      </c>
    </row>
    <row r="121" spans="1:3" x14ac:dyDescent="0.2">
      <c r="A121" s="5" t="s">
        <v>39</v>
      </c>
      <c r="B121" s="6">
        <v>0.21240129217516152</v>
      </c>
      <c r="C121">
        <v>2367</v>
      </c>
    </row>
    <row r="122" spans="1:3" x14ac:dyDescent="0.2">
      <c r="A122" s="2" t="s">
        <v>138</v>
      </c>
      <c r="B122" s="3">
        <v>4.7268094743795411E-2</v>
      </c>
      <c r="C122" s="4">
        <v>10018</v>
      </c>
    </row>
    <row r="123" spans="1:3" x14ac:dyDescent="0.2">
      <c r="A123" s="5" t="s">
        <v>3</v>
      </c>
      <c r="B123" s="6">
        <v>0.14663605510081854</v>
      </c>
      <c r="C123">
        <v>1469</v>
      </c>
    </row>
    <row r="124" spans="1:3" x14ac:dyDescent="0.2">
      <c r="A124" s="5" t="s">
        <v>8</v>
      </c>
      <c r="B124" s="6">
        <v>0.21062088241165902</v>
      </c>
      <c r="C124">
        <v>2110</v>
      </c>
    </row>
    <row r="125" spans="1:3" x14ac:dyDescent="0.2">
      <c r="A125" s="5" t="s">
        <v>21</v>
      </c>
      <c r="B125" s="6">
        <v>0.26312637252944698</v>
      </c>
      <c r="C125">
        <v>2636</v>
      </c>
    </row>
    <row r="126" spans="1:3" x14ac:dyDescent="0.2">
      <c r="A126" s="5" t="s">
        <v>37</v>
      </c>
      <c r="B126" s="6">
        <v>0.17728089439009784</v>
      </c>
      <c r="C126">
        <v>1776</v>
      </c>
    </row>
    <row r="127" spans="1:3" x14ac:dyDescent="0.2">
      <c r="A127" s="5" t="s">
        <v>39</v>
      </c>
      <c r="B127" s="6">
        <v>0.20233579556797765</v>
      </c>
      <c r="C127">
        <v>2027</v>
      </c>
    </row>
    <row r="128" spans="1:3" x14ac:dyDescent="0.2">
      <c r="A128" s="2" t="s">
        <v>139</v>
      </c>
      <c r="B128" s="3">
        <v>4.2714919316787767E-2</v>
      </c>
      <c r="C128" s="4">
        <v>9053</v>
      </c>
    </row>
    <row r="129" spans="1:3" x14ac:dyDescent="0.2">
      <c r="A129" s="5" t="s">
        <v>3</v>
      </c>
      <c r="B129" s="6">
        <v>0.14879045620236386</v>
      </c>
      <c r="C129">
        <v>1347</v>
      </c>
    </row>
    <row r="130" spans="1:3" x14ac:dyDescent="0.2">
      <c r="A130" s="5" t="s">
        <v>8</v>
      </c>
      <c r="B130" s="6">
        <v>0.17883574505688721</v>
      </c>
      <c r="C130">
        <v>1619</v>
      </c>
    </row>
    <row r="131" spans="1:3" x14ac:dyDescent="0.2">
      <c r="A131" s="5" t="s">
        <v>21</v>
      </c>
      <c r="B131" s="6">
        <v>0.28708715342980229</v>
      </c>
      <c r="C131">
        <v>2599</v>
      </c>
    </row>
    <row r="132" spans="1:3" x14ac:dyDescent="0.2">
      <c r="A132" s="5" t="s">
        <v>37</v>
      </c>
      <c r="B132" s="6">
        <v>0.17806252071136638</v>
      </c>
      <c r="C132">
        <v>1612</v>
      </c>
    </row>
    <row r="133" spans="1:3" x14ac:dyDescent="0.2">
      <c r="A133" s="5" t="s">
        <v>39</v>
      </c>
      <c r="B133" s="6">
        <v>0.20722412459958026</v>
      </c>
      <c r="C133">
        <v>1876</v>
      </c>
    </row>
    <row r="134" spans="1:3" x14ac:dyDescent="0.2">
      <c r="A134" s="2" t="s">
        <v>140</v>
      </c>
      <c r="B134" s="3">
        <v>4.2276115881853357E-2</v>
      </c>
      <c r="C134" s="4">
        <v>8960</v>
      </c>
    </row>
    <row r="135" spans="1:3" x14ac:dyDescent="0.2">
      <c r="A135" s="5" t="s">
        <v>3</v>
      </c>
      <c r="B135" s="6">
        <v>0.15100446428571429</v>
      </c>
      <c r="C135">
        <v>1353</v>
      </c>
    </row>
    <row r="136" spans="1:3" x14ac:dyDescent="0.2">
      <c r="A136" s="5" t="s">
        <v>8</v>
      </c>
      <c r="B136" s="6">
        <v>0.15625</v>
      </c>
      <c r="C136">
        <v>1400</v>
      </c>
    </row>
    <row r="137" spans="1:3" x14ac:dyDescent="0.2">
      <c r="A137" s="5" t="s">
        <v>21</v>
      </c>
      <c r="B137" s="6">
        <v>0.28794642857142855</v>
      </c>
      <c r="C137">
        <v>2580</v>
      </c>
    </row>
    <row r="138" spans="1:3" x14ac:dyDescent="0.2">
      <c r="A138" s="5" t="s">
        <v>37</v>
      </c>
      <c r="B138" s="6">
        <v>0.2002232142857143</v>
      </c>
      <c r="C138">
        <v>1794</v>
      </c>
    </row>
    <row r="139" spans="1:3" x14ac:dyDescent="0.2">
      <c r="A139" s="5" t="s">
        <v>39</v>
      </c>
      <c r="B139" s="6">
        <v>0.20457589285714287</v>
      </c>
      <c r="C139">
        <v>1833</v>
      </c>
    </row>
    <row r="140" spans="1:3" x14ac:dyDescent="0.2">
      <c r="A140" s="2" t="s">
        <v>141</v>
      </c>
      <c r="B140" s="3">
        <v>3.870435028781731E-2</v>
      </c>
      <c r="C140" s="4">
        <v>8203</v>
      </c>
    </row>
    <row r="141" spans="1:3" x14ac:dyDescent="0.2">
      <c r="A141" s="5" t="s">
        <v>3</v>
      </c>
      <c r="B141" s="6">
        <v>0.14128977203462148</v>
      </c>
      <c r="C141">
        <v>1159</v>
      </c>
    </row>
    <row r="142" spans="1:3" x14ac:dyDescent="0.2">
      <c r="A142" s="5" t="s">
        <v>8</v>
      </c>
      <c r="B142" s="6">
        <v>0.14604413019626966</v>
      </c>
      <c r="C142">
        <v>1198</v>
      </c>
    </row>
    <row r="143" spans="1:3" x14ac:dyDescent="0.2">
      <c r="A143" s="5" t="s">
        <v>21</v>
      </c>
      <c r="B143" s="6">
        <v>0.31646958429842742</v>
      </c>
      <c r="C143">
        <v>2596</v>
      </c>
    </row>
    <row r="144" spans="1:3" x14ac:dyDescent="0.2">
      <c r="A144" s="5" t="s">
        <v>37</v>
      </c>
      <c r="B144" s="6">
        <v>0.19370961843228088</v>
      </c>
      <c r="C144">
        <v>1589</v>
      </c>
    </row>
    <row r="145" spans="1:3" x14ac:dyDescent="0.2">
      <c r="A145" s="5" t="s">
        <v>39</v>
      </c>
      <c r="B145" s="6">
        <v>0.20248689503840059</v>
      </c>
      <c r="C145">
        <v>1661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4F85-702E-984A-AB07-6AC01221921E}">
  <dimension ref="A1:F42"/>
  <sheetViews>
    <sheetView workbookViewId="0">
      <selection activeCell="N25" sqref="N25"/>
    </sheetView>
  </sheetViews>
  <sheetFormatPr baseColWidth="10" defaultRowHeight="16" x14ac:dyDescent="0.2"/>
  <sheetData>
    <row r="1" spans="1:6" x14ac:dyDescent="0.2">
      <c r="A1" t="s">
        <v>51</v>
      </c>
      <c r="B1" t="s">
        <v>46</v>
      </c>
      <c r="C1">
        <v>2019</v>
      </c>
      <c r="D1" t="s">
        <v>49</v>
      </c>
      <c r="E1">
        <v>2020</v>
      </c>
      <c r="F1" s="7" t="s">
        <v>103</v>
      </c>
    </row>
    <row r="2" spans="1:6" x14ac:dyDescent="0.2">
      <c r="A2" t="s">
        <v>21</v>
      </c>
      <c r="B2" s="6">
        <v>0.10396390676815637</v>
      </c>
      <c r="C2">
        <v>15393</v>
      </c>
      <c r="D2" s="6">
        <v>9.6619466768720505E-2</v>
      </c>
      <c r="E2">
        <v>11361</v>
      </c>
      <c r="F2" s="7">
        <f t="shared" ref="F2:F42" si="0">(E2-C2)/C2</f>
        <v>-0.26193724420190995</v>
      </c>
    </row>
    <row r="3" spans="1:6" x14ac:dyDescent="0.2">
      <c r="A3" t="s">
        <v>39</v>
      </c>
      <c r="B3" s="6">
        <v>9.8459418753081507E-2</v>
      </c>
      <c r="C3">
        <v>14578</v>
      </c>
      <c r="D3" s="6">
        <v>9.7716545477739503E-2</v>
      </c>
      <c r="E3">
        <v>11490</v>
      </c>
      <c r="F3" s="7">
        <f t="shared" si="0"/>
        <v>-0.21182603923720675</v>
      </c>
    </row>
    <row r="4" spans="1:6" x14ac:dyDescent="0.2">
      <c r="A4" t="s">
        <v>105</v>
      </c>
      <c r="B4" s="6">
        <v>8.8686419786439374E-2</v>
      </c>
      <c r="C4">
        <v>13131</v>
      </c>
      <c r="D4" s="6">
        <v>6.2975719692137597E-2</v>
      </c>
      <c r="E4">
        <v>7405</v>
      </c>
      <c r="F4" s="7">
        <f t="shared" si="0"/>
        <v>-0.43606732160536138</v>
      </c>
    </row>
    <row r="5" spans="1:6" x14ac:dyDescent="0.2">
      <c r="A5" t="s">
        <v>37</v>
      </c>
      <c r="B5" s="6">
        <v>7.9582064149235784E-2</v>
      </c>
      <c r="C5">
        <v>11783</v>
      </c>
      <c r="D5" s="6">
        <v>7.4541820810477527E-2</v>
      </c>
      <c r="E5">
        <v>8765</v>
      </c>
      <c r="F5" s="7">
        <f t="shared" si="0"/>
        <v>-0.25613171518289063</v>
      </c>
    </row>
    <row r="6" spans="1:6" x14ac:dyDescent="0.2">
      <c r="A6" t="s">
        <v>106</v>
      </c>
      <c r="B6" s="6">
        <v>5.5281269206610792E-2</v>
      </c>
      <c r="C6">
        <v>8185</v>
      </c>
      <c r="D6" s="6">
        <v>6.8086915848109872E-2</v>
      </c>
      <c r="E6">
        <v>8006</v>
      </c>
      <c r="F6" s="7">
        <f t="shared" si="0"/>
        <v>-2.1869273060476483E-2</v>
      </c>
    </row>
    <row r="7" spans="1:6" x14ac:dyDescent="0.2">
      <c r="A7" t="s">
        <v>44</v>
      </c>
      <c r="B7" s="6">
        <v>3.2371792707059928E-2</v>
      </c>
      <c r="C7">
        <v>4793</v>
      </c>
      <c r="D7" s="6">
        <v>3.1543139005825574E-2</v>
      </c>
      <c r="E7">
        <v>3709</v>
      </c>
      <c r="F7" s="7">
        <f t="shared" si="0"/>
        <v>-0.22616315460045899</v>
      </c>
    </row>
    <row r="8" spans="1:6" x14ac:dyDescent="0.2">
      <c r="A8" t="s">
        <v>25</v>
      </c>
      <c r="B8" s="6">
        <v>2.8947528383571636E-2</v>
      </c>
      <c r="C8">
        <v>4286</v>
      </c>
      <c r="D8" s="6">
        <v>2.1933069694263722E-2</v>
      </c>
      <c r="E8">
        <v>2579</v>
      </c>
      <c r="F8" s="7">
        <f t="shared" si="0"/>
        <v>-0.39827344843677087</v>
      </c>
    </row>
    <row r="9" spans="1:6" x14ac:dyDescent="0.2">
      <c r="A9" t="s">
        <v>23</v>
      </c>
      <c r="B9" s="6">
        <v>2.8589567813266152E-2</v>
      </c>
      <c r="C9">
        <v>4233</v>
      </c>
      <c r="D9" s="6">
        <v>2.9034315601479781E-2</v>
      </c>
      <c r="E9">
        <v>3414</v>
      </c>
      <c r="F9" s="7">
        <f t="shared" si="0"/>
        <v>-0.19347980155917788</v>
      </c>
    </row>
    <row r="10" spans="1:6" x14ac:dyDescent="0.2">
      <c r="A10" t="s">
        <v>5</v>
      </c>
      <c r="B10" s="6">
        <v>2.8265377108083831E-2</v>
      </c>
      <c r="C10">
        <v>4185</v>
      </c>
      <c r="D10" s="6">
        <v>3.0599141046902242E-2</v>
      </c>
      <c r="E10">
        <v>3598</v>
      </c>
      <c r="F10" s="7">
        <f t="shared" si="0"/>
        <v>-0.14026284348864995</v>
      </c>
    </row>
    <row r="11" spans="1:6" x14ac:dyDescent="0.2">
      <c r="A11" t="s">
        <v>12</v>
      </c>
      <c r="B11" s="6">
        <v>2.7698043374014766E-2</v>
      </c>
      <c r="C11">
        <v>4101</v>
      </c>
      <c r="D11" s="6">
        <v>2.7988263809159333E-2</v>
      </c>
      <c r="E11">
        <v>3291</v>
      </c>
      <c r="F11" s="7">
        <f t="shared" si="0"/>
        <v>-0.19751280175566935</v>
      </c>
    </row>
    <row r="12" spans="1:6" x14ac:dyDescent="0.2">
      <c r="A12" t="s">
        <v>38</v>
      </c>
      <c r="B12" s="6">
        <v>2.6299970957915995E-2</v>
      </c>
      <c r="C12">
        <v>3894</v>
      </c>
      <c r="D12" s="6">
        <v>2.99102776714717E-2</v>
      </c>
      <c r="E12">
        <v>3517</v>
      </c>
      <c r="F12" s="7">
        <f t="shared" si="0"/>
        <v>-9.6815613764766301E-2</v>
      </c>
    </row>
    <row r="13" spans="1:6" x14ac:dyDescent="0.2">
      <c r="A13" t="s">
        <v>19</v>
      </c>
      <c r="B13" s="6">
        <v>2.5151795543728598E-2</v>
      </c>
      <c r="C13">
        <v>3724</v>
      </c>
      <c r="D13" s="6">
        <v>2.9876259727005996E-2</v>
      </c>
      <c r="E13">
        <v>3513</v>
      </c>
      <c r="F13" s="7">
        <f t="shared" si="0"/>
        <v>-5.6659505907626209E-2</v>
      </c>
    </row>
    <row r="14" spans="1:6" x14ac:dyDescent="0.2">
      <c r="A14" t="s">
        <v>29</v>
      </c>
      <c r="B14" s="6">
        <v>2.2342142765481795E-2</v>
      </c>
      <c r="C14">
        <v>3308</v>
      </c>
      <c r="D14" s="6">
        <v>2.3923119445507506E-2</v>
      </c>
      <c r="E14">
        <v>2813</v>
      </c>
      <c r="F14" s="7">
        <f t="shared" si="0"/>
        <v>-0.14963724304715839</v>
      </c>
    </row>
    <row r="15" spans="1:6" x14ac:dyDescent="0.2">
      <c r="A15" t="s">
        <v>35</v>
      </c>
      <c r="B15" s="6">
        <v>2.135606270388556E-2</v>
      </c>
      <c r="C15">
        <v>3162</v>
      </c>
      <c r="D15" s="6">
        <v>2.1456818471743844E-2</v>
      </c>
      <c r="E15">
        <v>2523</v>
      </c>
      <c r="F15" s="7">
        <f t="shared" si="0"/>
        <v>-0.20208728652751423</v>
      </c>
    </row>
    <row r="16" spans="1:6" x14ac:dyDescent="0.2">
      <c r="A16" t="s">
        <v>6</v>
      </c>
      <c r="B16" s="6">
        <v>1.9235315174151193E-2</v>
      </c>
      <c r="C16">
        <v>2848</v>
      </c>
      <c r="D16" s="6">
        <v>1.5886380065484543E-2</v>
      </c>
      <c r="E16">
        <v>1868</v>
      </c>
      <c r="F16" s="7">
        <f t="shared" si="0"/>
        <v>-0.3441011235955056</v>
      </c>
    </row>
    <row r="17" spans="1:6" x14ac:dyDescent="0.2">
      <c r="A17" t="s">
        <v>43</v>
      </c>
      <c r="B17" s="6">
        <v>1.9228561201126562E-2</v>
      </c>
      <c r="C17">
        <v>2847</v>
      </c>
      <c r="D17" s="6">
        <v>2.0419271165539821E-2</v>
      </c>
      <c r="E17">
        <v>2401</v>
      </c>
      <c r="F17" s="7">
        <f t="shared" si="0"/>
        <v>-0.15665612925886899</v>
      </c>
    </row>
    <row r="18" spans="1:6" x14ac:dyDescent="0.2">
      <c r="A18" t="s">
        <v>30</v>
      </c>
      <c r="B18" s="6">
        <v>1.6317598827510282E-2</v>
      </c>
      <c r="C18">
        <v>2416</v>
      </c>
      <c r="D18" s="6">
        <v>2.0206659012629163E-2</v>
      </c>
      <c r="E18">
        <v>2376</v>
      </c>
      <c r="F18" s="7">
        <f t="shared" si="0"/>
        <v>-1.6556291390728478E-2</v>
      </c>
    </row>
    <row r="19" spans="1:6" x14ac:dyDescent="0.2">
      <c r="A19" t="s">
        <v>4</v>
      </c>
      <c r="B19" s="6">
        <v>1.5973146203254063E-2</v>
      </c>
      <c r="C19">
        <v>2365</v>
      </c>
      <c r="D19" s="6">
        <v>2.0393757707190544E-2</v>
      </c>
      <c r="E19">
        <v>2398</v>
      </c>
      <c r="F19" s="7">
        <f t="shared" si="0"/>
        <v>1.3953488372093023E-2</v>
      </c>
    </row>
    <row r="20" spans="1:6" x14ac:dyDescent="0.2">
      <c r="A20" t="s">
        <v>11</v>
      </c>
      <c r="B20" s="6">
        <v>1.5871836607884587E-2</v>
      </c>
      <c r="C20">
        <v>2350</v>
      </c>
      <c r="D20" s="6">
        <v>1.6838882510524303E-2</v>
      </c>
      <c r="E20">
        <v>1980</v>
      </c>
      <c r="F20" s="7">
        <f t="shared" si="0"/>
        <v>-0.1574468085106383</v>
      </c>
    </row>
    <row r="21" spans="1:6" x14ac:dyDescent="0.2">
      <c r="A21" t="s">
        <v>22</v>
      </c>
      <c r="B21" s="6">
        <v>1.5473352199431316E-2</v>
      </c>
      <c r="C21">
        <v>2291</v>
      </c>
      <c r="D21" s="6">
        <v>1.8352681039248205E-2</v>
      </c>
      <c r="E21">
        <v>2158</v>
      </c>
      <c r="F21" s="7">
        <f t="shared" si="0"/>
        <v>-5.8053251855085114E-2</v>
      </c>
    </row>
    <row r="22" spans="1:6" x14ac:dyDescent="0.2">
      <c r="A22" t="s">
        <v>32</v>
      </c>
      <c r="B22" s="6">
        <v>1.4608843652278453E-2</v>
      </c>
      <c r="C22">
        <v>2163</v>
      </c>
      <c r="D22" s="6">
        <v>1.9007526470213039E-2</v>
      </c>
      <c r="E22">
        <v>2235</v>
      </c>
      <c r="F22" s="7">
        <f t="shared" si="0"/>
        <v>3.3287101248266296E-2</v>
      </c>
    </row>
    <row r="23" spans="1:6" x14ac:dyDescent="0.2">
      <c r="A23" t="s">
        <v>7</v>
      </c>
      <c r="B23" s="6">
        <v>1.4338684731293183E-2</v>
      </c>
      <c r="C23">
        <v>2123</v>
      </c>
      <c r="D23" s="6">
        <v>1.9296678998171536E-2</v>
      </c>
      <c r="E23">
        <v>2269</v>
      </c>
      <c r="F23" s="7">
        <f t="shared" si="0"/>
        <v>6.8770607630711258E-2</v>
      </c>
    </row>
    <row r="24" spans="1:6" x14ac:dyDescent="0.2">
      <c r="A24" t="s">
        <v>28</v>
      </c>
      <c r="B24" s="6">
        <v>1.2960874234268309E-2</v>
      </c>
      <c r="C24">
        <v>1919</v>
      </c>
      <c r="D24" s="6">
        <v>1.5308075009567547E-2</v>
      </c>
      <c r="E24">
        <v>1800</v>
      </c>
      <c r="F24" s="7">
        <f t="shared" si="0"/>
        <v>-6.2011464304325171E-2</v>
      </c>
    </row>
    <row r="25" spans="1:6" x14ac:dyDescent="0.2">
      <c r="A25" t="s">
        <v>13</v>
      </c>
      <c r="B25" s="6">
        <v>1.2913596423095886E-2</v>
      </c>
      <c r="C25">
        <v>1912</v>
      </c>
      <c r="D25" s="6">
        <v>1.3318025258323766E-2</v>
      </c>
      <c r="E25">
        <v>1566</v>
      </c>
      <c r="F25" s="7">
        <f t="shared" si="0"/>
        <v>-0.1809623430962343</v>
      </c>
    </row>
    <row r="26" spans="1:6" x14ac:dyDescent="0.2">
      <c r="A26" t="s">
        <v>16</v>
      </c>
      <c r="B26" s="6">
        <v>1.2292230904829766E-2</v>
      </c>
      <c r="C26">
        <v>1820</v>
      </c>
      <c r="D26" s="6">
        <v>1.0358464089807373E-2</v>
      </c>
      <c r="E26">
        <v>1218</v>
      </c>
      <c r="F26" s="7">
        <f t="shared" si="0"/>
        <v>-0.33076923076923076</v>
      </c>
    </row>
    <row r="27" spans="1:6" x14ac:dyDescent="0.2">
      <c r="A27" t="s">
        <v>14</v>
      </c>
      <c r="B27" s="6">
        <v>1.1738405116809963E-2</v>
      </c>
      <c r="C27">
        <v>1738</v>
      </c>
      <c r="D27" s="6">
        <v>1.3232980397159502E-2</v>
      </c>
      <c r="E27">
        <v>1556</v>
      </c>
      <c r="F27" s="7">
        <f t="shared" si="0"/>
        <v>-0.1047180667433832</v>
      </c>
    </row>
    <row r="28" spans="1:6" x14ac:dyDescent="0.2">
      <c r="A28" t="s">
        <v>18</v>
      </c>
      <c r="B28" s="6">
        <v>1.114405549064237E-2</v>
      </c>
      <c r="C28">
        <v>1650</v>
      </c>
      <c r="D28" s="6">
        <v>1.3420079091720882E-2</v>
      </c>
      <c r="E28">
        <v>1578</v>
      </c>
      <c r="F28" s="7">
        <f t="shared" si="0"/>
        <v>-4.363636363636364E-2</v>
      </c>
    </row>
    <row r="29" spans="1:6" x14ac:dyDescent="0.2">
      <c r="A29" t="s">
        <v>15</v>
      </c>
      <c r="B29" s="6">
        <v>1.0961698218977313E-2</v>
      </c>
      <c r="C29">
        <v>1623</v>
      </c>
      <c r="D29" s="6">
        <v>7.2713356295445852E-3</v>
      </c>
      <c r="E29">
        <v>855</v>
      </c>
      <c r="F29" s="7">
        <f t="shared" si="0"/>
        <v>-0.47319778188539741</v>
      </c>
    </row>
    <row r="30" spans="1:6" x14ac:dyDescent="0.2">
      <c r="A30" t="s">
        <v>31</v>
      </c>
      <c r="B30" s="6">
        <v>1.0394364484908247E-2</v>
      </c>
      <c r="C30">
        <v>1539</v>
      </c>
      <c r="D30" s="6">
        <v>1.178721775736701E-2</v>
      </c>
      <c r="E30">
        <v>1386</v>
      </c>
      <c r="F30" s="7">
        <f t="shared" si="0"/>
        <v>-9.9415204678362568E-2</v>
      </c>
    </row>
    <row r="31" spans="1:6" x14ac:dyDescent="0.2">
      <c r="A31" t="s">
        <v>10</v>
      </c>
      <c r="B31" s="6">
        <v>1.0164729402070768E-2</v>
      </c>
      <c r="C31">
        <v>1505</v>
      </c>
      <c r="D31" s="6">
        <v>9.2613853807883666E-3</v>
      </c>
      <c r="E31">
        <v>1089</v>
      </c>
      <c r="F31" s="7">
        <f t="shared" si="0"/>
        <v>-0.27641196013289038</v>
      </c>
    </row>
    <row r="32" spans="1:6" x14ac:dyDescent="0.2">
      <c r="A32" t="s">
        <v>42</v>
      </c>
      <c r="B32" s="6">
        <v>9.7662449936174959E-3</v>
      </c>
      <c r="C32">
        <v>1446</v>
      </c>
      <c r="D32" s="6">
        <v>1.2186928604839052E-2</v>
      </c>
      <c r="E32">
        <v>1433</v>
      </c>
      <c r="F32" s="7">
        <f t="shared" si="0"/>
        <v>-8.9903181189488236E-3</v>
      </c>
    </row>
    <row r="33" spans="1:6" x14ac:dyDescent="0.2">
      <c r="A33" t="s">
        <v>27</v>
      </c>
      <c r="B33" s="6">
        <v>9.1651413944252701E-3</v>
      </c>
      <c r="C33">
        <v>1357</v>
      </c>
      <c r="D33" s="6">
        <v>1.0145851936896714E-2</v>
      </c>
      <c r="E33">
        <v>1193</v>
      </c>
      <c r="F33" s="7">
        <f t="shared" si="0"/>
        <v>-0.1208548268238762</v>
      </c>
    </row>
    <row r="34" spans="1:6" x14ac:dyDescent="0.2">
      <c r="A34" t="s">
        <v>24</v>
      </c>
      <c r="B34" s="6">
        <v>8.9490142576370557E-3</v>
      </c>
      <c r="C34">
        <v>1325</v>
      </c>
      <c r="D34" s="6">
        <v>1.1974316451928393E-2</v>
      </c>
      <c r="E34">
        <v>1408</v>
      </c>
      <c r="F34" s="7">
        <f t="shared" si="0"/>
        <v>6.2641509433962267E-2</v>
      </c>
    </row>
    <row r="35" spans="1:6" x14ac:dyDescent="0.2">
      <c r="A35" t="s">
        <v>41</v>
      </c>
      <c r="B35" s="6">
        <v>5.5855356913704487E-3</v>
      </c>
      <c r="C35">
        <v>827</v>
      </c>
      <c r="D35" s="6">
        <v>5.6554832674235661E-3</v>
      </c>
      <c r="E35">
        <v>665</v>
      </c>
      <c r="F35" s="7">
        <f t="shared" si="0"/>
        <v>-0.19588875453446192</v>
      </c>
    </row>
    <row r="36" spans="1:6" x14ac:dyDescent="0.2">
      <c r="A36" t="s">
        <v>34</v>
      </c>
      <c r="B36" s="6">
        <v>5.5179959611241312E-3</v>
      </c>
      <c r="C36">
        <v>817</v>
      </c>
      <c r="D36" s="6">
        <v>7.7986137687630222E-3</v>
      </c>
      <c r="E36">
        <v>917</v>
      </c>
      <c r="F36" s="7">
        <f t="shared" si="0"/>
        <v>0.12239902080783353</v>
      </c>
    </row>
    <row r="37" spans="1:6" x14ac:dyDescent="0.2">
      <c r="A37" t="s">
        <v>9</v>
      </c>
      <c r="B37" s="6">
        <v>4.8493526316855887E-3</v>
      </c>
      <c r="C37">
        <v>718</v>
      </c>
      <c r="D37" s="6">
        <v>6.1572479482927241E-3</v>
      </c>
      <c r="E37">
        <v>724</v>
      </c>
      <c r="F37" s="7">
        <f t="shared" si="0"/>
        <v>8.356545961002786E-3</v>
      </c>
    </row>
    <row r="38" spans="1:6" x14ac:dyDescent="0.2">
      <c r="A38" t="s">
        <v>40</v>
      </c>
      <c r="B38" s="6">
        <v>2.8434226433699623E-3</v>
      </c>
      <c r="C38">
        <v>421</v>
      </c>
      <c r="D38" s="6">
        <v>3.6314155717140791E-3</v>
      </c>
      <c r="E38">
        <v>427</v>
      </c>
      <c r="F38" s="7">
        <f t="shared" si="0"/>
        <v>1.4251781472684086E-2</v>
      </c>
    </row>
    <row r="39" spans="1:6" x14ac:dyDescent="0.2">
      <c r="A39" t="s">
        <v>33</v>
      </c>
      <c r="B39" s="6">
        <v>2.7421130480004864E-3</v>
      </c>
      <c r="C39">
        <v>406</v>
      </c>
      <c r="D39" s="6">
        <v>2.13462601522303E-3</v>
      </c>
      <c r="E39">
        <v>251</v>
      </c>
      <c r="F39" s="7">
        <f t="shared" si="0"/>
        <v>-0.3817733990147783</v>
      </c>
    </row>
    <row r="40" spans="1:6" x14ac:dyDescent="0.2">
      <c r="A40" t="s">
        <v>17</v>
      </c>
      <c r="B40" s="6">
        <v>1.3372866588770844E-3</v>
      </c>
      <c r="C40">
        <v>198</v>
      </c>
      <c r="D40" s="6">
        <v>1.5137985287239019E-3</v>
      </c>
      <c r="E40">
        <v>178</v>
      </c>
      <c r="F40" s="7">
        <f t="shared" si="0"/>
        <v>-0.10101010101010101</v>
      </c>
    </row>
    <row r="41" spans="1:6" x14ac:dyDescent="0.2">
      <c r="A41" t="s">
        <v>36</v>
      </c>
      <c r="B41" s="6">
        <v>1.1279134951135005E-3</v>
      </c>
      <c r="C41">
        <v>167</v>
      </c>
      <c r="D41" s="6">
        <v>1.4797805842581963E-3</v>
      </c>
      <c r="E41">
        <v>174</v>
      </c>
      <c r="F41" s="7">
        <f t="shared" si="0"/>
        <v>4.1916167664670656E-2</v>
      </c>
    </row>
    <row r="42" spans="1:6" x14ac:dyDescent="0.2">
      <c r="A42" t="s">
        <v>20</v>
      </c>
      <c r="B42" s="6">
        <v>1.1008976030149737E-3</v>
      </c>
      <c r="C42">
        <v>163</v>
      </c>
      <c r="D42" s="6">
        <v>1.2926818896968151E-3</v>
      </c>
      <c r="E42">
        <v>152</v>
      </c>
      <c r="F42" s="7">
        <f t="shared" si="0"/>
        <v>-6.7484662576687116E-2</v>
      </c>
    </row>
  </sheetData>
  <sortState xmlns:xlrd2="http://schemas.microsoft.com/office/spreadsheetml/2017/richdata2" ref="A2:F42">
    <sortCondition descending="1" ref="C2:C4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6F3F-CBB6-7A40-A60C-0F79CFD0ED9B}">
  <dimension ref="A1:H46"/>
  <sheetViews>
    <sheetView workbookViewId="0"/>
  </sheetViews>
  <sheetFormatPr baseColWidth="10" defaultRowHeight="16" x14ac:dyDescent="0.2"/>
  <cols>
    <col min="7" max="7" width="10.83203125" style="7"/>
  </cols>
  <sheetData>
    <row r="1" spans="1:8" x14ac:dyDescent="0.2">
      <c r="A1" s="8" t="s">
        <v>102</v>
      </c>
      <c r="B1" t="s">
        <v>46</v>
      </c>
      <c r="C1">
        <v>2019</v>
      </c>
      <c r="D1" t="s">
        <v>49</v>
      </c>
      <c r="E1">
        <v>2020</v>
      </c>
      <c r="F1" s="7" t="s">
        <v>103</v>
      </c>
      <c r="G1" s="7" t="s">
        <v>107</v>
      </c>
      <c r="H1" t="s">
        <v>103</v>
      </c>
    </row>
    <row r="2" spans="1:8" x14ac:dyDescent="0.2">
      <c r="A2" s="9" t="s">
        <v>99</v>
      </c>
      <c r="B2" s="10">
        <v>1.2800000000000001E-2</v>
      </c>
      <c r="C2" s="11">
        <v>105</v>
      </c>
      <c r="D2" s="10">
        <v>4.1000000000000003E-3</v>
      </c>
      <c r="E2" s="11">
        <v>33</v>
      </c>
      <c r="F2" s="7">
        <f t="shared" ref="F2:F46" si="0">(E2-C2)/C2</f>
        <v>-0.68571428571428572</v>
      </c>
      <c r="G2" s="7">
        <f>VLOOKUP(A2,Category!A:F,6,FALSE)</f>
        <v>0.14948453608247422</v>
      </c>
      <c r="H2" s="12">
        <f t="shared" ref="H2:H46" si="1">F2-G2</f>
        <v>-0.83519882179675997</v>
      </c>
    </row>
    <row r="3" spans="1:8" x14ac:dyDescent="0.2">
      <c r="A3" s="9" t="s">
        <v>66</v>
      </c>
      <c r="B3" s="10">
        <v>4.0000000000000002E-4</v>
      </c>
      <c r="C3" s="11">
        <v>3</v>
      </c>
      <c r="D3" s="10">
        <v>0</v>
      </c>
      <c r="E3" s="11">
        <v>0</v>
      </c>
      <c r="F3" s="7">
        <f t="shared" si="0"/>
        <v>-1</v>
      </c>
      <c r="G3" s="7">
        <f>VLOOKUP(A3,Category!A:F,6,FALSE)</f>
        <v>-0.2</v>
      </c>
      <c r="H3" s="12">
        <f t="shared" si="1"/>
        <v>-0.8</v>
      </c>
    </row>
    <row r="4" spans="1:8" x14ac:dyDescent="0.2">
      <c r="A4" s="9" t="s">
        <v>90</v>
      </c>
      <c r="B4" s="10">
        <v>3.1399999999999997E-2</v>
      </c>
      <c r="C4" s="11">
        <v>257</v>
      </c>
      <c r="D4" s="10">
        <v>5.7000000000000002E-3</v>
      </c>
      <c r="E4" s="11">
        <v>46</v>
      </c>
      <c r="F4" s="7">
        <f t="shared" si="0"/>
        <v>-0.82101167315175094</v>
      </c>
      <c r="G4" s="7">
        <f>VLOOKUP(A4,Category!A:F,6,FALSE)</f>
        <v>-0.12464887640449439</v>
      </c>
      <c r="H4" s="12">
        <f t="shared" si="1"/>
        <v>-0.69636279674725654</v>
      </c>
    </row>
    <row r="5" spans="1:8" x14ac:dyDescent="0.2">
      <c r="A5" s="9" t="s">
        <v>54</v>
      </c>
      <c r="B5" s="10">
        <v>3.7900000000000003E-2</v>
      </c>
      <c r="C5" s="11">
        <v>310</v>
      </c>
      <c r="D5" s="10">
        <v>3.3599999999999998E-2</v>
      </c>
      <c r="E5" s="11">
        <v>269</v>
      </c>
      <c r="F5" s="7">
        <f t="shared" si="0"/>
        <v>-0.13225806451612904</v>
      </c>
      <c r="G5" s="7">
        <f>VLOOKUP(A5,Category!A:F,6,FALSE)</f>
        <v>0.52043010752688168</v>
      </c>
      <c r="H5" s="12">
        <f t="shared" si="1"/>
        <v>-0.65268817204301066</v>
      </c>
    </row>
    <row r="6" spans="1:8" x14ac:dyDescent="0.2">
      <c r="A6" s="9" t="s">
        <v>88</v>
      </c>
      <c r="B6" s="10">
        <v>1.1999999999999999E-3</v>
      </c>
      <c r="C6" s="11">
        <v>10</v>
      </c>
      <c r="D6" s="10">
        <v>0</v>
      </c>
      <c r="E6" s="11">
        <v>0</v>
      </c>
      <c r="F6" s="7">
        <f t="shared" si="0"/>
        <v>-1</v>
      </c>
      <c r="G6" s="7">
        <f>VLOOKUP(A6,Category!A:F,6,FALSE)</f>
        <v>-0.42682926829268292</v>
      </c>
      <c r="H6" s="12">
        <f t="shared" si="1"/>
        <v>-0.57317073170731714</v>
      </c>
    </row>
    <row r="7" spans="1:8" x14ac:dyDescent="0.2">
      <c r="A7" s="9" t="s">
        <v>67</v>
      </c>
      <c r="B7" s="10">
        <v>1E-4</v>
      </c>
      <c r="C7" s="11">
        <v>1</v>
      </c>
      <c r="D7" s="10">
        <v>0</v>
      </c>
      <c r="E7" s="11">
        <v>0</v>
      </c>
      <c r="F7" s="7">
        <f t="shared" si="0"/>
        <v>-1</v>
      </c>
      <c r="G7" s="7">
        <f>VLOOKUP(A7,Category!A:F,6,FALSE)</f>
        <v>-0.46666666666666667</v>
      </c>
      <c r="H7" s="12">
        <f t="shared" si="1"/>
        <v>-0.53333333333333333</v>
      </c>
    </row>
    <row r="8" spans="1:8" x14ac:dyDescent="0.2">
      <c r="A8" s="9" t="s">
        <v>93</v>
      </c>
      <c r="B8" s="10">
        <v>2.3E-3</v>
      </c>
      <c r="C8" s="11">
        <v>19</v>
      </c>
      <c r="D8" s="10">
        <v>2.7000000000000001E-3</v>
      </c>
      <c r="E8" s="11">
        <v>22</v>
      </c>
      <c r="F8" s="7">
        <f t="shared" si="0"/>
        <v>0.15789473684210525</v>
      </c>
      <c r="G8" s="7">
        <f>VLOOKUP(A8,Category!A:F,6,FALSE)</f>
        <v>0.66666666666666663</v>
      </c>
      <c r="H8" s="12">
        <f t="shared" si="1"/>
        <v>-0.50877192982456143</v>
      </c>
    </row>
    <row r="9" spans="1:8" x14ac:dyDescent="0.2">
      <c r="A9" s="9" t="s">
        <v>94</v>
      </c>
      <c r="B9" s="10">
        <v>3.5000000000000001E-3</v>
      </c>
      <c r="C9" s="11">
        <v>29</v>
      </c>
      <c r="D9" s="10">
        <v>2.0000000000000001E-4</v>
      </c>
      <c r="E9" s="11">
        <v>2</v>
      </c>
      <c r="F9" s="7">
        <f t="shared" si="0"/>
        <v>-0.93103448275862066</v>
      </c>
      <c r="G9" s="7">
        <f>VLOOKUP(A9,Category!A:F,6,FALSE)</f>
        <v>-0.42962962962962964</v>
      </c>
      <c r="H9" s="12">
        <f t="shared" si="1"/>
        <v>-0.50140485312899097</v>
      </c>
    </row>
    <row r="10" spans="1:8" x14ac:dyDescent="0.2">
      <c r="A10" s="9" t="s">
        <v>52</v>
      </c>
      <c r="B10" s="10">
        <v>5.7000000000000002E-3</v>
      </c>
      <c r="C10" s="11">
        <v>47</v>
      </c>
      <c r="D10" s="10">
        <v>5.4000000000000003E-3</v>
      </c>
      <c r="E10" s="11">
        <v>43</v>
      </c>
      <c r="F10" s="7">
        <f t="shared" si="0"/>
        <v>-8.5106382978723402E-2</v>
      </c>
      <c r="G10" s="7">
        <f>VLOOKUP(A10,Category!A:F,6,FALSE)</f>
        <v>0.36741214057507987</v>
      </c>
      <c r="H10" s="12">
        <f t="shared" si="1"/>
        <v>-0.45251852355380329</v>
      </c>
    </row>
    <row r="11" spans="1:8" x14ac:dyDescent="0.2">
      <c r="A11" s="9" t="s">
        <v>92</v>
      </c>
      <c r="B11" s="10">
        <v>9.1999999999999998E-3</v>
      </c>
      <c r="C11" s="11">
        <v>75</v>
      </c>
      <c r="D11" s="10">
        <v>1.9E-3</v>
      </c>
      <c r="E11" s="11">
        <v>15</v>
      </c>
      <c r="F11" s="7">
        <f t="shared" si="0"/>
        <v>-0.8</v>
      </c>
      <c r="G11" s="7">
        <f>VLOOKUP(A11,Category!A:F,6,FALSE)</f>
        <v>-0.40730643402399125</v>
      </c>
      <c r="H11" s="12">
        <f t="shared" si="1"/>
        <v>-0.3926935659760088</v>
      </c>
    </row>
    <row r="12" spans="1:8" x14ac:dyDescent="0.2">
      <c r="A12" s="9" t="s">
        <v>65</v>
      </c>
      <c r="B12" s="10">
        <v>1E-4</v>
      </c>
      <c r="C12" s="11">
        <v>1</v>
      </c>
      <c r="D12" s="10">
        <v>0</v>
      </c>
      <c r="E12" s="11">
        <v>0</v>
      </c>
      <c r="F12" s="7">
        <f t="shared" si="0"/>
        <v>-1</v>
      </c>
      <c r="G12" s="7">
        <f>VLOOKUP(A12,Category!A:F,6,FALSE)</f>
        <v>-0.66666666666666663</v>
      </c>
      <c r="H12" s="12">
        <f t="shared" si="1"/>
        <v>-0.33333333333333337</v>
      </c>
    </row>
    <row r="13" spans="1:8" x14ac:dyDescent="0.2">
      <c r="A13" s="9" t="s">
        <v>70</v>
      </c>
      <c r="B13" s="10">
        <v>2.0000000000000001E-4</v>
      </c>
      <c r="C13" s="11">
        <v>2</v>
      </c>
      <c r="D13">
        <v>0</v>
      </c>
      <c r="E13">
        <v>0</v>
      </c>
      <c r="F13" s="7">
        <f t="shared" si="0"/>
        <v>-1</v>
      </c>
      <c r="G13" s="7">
        <f>VLOOKUP(A13,Category!A:F,6,FALSE)</f>
        <v>-0.76923076923076927</v>
      </c>
      <c r="H13" s="12">
        <f t="shared" si="1"/>
        <v>-0.23076923076923073</v>
      </c>
    </row>
    <row r="14" spans="1:8" x14ac:dyDescent="0.2">
      <c r="A14" s="9" t="s">
        <v>96</v>
      </c>
      <c r="B14" s="10">
        <v>3.8699999999999998E-2</v>
      </c>
      <c r="C14" s="11">
        <v>317</v>
      </c>
      <c r="D14" s="10">
        <v>1.4500000000000001E-2</v>
      </c>
      <c r="E14" s="11">
        <v>116</v>
      </c>
      <c r="F14" s="7">
        <f t="shared" si="0"/>
        <v>-0.63406940063091488</v>
      </c>
      <c r="G14" s="7">
        <f>VLOOKUP(A14,Category!A:F,6,FALSE)</f>
        <v>-0.40471368072178238</v>
      </c>
      <c r="H14" s="12">
        <f t="shared" si="1"/>
        <v>-0.2293557199091325</v>
      </c>
    </row>
    <row r="15" spans="1:8" x14ac:dyDescent="0.2">
      <c r="A15" s="9" t="s">
        <v>60</v>
      </c>
      <c r="B15" s="10">
        <v>8.9999999999999998E-4</v>
      </c>
      <c r="C15" s="11">
        <v>7</v>
      </c>
      <c r="D15" s="10">
        <v>5.0000000000000001E-4</v>
      </c>
      <c r="E15" s="11">
        <v>4</v>
      </c>
      <c r="F15" s="7">
        <f t="shared" si="0"/>
        <v>-0.42857142857142855</v>
      </c>
      <c r="G15" s="7">
        <f>VLOOKUP(A15,Category!A:F,6,FALSE)</f>
        <v>-0.25531914893617019</v>
      </c>
      <c r="H15" s="12">
        <f t="shared" si="1"/>
        <v>-0.17325227963525835</v>
      </c>
    </row>
    <row r="16" spans="1:8" x14ac:dyDescent="0.2">
      <c r="A16" s="9" t="s">
        <v>75</v>
      </c>
      <c r="B16" s="10">
        <v>7.5899999999999995E-2</v>
      </c>
      <c r="C16" s="11">
        <v>621</v>
      </c>
      <c r="D16" s="10">
        <v>9.9599999999999994E-2</v>
      </c>
      <c r="E16" s="11">
        <v>797</v>
      </c>
      <c r="F16" s="7">
        <f t="shared" si="0"/>
        <v>0.28341384863123992</v>
      </c>
      <c r="G16" s="7">
        <f>VLOOKUP(A16,Category!A:F,6,FALSE)</f>
        <v>0.3977399036680252</v>
      </c>
      <c r="H16" s="12">
        <f t="shared" si="1"/>
        <v>-0.11432605503678528</v>
      </c>
    </row>
    <row r="17" spans="1:8" x14ac:dyDescent="0.2">
      <c r="A17" s="9" t="s">
        <v>86</v>
      </c>
      <c r="B17" s="10">
        <v>5.0000000000000001E-4</v>
      </c>
      <c r="C17" s="11">
        <v>4</v>
      </c>
      <c r="D17" s="10">
        <v>4.0000000000000002E-4</v>
      </c>
      <c r="E17" s="11">
        <v>3</v>
      </c>
      <c r="F17" s="7">
        <f t="shared" si="0"/>
        <v>-0.25</v>
      </c>
      <c r="G17" s="7">
        <f>VLOOKUP(A17,Category!A:F,6,FALSE)</f>
        <v>-0.1393939393939394</v>
      </c>
      <c r="H17" s="12">
        <f t="shared" si="1"/>
        <v>-0.1106060606060606</v>
      </c>
    </row>
    <row r="18" spans="1:8" x14ac:dyDescent="0.2">
      <c r="A18" s="9" t="s">
        <v>63</v>
      </c>
      <c r="B18" s="10">
        <v>4.3E-3</v>
      </c>
      <c r="C18" s="11">
        <v>35</v>
      </c>
      <c r="D18" s="10">
        <v>2.2000000000000001E-3</v>
      </c>
      <c r="E18" s="11">
        <v>18</v>
      </c>
      <c r="F18" s="7">
        <f t="shared" si="0"/>
        <v>-0.48571428571428571</v>
      </c>
      <c r="G18" s="7">
        <f>VLOOKUP(A18,Category!A:F,6,FALSE)</f>
        <v>-0.38072669826224331</v>
      </c>
      <c r="H18" s="12">
        <f t="shared" si="1"/>
        <v>-0.1049875874520424</v>
      </c>
    </row>
    <row r="19" spans="1:8" x14ac:dyDescent="0.2">
      <c r="A19" s="9" t="s">
        <v>72</v>
      </c>
      <c r="B19" s="10">
        <v>7.7899999999999997E-2</v>
      </c>
      <c r="C19" s="11">
        <v>638</v>
      </c>
      <c r="D19" s="10">
        <v>6.9900000000000004E-2</v>
      </c>
      <c r="E19" s="11">
        <v>560</v>
      </c>
      <c r="F19" s="7">
        <f t="shared" si="0"/>
        <v>-0.12225705329153605</v>
      </c>
      <c r="G19" s="7">
        <f>VLOOKUP(A19,Category!A:F,6,FALSE)</f>
        <v>-3.3086201172955625E-2</v>
      </c>
      <c r="H19" s="12">
        <f t="shared" si="1"/>
        <v>-8.9170852118580418E-2</v>
      </c>
    </row>
    <row r="20" spans="1:8" x14ac:dyDescent="0.2">
      <c r="A20" s="9" t="s">
        <v>79</v>
      </c>
      <c r="B20" s="10">
        <v>6.4999999999999997E-3</v>
      </c>
      <c r="C20" s="11">
        <v>53</v>
      </c>
      <c r="D20" s="10">
        <v>7.6E-3</v>
      </c>
      <c r="E20" s="11">
        <v>61</v>
      </c>
      <c r="F20" s="7">
        <f t="shared" si="0"/>
        <v>0.15094339622641509</v>
      </c>
      <c r="G20" s="7">
        <f>VLOOKUP(A20,Category!A:F,6,FALSE)</f>
        <v>0.19556840077071291</v>
      </c>
      <c r="H20" s="12">
        <f t="shared" si="1"/>
        <v>-4.4625004544297825E-2</v>
      </c>
    </row>
    <row r="21" spans="1:8" x14ac:dyDescent="0.2">
      <c r="A21" s="9" t="s">
        <v>83</v>
      </c>
      <c r="B21" s="10">
        <v>4.0000000000000002E-4</v>
      </c>
      <c r="C21" s="11">
        <v>3</v>
      </c>
      <c r="D21" s="10">
        <v>2.0000000000000001E-4</v>
      </c>
      <c r="E21" s="11">
        <v>2</v>
      </c>
      <c r="F21" s="7">
        <f t="shared" si="0"/>
        <v>-0.33333333333333331</v>
      </c>
      <c r="G21" s="7">
        <f>VLOOKUP(A21,Category!A:F,6,FALSE)</f>
        <v>-0.35135135135135137</v>
      </c>
      <c r="H21" s="12">
        <f t="shared" si="1"/>
        <v>1.8018018018018056E-2</v>
      </c>
    </row>
    <row r="22" spans="1:8" x14ac:dyDescent="0.2">
      <c r="A22" s="9" t="s">
        <v>61</v>
      </c>
      <c r="B22" s="10">
        <v>3.3E-3</v>
      </c>
      <c r="C22" s="11">
        <v>27</v>
      </c>
      <c r="D22" s="10">
        <v>2.7000000000000001E-3</v>
      </c>
      <c r="E22" s="11">
        <v>22</v>
      </c>
      <c r="F22" s="7">
        <f t="shared" si="0"/>
        <v>-0.18518518518518517</v>
      </c>
      <c r="G22" s="7">
        <f>VLOOKUP(A22,Category!A:F,6,FALSE)</f>
        <v>-0.20574162679425836</v>
      </c>
      <c r="H22" s="12">
        <f t="shared" si="1"/>
        <v>2.0556441609073189E-2</v>
      </c>
    </row>
    <row r="23" spans="1:8" x14ac:dyDescent="0.2">
      <c r="A23" s="9" t="s">
        <v>76</v>
      </c>
      <c r="B23" s="10">
        <v>2.0000000000000001E-4</v>
      </c>
      <c r="C23" s="11">
        <v>2</v>
      </c>
      <c r="D23" s="10">
        <v>1E-4</v>
      </c>
      <c r="E23" s="11">
        <v>1</v>
      </c>
      <c r="F23" s="7">
        <f t="shared" si="0"/>
        <v>-0.5</v>
      </c>
      <c r="G23" s="7">
        <f>VLOOKUP(A23,Category!A:F,6,FALSE)</f>
        <v>-0.52380952380952384</v>
      </c>
      <c r="H23" s="12">
        <f t="shared" si="1"/>
        <v>2.3809523809523836E-2</v>
      </c>
    </row>
    <row r="24" spans="1:8" x14ac:dyDescent="0.2">
      <c r="A24" s="9" t="s">
        <v>85</v>
      </c>
      <c r="B24" s="10">
        <v>3.2599999999999997E-2</v>
      </c>
      <c r="C24" s="11">
        <v>267</v>
      </c>
      <c r="D24" s="10">
        <v>2.7400000000000001E-2</v>
      </c>
      <c r="E24" s="11">
        <v>219</v>
      </c>
      <c r="F24" s="7">
        <f t="shared" si="0"/>
        <v>-0.1797752808988764</v>
      </c>
      <c r="G24" s="7">
        <f>VLOOKUP(A24,Category!A:F,6,FALSE)</f>
        <v>-0.20681686886192951</v>
      </c>
      <c r="H24" s="12">
        <f t="shared" si="1"/>
        <v>2.7041587963053115E-2</v>
      </c>
    </row>
    <row r="25" spans="1:8" x14ac:dyDescent="0.2">
      <c r="A25" s="9" t="s">
        <v>77</v>
      </c>
      <c r="B25" s="10">
        <v>6.0400000000000002E-2</v>
      </c>
      <c r="C25" s="11">
        <v>494</v>
      </c>
      <c r="D25" s="10">
        <v>5.0299999999999997E-2</v>
      </c>
      <c r="E25" s="11">
        <v>403</v>
      </c>
      <c r="F25" s="7">
        <f t="shared" si="0"/>
        <v>-0.18421052631578946</v>
      </c>
      <c r="G25" s="7">
        <f>VLOOKUP(A25,Category!A:F,6,FALSE)</f>
        <v>-0.25164185639229419</v>
      </c>
      <c r="H25" s="12">
        <f t="shared" si="1"/>
        <v>6.7431330076504731E-2</v>
      </c>
    </row>
    <row r="26" spans="1:8" x14ac:dyDescent="0.2">
      <c r="A26" s="9" t="s">
        <v>59</v>
      </c>
      <c r="B26" s="10">
        <v>9.7999999999999997E-3</v>
      </c>
      <c r="C26" s="11">
        <v>80</v>
      </c>
      <c r="D26" s="10">
        <v>8.0000000000000002E-3</v>
      </c>
      <c r="E26" s="11">
        <v>64</v>
      </c>
      <c r="F26" s="7">
        <f t="shared" si="0"/>
        <v>-0.2</v>
      </c>
      <c r="G26" s="7">
        <f>VLOOKUP(A26,Category!A:F,6,FALSE)</f>
        <v>-0.28516588977241569</v>
      </c>
      <c r="H26" s="12">
        <f t="shared" si="1"/>
        <v>8.5165889772415682E-2</v>
      </c>
    </row>
    <row r="27" spans="1:8" x14ac:dyDescent="0.2">
      <c r="A27" s="9" t="s">
        <v>84</v>
      </c>
      <c r="B27" s="10">
        <v>6.5500000000000003E-2</v>
      </c>
      <c r="C27" s="11">
        <v>536</v>
      </c>
      <c r="D27" s="10">
        <v>9.5399999999999999E-2</v>
      </c>
      <c r="E27" s="11">
        <v>764</v>
      </c>
      <c r="F27" s="7">
        <f t="shared" si="0"/>
        <v>0.42537313432835822</v>
      </c>
      <c r="G27" s="7">
        <f>VLOOKUP(A27,Category!A:F,6,FALSE)</f>
        <v>0.32714889619539689</v>
      </c>
      <c r="H27" s="12">
        <f t="shared" si="1"/>
        <v>9.8224238132961328E-2</v>
      </c>
    </row>
    <row r="28" spans="1:8" x14ac:dyDescent="0.2">
      <c r="A28" s="9" t="s">
        <v>87</v>
      </c>
      <c r="B28" s="10">
        <v>5.1000000000000004E-3</v>
      </c>
      <c r="C28" s="11">
        <v>42</v>
      </c>
      <c r="D28" s="10">
        <v>5.1999999999999998E-3</v>
      </c>
      <c r="E28" s="11">
        <v>42</v>
      </c>
      <c r="F28" s="7">
        <f t="shared" si="0"/>
        <v>0</v>
      </c>
      <c r="G28" s="7">
        <f>VLOOKUP(A28,Category!A:F,6,FALSE)</f>
        <v>-0.12583668005354753</v>
      </c>
      <c r="H28" s="12">
        <f t="shared" si="1"/>
        <v>0.12583668005354753</v>
      </c>
    </row>
    <row r="29" spans="1:8" x14ac:dyDescent="0.2">
      <c r="A29" s="9" t="s">
        <v>74</v>
      </c>
      <c r="B29" s="10">
        <v>2.52E-2</v>
      </c>
      <c r="C29" s="11">
        <v>206</v>
      </c>
      <c r="D29" s="10">
        <v>2.3199999999999998E-2</v>
      </c>
      <c r="E29" s="11">
        <v>186</v>
      </c>
      <c r="F29" s="7">
        <f t="shared" si="0"/>
        <v>-9.7087378640776698E-2</v>
      </c>
      <c r="G29" s="7">
        <f>VLOOKUP(A29,Category!A:F,6,FALSE)</f>
        <v>-0.23118440779610194</v>
      </c>
      <c r="H29" s="12">
        <f t="shared" si="1"/>
        <v>0.13409702915532523</v>
      </c>
    </row>
    <row r="30" spans="1:8" x14ac:dyDescent="0.2">
      <c r="A30" s="9" t="s">
        <v>69</v>
      </c>
      <c r="B30" s="10">
        <v>0.17449999999999999</v>
      </c>
      <c r="C30" s="11">
        <v>1428</v>
      </c>
      <c r="D30" s="10">
        <v>0.13780000000000001</v>
      </c>
      <c r="E30" s="11">
        <v>1103</v>
      </c>
      <c r="F30" s="7">
        <f t="shared" si="0"/>
        <v>-0.22759103641456582</v>
      </c>
      <c r="G30" s="7">
        <f>VLOOKUP(A30,Category!A:F,6,FALSE)</f>
        <v>-0.37578185683332654</v>
      </c>
      <c r="H30" s="12">
        <f t="shared" si="1"/>
        <v>0.14819082041876072</v>
      </c>
    </row>
    <row r="31" spans="1:8" x14ac:dyDescent="0.2">
      <c r="A31" s="9" t="s">
        <v>71</v>
      </c>
      <c r="B31" s="10">
        <v>1.67E-2</v>
      </c>
      <c r="C31" s="11">
        <v>137</v>
      </c>
      <c r="D31" s="10">
        <v>1.12E-2</v>
      </c>
      <c r="E31" s="11">
        <v>90</v>
      </c>
      <c r="F31" s="7">
        <f t="shared" si="0"/>
        <v>-0.34306569343065696</v>
      </c>
      <c r="G31" s="7">
        <f>VLOOKUP(A31,Category!A:F,6,FALSE)</f>
        <v>-0.548122493620124</v>
      </c>
      <c r="H31" s="12">
        <f t="shared" si="1"/>
        <v>0.20505680018946704</v>
      </c>
    </row>
    <row r="32" spans="1:8" x14ac:dyDescent="0.2">
      <c r="A32" s="9" t="s">
        <v>58</v>
      </c>
      <c r="B32" s="10">
        <v>3.0300000000000001E-2</v>
      </c>
      <c r="C32" s="11">
        <v>248</v>
      </c>
      <c r="D32" s="10">
        <v>2.64E-2</v>
      </c>
      <c r="E32" s="11">
        <v>211</v>
      </c>
      <c r="F32" s="7">
        <f t="shared" si="0"/>
        <v>-0.14919354838709678</v>
      </c>
      <c r="G32" s="7">
        <f>VLOOKUP(A32,Category!A:F,6,FALSE)</f>
        <v>-0.3543946346629015</v>
      </c>
      <c r="H32" s="12">
        <f t="shared" si="1"/>
        <v>0.20520108627580472</v>
      </c>
    </row>
    <row r="33" spans="1:8" x14ac:dyDescent="0.2">
      <c r="A33" s="9" t="s">
        <v>73</v>
      </c>
      <c r="B33" s="10">
        <v>1.47E-2</v>
      </c>
      <c r="C33" s="11">
        <v>120</v>
      </c>
      <c r="D33" s="10">
        <v>1.66E-2</v>
      </c>
      <c r="E33" s="11">
        <v>133</v>
      </c>
      <c r="F33" s="7">
        <f t="shared" si="0"/>
        <v>0.10833333333333334</v>
      </c>
      <c r="G33" s="7">
        <f>VLOOKUP(A33,Category!A:F,6,FALSE)</f>
        <v>-0.12398523985239852</v>
      </c>
      <c r="H33" s="12">
        <f t="shared" si="1"/>
        <v>0.23231857318573185</v>
      </c>
    </row>
    <row r="34" spans="1:8" x14ac:dyDescent="0.2">
      <c r="A34" s="9" t="s">
        <v>80</v>
      </c>
      <c r="B34" s="10">
        <v>7.3400000000000007E-2</v>
      </c>
      <c r="C34" s="11">
        <v>601</v>
      </c>
      <c r="D34" s="10">
        <v>7.8600000000000003E-2</v>
      </c>
      <c r="E34" s="11">
        <v>629</v>
      </c>
      <c r="F34" s="7">
        <f t="shared" si="0"/>
        <v>4.6589018302828619E-2</v>
      </c>
      <c r="G34" s="7">
        <f>VLOOKUP(A34,Category!A:F,6,FALSE)</f>
        <v>-0.20599567709801711</v>
      </c>
      <c r="H34" s="12">
        <f t="shared" si="1"/>
        <v>0.25258469540084572</v>
      </c>
    </row>
    <row r="35" spans="1:8" x14ac:dyDescent="0.2">
      <c r="A35" s="9" t="s">
        <v>53</v>
      </c>
      <c r="B35" s="10">
        <v>9.2399999999999996E-2</v>
      </c>
      <c r="C35" s="11">
        <v>756</v>
      </c>
      <c r="D35" s="10">
        <v>9.8100000000000007E-2</v>
      </c>
      <c r="E35" s="11">
        <v>785</v>
      </c>
      <c r="F35" s="7">
        <f t="shared" si="0"/>
        <v>3.8359788359788358E-2</v>
      </c>
      <c r="G35" s="7">
        <f>VLOOKUP(A35,Category!A:F,6,FALSE)</f>
        <v>-0.21497638857656848</v>
      </c>
      <c r="H35" s="12">
        <f t="shared" si="1"/>
        <v>0.25333617693635685</v>
      </c>
    </row>
    <row r="36" spans="1:8" x14ac:dyDescent="0.2">
      <c r="A36" s="9" t="s">
        <v>57</v>
      </c>
      <c r="B36" s="10">
        <v>4.5999999999999999E-3</v>
      </c>
      <c r="C36" s="11">
        <v>38</v>
      </c>
      <c r="D36" s="10">
        <v>4.1999999999999997E-3</v>
      </c>
      <c r="E36" s="11">
        <v>34</v>
      </c>
      <c r="F36" s="7">
        <f t="shared" si="0"/>
        <v>-0.10526315789473684</v>
      </c>
      <c r="G36" s="7">
        <f>VLOOKUP(A36,Category!A:F,6,FALSE)</f>
        <v>-0.39442231075697209</v>
      </c>
      <c r="H36" s="12">
        <f t="shared" si="1"/>
        <v>0.28915915286223526</v>
      </c>
    </row>
    <row r="37" spans="1:8" x14ac:dyDescent="0.2">
      <c r="A37" s="9" t="s">
        <v>64</v>
      </c>
      <c r="B37" s="10">
        <v>2.3599999999999999E-2</v>
      </c>
      <c r="C37" s="11">
        <v>193</v>
      </c>
      <c r="D37" s="10">
        <v>2.7900000000000001E-2</v>
      </c>
      <c r="E37" s="11">
        <v>223</v>
      </c>
      <c r="F37" s="7">
        <f t="shared" si="0"/>
        <v>0.15544041450777202</v>
      </c>
      <c r="G37" s="7">
        <f>VLOOKUP(A37,Category!A:F,6,FALSE)</f>
        <v>-0.22587577906726844</v>
      </c>
      <c r="H37" s="12">
        <f t="shared" si="1"/>
        <v>0.38131619357504043</v>
      </c>
    </row>
    <row r="38" spans="1:8" x14ac:dyDescent="0.2">
      <c r="A38" s="9" t="s">
        <v>78</v>
      </c>
      <c r="B38" s="10">
        <v>2.2700000000000001E-2</v>
      </c>
      <c r="C38" s="11">
        <v>186</v>
      </c>
      <c r="D38" s="10">
        <v>2.9899999999999999E-2</v>
      </c>
      <c r="E38" s="11">
        <v>239</v>
      </c>
      <c r="F38" s="7">
        <f t="shared" si="0"/>
        <v>0.28494623655913981</v>
      </c>
      <c r="G38" s="7">
        <f>VLOOKUP(A38,Category!A:F,6,FALSE)</f>
        <v>-9.6642929806714142E-2</v>
      </c>
      <c r="H38" s="12">
        <f t="shared" si="1"/>
        <v>0.38158916636585394</v>
      </c>
    </row>
    <row r="39" spans="1:8" x14ac:dyDescent="0.2">
      <c r="A39" s="9" t="s">
        <v>81</v>
      </c>
      <c r="B39" s="10">
        <v>9.2999999999999992E-3</v>
      </c>
      <c r="C39" s="11">
        <v>76</v>
      </c>
      <c r="D39" s="10">
        <v>1.35E-2</v>
      </c>
      <c r="E39" s="11">
        <v>108</v>
      </c>
      <c r="F39" s="7">
        <f t="shared" si="0"/>
        <v>0.42105263157894735</v>
      </c>
      <c r="G39" s="7">
        <f>VLOOKUP(A39,Category!A:F,6,FALSE)</f>
        <v>-2.5768911055694097E-2</v>
      </c>
      <c r="H39" s="12">
        <f t="shared" si="1"/>
        <v>0.44682154263464147</v>
      </c>
    </row>
    <row r="40" spans="1:8" x14ac:dyDescent="0.2">
      <c r="A40" s="9" t="s">
        <v>62</v>
      </c>
      <c r="B40" s="10">
        <v>3.0999999999999999E-3</v>
      </c>
      <c r="C40" s="11">
        <v>25</v>
      </c>
      <c r="D40" s="10">
        <v>5.7000000000000002E-3</v>
      </c>
      <c r="E40" s="11">
        <v>46</v>
      </c>
      <c r="F40" s="7">
        <f t="shared" si="0"/>
        <v>0.84</v>
      </c>
      <c r="G40" s="7">
        <f>VLOOKUP(A40,Category!A:F,6,FALSE)</f>
        <v>0.34027777777777779</v>
      </c>
      <c r="H40" s="12">
        <f t="shared" si="1"/>
        <v>0.49972222222222218</v>
      </c>
    </row>
    <row r="41" spans="1:8" x14ac:dyDescent="0.2">
      <c r="A41" s="9" t="s">
        <v>97</v>
      </c>
      <c r="B41" s="10">
        <v>1.47E-2</v>
      </c>
      <c r="C41" s="11">
        <v>120</v>
      </c>
      <c r="D41" s="10">
        <v>2.1399999999999999E-2</v>
      </c>
      <c r="E41" s="11">
        <v>171</v>
      </c>
      <c r="F41" s="7">
        <f t="shared" si="0"/>
        <v>0.42499999999999999</v>
      </c>
      <c r="G41" s="7">
        <f>VLOOKUP(A41,Category!A:F,6,FALSE)</f>
        <v>-0.1368421052631579</v>
      </c>
      <c r="H41" s="12">
        <f t="shared" si="1"/>
        <v>0.56184210526315792</v>
      </c>
    </row>
    <row r="42" spans="1:8" x14ac:dyDescent="0.2">
      <c r="A42" s="9" t="s">
        <v>55</v>
      </c>
      <c r="B42" s="10">
        <v>2.8999999999999998E-3</v>
      </c>
      <c r="C42" s="11">
        <v>24</v>
      </c>
      <c r="D42" s="10">
        <v>4.1000000000000003E-3</v>
      </c>
      <c r="E42" s="11">
        <v>33</v>
      </c>
      <c r="F42" s="7">
        <f t="shared" si="0"/>
        <v>0.375</v>
      </c>
      <c r="G42" s="7">
        <f>VLOOKUP(A42,Category!A:F,6,FALSE)</f>
        <v>-0.22547584187408493</v>
      </c>
      <c r="H42" s="12">
        <f t="shared" si="1"/>
        <v>0.60047584187408498</v>
      </c>
    </row>
    <row r="43" spans="1:8" x14ac:dyDescent="0.2">
      <c r="A43" s="9" t="s">
        <v>82</v>
      </c>
      <c r="B43" s="10">
        <v>1E-4</v>
      </c>
      <c r="C43" s="11">
        <v>1</v>
      </c>
      <c r="D43" s="10">
        <v>1E-4</v>
      </c>
      <c r="E43" s="11">
        <v>1</v>
      </c>
      <c r="F43" s="7">
        <f t="shared" si="0"/>
        <v>0</v>
      </c>
      <c r="G43" s="7">
        <f>VLOOKUP(A43,Category!A:F,6,FALSE)</f>
        <v>-0.83507853403141363</v>
      </c>
      <c r="H43" s="12">
        <f t="shared" si="1"/>
        <v>0.83507853403141363</v>
      </c>
    </row>
    <row r="44" spans="1:8" x14ac:dyDescent="0.2">
      <c r="A44" s="9" t="s">
        <v>91</v>
      </c>
      <c r="B44" s="10">
        <v>4.5999999999999999E-3</v>
      </c>
      <c r="C44" s="11">
        <v>38</v>
      </c>
      <c r="D44" s="10">
        <v>9.9000000000000008E-3</v>
      </c>
      <c r="E44" s="11">
        <v>79</v>
      </c>
      <c r="F44" s="7">
        <f t="shared" si="0"/>
        <v>1.0789473684210527</v>
      </c>
      <c r="G44" s="7">
        <f>VLOOKUP(A44,Category!A:F,6,FALSE)</f>
        <v>-0.17350157728706625</v>
      </c>
      <c r="H44" s="12">
        <f t="shared" si="1"/>
        <v>1.2524489457081189</v>
      </c>
    </row>
    <row r="45" spans="1:8" x14ac:dyDescent="0.2">
      <c r="A45" s="9" t="s">
        <v>95</v>
      </c>
      <c r="B45" s="10">
        <v>2.0000000000000001E-4</v>
      </c>
      <c r="C45" s="11">
        <v>2</v>
      </c>
      <c r="D45" s="10">
        <v>2.5700000000000001E-2</v>
      </c>
      <c r="E45" s="11">
        <v>206</v>
      </c>
      <c r="F45" s="7">
        <f t="shared" si="0"/>
        <v>102</v>
      </c>
      <c r="G45" s="7">
        <f>VLOOKUP(A45,Category!A:F,6,FALSE)</f>
        <v>-0.17741935483870969</v>
      </c>
      <c r="H45" s="12">
        <f t="shared" si="1"/>
        <v>102.1774193548387</v>
      </c>
    </row>
    <row r="46" spans="1:8" x14ac:dyDescent="0.2">
      <c r="A46" s="9" t="s">
        <v>89</v>
      </c>
      <c r="B46" s="10">
        <v>1E-4</v>
      </c>
      <c r="C46" s="11">
        <v>1</v>
      </c>
      <c r="D46" s="10">
        <v>2.7900000000000001E-2</v>
      </c>
      <c r="E46" s="11">
        <v>223</v>
      </c>
      <c r="F46" s="7">
        <f t="shared" si="0"/>
        <v>222</v>
      </c>
      <c r="G46" s="7">
        <f>VLOOKUP(A46,Category!A:F,6,FALSE)</f>
        <v>-8.6956521739130432E-2</v>
      </c>
      <c r="H46" s="12">
        <f t="shared" si="1"/>
        <v>222.08695652173913</v>
      </c>
    </row>
  </sheetData>
  <sortState xmlns:xlrd2="http://schemas.microsoft.com/office/spreadsheetml/2017/richdata2" ref="A2:H46">
    <sortCondition ref="H2:H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F06E-4EFB-9F49-B999-2C1ABD590D87}">
  <dimension ref="A1:C4"/>
  <sheetViews>
    <sheetView workbookViewId="0">
      <selection activeCell="L12" sqref="L12"/>
    </sheetView>
  </sheetViews>
  <sheetFormatPr baseColWidth="10" defaultRowHeight="16" x14ac:dyDescent="0.2"/>
  <sheetData>
    <row r="1" spans="1:3" x14ac:dyDescent="0.2">
      <c r="A1" t="s">
        <v>108</v>
      </c>
      <c r="B1" t="s">
        <v>109</v>
      </c>
      <c r="C1" t="s">
        <v>103</v>
      </c>
    </row>
    <row r="2" spans="1:3" x14ac:dyDescent="0.2">
      <c r="A2">
        <v>2018</v>
      </c>
      <c r="B2">
        <v>152375</v>
      </c>
      <c r="C2">
        <v>0</v>
      </c>
    </row>
    <row r="3" spans="1:3" x14ac:dyDescent="0.2">
      <c r="A3">
        <v>2019</v>
      </c>
      <c r="B3">
        <v>148061</v>
      </c>
      <c r="C3" s="7">
        <f>(B3-B2)/B2</f>
        <v>-2.8311730926989336E-2</v>
      </c>
    </row>
    <row r="4" spans="1:3" x14ac:dyDescent="0.2">
      <c r="A4">
        <v>2020</v>
      </c>
      <c r="B4">
        <v>117585</v>
      </c>
      <c r="C4" s="7">
        <f>(B4-B3)/B3</f>
        <v>-0.20583408189867688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53FA-1F69-814E-A5BD-8DD0650A4B02}">
  <dimension ref="A1:F50"/>
  <sheetViews>
    <sheetView tabSelected="1" workbookViewId="0">
      <selection activeCell="A35" sqref="A35"/>
    </sheetView>
  </sheetViews>
  <sheetFormatPr baseColWidth="10" defaultRowHeight="16" x14ac:dyDescent="0.2"/>
  <cols>
    <col min="6" max="6" width="10.83203125" style="7"/>
  </cols>
  <sheetData>
    <row r="1" spans="1:6" x14ac:dyDescent="0.2">
      <c r="A1" s="2" t="s">
        <v>102</v>
      </c>
      <c r="B1" s="3" t="s">
        <v>100</v>
      </c>
      <c r="C1" s="4" t="s">
        <v>48</v>
      </c>
      <c r="D1" s="3" t="s">
        <v>101</v>
      </c>
      <c r="E1" s="4" t="s">
        <v>50</v>
      </c>
      <c r="F1" s="7" t="s">
        <v>103</v>
      </c>
    </row>
    <row r="2" spans="1:6" x14ac:dyDescent="0.2">
      <c r="A2" s="5" t="s">
        <v>45</v>
      </c>
      <c r="B2" s="6">
        <v>1.3507946049263479E-5</v>
      </c>
      <c r="C2">
        <v>2</v>
      </c>
      <c r="D2" s="6">
        <v>2.6023727516264828E-3</v>
      </c>
      <c r="E2">
        <v>306</v>
      </c>
      <c r="F2" s="7">
        <f t="shared" ref="F2:F33" si="0">(E2-C2)/C2</f>
        <v>152</v>
      </c>
    </row>
    <row r="3" spans="1:6" x14ac:dyDescent="0.2">
      <c r="A3" s="5" t="s">
        <v>93</v>
      </c>
      <c r="B3" s="6">
        <v>1.3372866588770844E-3</v>
      </c>
      <c r="C3">
        <v>198</v>
      </c>
      <c r="D3" s="6">
        <v>2.806480418420717E-3</v>
      </c>
      <c r="E3">
        <v>330</v>
      </c>
      <c r="F3" s="7">
        <f t="shared" si="0"/>
        <v>0.66666666666666663</v>
      </c>
    </row>
    <row r="4" spans="1:6" x14ac:dyDescent="0.2">
      <c r="A4" s="5" t="s">
        <v>54</v>
      </c>
      <c r="B4" s="6">
        <v>4.0827766933898869E-2</v>
      </c>
      <c r="C4">
        <v>6045</v>
      </c>
      <c r="D4" s="6">
        <v>7.8164731896075174E-2</v>
      </c>
      <c r="E4">
        <v>9191</v>
      </c>
      <c r="F4" s="7">
        <f t="shared" si="0"/>
        <v>0.52043010752688168</v>
      </c>
    </row>
    <row r="5" spans="1:6" x14ac:dyDescent="0.2">
      <c r="A5" s="5" t="s">
        <v>75</v>
      </c>
      <c r="B5" s="6">
        <v>3.6457946386962127E-2</v>
      </c>
      <c r="C5">
        <v>5398</v>
      </c>
      <c r="D5" s="6">
        <v>6.4166347748437297E-2</v>
      </c>
      <c r="E5">
        <v>7545</v>
      </c>
      <c r="F5" s="7">
        <f t="shared" si="0"/>
        <v>0.3977399036680252</v>
      </c>
    </row>
    <row r="6" spans="1:6" x14ac:dyDescent="0.2">
      <c r="A6" s="5" t="s">
        <v>52</v>
      </c>
      <c r="B6" s="6">
        <v>2.1139935567097345E-3</v>
      </c>
      <c r="C6">
        <v>313</v>
      </c>
      <c r="D6" s="6">
        <v>3.6399200578305056E-3</v>
      </c>
      <c r="E6">
        <v>428</v>
      </c>
      <c r="F6" s="7">
        <f t="shared" si="0"/>
        <v>0.36741214057507987</v>
      </c>
    </row>
    <row r="7" spans="1:6" x14ac:dyDescent="0.2">
      <c r="A7" s="5" t="s">
        <v>62</v>
      </c>
      <c r="B7" s="6">
        <v>9.7257211554697054E-4</v>
      </c>
      <c r="C7">
        <v>144</v>
      </c>
      <c r="D7" s="6">
        <v>1.6413658204702981E-3</v>
      </c>
      <c r="E7">
        <v>193</v>
      </c>
      <c r="F7" s="7">
        <f t="shared" si="0"/>
        <v>0.34027777777777779</v>
      </c>
    </row>
    <row r="8" spans="1:6" x14ac:dyDescent="0.2">
      <c r="A8" s="5" t="s">
        <v>84</v>
      </c>
      <c r="B8" s="6">
        <v>2.8758417138881949E-2</v>
      </c>
      <c r="C8">
        <v>4258</v>
      </c>
      <c r="D8" s="6">
        <v>4.8058851043925668E-2</v>
      </c>
      <c r="E8">
        <v>5651</v>
      </c>
      <c r="F8" s="7">
        <f t="shared" si="0"/>
        <v>0.32714889619539689</v>
      </c>
    </row>
    <row r="9" spans="1:6" x14ac:dyDescent="0.2">
      <c r="A9" s="5" t="s">
        <v>79</v>
      </c>
      <c r="B9" s="6">
        <v>7.010623999567746E-3</v>
      </c>
      <c r="C9">
        <v>1038</v>
      </c>
      <c r="D9" s="6">
        <v>1.0554067270485181E-2</v>
      </c>
      <c r="E9">
        <v>1241</v>
      </c>
      <c r="F9" s="7">
        <f t="shared" si="0"/>
        <v>0.19556840077071291</v>
      </c>
    </row>
    <row r="10" spans="1:6" x14ac:dyDescent="0.2">
      <c r="A10" s="5" t="s">
        <v>99</v>
      </c>
      <c r="B10" s="6">
        <v>5.2410830671142297E-3</v>
      </c>
      <c r="C10">
        <v>776</v>
      </c>
      <c r="D10" s="6">
        <v>7.5860016158523624E-3</v>
      </c>
      <c r="E10">
        <v>892</v>
      </c>
      <c r="F10" s="7">
        <f t="shared" si="0"/>
        <v>0.14948453608247422</v>
      </c>
    </row>
    <row r="11" spans="1:6" x14ac:dyDescent="0.2">
      <c r="A11" s="5" t="s">
        <v>81</v>
      </c>
      <c r="B11" s="6">
        <v>8.1250295486319825E-3</v>
      </c>
      <c r="C11">
        <v>1203</v>
      </c>
      <c r="D11" s="6">
        <v>9.9672577284517574E-3</v>
      </c>
      <c r="E11">
        <v>1172</v>
      </c>
      <c r="F11" s="7">
        <f t="shared" si="0"/>
        <v>-2.5768911055694097E-2</v>
      </c>
    </row>
    <row r="12" spans="1:6" x14ac:dyDescent="0.2">
      <c r="A12" s="5" t="s">
        <v>72</v>
      </c>
      <c r="B12" s="6">
        <v>6.1035654223597031E-2</v>
      </c>
      <c r="C12">
        <v>9037</v>
      </c>
      <c r="D12" s="6">
        <v>7.4312199685334007E-2</v>
      </c>
      <c r="E12">
        <v>8738</v>
      </c>
      <c r="F12" s="7">
        <f t="shared" si="0"/>
        <v>-3.3086201172955625E-2</v>
      </c>
    </row>
    <row r="13" spans="1:6" x14ac:dyDescent="0.2">
      <c r="A13" s="5" t="s">
        <v>89</v>
      </c>
      <c r="B13" s="6">
        <v>1.5534137956653001E-4</v>
      </c>
      <c r="C13">
        <v>23</v>
      </c>
      <c r="D13" s="6">
        <v>1.785942084449547E-4</v>
      </c>
      <c r="E13">
        <v>21</v>
      </c>
      <c r="F13" s="7">
        <f t="shared" si="0"/>
        <v>-8.6956521739130432E-2</v>
      </c>
    </row>
    <row r="14" spans="1:6" x14ac:dyDescent="0.2">
      <c r="A14" s="5" t="s">
        <v>78</v>
      </c>
      <c r="B14" s="6">
        <v>1.3278310966426E-2</v>
      </c>
      <c r="C14">
        <v>1966</v>
      </c>
      <c r="D14" s="6">
        <v>1.5103967342773313E-2</v>
      </c>
      <c r="E14">
        <v>1776</v>
      </c>
      <c r="F14" s="7">
        <f t="shared" si="0"/>
        <v>-9.6642929806714142E-2</v>
      </c>
    </row>
    <row r="15" spans="1:6" x14ac:dyDescent="0.2">
      <c r="A15" s="5" t="s">
        <v>73</v>
      </c>
      <c r="B15" s="6">
        <v>9.1516334483760075E-3</v>
      </c>
      <c r="C15">
        <v>1355</v>
      </c>
      <c r="D15" s="6">
        <v>1.0094825020198154E-2</v>
      </c>
      <c r="E15">
        <v>1187</v>
      </c>
      <c r="F15" s="7">
        <f t="shared" si="0"/>
        <v>-0.12398523985239852</v>
      </c>
    </row>
    <row r="16" spans="1:6" x14ac:dyDescent="0.2">
      <c r="A16" s="5" t="s">
        <v>90</v>
      </c>
      <c r="B16" s="6">
        <v>1.9235315174151193E-2</v>
      </c>
      <c r="C16">
        <v>2848</v>
      </c>
      <c r="D16" s="6">
        <v>2.1201683888251052E-2</v>
      </c>
      <c r="E16">
        <v>2493</v>
      </c>
      <c r="F16" s="7">
        <f t="shared" si="0"/>
        <v>-0.12464887640449439</v>
      </c>
    </row>
    <row r="17" spans="1:6" x14ac:dyDescent="0.2">
      <c r="A17" s="5" t="s">
        <v>87</v>
      </c>
      <c r="B17" s="6">
        <v>5.0452178493999092E-3</v>
      </c>
      <c r="C17">
        <v>747</v>
      </c>
      <c r="D17" s="6">
        <v>5.5534294340264488E-3</v>
      </c>
      <c r="E17">
        <v>653</v>
      </c>
      <c r="F17" s="7">
        <f t="shared" si="0"/>
        <v>-0.12583668005354753</v>
      </c>
    </row>
    <row r="18" spans="1:6" x14ac:dyDescent="0.2">
      <c r="A18" s="5" t="s">
        <v>97</v>
      </c>
      <c r="B18" s="6">
        <v>5.1330194987201224E-3</v>
      </c>
      <c r="C18">
        <v>760</v>
      </c>
      <c r="D18" s="6">
        <v>5.5789428923757279E-3</v>
      </c>
      <c r="E18">
        <v>656</v>
      </c>
      <c r="F18" s="7">
        <f t="shared" si="0"/>
        <v>-0.1368421052631579</v>
      </c>
    </row>
    <row r="19" spans="1:6" x14ac:dyDescent="0.2">
      <c r="A19" s="5" t="s">
        <v>86</v>
      </c>
      <c r="B19" s="6">
        <v>1.114405549064237E-3</v>
      </c>
      <c r="C19">
        <v>165</v>
      </c>
      <c r="D19" s="6">
        <v>1.207637028532551E-3</v>
      </c>
      <c r="E19">
        <v>142</v>
      </c>
      <c r="F19" s="7">
        <f t="shared" si="0"/>
        <v>-0.1393939393939394</v>
      </c>
    </row>
    <row r="20" spans="1:6" x14ac:dyDescent="0.2">
      <c r="A20" s="5" t="s">
        <v>91</v>
      </c>
      <c r="B20" s="6">
        <v>2.1410094488082615E-3</v>
      </c>
      <c r="C20">
        <v>317</v>
      </c>
      <c r="D20" s="6">
        <v>2.2281753625037208E-3</v>
      </c>
      <c r="E20">
        <v>262</v>
      </c>
      <c r="F20" s="7">
        <f t="shared" si="0"/>
        <v>-0.17350157728706625</v>
      </c>
    </row>
    <row r="21" spans="1:6" x14ac:dyDescent="0.2">
      <c r="A21" s="5" t="s">
        <v>95</v>
      </c>
      <c r="B21" s="6">
        <v>4.1874632752716788E-4</v>
      </c>
      <c r="C21">
        <v>62</v>
      </c>
      <c r="D21" s="6">
        <v>4.3372879193774718E-4</v>
      </c>
      <c r="E21">
        <v>51</v>
      </c>
      <c r="F21" s="7">
        <f t="shared" si="0"/>
        <v>-0.17741935483870969</v>
      </c>
    </row>
    <row r="22" spans="1:6" x14ac:dyDescent="0.2">
      <c r="A22" s="5" t="s">
        <v>66</v>
      </c>
      <c r="B22" s="6">
        <v>1.0130959536947609E-4</v>
      </c>
      <c r="C22">
        <v>15</v>
      </c>
      <c r="D22" s="6">
        <v>1.0205383339711698E-4</v>
      </c>
      <c r="E22">
        <v>12</v>
      </c>
      <c r="F22" s="7">
        <f t="shared" si="0"/>
        <v>-0.2</v>
      </c>
    </row>
    <row r="23" spans="1:6" x14ac:dyDescent="0.2">
      <c r="A23" s="5" t="s">
        <v>61</v>
      </c>
      <c r="B23" s="6">
        <v>1.4115803621480335E-3</v>
      </c>
      <c r="C23">
        <v>209</v>
      </c>
      <c r="D23" s="6">
        <v>1.4117446953267848E-3</v>
      </c>
      <c r="E23">
        <v>166</v>
      </c>
      <c r="F23" s="7">
        <f t="shared" si="0"/>
        <v>-0.20574162679425836</v>
      </c>
    </row>
    <row r="24" spans="1:6" x14ac:dyDescent="0.2">
      <c r="A24" s="5" t="s">
        <v>80</v>
      </c>
      <c r="B24" s="6">
        <v>7.1869026955106344E-2</v>
      </c>
      <c r="C24">
        <v>10641</v>
      </c>
      <c r="D24" s="6">
        <v>7.1854403197686781E-2</v>
      </c>
      <c r="E24">
        <v>8449</v>
      </c>
      <c r="F24" s="7">
        <f t="shared" si="0"/>
        <v>-0.20599567709801711</v>
      </c>
    </row>
    <row r="25" spans="1:6" x14ac:dyDescent="0.2">
      <c r="A25" s="5" t="s">
        <v>85</v>
      </c>
      <c r="B25" s="6">
        <v>2.3382254611275084E-2</v>
      </c>
      <c r="C25">
        <v>3462</v>
      </c>
      <c r="D25" s="6">
        <v>2.3353318875706935E-2</v>
      </c>
      <c r="E25">
        <v>2746</v>
      </c>
      <c r="F25" s="7">
        <f t="shared" si="0"/>
        <v>-0.20681686886192951</v>
      </c>
    </row>
    <row r="26" spans="1:6" x14ac:dyDescent="0.2">
      <c r="A26" s="5" t="s">
        <v>53</v>
      </c>
      <c r="B26" s="6">
        <v>6.006983608107469E-2</v>
      </c>
      <c r="C26">
        <v>8894</v>
      </c>
      <c r="D26" s="6">
        <v>5.937832206488923E-2</v>
      </c>
      <c r="E26">
        <v>6982</v>
      </c>
      <c r="F26" s="7">
        <f t="shared" si="0"/>
        <v>-0.21497638857656848</v>
      </c>
    </row>
    <row r="27" spans="1:6" x14ac:dyDescent="0.2">
      <c r="A27" s="5" t="s">
        <v>55</v>
      </c>
      <c r="B27" s="6">
        <v>4.6129635758234777E-3</v>
      </c>
      <c r="C27">
        <v>683</v>
      </c>
      <c r="D27" s="6">
        <v>4.4988731555895738E-3</v>
      </c>
      <c r="E27">
        <v>529</v>
      </c>
      <c r="F27" s="7">
        <f t="shared" si="0"/>
        <v>-0.22547584187408493</v>
      </c>
    </row>
    <row r="28" spans="1:6" x14ac:dyDescent="0.2">
      <c r="A28" s="5" t="s">
        <v>64</v>
      </c>
      <c r="B28" s="6">
        <v>3.1426236483611487E-2</v>
      </c>
      <c r="C28">
        <v>4653</v>
      </c>
      <c r="D28" s="6">
        <v>3.0633158991367947E-2</v>
      </c>
      <c r="E28">
        <v>3602</v>
      </c>
      <c r="F28" s="7">
        <f t="shared" si="0"/>
        <v>-0.22587577906726844</v>
      </c>
    </row>
    <row r="29" spans="1:6" x14ac:dyDescent="0.2">
      <c r="A29" s="5" t="s">
        <v>74</v>
      </c>
      <c r="B29" s="6">
        <v>2.2524500037146851E-2</v>
      </c>
      <c r="C29">
        <v>3335</v>
      </c>
      <c r="D29" s="6">
        <v>2.1805502402517329E-2</v>
      </c>
      <c r="E29">
        <v>2564</v>
      </c>
      <c r="F29" s="7">
        <f t="shared" si="0"/>
        <v>-0.23118440779610194</v>
      </c>
    </row>
    <row r="30" spans="1:6" x14ac:dyDescent="0.2">
      <c r="A30" s="5" t="s">
        <v>77</v>
      </c>
      <c r="B30" s="6">
        <v>6.1704297553035574E-2</v>
      </c>
      <c r="C30">
        <v>9136</v>
      </c>
      <c r="D30" s="6">
        <v>5.8145171578007401E-2</v>
      </c>
      <c r="E30">
        <v>6837</v>
      </c>
      <c r="F30" s="7">
        <f t="shared" si="0"/>
        <v>-0.25164185639229419</v>
      </c>
    </row>
    <row r="31" spans="1:6" x14ac:dyDescent="0.2">
      <c r="A31" s="5" t="s">
        <v>60</v>
      </c>
      <c r="B31" s="6">
        <v>3.1743673215769178E-4</v>
      </c>
      <c r="C31">
        <v>47</v>
      </c>
      <c r="D31" s="6">
        <v>2.9765701407492455E-4</v>
      </c>
      <c r="E31">
        <v>35</v>
      </c>
      <c r="F31" s="7">
        <f t="shared" si="0"/>
        <v>-0.25531914893617019</v>
      </c>
    </row>
    <row r="32" spans="1:6" x14ac:dyDescent="0.2">
      <c r="A32" s="5" t="s">
        <v>59</v>
      </c>
      <c r="B32" s="6">
        <v>2.4631739620831955E-2</v>
      </c>
      <c r="C32">
        <v>3647</v>
      </c>
      <c r="D32" s="6">
        <v>2.2171195305523663E-2</v>
      </c>
      <c r="E32">
        <v>2607</v>
      </c>
      <c r="F32" s="7">
        <f t="shared" si="0"/>
        <v>-0.28516588977241569</v>
      </c>
    </row>
    <row r="33" spans="1:6" x14ac:dyDescent="0.2">
      <c r="A33" s="5" t="s">
        <v>83</v>
      </c>
      <c r="B33" s="6">
        <v>2.4989700191137439E-4</v>
      </c>
      <c r="C33">
        <v>37</v>
      </c>
      <c r="D33" s="6">
        <v>2.0410766679423395E-4</v>
      </c>
      <c r="E33">
        <v>24</v>
      </c>
      <c r="F33" s="7">
        <f t="shared" si="0"/>
        <v>-0.35135135135135137</v>
      </c>
    </row>
    <row r="34" spans="1:6" x14ac:dyDescent="0.2">
      <c r="A34" s="5" t="s">
        <v>58</v>
      </c>
      <c r="B34" s="6">
        <v>1.913400557878172E-2</v>
      </c>
      <c r="C34">
        <v>2833</v>
      </c>
      <c r="D34" s="6">
        <v>1.5554705106943912E-2</v>
      </c>
      <c r="E34">
        <v>1829</v>
      </c>
      <c r="F34" s="7">
        <f t="shared" ref="F34:F65" si="1">(E34-C34)/C34</f>
        <v>-0.3543946346629015</v>
      </c>
    </row>
    <row r="35" spans="1:6" x14ac:dyDescent="0.2">
      <c r="A35" s="5" t="s">
        <v>69</v>
      </c>
      <c r="B35" s="6">
        <v>0.33041786831103398</v>
      </c>
      <c r="C35">
        <v>48922</v>
      </c>
      <c r="D35" s="6">
        <v>0.25970999702342984</v>
      </c>
      <c r="E35">
        <v>30538</v>
      </c>
      <c r="F35" s="7">
        <f t="shared" si="1"/>
        <v>-0.37578185683332654</v>
      </c>
    </row>
    <row r="36" spans="1:6" x14ac:dyDescent="0.2">
      <c r="A36" s="5" t="s">
        <v>63</v>
      </c>
      <c r="B36" s="6">
        <v>4.2752649245918909E-3</v>
      </c>
      <c r="C36">
        <v>633</v>
      </c>
      <c r="D36" s="6">
        <v>3.3337585576391545E-3</v>
      </c>
      <c r="E36">
        <v>392</v>
      </c>
      <c r="F36" s="7">
        <f t="shared" si="1"/>
        <v>-0.38072669826224331</v>
      </c>
    </row>
    <row r="37" spans="1:6" x14ac:dyDescent="0.2">
      <c r="A37" s="5" t="s">
        <v>57</v>
      </c>
      <c r="B37" s="6">
        <v>3.3904944583651331E-3</v>
      </c>
      <c r="C37">
        <v>502</v>
      </c>
      <c r="D37" s="6">
        <v>2.5853637793936302E-3</v>
      </c>
      <c r="E37">
        <v>304</v>
      </c>
      <c r="F37" s="7">
        <f t="shared" si="1"/>
        <v>-0.39442231075697209</v>
      </c>
    </row>
    <row r="38" spans="1:6" x14ac:dyDescent="0.2">
      <c r="A38" s="5" t="s">
        <v>96</v>
      </c>
      <c r="B38" s="6">
        <v>3.6680827496774975E-2</v>
      </c>
      <c r="C38">
        <v>5431</v>
      </c>
      <c r="D38" s="6">
        <v>2.7495003614406599E-2</v>
      </c>
      <c r="E38">
        <v>3233</v>
      </c>
      <c r="F38" s="7">
        <f t="shared" si="1"/>
        <v>-0.40471368072178238</v>
      </c>
    </row>
    <row r="39" spans="1:6" x14ac:dyDescent="0.2">
      <c r="A39" s="5" t="s">
        <v>92</v>
      </c>
      <c r="B39" s="6">
        <v>1.238678652717461E-2</v>
      </c>
      <c r="C39">
        <v>1834</v>
      </c>
      <c r="D39" s="6">
        <v>9.2443764085555127E-3</v>
      </c>
      <c r="E39">
        <v>1087</v>
      </c>
      <c r="F39" s="7">
        <f t="shared" si="1"/>
        <v>-0.40730643402399125</v>
      </c>
    </row>
    <row r="40" spans="1:6" x14ac:dyDescent="0.2">
      <c r="A40" s="5" t="s">
        <v>88</v>
      </c>
      <c r="B40" s="6">
        <v>5.538257880198026E-4</v>
      </c>
      <c r="C40">
        <v>82</v>
      </c>
      <c r="D40" s="6">
        <v>3.997108474720415E-4</v>
      </c>
      <c r="E40">
        <v>47</v>
      </c>
      <c r="F40" s="7">
        <f t="shared" si="1"/>
        <v>-0.42682926829268292</v>
      </c>
    </row>
    <row r="41" spans="1:6" x14ac:dyDescent="0.2">
      <c r="A41" s="5" t="s">
        <v>94</v>
      </c>
      <c r="B41" s="6">
        <v>9.1178635832528485E-4</v>
      </c>
      <c r="C41">
        <v>135</v>
      </c>
      <c r="D41" s="6">
        <v>6.5484543096483395E-4</v>
      </c>
      <c r="E41">
        <v>77</v>
      </c>
      <c r="F41" s="7">
        <f t="shared" si="1"/>
        <v>-0.42962962962962964</v>
      </c>
    </row>
    <row r="42" spans="1:6" x14ac:dyDescent="0.2">
      <c r="A42" s="5" t="s">
        <v>67</v>
      </c>
      <c r="B42" s="6">
        <v>1.0130959536947609E-4</v>
      </c>
      <c r="C42">
        <v>15</v>
      </c>
      <c r="D42" s="6">
        <v>6.8035888931411318E-5</v>
      </c>
      <c r="E42">
        <v>8</v>
      </c>
      <c r="F42" s="7">
        <f t="shared" si="1"/>
        <v>-0.46666666666666667</v>
      </c>
    </row>
    <row r="43" spans="1:6" x14ac:dyDescent="0.2">
      <c r="A43" s="5" t="s">
        <v>76</v>
      </c>
      <c r="B43" s="6">
        <v>1.4183343351726653E-4</v>
      </c>
      <c r="C43">
        <v>21</v>
      </c>
      <c r="D43" s="6">
        <v>8.5044861164264147E-5</v>
      </c>
      <c r="E43">
        <v>10</v>
      </c>
      <c r="F43" s="7">
        <f t="shared" si="1"/>
        <v>-0.52380952380952384</v>
      </c>
    </row>
    <row r="44" spans="1:6" x14ac:dyDescent="0.2">
      <c r="A44" s="5" t="s">
        <v>71</v>
      </c>
      <c r="B44" s="6">
        <v>3.7052296013129725E-2</v>
      </c>
      <c r="C44">
        <v>5486</v>
      </c>
      <c r="D44" s="6">
        <v>2.1082621082621083E-2</v>
      </c>
      <c r="E44">
        <v>2479</v>
      </c>
      <c r="F44" s="7">
        <f t="shared" si="1"/>
        <v>-0.548122493620124</v>
      </c>
    </row>
    <row r="45" spans="1:6" x14ac:dyDescent="0.2">
      <c r="A45" s="5" t="s">
        <v>68</v>
      </c>
      <c r="B45" s="6">
        <v>6.0785757221685658E-5</v>
      </c>
      <c r="C45">
        <v>9</v>
      </c>
      <c r="D45" s="6">
        <v>3.4017944465705659E-5</v>
      </c>
      <c r="E45">
        <v>4</v>
      </c>
      <c r="F45" s="7">
        <f t="shared" si="1"/>
        <v>-0.55555555555555558</v>
      </c>
    </row>
    <row r="46" spans="1:6" x14ac:dyDescent="0.2">
      <c r="A46" s="5" t="s">
        <v>65</v>
      </c>
      <c r="B46" s="6">
        <v>4.0523838147790434E-5</v>
      </c>
      <c r="C46">
        <v>6</v>
      </c>
      <c r="D46" s="6">
        <v>1.7008972232852829E-5</v>
      </c>
      <c r="E46">
        <v>2</v>
      </c>
      <c r="F46" s="7">
        <f t="shared" si="1"/>
        <v>-0.66666666666666663</v>
      </c>
    </row>
    <row r="47" spans="1:6" x14ac:dyDescent="0.2">
      <c r="A47" s="5" t="s">
        <v>98</v>
      </c>
      <c r="B47" s="6">
        <v>6.0785757221685658E-5</v>
      </c>
      <c r="C47">
        <v>9</v>
      </c>
      <c r="D47" s="6">
        <v>2.5513458349279244E-5</v>
      </c>
      <c r="E47">
        <v>3</v>
      </c>
      <c r="F47" s="7">
        <f t="shared" si="1"/>
        <v>-0.66666666666666663</v>
      </c>
    </row>
    <row r="48" spans="1:6" x14ac:dyDescent="0.2">
      <c r="A48" s="5" t="s">
        <v>70</v>
      </c>
      <c r="B48" s="6">
        <v>8.780164932021261E-5</v>
      </c>
      <c r="C48">
        <v>13</v>
      </c>
      <c r="D48" s="6">
        <v>2.5513458349279244E-5</v>
      </c>
      <c r="E48">
        <v>3</v>
      </c>
      <c r="F48" s="7">
        <f t="shared" si="1"/>
        <v>-0.76923076923076927</v>
      </c>
    </row>
    <row r="49" spans="1:6" x14ac:dyDescent="0.2">
      <c r="A49" s="5" t="s">
        <v>82</v>
      </c>
      <c r="B49" s="6">
        <v>2.5800176954093247E-3</v>
      </c>
      <c r="C49">
        <v>382</v>
      </c>
      <c r="D49" s="6">
        <v>5.3578262533486413E-4</v>
      </c>
      <c r="E49">
        <v>63</v>
      </c>
      <c r="F49" s="7">
        <f t="shared" si="1"/>
        <v>-0.83507853403141363</v>
      </c>
    </row>
    <row r="50" spans="1:6" x14ac:dyDescent="0.2">
      <c r="A50" s="5" t="s">
        <v>56</v>
      </c>
      <c r="B50" s="6">
        <v>2.2558269902270009E-3</v>
      </c>
      <c r="C50">
        <v>334</v>
      </c>
      <c r="D50" s="6">
        <v>2.1261215291066036E-4</v>
      </c>
      <c r="E50">
        <v>25</v>
      </c>
      <c r="F50" s="7">
        <f t="shared" si="1"/>
        <v>-0.92514970059880242</v>
      </c>
    </row>
  </sheetData>
  <sortState xmlns:xlrd2="http://schemas.microsoft.com/office/spreadsheetml/2017/richdata2" ref="A2:F50">
    <sortCondition descending="1" ref="F2:F5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B4C7-5C8C-E54C-8413-2E917D26F825}">
  <sheetPr filterMode="1"/>
  <dimension ref="A1:G51"/>
  <sheetViews>
    <sheetView workbookViewId="0">
      <selection sqref="A1:G39"/>
    </sheetView>
  </sheetViews>
  <sheetFormatPr baseColWidth="10" defaultRowHeight="16" x14ac:dyDescent="0.2"/>
  <sheetData>
    <row r="1" spans="1:7" x14ac:dyDescent="0.2">
      <c r="A1" s="2" t="s">
        <v>102</v>
      </c>
      <c r="B1" s="4">
        <v>2018</v>
      </c>
      <c r="C1" s="4">
        <v>2019</v>
      </c>
      <c r="D1" s="4">
        <v>2020</v>
      </c>
      <c r="E1" s="13">
        <v>2018</v>
      </c>
      <c r="F1">
        <v>2019</v>
      </c>
      <c r="G1">
        <v>2020</v>
      </c>
    </row>
    <row r="2" spans="1:7" hidden="1" x14ac:dyDescent="0.2">
      <c r="A2" s="5" t="s">
        <v>52</v>
      </c>
      <c r="B2">
        <v>366</v>
      </c>
      <c r="C2">
        <v>313</v>
      </c>
      <c r="D2">
        <v>428</v>
      </c>
      <c r="F2">
        <f t="shared" ref="F2:F33" si="0">(C2-B2)/B2</f>
        <v>-0.1448087431693989</v>
      </c>
      <c r="G2">
        <f t="shared" ref="G2:G33" si="1">(D2-C2)/C2</f>
        <v>0.36741214057507987</v>
      </c>
    </row>
    <row r="3" spans="1:7" x14ac:dyDescent="0.2">
      <c r="A3" s="5" t="s">
        <v>53</v>
      </c>
      <c r="B3">
        <v>9053</v>
      </c>
      <c r="C3">
        <v>8894</v>
      </c>
      <c r="D3">
        <v>6982</v>
      </c>
      <c r="E3">
        <v>0</v>
      </c>
      <c r="F3" s="7">
        <f t="shared" si="0"/>
        <v>-1.7563238705401524E-2</v>
      </c>
      <c r="G3" s="7">
        <f t="shared" si="1"/>
        <v>-0.21497638857656848</v>
      </c>
    </row>
    <row r="4" spans="1:7" x14ac:dyDescent="0.2">
      <c r="A4" s="5" t="s">
        <v>54</v>
      </c>
      <c r="B4">
        <v>7109</v>
      </c>
      <c r="C4">
        <v>6045</v>
      </c>
      <c r="D4">
        <v>9191</v>
      </c>
      <c r="E4">
        <v>0</v>
      </c>
      <c r="F4" s="7">
        <f t="shared" si="0"/>
        <v>-0.14966943311295541</v>
      </c>
      <c r="G4" s="7">
        <f t="shared" si="1"/>
        <v>0.52043010752688168</v>
      </c>
    </row>
    <row r="5" spans="1:7" hidden="1" x14ac:dyDescent="0.2">
      <c r="A5" s="5" t="s">
        <v>55</v>
      </c>
      <c r="B5">
        <v>741</v>
      </c>
      <c r="C5">
        <v>683</v>
      </c>
      <c r="D5">
        <v>529</v>
      </c>
      <c r="F5">
        <f t="shared" si="0"/>
        <v>-7.8272604588394065E-2</v>
      </c>
      <c r="G5">
        <f t="shared" si="1"/>
        <v>-0.22547584187408493</v>
      </c>
    </row>
    <row r="6" spans="1:7" hidden="1" x14ac:dyDescent="0.2">
      <c r="A6" s="5" t="s">
        <v>56</v>
      </c>
      <c r="B6">
        <v>502</v>
      </c>
      <c r="C6">
        <v>334</v>
      </c>
      <c r="D6">
        <v>25</v>
      </c>
      <c r="F6">
        <f t="shared" si="0"/>
        <v>-0.33466135458167329</v>
      </c>
      <c r="G6">
        <f t="shared" si="1"/>
        <v>-0.92514970059880242</v>
      </c>
    </row>
    <row r="7" spans="1:7" hidden="1" x14ac:dyDescent="0.2">
      <c r="A7" s="5" t="s">
        <v>57</v>
      </c>
      <c r="B7">
        <v>439</v>
      </c>
      <c r="C7">
        <v>502</v>
      </c>
      <c r="D7">
        <v>304</v>
      </c>
      <c r="F7">
        <f t="shared" si="0"/>
        <v>0.14350797266514806</v>
      </c>
      <c r="G7">
        <f t="shared" si="1"/>
        <v>-0.39442231075697209</v>
      </c>
    </row>
    <row r="8" spans="1:7" hidden="1" x14ac:dyDescent="0.2">
      <c r="A8" s="5" t="s">
        <v>58</v>
      </c>
      <c r="B8">
        <v>2524</v>
      </c>
      <c r="C8">
        <v>2833</v>
      </c>
      <c r="D8">
        <v>1829</v>
      </c>
      <c r="F8">
        <f t="shared" si="0"/>
        <v>0.12242472266244057</v>
      </c>
      <c r="G8">
        <f t="shared" si="1"/>
        <v>-0.3543946346629015</v>
      </c>
    </row>
    <row r="9" spans="1:7" hidden="1" x14ac:dyDescent="0.2">
      <c r="A9" s="5" t="s">
        <v>59</v>
      </c>
      <c r="B9">
        <v>4089</v>
      </c>
      <c r="C9">
        <v>3647</v>
      </c>
      <c r="D9">
        <v>2607</v>
      </c>
      <c r="F9">
        <f t="shared" si="0"/>
        <v>-0.10809488872584984</v>
      </c>
      <c r="G9">
        <f t="shared" si="1"/>
        <v>-0.28516588977241569</v>
      </c>
    </row>
    <row r="10" spans="1:7" hidden="1" x14ac:dyDescent="0.2">
      <c r="A10" s="5" t="s">
        <v>60</v>
      </c>
      <c r="B10">
        <v>54</v>
      </c>
      <c r="C10">
        <v>47</v>
      </c>
      <c r="D10">
        <v>35</v>
      </c>
      <c r="F10" s="7">
        <f t="shared" si="0"/>
        <v>-0.12962962962962962</v>
      </c>
      <c r="G10" s="7">
        <f t="shared" si="1"/>
        <v>-0.25531914893617019</v>
      </c>
    </row>
    <row r="11" spans="1:7" hidden="1" x14ac:dyDescent="0.2">
      <c r="A11" s="5" t="s">
        <v>61</v>
      </c>
      <c r="B11">
        <v>234</v>
      </c>
      <c r="C11">
        <v>209</v>
      </c>
      <c r="D11">
        <v>166</v>
      </c>
      <c r="F11">
        <f t="shared" si="0"/>
        <v>-0.10683760683760683</v>
      </c>
      <c r="G11">
        <f t="shared" si="1"/>
        <v>-0.20574162679425836</v>
      </c>
    </row>
    <row r="12" spans="1:7" hidden="1" x14ac:dyDescent="0.2">
      <c r="A12" s="5" t="s">
        <v>62</v>
      </c>
      <c r="B12">
        <v>155</v>
      </c>
      <c r="C12">
        <v>144</v>
      </c>
      <c r="D12">
        <v>193</v>
      </c>
      <c r="F12">
        <f t="shared" si="0"/>
        <v>-7.0967741935483872E-2</v>
      </c>
      <c r="G12">
        <f t="shared" si="1"/>
        <v>0.34027777777777779</v>
      </c>
    </row>
    <row r="13" spans="1:7" hidden="1" x14ac:dyDescent="0.2">
      <c r="A13" s="5" t="s">
        <v>63</v>
      </c>
      <c r="B13">
        <v>734</v>
      </c>
      <c r="C13">
        <v>633</v>
      </c>
      <c r="D13">
        <v>392</v>
      </c>
      <c r="F13">
        <f t="shared" si="0"/>
        <v>-0.13760217983651227</v>
      </c>
      <c r="G13">
        <f t="shared" si="1"/>
        <v>-0.38072669826224331</v>
      </c>
    </row>
    <row r="14" spans="1:7" hidden="1" x14ac:dyDescent="0.2">
      <c r="A14" s="5" t="s">
        <v>64</v>
      </c>
      <c r="B14">
        <v>4752</v>
      </c>
      <c r="C14">
        <v>4653</v>
      </c>
      <c r="D14">
        <v>3602</v>
      </c>
      <c r="F14">
        <f t="shared" si="0"/>
        <v>-2.0833333333333332E-2</v>
      </c>
      <c r="G14">
        <f t="shared" si="1"/>
        <v>-0.22587577906726844</v>
      </c>
    </row>
    <row r="15" spans="1:7" hidden="1" x14ac:dyDescent="0.2">
      <c r="A15" s="5" t="s">
        <v>65</v>
      </c>
      <c r="B15">
        <v>14</v>
      </c>
      <c r="C15">
        <v>6</v>
      </c>
      <c r="D15">
        <v>2</v>
      </c>
      <c r="F15">
        <f t="shared" si="0"/>
        <v>-0.5714285714285714</v>
      </c>
      <c r="G15">
        <f t="shared" si="1"/>
        <v>-0.66666666666666663</v>
      </c>
    </row>
    <row r="16" spans="1:7" x14ac:dyDescent="0.2">
      <c r="A16" s="5" t="s">
        <v>66</v>
      </c>
      <c r="B16">
        <v>24</v>
      </c>
      <c r="C16">
        <v>15</v>
      </c>
      <c r="D16">
        <v>12</v>
      </c>
      <c r="E16">
        <v>0</v>
      </c>
      <c r="F16" s="7">
        <f t="shared" si="0"/>
        <v>-0.375</v>
      </c>
      <c r="G16" s="7">
        <f t="shared" si="1"/>
        <v>-0.2</v>
      </c>
    </row>
    <row r="17" spans="1:7" hidden="1" x14ac:dyDescent="0.2">
      <c r="A17" s="5" t="s">
        <v>67</v>
      </c>
      <c r="B17">
        <v>84</v>
      </c>
      <c r="C17">
        <v>15</v>
      </c>
      <c r="D17">
        <v>8</v>
      </c>
      <c r="F17" s="7">
        <f t="shared" si="0"/>
        <v>-0.8214285714285714</v>
      </c>
      <c r="G17" s="7">
        <f t="shared" si="1"/>
        <v>-0.46666666666666667</v>
      </c>
    </row>
    <row r="18" spans="1:7" hidden="1" x14ac:dyDescent="0.2">
      <c r="A18" s="5" t="s">
        <v>110</v>
      </c>
      <c r="B18">
        <v>1</v>
      </c>
      <c r="C18">
        <v>9</v>
      </c>
      <c r="D18">
        <v>4</v>
      </c>
      <c r="F18">
        <f t="shared" si="0"/>
        <v>8</v>
      </c>
      <c r="G18">
        <f t="shared" si="1"/>
        <v>-0.55555555555555558</v>
      </c>
    </row>
    <row r="19" spans="1:7" hidden="1" x14ac:dyDescent="0.2">
      <c r="A19" s="5" t="s">
        <v>68</v>
      </c>
      <c r="B19">
        <v>4</v>
      </c>
      <c r="F19">
        <f t="shared" si="0"/>
        <v>-1</v>
      </c>
      <c r="G19" t="e">
        <f t="shared" si="1"/>
        <v>#DIV/0!</v>
      </c>
    </row>
    <row r="20" spans="1:7" x14ac:dyDescent="0.2">
      <c r="A20" s="5" t="s">
        <v>69</v>
      </c>
      <c r="B20">
        <v>48847</v>
      </c>
      <c r="C20">
        <v>48922</v>
      </c>
      <c r="D20">
        <v>30538</v>
      </c>
      <c r="E20">
        <v>0</v>
      </c>
      <c r="F20" s="7">
        <f t="shared" si="0"/>
        <v>1.5354064732736913E-3</v>
      </c>
      <c r="G20" s="7">
        <f t="shared" si="1"/>
        <v>-0.37578185683332654</v>
      </c>
    </row>
    <row r="21" spans="1:7" hidden="1" x14ac:dyDescent="0.2">
      <c r="A21" s="5" t="s">
        <v>70</v>
      </c>
      <c r="B21">
        <v>21</v>
      </c>
      <c r="C21">
        <v>13</v>
      </c>
      <c r="D21">
        <v>3</v>
      </c>
      <c r="F21">
        <f t="shared" si="0"/>
        <v>-0.38095238095238093</v>
      </c>
      <c r="G21">
        <f t="shared" si="1"/>
        <v>-0.76923076923076927</v>
      </c>
    </row>
    <row r="22" spans="1:7" hidden="1" x14ac:dyDescent="0.2">
      <c r="A22" s="5" t="s">
        <v>71</v>
      </c>
      <c r="B22">
        <v>5797</v>
      </c>
      <c r="C22">
        <v>5486</v>
      </c>
      <c r="D22">
        <v>2479</v>
      </c>
      <c r="F22">
        <f t="shared" si="0"/>
        <v>-5.3648438847679836E-2</v>
      </c>
      <c r="G22">
        <f t="shared" si="1"/>
        <v>-0.548122493620124</v>
      </c>
    </row>
    <row r="23" spans="1:7" hidden="1" x14ac:dyDescent="0.2">
      <c r="A23" s="5" t="s">
        <v>72</v>
      </c>
      <c r="B23">
        <v>8869</v>
      </c>
      <c r="C23">
        <v>9037</v>
      </c>
      <c r="D23">
        <v>8738</v>
      </c>
      <c r="F23">
        <f t="shared" si="0"/>
        <v>1.8942383583267563E-2</v>
      </c>
      <c r="G23">
        <f t="shared" si="1"/>
        <v>-3.3086201172955625E-2</v>
      </c>
    </row>
    <row r="24" spans="1:7" hidden="1" x14ac:dyDescent="0.2">
      <c r="A24" s="5" t="s">
        <v>73</v>
      </c>
      <c r="B24">
        <v>1344</v>
      </c>
      <c r="C24">
        <v>1355</v>
      </c>
      <c r="D24">
        <v>1187</v>
      </c>
      <c r="F24">
        <f t="shared" si="0"/>
        <v>8.1845238095238099E-3</v>
      </c>
      <c r="G24">
        <f t="shared" si="1"/>
        <v>-0.12398523985239852</v>
      </c>
    </row>
    <row r="25" spans="1:7" hidden="1" x14ac:dyDescent="0.2">
      <c r="A25" s="5" t="s">
        <v>74</v>
      </c>
      <c r="B25">
        <v>3704</v>
      </c>
      <c r="C25">
        <v>3335</v>
      </c>
      <c r="D25">
        <v>2564</v>
      </c>
      <c r="F25">
        <f t="shared" si="0"/>
        <v>-9.9622030237580997E-2</v>
      </c>
      <c r="G25">
        <f t="shared" si="1"/>
        <v>-0.23118440779610194</v>
      </c>
    </row>
    <row r="26" spans="1:7" x14ac:dyDescent="0.2">
      <c r="A26" s="5" t="s">
        <v>75</v>
      </c>
      <c r="B26">
        <v>5297</v>
      </c>
      <c r="C26">
        <v>5398</v>
      </c>
      <c r="D26">
        <v>7545</v>
      </c>
      <c r="E26">
        <v>0</v>
      </c>
      <c r="F26" s="7">
        <f t="shared" si="0"/>
        <v>1.9067396639607326E-2</v>
      </c>
      <c r="G26" s="7">
        <f t="shared" si="1"/>
        <v>0.3977399036680252</v>
      </c>
    </row>
    <row r="27" spans="1:7" hidden="1" x14ac:dyDescent="0.2">
      <c r="A27" s="5" t="s">
        <v>76</v>
      </c>
      <c r="B27">
        <v>26</v>
      </c>
      <c r="C27">
        <v>21</v>
      </c>
      <c r="D27">
        <v>10</v>
      </c>
      <c r="F27">
        <f t="shared" si="0"/>
        <v>-0.19230769230769232</v>
      </c>
      <c r="G27">
        <f t="shared" si="1"/>
        <v>-0.52380952380952384</v>
      </c>
    </row>
    <row r="28" spans="1:7" hidden="1" x14ac:dyDescent="0.2">
      <c r="A28" s="5" t="s">
        <v>77</v>
      </c>
      <c r="B28">
        <v>9628</v>
      </c>
      <c r="C28">
        <v>9136</v>
      </c>
      <c r="D28">
        <v>6837</v>
      </c>
      <c r="F28">
        <f t="shared" si="0"/>
        <v>-5.1100955546323226E-2</v>
      </c>
      <c r="G28">
        <f t="shared" si="1"/>
        <v>-0.25164185639229419</v>
      </c>
    </row>
    <row r="29" spans="1:7" hidden="1" x14ac:dyDescent="0.2">
      <c r="A29" s="5" t="s">
        <v>78</v>
      </c>
      <c r="B29">
        <v>2066</v>
      </c>
      <c r="C29">
        <v>1966</v>
      </c>
      <c r="D29">
        <v>1776</v>
      </c>
      <c r="F29">
        <f t="shared" si="0"/>
        <v>-4.8402710551790899E-2</v>
      </c>
      <c r="G29">
        <f t="shared" si="1"/>
        <v>-9.6642929806714142E-2</v>
      </c>
    </row>
    <row r="30" spans="1:7" hidden="1" x14ac:dyDescent="0.2">
      <c r="A30" s="5" t="s">
        <v>79</v>
      </c>
      <c r="B30">
        <v>901</v>
      </c>
      <c r="C30">
        <v>1038</v>
      </c>
      <c r="D30">
        <v>1241</v>
      </c>
      <c r="F30">
        <f t="shared" si="0"/>
        <v>0.15205327413984462</v>
      </c>
      <c r="G30">
        <f t="shared" si="1"/>
        <v>0.19556840077071291</v>
      </c>
    </row>
    <row r="31" spans="1:7" hidden="1" x14ac:dyDescent="0.2">
      <c r="A31" s="5" t="s">
        <v>80</v>
      </c>
      <c r="B31">
        <v>11737</v>
      </c>
      <c r="C31">
        <v>10641</v>
      </c>
      <c r="D31">
        <v>8449</v>
      </c>
      <c r="F31">
        <f t="shared" si="0"/>
        <v>-9.337990968731362E-2</v>
      </c>
      <c r="G31">
        <f t="shared" si="1"/>
        <v>-0.20599567709801711</v>
      </c>
    </row>
    <row r="32" spans="1:7" hidden="1" x14ac:dyDescent="0.2">
      <c r="A32" s="5" t="s">
        <v>81</v>
      </c>
      <c r="B32">
        <v>1134</v>
      </c>
      <c r="C32">
        <v>1203</v>
      </c>
      <c r="D32">
        <v>1172</v>
      </c>
      <c r="F32">
        <f t="shared" si="0"/>
        <v>6.0846560846560843E-2</v>
      </c>
      <c r="G32">
        <f t="shared" si="1"/>
        <v>-2.5768911055694097E-2</v>
      </c>
    </row>
    <row r="33" spans="1:7" x14ac:dyDescent="0.2">
      <c r="A33" s="5" t="s">
        <v>82</v>
      </c>
      <c r="B33">
        <v>376</v>
      </c>
      <c r="C33">
        <v>382</v>
      </c>
      <c r="D33">
        <v>63</v>
      </c>
      <c r="E33">
        <v>0</v>
      </c>
      <c r="F33" s="7">
        <f t="shared" si="0"/>
        <v>1.5957446808510637E-2</v>
      </c>
      <c r="G33" s="7">
        <f t="shared" si="1"/>
        <v>-0.83507853403141363</v>
      </c>
    </row>
    <row r="34" spans="1:7" x14ac:dyDescent="0.2">
      <c r="A34" s="5" t="s">
        <v>83</v>
      </c>
      <c r="B34">
        <v>44</v>
      </c>
      <c r="C34">
        <v>37</v>
      </c>
      <c r="D34">
        <v>24</v>
      </c>
      <c r="E34">
        <v>0</v>
      </c>
      <c r="F34" s="7">
        <f t="shared" ref="F34:F50" si="2">(C34-B34)/B34</f>
        <v>-0.15909090909090909</v>
      </c>
      <c r="G34" s="7">
        <f t="shared" ref="G34:G50" si="3">(D34-C34)/C34</f>
        <v>-0.35135135135135137</v>
      </c>
    </row>
    <row r="35" spans="1:7" hidden="1" x14ac:dyDescent="0.2">
      <c r="A35" s="5" t="s">
        <v>84</v>
      </c>
      <c r="B35">
        <v>4344</v>
      </c>
      <c r="C35">
        <v>4258</v>
      </c>
      <c r="D35">
        <v>5651</v>
      </c>
      <c r="F35">
        <f t="shared" si="2"/>
        <v>-1.979742173112339E-2</v>
      </c>
      <c r="G35">
        <f t="shared" si="3"/>
        <v>0.32714889619539689</v>
      </c>
    </row>
    <row r="36" spans="1:7" hidden="1" x14ac:dyDescent="0.2">
      <c r="A36" s="5" t="s">
        <v>85</v>
      </c>
      <c r="B36">
        <v>3634</v>
      </c>
      <c r="C36">
        <v>3462</v>
      </c>
      <c r="D36">
        <v>2746</v>
      </c>
      <c r="F36">
        <f t="shared" si="2"/>
        <v>-4.7330764997248212E-2</v>
      </c>
      <c r="G36">
        <f t="shared" si="3"/>
        <v>-0.20681686886192951</v>
      </c>
    </row>
    <row r="37" spans="1:7" hidden="1" x14ac:dyDescent="0.2">
      <c r="A37" s="5" t="s">
        <v>86</v>
      </c>
      <c r="B37">
        <v>180</v>
      </c>
      <c r="C37">
        <v>165</v>
      </c>
      <c r="D37">
        <v>142</v>
      </c>
      <c r="F37">
        <f t="shared" si="2"/>
        <v>-8.3333333333333329E-2</v>
      </c>
      <c r="G37">
        <f t="shared" si="3"/>
        <v>-0.1393939393939394</v>
      </c>
    </row>
    <row r="38" spans="1:7" hidden="1" x14ac:dyDescent="0.2">
      <c r="A38" s="5" t="s">
        <v>87</v>
      </c>
      <c r="B38">
        <v>785</v>
      </c>
      <c r="C38">
        <v>747</v>
      </c>
      <c r="D38">
        <v>653</v>
      </c>
      <c r="F38">
        <f t="shared" si="2"/>
        <v>-4.8407643312101914E-2</v>
      </c>
      <c r="G38">
        <f t="shared" si="3"/>
        <v>-0.12583668005354753</v>
      </c>
    </row>
    <row r="39" spans="1:7" x14ac:dyDescent="0.2">
      <c r="A39" s="5" t="s">
        <v>88</v>
      </c>
      <c r="B39">
        <v>54</v>
      </c>
      <c r="C39">
        <v>82</v>
      </c>
      <c r="D39">
        <v>47</v>
      </c>
      <c r="E39">
        <v>0</v>
      </c>
      <c r="F39" s="7">
        <f t="shared" si="2"/>
        <v>0.51851851851851849</v>
      </c>
      <c r="G39" s="7">
        <f t="shared" si="3"/>
        <v>-0.42682926829268292</v>
      </c>
    </row>
    <row r="40" spans="1:7" hidden="1" x14ac:dyDescent="0.2">
      <c r="A40" s="5" t="s">
        <v>89</v>
      </c>
      <c r="B40">
        <v>31</v>
      </c>
      <c r="C40">
        <v>23</v>
      </c>
      <c r="D40">
        <v>21</v>
      </c>
      <c r="F40">
        <f t="shared" si="2"/>
        <v>-0.25806451612903225</v>
      </c>
      <c r="G40">
        <f t="shared" si="3"/>
        <v>-8.6956521739130432E-2</v>
      </c>
    </row>
    <row r="41" spans="1:7" hidden="1" x14ac:dyDescent="0.2">
      <c r="A41" s="5" t="s">
        <v>90</v>
      </c>
      <c r="B41">
        <v>2807</v>
      </c>
      <c r="C41">
        <v>2848</v>
      </c>
      <c r="D41">
        <v>2493</v>
      </c>
      <c r="F41">
        <f t="shared" si="2"/>
        <v>1.4606341289633061E-2</v>
      </c>
      <c r="G41">
        <f t="shared" si="3"/>
        <v>-0.12464887640449439</v>
      </c>
    </row>
    <row r="42" spans="1:7" hidden="1" x14ac:dyDescent="0.2">
      <c r="A42" s="5" t="s">
        <v>91</v>
      </c>
      <c r="B42">
        <v>255</v>
      </c>
      <c r="C42">
        <v>317</v>
      </c>
      <c r="D42">
        <v>262</v>
      </c>
      <c r="F42">
        <f t="shared" si="2"/>
        <v>0.24313725490196078</v>
      </c>
      <c r="G42">
        <f t="shared" si="3"/>
        <v>-0.17350157728706625</v>
      </c>
    </row>
    <row r="43" spans="1:7" hidden="1" x14ac:dyDescent="0.2">
      <c r="A43" s="5" t="s">
        <v>92</v>
      </c>
      <c r="B43">
        <v>2074</v>
      </c>
      <c r="C43">
        <v>1834</v>
      </c>
      <c r="D43">
        <v>1087</v>
      </c>
      <c r="F43">
        <f t="shared" si="2"/>
        <v>-0.11571841851494696</v>
      </c>
      <c r="G43">
        <f t="shared" si="3"/>
        <v>-0.40730643402399125</v>
      </c>
    </row>
    <row r="44" spans="1:7" hidden="1" x14ac:dyDescent="0.2">
      <c r="A44" s="5" t="s">
        <v>93</v>
      </c>
      <c r="B44">
        <v>176</v>
      </c>
      <c r="C44">
        <v>198</v>
      </c>
      <c r="D44">
        <v>330</v>
      </c>
      <c r="F44">
        <f t="shared" si="2"/>
        <v>0.125</v>
      </c>
      <c r="G44">
        <f t="shared" si="3"/>
        <v>0.66666666666666663</v>
      </c>
    </row>
    <row r="45" spans="1:7" hidden="1" x14ac:dyDescent="0.2">
      <c r="A45" s="5" t="s">
        <v>94</v>
      </c>
      <c r="B45">
        <v>88</v>
      </c>
      <c r="C45">
        <v>135</v>
      </c>
      <c r="D45">
        <v>77</v>
      </c>
      <c r="F45">
        <f t="shared" si="2"/>
        <v>0.53409090909090906</v>
      </c>
      <c r="G45">
        <f t="shared" si="3"/>
        <v>-0.42962962962962964</v>
      </c>
    </row>
    <row r="46" spans="1:7" hidden="1" x14ac:dyDescent="0.2">
      <c r="A46" s="5" t="s">
        <v>95</v>
      </c>
      <c r="B46">
        <v>67</v>
      </c>
      <c r="C46">
        <v>62</v>
      </c>
      <c r="D46">
        <v>51</v>
      </c>
      <c r="F46">
        <f t="shared" si="2"/>
        <v>-7.4626865671641784E-2</v>
      </c>
      <c r="G46">
        <f t="shared" si="3"/>
        <v>-0.17741935483870969</v>
      </c>
    </row>
    <row r="47" spans="1:7" hidden="1" x14ac:dyDescent="0.2">
      <c r="A47" s="5" t="s">
        <v>96</v>
      </c>
      <c r="B47">
        <v>5581</v>
      </c>
      <c r="C47">
        <v>5431</v>
      </c>
      <c r="D47">
        <v>3233</v>
      </c>
      <c r="F47">
        <f t="shared" si="2"/>
        <v>-2.6876903780684466E-2</v>
      </c>
      <c r="G47">
        <f t="shared" si="3"/>
        <v>-0.40471368072178238</v>
      </c>
    </row>
    <row r="48" spans="1:7" hidden="1" x14ac:dyDescent="0.2">
      <c r="A48" s="5" t="s">
        <v>97</v>
      </c>
      <c r="B48">
        <v>852</v>
      </c>
      <c r="C48">
        <v>760</v>
      </c>
      <c r="D48">
        <v>656</v>
      </c>
      <c r="F48">
        <f t="shared" si="2"/>
        <v>-0.107981220657277</v>
      </c>
      <c r="G48">
        <f t="shared" si="3"/>
        <v>-0.1368421052631579</v>
      </c>
    </row>
    <row r="49" spans="1:7" hidden="1" x14ac:dyDescent="0.2">
      <c r="A49" s="5" t="s">
        <v>98</v>
      </c>
      <c r="B49">
        <v>5</v>
      </c>
      <c r="C49">
        <v>9</v>
      </c>
      <c r="D49">
        <v>3</v>
      </c>
      <c r="F49">
        <f t="shared" si="2"/>
        <v>0.8</v>
      </c>
      <c r="G49">
        <f t="shared" si="3"/>
        <v>-0.66666666666666663</v>
      </c>
    </row>
    <row r="50" spans="1:7" hidden="1" x14ac:dyDescent="0.2">
      <c r="A50" s="5" t="s">
        <v>99</v>
      </c>
      <c r="B50">
        <v>762</v>
      </c>
      <c r="C50">
        <v>776</v>
      </c>
      <c r="D50">
        <v>892</v>
      </c>
      <c r="E50">
        <v>0</v>
      </c>
      <c r="F50" s="7">
        <f t="shared" si="2"/>
        <v>1.8372703412073491E-2</v>
      </c>
      <c r="G50" s="7">
        <f t="shared" si="3"/>
        <v>0.14948453608247422</v>
      </c>
    </row>
    <row r="51" spans="1:7" hidden="1" x14ac:dyDescent="0.2">
      <c r="A51" s="5" t="s">
        <v>45</v>
      </c>
      <c r="B51">
        <v>10</v>
      </c>
      <c r="C51">
        <v>2</v>
      </c>
      <c r="D51">
        <v>306</v>
      </c>
      <c r="E51">
        <f>(C51-B51)/B51</f>
        <v>-0.8</v>
      </c>
      <c r="F51">
        <f>(D51-C51)/C51</f>
        <v>152</v>
      </c>
    </row>
  </sheetData>
  <autoFilter ref="A1:F51" xr:uid="{EA1EB4C7-5C8C-E54C-8413-2E917D26F825}">
    <filterColumn colId="0">
      <filters>
        <filter val="Assault"/>
        <filter val="Burglary"/>
        <filter val="Homicide"/>
        <filter val="Larceny Theft"/>
        <filter val="Motor Vehicle Theft"/>
        <filter val="Prostitution"/>
        <filter val="Rape"/>
        <filter val="Suicide"/>
      </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5F81-F6D9-904F-847A-D0B0D17EB75C}">
  <dimension ref="A1:E33"/>
  <sheetViews>
    <sheetView workbookViewId="0">
      <selection activeCell="D1" sqref="D1:E33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D1" s="1" t="s">
        <v>0</v>
      </c>
      <c r="E1" s="1" t="s">
        <v>1</v>
      </c>
    </row>
    <row r="2" spans="1:5" x14ac:dyDescent="0.2">
      <c r="A2" s="2">
        <v>2018</v>
      </c>
      <c r="B2" s="3">
        <v>0.30022382560517635</v>
      </c>
      <c r="D2" s="2">
        <v>2018</v>
      </c>
      <c r="E2" s="3">
        <v>0.33313662408863337</v>
      </c>
    </row>
    <row r="3" spans="1:5" x14ac:dyDescent="0.2">
      <c r="A3" s="5" t="s">
        <v>111</v>
      </c>
      <c r="B3" s="6">
        <v>0.13136669401148482</v>
      </c>
      <c r="D3" s="5" t="s">
        <v>111</v>
      </c>
      <c r="E3" s="6">
        <v>0.14062857142857144</v>
      </c>
    </row>
    <row r="4" spans="1:5" x14ac:dyDescent="0.2">
      <c r="A4" s="5" t="s">
        <v>112</v>
      </c>
      <c r="B4" s="6">
        <v>0.14239212469237081</v>
      </c>
      <c r="D4" s="5" t="s">
        <v>112</v>
      </c>
      <c r="E4" s="6">
        <v>0.14085714285714285</v>
      </c>
    </row>
    <row r="5" spans="1:5" x14ac:dyDescent="0.2">
      <c r="A5" s="5" t="s">
        <v>113</v>
      </c>
      <c r="B5" s="6">
        <v>0.14128301886792452</v>
      </c>
      <c r="D5" s="5" t="s">
        <v>113</v>
      </c>
      <c r="E5" s="6">
        <v>0.14119999999999999</v>
      </c>
    </row>
    <row r="6" spans="1:5" x14ac:dyDescent="0.2">
      <c r="A6" s="5" t="s">
        <v>114</v>
      </c>
      <c r="B6" s="6">
        <v>0.14661197703035275</v>
      </c>
      <c r="D6" s="5" t="s">
        <v>114</v>
      </c>
      <c r="E6" s="6">
        <v>0.15131428571428571</v>
      </c>
    </row>
    <row r="7" spans="1:5" x14ac:dyDescent="0.2">
      <c r="A7" s="5" t="s">
        <v>115</v>
      </c>
      <c r="B7" s="6">
        <v>0.14151927809680065</v>
      </c>
      <c r="D7" s="5" t="s">
        <v>115</v>
      </c>
      <c r="E7" s="6">
        <v>0.13742857142857143</v>
      </c>
    </row>
    <row r="8" spans="1:5" x14ac:dyDescent="0.2">
      <c r="A8" s="5" t="s">
        <v>116</v>
      </c>
      <c r="B8" s="6">
        <v>0.15232813781788351</v>
      </c>
      <c r="D8" s="5" t="s">
        <v>116</v>
      </c>
      <c r="E8" s="6">
        <v>0.14548571428571427</v>
      </c>
    </row>
    <row r="9" spans="1:5" x14ac:dyDescent="0.2">
      <c r="A9" s="5" t="s">
        <v>117</v>
      </c>
      <c r="B9" s="6">
        <v>0.14449876948318294</v>
      </c>
      <c r="D9" s="5" t="s">
        <v>117</v>
      </c>
      <c r="E9" s="6">
        <v>0.14308571428571429</v>
      </c>
    </row>
    <row r="10" spans="1:5" x14ac:dyDescent="0.2">
      <c r="A10" s="2">
        <v>2019</v>
      </c>
      <c r="B10" s="3">
        <v>0.29172396943677126</v>
      </c>
      <c r="D10" s="2">
        <v>2019</v>
      </c>
      <c r="E10" s="3">
        <v>0.29302697454836191</v>
      </c>
    </row>
    <row r="11" spans="1:5" x14ac:dyDescent="0.2">
      <c r="A11" s="5" t="s">
        <v>111</v>
      </c>
      <c r="B11" s="6">
        <v>0.13177001371056524</v>
      </c>
      <c r="D11" s="5" t="s">
        <v>111</v>
      </c>
      <c r="E11" s="6">
        <v>0.14136295718833236</v>
      </c>
    </row>
    <row r="12" spans="1:5" x14ac:dyDescent="0.2">
      <c r="A12" s="5" t="s">
        <v>112</v>
      </c>
      <c r="B12" s="6">
        <v>0.14320449004126679</v>
      </c>
      <c r="D12" s="5" t="s">
        <v>112</v>
      </c>
      <c r="E12" s="6">
        <v>0.14201260313129344</v>
      </c>
    </row>
    <row r="13" spans="1:5" x14ac:dyDescent="0.2">
      <c r="A13" s="5" t="s">
        <v>113</v>
      </c>
      <c r="B13" s="6">
        <v>0.14306941058077413</v>
      </c>
      <c r="D13" s="5" t="s">
        <v>113</v>
      </c>
      <c r="E13" s="6">
        <v>0.14714480608068603</v>
      </c>
    </row>
    <row r="14" spans="1:5" x14ac:dyDescent="0.2">
      <c r="A14" s="5" t="s">
        <v>114</v>
      </c>
      <c r="B14" s="6">
        <v>0.14887782738195743</v>
      </c>
      <c r="D14" s="5" t="s">
        <v>114</v>
      </c>
      <c r="E14" s="6">
        <v>0.14383161177158449</v>
      </c>
    </row>
    <row r="15" spans="1:5" x14ac:dyDescent="0.2">
      <c r="A15" s="5" t="s">
        <v>115</v>
      </c>
      <c r="B15" s="6">
        <v>0.13946954295864541</v>
      </c>
      <c r="D15" s="5" t="s">
        <v>115</v>
      </c>
      <c r="E15" s="6">
        <v>0.12940947183784837</v>
      </c>
    </row>
    <row r="16" spans="1:5" x14ac:dyDescent="0.2">
      <c r="A16" s="5" t="s">
        <v>116</v>
      </c>
      <c r="B16" s="6">
        <v>0.15291670325068721</v>
      </c>
      <c r="D16" s="5" t="s">
        <v>116</v>
      </c>
      <c r="E16" s="6">
        <v>0.14837913337231209</v>
      </c>
    </row>
    <row r="17" spans="1:5" x14ac:dyDescent="0.2">
      <c r="A17" s="5" t="s">
        <v>117</v>
      </c>
      <c r="B17" s="6">
        <v>0.14069201207610377</v>
      </c>
      <c r="D17" s="5" t="s">
        <v>117</v>
      </c>
      <c r="E17" s="6">
        <v>0.14785941661794322</v>
      </c>
    </row>
    <row r="18" spans="1:5" x14ac:dyDescent="0.2">
      <c r="A18" s="2">
        <v>2020</v>
      </c>
      <c r="B18" s="3">
        <v>0.23167723401991575</v>
      </c>
      <c r="D18" s="2">
        <v>2020</v>
      </c>
      <c r="E18" s="3">
        <v>0.21627229635834078</v>
      </c>
    </row>
    <row r="19" spans="1:5" x14ac:dyDescent="0.2">
      <c r="A19" s="5" t="s">
        <v>111</v>
      </c>
      <c r="B19" s="6">
        <v>0.13384360250031893</v>
      </c>
      <c r="D19" s="5" t="s">
        <v>111</v>
      </c>
      <c r="E19" s="6">
        <v>0.13889622392395035</v>
      </c>
    </row>
    <row r="20" spans="1:5" x14ac:dyDescent="0.2">
      <c r="A20" s="5" t="s">
        <v>112</v>
      </c>
      <c r="B20" s="6">
        <v>0.14157418038015052</v>
      </c>
      <c r="D20" s="5" t="s">
        <v>112</v>
      </c>
      <c r="E20" s="6">
        <v>0.13889622392395035</v>
      </c>
    </row>
    <row r="21" spans="1:5" x14ac:dyDescent="0.2">
      <c r="A21" s="5" t="s">
        <v>113</v>
      </c>
      <c r="B21" s="6">
        <v>0.1414381086022877</v>
      </c>
      <c r="D21" s="5" t="s">
        <v>113</v>
      </c>
      <c r="E21" s="6">
        <v>0.13792799929583663</v>
      </c>
    </row>
    <row r="22" spans="1:5" x14ac:dyDescent="0.2">
      <c r="A22" s="5" t="s">
        <v>114</v>
      </c>
      <c r="B22" s="6">
        <v>0.14853085002338734</v>
      </c>
      <c r="D22" s="5" t="s">
        <v>114</v>
      </c>
      <c r="E22" s="6">
        <v>0.15016283777836459</v>
      </c>
    </row>
    <row r="23" spans="1:5" x14ac:dyDescent="0.2">
      <c r="A23" s="5" t="s">
        <v>115</v>
      </c>
      <c r="B23" s="6">
        <v>0.1439809499510992</v>
      </c>
      <c r="D23" s="5" t="s">
        <v>115</v>
      </c>
      <c r="E23" s="6">
        <v>0.14681806179033535</v>
      </c>
    </row>
    <row r="24" spans="1:5" x14ac:dyDescent="0.2">
      <c r="A24" s="5" t="s">
        <v>116</v>
      </c>
      <c r="B24" s="6">
        <v>0.14969596462133775</v>
      </c>
      <c r="D24" s="5" t="s">
        <v>116</v>
      </c>
      <c r="E24" s="6">
        <v>0.14523369421705837</v>
      </c>
    </row>
    <row r="25" spans="1:5" x14ac:dyDescent="0.2">
      <c r="A25" s="5" t="s">
        <v>117</v>
      </c>
      <c r="B25" s="6">
        <v>0.14093634392141854</v>
      </c>
      <c r="D25" s="5" t="s">
        <v>117</v>
      </c>
      <c r="E25" s="6">
        <v>0.14206495907050437</v>
      </c>
    </row>
    <row r="26" spans="1:5" x14ac:dyDescent="0.2">
      <c r="A26" s="2">
        <v>2021</v>
      </c>
      <c r="B26" s="3">
        <v>0.17637497093813664</v>
      </c>
      <c r="D26" s="2">
        <v>2021</v>
      </c>
      <c r="E26" s="3">
        <v>0.15756410500466392</v>
      </c>
    </row>
    <row r="27" spans="1:5" x14ac:dyDescent="0.2">
      <c r="A27" s="5" t="s">
        <v>111</v>
      </c>
      <c r="B27" s="6">
        <v>0.13262285375962107</v>
      </c>
      <c r="D27" s="5" t="s">
        <v>111</v>
      </c>
      <c r="E27" s="6">
        <v>0.14268454754137971</v>
      </c>
    </row>
    <row r="28" spans="1:5" x14ac:dyDescent="0.2">
      <c r="A28" s="5" t="s">
        <v>112</v>
      </c>
      <c r="B28" s="6">
        <v>0.14558128623613392</v>
      </c>
      <c r="D28" s="5" t="s">
        <v>112</v>
      </c>
      <c r="E28" s="6">
        <v>0.14908783375619186</v>
      </c>
    </row>
    <row r="29" spans="1:5" x14ac:dyDescent="0.2">
      <c r="A29" s="5" t="s">
        <v>113</v>
      </c>
      <c r="B29" s="6">
        <v>0.13888981981076221</v>
      </c>
      <c r="D29" s="5" t="s">
        <v>113</v>
      </c>
      <c r="E29" s="6">
        <v>0.13676452821070437</v>
      </c>
    </row>
    <row r="30" spans="1:5" x14ac:dyDescent="0.2">
      <c r="A30" s="5" t="s">
        <v>114</v>
      </c>
      <c r="B30" s="6">
        <v>0.14429661405096239</v>
      </c>
      <c r="D30" s="5" t="s">
        <v>114</v>
      </c>
      <c r="E30" s="6">
        <v>0.13700616165277274</v>
      </c>
    </row>
    <row r="31" spans="1:5" x14ac:dyDescent="0.2">
      <c r="A31" s="5" t="s">
        <v>115</v>
      </c>
      <c r="B31" s="6">
        <v>0.14200654624261314</v>
      </c>
      <c r="D31" s="5" t="s">
        <v>115</v>
      </c>
      <c r="E31" s="6">
        <v>0.13181104264830251</v>
      </c>
    </row>
    <row r="32" spans="1:5" x14ac:dyDescent="0.2">
      <c r="A32" s="5" t="s">
        <v>116</v>
      </c>
      <c r="B32" s="6">
        <v>0.15649541427885205</v>
      </c>
      <c r="D32" s="5" t="s">
        <v>116</v>
      </c>
      <c r="E32" s="6">
        <v>0.15452458620273046</v>
      </c>
    </row>
    <row r="33" spans="1:5" x14ac:dyDescent="0.2">
      <c r="A33" s="5" t="s">
        <v>117</v>
      </c>
      <c r="B33" s="6">
        <v>0.14010746562105522</v>
      </c>
      <c r="D33" s="5" t="s">
        <v>117</v>
      </c>
      <c r="E33" s="6">
        <v>0.14812129998791831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9A7B-EA87-1C47-9784-2766106C40D3}">
  <dimension ref="A1:E101"/>
  <sheetViews>
    <sheetView workbookViewId="0">
      <selection activeCell="D1" sqref="D1:E10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D1" s="1" t="s">
        <v>0</v>
      </c>
      <c r="E1" s="1" t="s">
        <v>1</v>
      </c>
    </row>
    <row r="2" spans="1:5" x14ac:dyDescent="0.2">
      <c r="A2" s="2">
        <v>2018</v>
      </c>
      <c r="B2" s="3">
        <v>0.30022382560517635</v>
      </c>
      <c r="D2" s="2">
        <v>2018</v>
      </c>
      <c r="E2" s="3">
        <v>0.33313662408863337</v>
      </c>
    </row>
    <row r="3" spans="1:5" x14ac:dyDescent="0.2">
      <c r="A3" s="14" t="s">
        <v>118</v>
      </c>
      <c r="B3" s="15">
        <v>5.1543888433141921E-2</v>
      </c>
      <c r="D3" s="14" t="s">
        <v>118</v>
      </c>
      <c r="E3" s="15">
        <v>5.8000000000000003E-2</v>
      </c>
    </row>
    <row r="4" spans="1:5" x14ac:dyDescent="0.2">
      <c r="A4" s="14" t="s">
        <v>119</v>
      </c>
      <c r="B4" s="15">
        <v>2.5771944216570961E-2</v>
      </c>
      <c r="D4" s="14" t="s">
        <v>119</v>
      </c>
      <c r="E4" s="15">
        <v>3.5999999999999997E-2</v>
      </c>
    </row>
    <row r="5" spans="1:5" x14ac:dyDescent="0.2">
      <c r="A5" s="14" t="s">
        <v>120</v>
      </c>
      <c r="B5" s="15">
        <v>2.0863002461033633E-2</v>
      </c>
      <c r="D5" s="14" t="s">
        <v>120</v>
      </c>
      <c r="E5" s="15">
        <v>3.3542857142857145E-2</v>
      </c>
    </row>
    <row r="6" spans="1:5" x14ac:dyDescent="0.2">
      <c r="A6" s="14" t="s">
        <v>121</v>
      </c>
      <c r="B6" s="15">
        <v>1.5730926989335522E-2</v>
      </c>
      <c r="D6" s="14" t="s">
        <v>121</v>
      </c>
      <c r="E6" s="15">
        <v>2.182857142857143E-2</v>
      </c>
    </row>
    <row r="7" spans="1:5" x14ac:dyDescent="0.2">
      <c r="A7" s="14" t="s">
        <v>122</v>
      </c>
      <c r="B7" s="15">
        <v>1.2666119770303528E-2</v>
      </c>
      <c r="D7" s="14" t="s">
        <v>122</v>
      </c>
      <c r="E7" s="15">
        <v>1.7428571428571429E-2</v>
      </c>
    </row>
    <row r="8" spans="1:5" x14ac:dyDescent="0.2">
      <c r="A8" s="14" t="s">
        <v>123</v>
      </c>
      <c r="B8" s="15">
        <v>1.2521739130434783E-2</v>
      </c>
      <c r="D8" s="14" t="s">
        <v>123</v>
      </c>
      <c r="E8" s="15">
        <v>1.5885714285714284E-2</v>
      </c>
    </row>
    <row r="9" spans="1:5" x14ac:dyDescent="0.2">
      <c r="A9" s="14" t="s">
        <v>124</v>
      </c>
      <c r="B9" s="15">
        <v>1.6052502050861363E-2</v>
      </c>
      <c r="D9" s="14" t="s">
        <v>124</v>
      </c>
      <c r="E9" s="15">
        <v>1.662857142857143E-2</v>
      </c>
    </row>
    <row r="10" spans="1:5" x14ac:dyDescent="0.2">
      <c r="A10" s="14" t="s">
        <v>125</v>
      </c>
      <c r="B10" s="15">
        <v>2.5148482362592289E-2</v>
      </c>
      <c r="D10" s="14" t="s">
        <v>125</v>
      </c>
      <c r="E10" s="15">
        <v>2.2742857142857145E-2</v>
      </c>
    </row>
    <row r="11" spans="1:5" x14ac:dyDescent="0.2">
      <c r="A11" s="14" t="s">
        <v>126</v>
      </c>
      <c r="B11" s="15">
        <v>3.6377358490566038E-2</v>
      </c>
      <c r="D11" s="14" t="s">
        <v>126</v>
      </c>
      <c r="E11" s="15">
        <v>3.1657142857142856E-2</v>
      </c>
    </row>
    <row r="12" spans="1:5" x14ac:dyDescent="0.2">
      <c r="A12" s="14" t="s">
        <v>127</v>
      </c>
      <c r="B12" s="15">
        <v>4.0623461853978672E-2</v>
      </c>
      <c r="D12" s="14" t="s">
        <v>127</v>
      </c>
      <c r="E12" s="15">
        <v>3.5885714285714285E-2</v>
      </c>
    </row>
    <row r="13" spans="1:5" x14ac:dyDescent="0.2">
      <c r="A13" s="14" t="s">
        <v>128</v>
      </c>
      <c r="B13" s="15">
        <v>4.6201804757998358E-2</v>
      </c>
      <c r="D13" s="14" t="s">
        <v>128</v>
      </c>
      <c r="E13" s="15">
        <v>3.4857142857142857E-2</v>
      </c>
    </row>
    <row r="14" spans="1:5" x14ac:dyDescent="0.2">
      <c r="A14" s="14" t="s">
        <v>129</v>
      </c>
      <c r="B14" s="15">
        <v>4.9791632485643972E-2</v>
      </c>
      <c r="D14" s="14" t="s">
        <v>129</v>
      </c>
      <c r="E14" s="15">
        <v>4.2685714285714285E-2</v>
      </c>
    </row>
    <row r="15" spans="1:5" x14ac:dyDescent="0.2">
      <c r="A15" s="14" t="s">
        <v>130</v>
      </c>
      <c r="B15" s="15">
        <v>6.4570959803117306E-2</v>
      </c>
      <c r="D15" s="14" t="s">
        <v>130</v>
      </c>
      <c r="E15" s="15">
        <v>5.7885714285714283E-2</v>
      </c>
    </row>
    <row r="16" spans="1:5" x14ac:dyDescent="0.2">
      <c r="A16" s="14" t="s">
        <v>131</v>
      </c>
      <c r="B16" s="15">
        <v>5.3479901558654633E-2</v>
      </c>
      <c r="D16" s="14" t="s">
        <v>131</v>
      </c>
      <c r="E16" s="15">
        <v>5.1428571428571428E-2</v>
      </c>
    </row>
    <row r="17" spans="1:5" x14ac:dyDescent="0.2">
      <c r="A17" s="14" t="s">
        <v>132</v>
      </c>
      <c r="B17" s="15">
        <v>5.2547990155865462E-2</v>
      </c>
      <c r="D17" s="14" t="s">
        <v>132</v>
      </c>
      <c r="E17" s="15">
        <v>5.1485714285714287E-2</v>
      </c>
    </row>
    <row r="18" spans="1:5" x14ac:dyDescent="0.2">
      <c r="A18" s="14" t="s">
        <v>133</v>
      </c>
      <c r="B18" s="15">
        <v>5.5442165709598028E-2</v>
      </c>
      <c r="D18" s="14" t="s">
        <v>133</v>
      </c>
      <c r="E18" s="15">
        <v>4.7714285714285716E-2</v>
      </c>
    </row>
    <row r="19" spans="1:5" x14ac:dyDescent="0.2">
      <c r="A19" s="14" t="s">
        <v>134</v>
      </c>
      <c r="B19" s="15">
        <v>5.7437243642329779E-2</v>
      </c>
      <c r="D19" s="14" t="s">
        <v>134</v>
      </c>
      <c r="E19" s="15">
        <v>5.0628571428571426E-2</v>
      </c>
    </row>
    <row r="20" spans="1:5" x14ac:dyDescent="0.2">
      <c r="A20" s="14" t="s">
        <v>135</v>
      </c>
      <c r="B20" s="15">
        <v>6.0351107465135355E-2</v>
      </c>
      <c r="D20" s="14" t="s">
        <v>135</v>
      </c>
      <c r="E20" s="15">
        <v>5.7942857142857143E-2</v>
      </c>
    </row>
    <row r="21" spans="1:5" x14ac:dyDescent="0.2">
      <c r="A21" s="14" t="s">
        <v>136</v>
      </c>
      <c r="B21" s="15">
        <v>6.3186218211648895E-2</v>
      </c>
      <c r="D21" s="14" t="s">
        <v>136</v>
      </c>
      <c r="E21" s="15">
        <v>5.902857142857143E-2</v>
      </c>
    </row>
    <row r="22" spans="1:5" x14ac:dyDescent="0.2">
      <c r="A22" s="14" t="s">
        <v>137</v>
      </c>
      <c r="B22" s="15">
        <v>5.8900738310090239E-2</v>
      </c>
      <c r="D22" s="14" t="s">
        <v>137</v>
      </c>
      <c r="E22" s="15">
        <v>5.6628571428571431E-2</v>
      </c>
    </row>
    <row r="23" spans="1:5" x14ac:dyDescent="0.2">
      <c r="A23" s="14" t="s">
        <v>138</v>
      </c>
      <c r="B23" s="15">
        <v>5.3958982772764563E-2</v>
      </c>
      <c r="D23" s="14" t="s">
        <v>138</v>
      </c>
      <c r="E23" s="15">
        <v>5.274285714285714E-2</v>
      </c>
    </row>
    <row r="24" spans="1:5" x14ac:dyDescent="0.2">
      <c r="A24" s="14" t="s">
        <v>139</v>
      </c>
      <c r="B24" s="15">
        <v>4.6221493027071368E-2</v>
      </c>
      <c r="D24" s="14" t="s">
        <v>139</v>
      </c>
      <c r="E24" s="15">
        <v>4.9200000000000001E-2</v>
      </c>
    </row>
    <row r="25" spans="1:5" x14ac:dyDescent="0.2">
      <c r="A25" s="14" t="s">
        <v>140</v>
      </c>
      <c r="B25" s="15">
        <v>4.3662018047579985E-2</v>
      </c>
      <c r="D25" s="14" t="s">
        <v>140</v>
      </c>
      <c r="E25" s="15">
        <v>4.8399999999999999E-2</v>
      </c>
    </row>
    <row r="26" spans="1:5" x14ac:dyDescent="0.2">
      <c r="A26" s="14" t="s">
        <v>141</v>
      </c>
      <c r="B26" s="15">
        <v>3.6948318293683349E-2</v>
      </c>
      <c r="D26" s="14" t="s">
        <v>141</v>
      </c>
      <c r="E26" s="15">
        <v>4.9771428571428571E-2</v>
      </c>
    </row>
    <row r="27" spans="1:5" x14ac:dyDescent="0.2">
      <c r="A27" s="2">
        <v>2019</v>
      </c>
      <c r="B27" s="3">
        <v>0.29172396943677126</v>
      </c>
      <c r="D27" s="2">
        <v>2019</v>
      </c>
      <c r="E27" s="3">
        <v>0.29302697454836191</v>
      </c>
    </row>
    <row r="28" spans="1:5" x14ac:dyDescent="0.2">
      <c r="A28" s="14" t="s">
        <v>118</v>
      </c>
      <c r="B28" s="15">
        <v>5.0999250308994264E-2</v>
      </c>
      <c r="D28" s="14" t="s">
        <v>118</v>
      </c>
      <c r="E28" s="15">
        <v>5.8013382706424997E-2</v>
      </c>
    </row>
    <row r="29" spans="1:5" x14ac:dyDescent="0.2">
      <c r="A29" s="14" t="s">
        <v>119</v>
      </c>
      <c r="B29" s="15">
        <v>2.6887566611058955E-2</v>
      </c>
      <c r="D29" s="14" t="s">
        <v>119</v>
      </c>
      <c r="E29" s="15">
        <v>4.0472942246475671E-2</v>
      </c>
    </row>
    <row r="30" spans="1:5" x14ac:dyDescent="0.2">
      <c r="A30" s="14" t="s">
        <v>120</v>
      </c>
      <c r="B30" s="15">
        <v>2.1943658357028523E-2</v>
      </c>
      <c r="D30" s="14" t="s">
        <v>120</v>
      </c>
      <c r="E30" s="15">
        <v>3.2352367959462093E-2</v>
      </c>
    </row>
    <row r="31" spans="1:5" x14ac:dyDescent="0.2">
      <c r="A31" s="14" t="s">
        <v>121</v>
      </c>
      <c r="B31" s="15">
        <v>1.6081209771648172E-2</v>
      </c>
      <c r="D31" s="14" t="s">
        <v>121</v>
      </c>
      <c r="E31" s="15">
        <v>2.0398882608978108E-2</v>
      </c>
    </row>
    <row r="32" spans="1:5" x14ac:dyDescent="0.2">
      <c r="A32" s="14" t="s">
        <v>122</v>
      </c>
      <c r="B32" s="15">
        <v>1.2798778881677146E-2</v>
      </c>
      <c r="D32" s="14" t="s">
        <v>122</v>
      </c>
      <c r="E32" s="15">
        <v>1.7800298837133761E-2</v>
      </c>
    </row>
    <row r="33" spans="1:5" x14ac:dyDescent="0.2">
      <c r="A33" s="14" t="s">
        <v>123</v>
      </c>
      <c r="B33" s="15">
        <v>1.2170659390386395E-2</v>
      </c>
      <c r="D33" s="14" t="s">
        <v>123</v>
      </c>
      <c r="E33" s="15">
        <v>1.1368804001819008E-2</v>
      </c>
    </row>
    <row r="34" spans="1:5" x14ac:dyDescent="0.2">
      <c r="A34" s="14" t="s">
        <v>124</v>
      </c>
      <c r="B34" s="15">
        <v>1.645943226102755E-2</v>
      </c>
      <c r="D34" s="14" t="s">
        <v>124</v>
      </c>
      <c r="E34" s="15">
        <v>1.6565971545507697E-2</v>
      </c>
    </row>
    <row r="35" spans="1:5" x14ac:dyDescent="0.2">
      <c r="A35" s="14" t="s">
        <v>125</v>
      </c>
      <c r="B35" s="15">
        <v>2.6408034526310104E-2</v>
      </c>
      <c r="D35" s="14" t="s">
        <v>125</v>
      </c>
      <c r="E35" s="15">
        <v>2.6440589878516208E-2</v>
      </c>
    </row>
    <row r="36" spans="1:5" x14ac:dyDescent="0.2">
      <c r="A36" s="14" t="s">
        <v>126</v>
      </c>
      <c r="B36" s="15">
        <v>3.7619629747198791E-2</v>
      </c>
      <c r="D36" s="14" t="s">
        <v>126</v>
      </c>
      <c r="E36" s="15">
        <v>3.4431234976937571E-2</v>
      </c>
    </row>
    <row r="37" spans="1:5" x14ac:dyDescent="0.2">
      <c r="A37" s="14" t="s">
        <v>127</v>
      </c>
      <c r="B37" s="15">
        <v>4.1361330802844772E-2</v>
      </c>
      <c r="D37" s="14" t="s">
        <v>127</v>
      </c>
      <c r="E37" s="15">
        <v>3.754953550315078E-2</v>
      </c>
    </row>
    <row r="38" spans="1:5" x14ac:dyDescent="0.2">
      <c r="A38" s="14" t="s">
        <v>128</v>
      </c>
      <c r="B38" s="15">
        <v>4.7129223765880281E-2</v>
      </c>
      <c r="D38" s="14" t="s">
        <v>128</v>
      </c>
      <c r="E38" s="15">
        <v>3.4756057948418115E-2</v>
      </c>
    </row>
    <row r="39" spans="1:5" x14ac:dyDescent="0.2">
      <c r="A39" s="14" t="s">
        <v>129</v>
      </c>
      <c r="B39" s="15">
        <v>4.9959138463200978E-2</v>
      </c>
      <c r="D39" s="14" t="s">
        <v>129</v>
      </c>
      <c r="E39" s="15">
        <v>4.242188007535893E-2</v>
      </c>
    </row>
    <row r="40" spans="1:5" x14ac:dyDescent="0.2">
      <c r="A40" s="14" t="s">
        <v>130</v>
      </c>
      <c r="B40" s="15">
        <v>6.306184613098656E-2</v>
      </c>
      <c r="D40" s="14" t="s">
        <v>130</v>
      </c>
      <c r="E40" s="15">
        <v>5.3790684077177936E-2</v>
      </c>
    </row>
    <row r="41" spans="1:5" x14ac:dyDescent="0.2">
      <c r="A41" s="14" t="s">
        <v>131</v>
      </c>
      <c r="B41" s="15">
        <v>5.1445012528619959E-2</v>
      </c>
      <c r="D41" s="14" t="s">
        <v>131</v>
      </c>
      <c r="E41" s="15">
        <v>5.1062171116741377E-2</v>
      </c>
    </row>
    <row r="42" spans="1:5" x14ac:dyDescent="0.2">
      <c r="A42" s="14" t="s">
        <v>132</v>
      </c>
      <c r="B42" s="15">
        <v>5.3619791842551383E-2</v>
      </c>
      <c r="D42" s="14" t="s">
        <v>132</v>
      </c>
      <c r="E42" s="15">
        <v>5.3141038134216854E-2</v>
      </c>
    </row>
    <row r="43" spans="1:5" x14ac:dyDescent="0.2">
      <c r="A43" s="14" t="s">
        <v>133</v>
      </c>
      <c r="B43" s="15">
        <v>5.5970174455123228E-2</v>
      </c>
      <c r="D43" s="14" t="s">
        <v>133</v>
      </c>
      <c r="E43" s="15">
        <v>4.5605145195868252E-2</v>
      </c>
    </row>
    <row r="44" spans="1:5" x14ac:dyDescent="0.2">
      <c r="A44" s="14" t="s">
        <v>134</v>
      </c>
      <c r="B44" s="15">
        <v>5.4808491094886565E-2</v>
      </c>
      <c r="D44" s="14" t="s">
        <v>134</v>
      </c>
      <c r="E44" s="15">
        <v>5.3465861105697392E-2</v>
      </c>
    </row>
    <row r="45" spans="1:5" x14ac:dyDescent="0.2">
      <c r="A45" s="14" t="s">
        <v>135</v>
      </c>
      <c r="B45" s="15">
        <v>6.0468320489527966E-2</v>
      </c>
      <c r="D45" s="14" t="s">
        <v>135</v>
      </c>
      <c r="E45" s="15">
        <v>5.2556356785551872E-2</v>
      </c>
    </row>
    <row r="46" spans="1:5" x14ac:dyDescent="0.2">
      <c r="A46" s="14" t="s">
        <v>136</v>
      </c>
      <c r="B46" s="15">
        <v>6.2150059772661269E-2</v>
      </c>
      <c r="D46" s="14" t="s">
        <v>136</v>
      </c>
      <c r="E46" s="15">
        <v>6.4314948353147536E-2</v>
      </c>
    </row>
    <row r="47" spans="1:5" x14ac:dyDescent="0.2">
      <c r="A47" s="14" t="s">
        <v>137</v>
      </c>
      <c r="B47" s="15">
        <v>5.7219659464680099E-2</v>
      </c>
      <c r="D47" s="14" t="s">
        <v>137</v>
      </c>
      <c r="E47" s="15">
        <v>5.5804586500357307E-2</v>
      </c>
    </row>
    <row r="48" spans="1:5" x14ac:dyDescent="0.2">
      <c r="A48" s="14" t="s">
        <v>138</v>
      </c>
      <c r="B48" s="15">
        <v>5.372110143792086E-2</v>
      </c>
      <c r="D48" s="14" t="s">
        <v>138</v>
      </c>
      <c r="E48" s="15">
        <v>5.0347560579484182E-2</v>
      </c>
    </row>
    <row r="49" spans="1:5" x14ac:dyDescent="0.2">
      <c r="A49" s="14" t="s">
        <v>139</v>
      </c>
      <c r="B49" s="15">
        <v>4.6453826463417107E-2</v>
      </c>
      <c r="D49" s="14" t="s">
        <v>139</v>
      </c>
      <c r="E49" s="15">
        <v>4.8918339504969793E-2</v>
      </c>
    </row>
    <row r="50" spans="1:5" x14ac:dyDescent="0.2">
      <c r="A50" s="14" t="s">
        <v>140</v>
      </c>
      <c r="B50" s="15">
        <v>4.3063332005051969E-2</v>
      </c>
      <c r="D50" s="14" t="s">
        <v>140</v>
      </c>
      <c r="E50" s="15">
        <v>4.8268693562008705E-2</v>
      </c>
    </row>
    <row r="51" spans="1:5" x14ac:dyDescent="0.2">
      <c r="A51" s="14" t="s">
        <v>141</v>
      </c>
      <c r="B51" s="15">
        <v>3.8200471427317119E-2</v>
      </c>
      <c r="D51" s="14" t="s">
        <v>141</v>
      </c>
      <c r="E51" s="15">
        <v>5.0152666796595857E-2</v>
      </c>
    </row>
    <row r="52" spans="1:5" x14ac:dyDescent="0.2">
      <c r="A52" s="2">
        <v>2020</v>
      </c>
      <c r="B52" s="3">
        <v>0.23167723401991575</v>
      </c>
      <c r="D52" s="2">
        <v>2020</v>
      </c>
      <c r="E52" s="3">
        <v>0.21627229635834078</v>
      </c>
    </row>
    <row r="53" spans="1:5" x14ac:dyDescent="0.2">
      <c r="A53" s="14" t="s">
        <v>118</v>
      </c>
      <c r="B53" s="15">
        <v>5.927626823149211E-2</v>
      </c>
      <c r="D53" s="14" t="s">
        <v>118</v>
      </c>
      <c r="E53" s="15">
        <v>5.8797641052724232E-2</v>
      </c>
    </row>
    <row r="54" spans="1:5" x14ac:dyDescent="0.2">
      <c r="A54" s="14" t="s">
        <v>119</v>
      </c>
      <c r="B54" s="15">
        <v>2.6346897988689034E-2</v>
      </c>
      <c r="D54" s="14" t="s">
        <v>119</v>
      </c>
      <c r="E54" s="15">
        <v>3.8288883020860837E-2</v>
      </c>
    </row>
    <row r="55" spans="1:5" x14ac:dyDescent="0.2">
      <c r="A55" s="14" t="s">
        <v>120</v>
      </c>
      <c r="B55" s="15">
        <v>2.5088234043457926E-2</v>
      </c>
      <c r="D55" s="14" t="s">
        <v>120</v>
      </c>
      <c r="E55" s="15">
        <v>2.9222779684886895E-2</v>
      </c>
    </row>
    <row r="56" spans="1:5" x14ac:dyDescent="0.2">
      <c r="A56" s="14" t="s">
        <v>121</v>
      </c>
      <c r="B56" s="15">
        <v>2.1337755666113876E-2</v>
      </c>
      <c r="D56" s="14" t="s">
        <v>121</v>
      </c>
      <c r="E56" s="15">
        <v>2.7110289587184228E-2</v>
      </c>
    </row>
    <row r="57" spans="1:5" x14ac:dyDescent="0.2">
      <c r="A57" s="14" t="s">
        <v>122</v>
      </c>
      <c r="B57" s="15">
        <v>1.8480248330994601E-2</v>
      </c>
      <c r="D57" s="14" t="s">
        <v>122</v>
      </c>
      <c r="E57" s="15">
        <v>2.1741043922189947E-2</v>
      </c>
    </row>
    <row r="58" spans="1:5" x14ac:dyDescent="0.2">
      <c r="A58" s="14" t="s">
        <v>123</v>
      </c>
      <c r="B58" s="15">
        <v>1.6991963260619976E-2</v>
      </c>
      <c r="D58" s="14" t="s">
        <v>123</v>
      </c>
      <c r="E58" s="15">
        <v>1.5139512366869114E-2</v>
      </c>
    </row>
    <row r="59" spans="1:5" x14ac:dyDescent="0.2">
      <c r="A59" s="14" t="s">
        <v>124</v>
      </c>
      <c r="B59" s="15">
        <v>1.8097546455755412E-2</v>
      </c>
      <c r="D59" s="14" t="s">
        <v>124</v>
      </c>
      <c r="E59" s="15">
        <v>1.716398204383417E-2</v>
      </c>
    </row>
    <row r="60" spans="1:5" x14ac:dyDescent="0.2">
      <c r="A60" s="14" t="s">
        <v>125</v>
      </c>
      <c r="B60" s="15">
        <v>2.4475911043075223E-2</v>
      </c>
      <c r="D60" s="14" t="s">
        <v>125</v>
      </c>
      <c r="E60" s="15">
        <v>2.0860839714813836E-2</v>
      </c>
    </row>
    <row r="61" spans="1:5" x14ac:dyDescent="0.2">
      <c r="A61" s="14" t="s">
        <v>126</v>
      </c>
      <c r="B61" s="15">
        <v>3.5557256452778838E-2</v>
      </c>
      <c r="D61" s="14" t="s">
        <v>126</v>
      </c>
      <c r="E61" s="15">
        <v>3.3535780301029841E-2</v>
      </c>
    </row>
    <row r="62" spans="1:5" x14ac:dyDescent="0.2">
      <c r="A62" s="14" t="s">
        <v>127</v>
      </c>
      <c r="B62" s="15">
        <v>3.7981034995960367E-2</v>
      </c>
      <c r="D62" s="14" t="s">
        <v>127</v>
      </c>
      <c r="E62" s="15">
        <v>3.3975882404717897E-2</v>
      </c>
    </row>
    <row r="63" spans="1:5" x14ac:dyDescent="0.2">
      <c r="A63" s="14" t="s">
        <v>128</v>
      </c>
      <c r="B63" s="15">
        <v>4.4299868180465198E-2</v>
      </c>
      <c r="D63" s="14" t="s">
        <v>128</v>
      </c>
      <c r="E63" s="15">
        <v>3.6792535868321451E-2</v>
      </c>
    </row>
    <row r="64" spans="1:5" x14ac:dyDescent="0.2">
      <c r="A64" s="14" t="s">
        <v>129</v>
      </c>
      <c r="B64" s="15">
        <v>4.5992260917634052E-2</v>
      </c>
      <c r="D64" s="14" t="s">
        <v>129</v>
      </c>
      <c r="E64" s="15">
        <v>3.8640964703811287E-2</v>
      </c>
    </row>
    <row r="65" spans="1:5" x14ac:dyDescent="0.2">
      <c r="A65" s="14" t="s">
        <v>130</v>
      </c>
      <c r="B65" s="15">
        <v>6.6122379555215383E-2</v>
      </c>
      <c r="D65" s="14" t="s">
        <v>130</v>
      </c>
      <c r="E65" s="15">
        <v>5.6157028430595897E-2</v>
      </c>
    </row>
    <row r="66" spans="1:5" x14ac:dyDescent="0.2">
      <c r="A66" s="14" t="s">
        <v>131</v>
      </c>
      <c r="B66" s="15">
        <v>5.4420206659012628E-2</v>
      </c>
      <c r="D66" s="14" t="s">
        <v>131</v>
      </c>
      <c r="E66" s="15">
        <v>4.6034680045770618E-2</v>
      </c>
    </row>
    <row r="67" spans="1:5" x14ac:dyDescent="0.2">
      <c r="A67" s="14" t="s">
        <v>132</v>
      </c>
      <c r="B67" s="15">
        <v>5.2251562699323892E-2</v>
      </c>
      <c r="D67" s="14" t="s">
        <v>132</v>
      </c>
      <c r="E67" s="15">
        <v>4.5154475838394506E-2</v>
      </c>
    </row>
    <row r="68" spans="1:5" x14ac:dyDescent="0.2">
      <c r="A68" s="14" t="s">
        <v>133</v>
      </c>
      <c r="B68" s="15">
        <v>5.6495301271420675E-2</v>
      </c>
      <c r="D68" s="14" t="s">
        <v>133</v>
      </c>
      <c r="E68" s="15">
        <v>4.7707068039785229E-2</v>
      </c>
    </row>
    <row r="69" spans="1:5" x14ac:dyDescent="0.2">
      <c r="A69" s="14" t="s">
        <v>134</v>
      </c>
      <c r="B69" s="15">
        <v>5.8425819619849467E-2</v>
      </c>
      <c r="D69" s="14" t="s">
        <v>134</v>
      </c>
      <c r="E69" s="15">
        <v>5.545286506469501E-2</v>
      </c>
    </row>
    <row r="70" spans="1:5" x14ac:dyDescent="0.2">
      <c r="A70" s="14" t="s">
        <v>135</v>
      </c>
      <c r="B70" s="15">
        <v>5.8170685036356681E-2</v>
      </c>
      <c r="D70" s="14" t="s">
        <v>135</v>
      </c>
      <c r="E70" s="15">
        <v>6.592729513247074E-2</v>
      </c>
    </row>
    <row r="71" spans="1:5" x14ac:dyDescent="0.2">
      <c r="A71" s="14" t="s">
        <v>136</v>
      </c>
      <c r="B71" s="15">
        <v>5.7898541480631033E-2</v>
      </c>
      <c r="D71" s="14" t="s">
        <v>136</v>
      </c>
      <c r="E71" s="15">
        <v>5.7565355162397677E-2</v>
      </c>
    </row>
    <row r="72" spans="1:5" x14ac:dyDescent="0.2">
      <c r="A72" s="14" t="s">
        <v>137</v>
      </c>
      <c r="B72" s="15">
        <v>5.0542160989922182E-2</v>
      </c>
      <c r="D72" s="14" t="s">
        <v>137</v>
      </c>
      <c r="E72" s="15">
        <v>5.1756007393715345E-2</v>
      </c>
    </row>
    <row r="73" spans="1:5" x14ac:dyDescent="0.2">
      <c r="A73" s="14" t="s">
        <v>138</v>
      </c>
      <c r="B73" s="15">
        <v>4.7131862057235192E-2</v>
      </c>
      <c r="D73" s="14" t="s">
        <v>138</v>
      </c>
      <c r="E73" s="15">
        <v>4.9643517296012678E-2</v>
      </c>
    </row>
    <row r="74" spans="1:5" x14ac:dyDescent="0.2">
      <c r="A74" s="14" t="s">
        <v>139</v>
      </c>
      <c r="B74" s="15">
        <v>4.5048262958710721E-2</v>
      </c>
      <c r="D74" s="14" t="s">
        <v>139</v>
      </c>
      <c r="E74" s="15">
        <v>5.2812252442566675E-2</v>
      </c>
    </row>
    <row r="75" spans="1:5" x14ac:dyDescent="0.2">
      <c r="A75" s="14" t="s">
        <v>140</v>
      </c>
      <c r="B75" s="15">
        <v>4.2913636943487689E-2</v>
      </c>
      <c r="D75" s="14" t="s">
        <v>140</v>
      </c>
      <c r="E75" s="15">
        <v>4.8939353930111784E-2</v>
      </c>
    </row>
    <row r="76" spans="1:5" x14ac:dyDescent="0.2">
      <c r="A76" s="14" t="s">
        <v>141</v>
      </c>
      <c r="B76" s="15">
        <v>3.6654335161797849E-2</v>
      </c>
      <c r="D76" s="14" t="s">
        <v>141</v>
      </c>
      <c r="E76" s="15">
        <v>5.157996655224012E-2</v>
      </c>
    </row>
    <row r="77" spans="1:5" x14ac:dyDescent="0.2">
      <c r="A77" s="2">
        <v>2021</v>
      </c>
      <c r="B77" s="3">
        <v>0.17637497093813664</v>
      </c>
      <c r="D77" s="2">
        <v>2021</v>
      </c>
      <c r="E77" s="3">
        <v>0.15756410500466392</v>
      </c>
    </row>
    <row r="78" spans="1:5" x14ac:dyDescent="0.2">
      <c r="A78" s="14" t="s">
        <v>118</v>
      </c>
      <c r="B78" s="15">
        <v>5.0202754784007507E-2</v>
      </c>
      <c r="D78" s="14" t="s">
        <v>118</v>
      </c>
      <c r="E78" s="15">
        <v>6.1616527727437476E-2</v>
      </c>
    </row>
    <row r="79" spans="1:5" x14ac:dyDescent="0.2">
      <c r="A79" s="14" t="s">
        <v>119</v>
      </c>
      <c r="B79" s="15">
        <v>2.7302076700514984E-2</v>
      </c>
      <c r="D79" s="14" t="s">
        <v>119</v>
      </c>
      <c r="E79" s="15">
        <v>3.8057267125770206E-2</v>
      </c>
    </row>
    <row r="80" spans="1:5" x14ac:dyDescent="0.2">
      <c r="A80" s="14" t="s">
        <v>120</v>
      </c>
      <c r="B80" s="15">
        <v>2.4095981768826033E-2</v>
      </c>
      <c r="D80" s="14" t="s">
        <v>120</v>
      </c>
      <c r="E80" s="15">
        <v>2.8391929443034918E-2</v>
      </c>
    </row>
    <row r="81" spans="1:5" x14ac:dyDescent="0.2">
      <c r="A81" s="14" t="s">
        <v>121</v>
      </c>
      <c r="B81" s="15">
        <v>2.1548979523442476E-2</v>
      </c>
      <c r="D81" s="14" t="s">
        <v>121</v>
      </c>
      <c r="E81" s="15">
        <v>2.549232813821433E-2</v>
      </c>
    </row>
    <row r="82" spans="1:5" x14ac:dyDescent="0.2">
      <c r="A82" s="14" t="s">
        <v>122</v>
      </c>
      <c r="B82" s="15">
        <v>1.9091345777896937E-2</v>
      </c>
      <c r="D82" s="14" t="s">
        <v>122</v>
      </c>
      <c r="E82" s="15">
        <v>2.0780476017880873E-2</v>
      </c>
    </row>
    <row r="83" spans="1:5" x14ac:dyDescent="0.2">
      <c r="A83" s="14" t="s">
        <v>123</v>
      </c>
      <c r="B83" s="15">
        <v>1.9001977278058916E-2</v>
      </c>
      <c r="D83" s="14" t="s">
        <v>123</v>
      </c>
      <c r="E83" s="15">
        <v>1.9572308807538963E-2</v>
      </c>
    </row>
    <row r="84" spans="1:5" x14ac:dyDescent="0.2">
      <c r="A84" s="14" t="s">
        <v>124</v>
      </c>
      <c r="B84" s="15">
        <v>1.8845582403342383E-2</v>
      </c>
      <c r="D84" s="14" t="s">
        <v>124</v>
      </c>
      <c r="E84" s="15">
        <v>1.9089041923402199E-2</v>
      </c>
    </row>
    <row r="85" spans="1:5" x14ac:dyDescent="0.2">
      <c r="A85" s="14" t="s">
        <v>125</v>
      </c>
      <c r="B85" s="15">
        <v>2.3358691645162372E-2</v>
      </c>
      <c r="D85" s="14" t="s">
        <v>125</v>
      </c>
      <c r="E85" s="15">
        <v>2.138455962305183E-2</v>
      </c>
    </row>
    <row r="86" spans="1:5" x14ac:dyDescent="0.2">
      <c r="A86" s="14" t="s">
        <v>126</v>
      </c>
      <c r="B86" s="15">
        <v>3.5166504686260709E-2</v>
      </c>
      <c r="D86" s="14" t="s">
        <v>126</v>
      </c>
      <c r="E86" s="15">
        <v>3.4916032378881239E-2</v>
      </c>
    </row>
    <row r="87" spans="1:5" x14ac:dyDescent="0.2">
      <c r="A87" s="14" t="s">
        <v>127</v>
      </c>
      <c r="B87" s="15">
        <v>3.7657651619245509E-2</v>
      </c>
      <c r="D87" s="14" t="s">
        <v>127</v>
      </c>
      <c r="E87" s="15">
        <v>3.2499697958197411E-2</v>
      </c>
    </row>
    <row r="88" spans="1:5" x14ac:dyDescent="0.2">
      <c r="A88" s="14" t="s">
        <v>128</v>
      </c>
      <c r="B88" s="15">
        <v>4.4203894232380442E-2</v>
      </c>
      <c r="D88" s="14" t="s">
        <v>128</v>
      </c>
      <c r="E88" s="15">
        <v>3.5882566147154765E-2</v>
      </c>
    </row>
    <row r="89" spans="1:5" x14ac:dyDescent="0.2">
      <c r="A89" s="14" t="s">
        <v>129</v>
      </c>
      <c r="B89" s="15">
        <v>5.2381111967559235E-2</v>
      </c>
      <c r="D89" s="14" t="s">
        <v>129</v>
      </c>
      <c r="E89" s="15">
        <v>3.6486649752325719E-2</v>
      </c>
    </row>
    <row r="90" spans="1:5" x14ac:dyDescent="0.2">
      <c r="A90" s="14" t="s">
        <v>130</v>
      </c>
      <c r="B90" s="15">
        <v>6.8702034250477564E-2</v>
      </c>
      <c r="D90" s="14" t="s">
        <v>130</v>
      </c>
      <c r="E90" s="15">
        <v>6.1858161169505863E-2</v>
      </c>
    </row>
    <row r="91" spans="1:5" x14ac:dyDescent="0.2">
      <c r="A91" s="14" t="s">
        <v>131</v>
      </c>
      <c r="B91" s="15">
        <v>5.26939017169923E-2</v>
      </c>
      <c r="D91" s="14" t="s">
        <v>131</v>
      </c>
      <c r="E91" s="15">
        <v>4.9172405460915794E-2</v>
      </c>
    </row>
    <row r="92" spans="1:5" x14ac:dyDescent="0.2">
      <c r="A92" s="14" t="s">
        <v>132</v>
      </c>
      <c r="B92" s="15">
        <v>5.2894980841627845E-2</v>
      </c>
      <c r="D92" s="14" t="s">
        <v>132</v>
      </c>
      <c r="E92" s="15">
        <v>4.5064636945753293E-2</v>
      </c>
    </row>
    <row r="93" spans="1:5" x14ac:dyDescent="0.2">
      <c r="A93" s="14" t="s">
        <v>133</v>
      </c>
      <c r="B93" s="15">
        <v>5.4403074276394431E-2</v>
      </c>
      <c r="D93" s="14" t="s">
        <v>133</v>
      </c>
      <c r="E93" s="15">
        <v>4.9051588739881601E-2</v>
      </c>
    </row>
    <row r="94" spans="1:5" x14ac:dyDescent="0.2">
      <c r="A94" s="14" t="s">
        <v>134</v>
      </c>
      <c r="B94" s="15">
        <v>5.6559089334986649E-2</v>
      </c>
      <c r="D94" s="14" t="s">
        <v>134</v>
      </c>
      <c r="E94" s="15">
        <v>5.8837743143651082E-2</v>
      </c>
    </row>
    <row r="95" spans="1:5" x14ac:dyDescent="0.2">
      <c r="A95" s="14" t="s">
        <v>135</v>
      </c>
      <c r="B95" s="15">
        <v>6.3228213635398864E-2</v>
      </c>
      <c r="D95" s="14" t="s">
        <v>135</v>
      </c>
      <c r="E95" s="15">
        <v>6.1012444122266522E-2</v>
      </c>
    </row>
    <row r="96" spans="1:5" x14ac:dyDescent="0.2">
      <c r="A96" s="14" t="s">
        <v>136</v>
      </c>
      <c r="B96" s="15">
        <v>6.170894913815253E-2</v>
      </c>
      <c r="D96" s="14" t="s">
        <v>136</v>
      </c>
      <c r="E96" s="15">
        <v>6.0529177238129755E-2</v>
      </c>
    </row>
    <row r="97" spans="1:5" x14ac:dyDescent="0.2">
      <c r="A97" s="14" t="s">
        <v>137</v>
      </c>
      <c r="B97" s="15">
        <v>5.3777494777528294E-2</v>
      </c>
      <c r="D97" s="14" t="s">
        <v>137</v>
      </c>
      <c r="E97" s="15">
        <v>5.1830373323667994E-2</v>
      </c>
    </row>
    <row r="98" spans="1:5" x14ac:dyDescent="0.2">
      <c r="A98" s="14" t="s">
        <v>138</v>
      </c>
      <c r="B98" s="15">
        <v>4.6594501603047463E-2</v>
      </c>
      <c r="D98" s="14" t="s">
        <v>138</v>
      </c>
      <c r="E98" s="15">
        <v>4.5185453666787487E-2</v>
      </c>
    </row>
    <row r="99" spans="1:5" x14ac:dyDescent="0.2">
      <c r="A99" s="14" t="s">
        <v>139</v>
      </c>
      <c r="B99" s="15">
        <v>4.1288246925165049E-2</v>
      </c>
      <c r="D99" s="14" t="s">
        <v>139</v>
      </c>
      <c r="E99" s="15">
        <v>4.6514437598163587E-2</v>
      </c>
    </row>
    <row r="100" spans="1:5" x14ac:dyDescent="0.2">
      <c r="A100" s="14" t="s">
        <v>140</v>
      </c>
      <c r="B100" s="15">
        <v>4.0428075114224117E-2</v>
      </c>
      <c r="D100" s="14" t="s">
        <v>140</v>
      </c>
      <c r="E100" s="15">
        <v>5.2434456928838954E-2</v>
      </c>
    </row>
    <row r="101" spans="1:5" x14ac:dyDescent="0.2">
      <c r="A101" s="14" t="s">
        <v>141</v>
      </c>
      <c r="B101" s="15">
        <v>3.4864885999307392E-2</v>
      </c>
      <c r="D101" s="14" t="s">
        <v>141</v>
      </c>
      <c r="E101" s="15">
        <v>4.4339736619548147E-2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F685-3072-8949-AB3D-F97D2EE969C9}">
  <dimension ref="A1:I176"/>
  <sheetViews>
    <sheetView workbookViewId="0">
      <selection activeCell="I7" sqref="I7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D1" s="1" t="s">
        <v>0</v>
      </c>
      <c r="E1" s="1" t="s">
        <v>1</v>
      </c>
      <c r="G1" s="16" t="s">
        <v>103</v>
      </c>
      <c r="I1" s="16"/>
    </row>
    <row r="2" spans="1:9" x14ac:dyDescent="0.2">
      <c r="A2" s="2" t="s">
        <v>111</v>
      </c>
      <c r="B2" s="3">
        <v>0.13227975048173732</v>
      </c>
      <c r="D2" s="2" t="s">
        <v>111</v>
      </c>
      <c r="E2" s="3">
        <v>0.14079305552911614</v>
      </c>
      <c r="G2" s="6">
        <f>E2-B2</f>
        <v>8.5133050473788219E-3</v>
      </c>
    </row>
    <row r="3" spans="1:9" x14ac:dyDescent="0.2">
      <c r="A3" s="14" t="s">
        <v>118</v>
      </c>
      <c r="B3" s="15">
        <v>6.2469279234997094E-2</v>
      </c>
      <c r="D3" s="14" t="s">
        <v>118</v>
      </c>
      <c r="E3" s="15">
        <v>7.1525148729042726E-2</v>
      </c>
      <c r="G3" s="6">
        <f>E3-B3</f>
        <v>9.0558694940456319E-3</v>
      </c>
    </row>
    <row r="4" spans="1:9" x14ac:dyDescent="0.2">
      <c r="A4" s="14" t="s">
        <v>119</v>
      </c>
      <c r="B4" s="15">
        <v>3.8771467298211119E-2</v>
      </c>
      <c r="D4" s="14" t="s">
        <v>119</v>
      </c>
      <c r="E4" s="15">
        <v>5.8139534883720929E-2</v>
      </c>
      <c r="G4" s="6">
        <f t="shared" ref="G4:G67" si="0">E4-B4</f>
        <v>1.936806758550981E-2</v>
      </c>
    </row>
    <row r="5" spans="1:9" x14ac:dyDescent="0.2">
      <c r="A5" s="14" t="s">
        <v>120</v>
      </c>
      <c r="B5" s="15">
        <v>3.3200768577684434E-2</v>
      </c>
      <c r="D5" s="14" t="s">
        <v>120</v>
      </c>
      <c r="E5" s="15">
        <v>4.7593293672255274E-2</v>
      </c>
      <c r="G5" s="6">
        <f t="shared" si="0"/>
        <v>1.4392525094570841E-2</v>
      </c>
    </row>
    <row r="6" spans="1:9" x14ac:dyDescent="0.2">
      <c r="A6" s="14" t="s">
        <v>121</v>
      </c>
      <c r="B6" s="15">
        <v>2.1672103311139907E-2</v>
      </c>
      <c r="D6" s="14" t="s">
        <v>121</v>
      </c>
      <c r="E6" s="15">
        <v>2.5013520822065982E-2</v>
      </c>
      <c r="G6" s="6">
        <f t="shared" si="0"/>
        <v>3.3414175109260751E-3</v>
      </c>
    </row>
    <row r="7" spans="1:9" x14ac:dyDescent="0.2">
      <c r="A7" s="14" t="s">
        <v>122</v>
      </c>
      <c r="B7" s="15">
        <v>1.6726991077945098E-2</v>
      </c>
      <c r="D7" s="14" t="s">
        <v>122</v>
      </c>
      <c r="E7" s="15">
        <v>1.9740400216333154E-2</v>
      </c>
      <c r="G7" s="6">
        <f t="shared" si="0"/>
        <v>3.0134091383880561E-3</v>
      </c>
    </row>
    <row r="8" spans="1:9" x14ac:dyDescent="0.2">
      <c r="A8" s="14" t="s">
        <v>123</v>
      </c>
      <c r="B8" s="15">
        <v>1.5416238437821172E-2</v>
      </c>
      <c r="D8" s="14" t="s">
        <v>123</v>
      </c>
      <c r="E8" s="15">
        <v>1.6089778258518119E-2</v>
      </c>
      <c r="G8" s="6">
        <f t="shared" si="0"/>
        <v>6.7353982069694694E-4</v>
      </c>
    </row>
    <row r="9" spans="1:9" x14ac:dyDescent="0.2">
      <c r="A9" s="14" t="s">
        <v>124</v>
      </c>
      <c r="B9" s="15">
        <v>1.8216482714449558E-2</v>
      </c>
      <c r="D9" s="14" t="s">
        <v>124</v>
      </c>
      <c r="E9" s="15">
        <v>1.8253109789075177E-2</v>
      </c>
      <c r="G9" s="6">
        <f t="shared" si="0"/>
        <v>3.6627074625619066E-5</v>
      </c>
    </row>
    <row r="10" spans="1:9" x14ac:dyDescent="0.2">
      <c r="A10" s="14" t="s">
        <v>125</v>
      </c>
      <c r="B10" s="15">
        <v>1.9974082845524821E-2</v>
      </c>
      <c r="D10" s="14" t="s">
        <v>125</v>
      </c>
      <c r="E10" s="15">
        <v>1.7712276906435911E-2</v>
      </c>
      <c r="G10" s="6">
        <f t="shared" si="0"/>
        <v>-2.2618059390889095E-3</v>
      </c>
    </row>
    <row r="11" spans="1:9" x14ac:dyDescent="0.2">
      <c r="A11" s="14" t="s">
        <v>126</v>
      </c>
      <c r="B11" s="15">
        <v>2.9491934402788328E-2</v>
      </c>
      <c r="D11" s="14" t="s">
        <v>126</v>
      </c>
      <c r="E11" s="15">
        <v>2.5013520822065982E-2</v>
      </c>
      <c r="G11" s="6">
        <f t="shared" si="0"/>
        <v>-4.4784135807223457E-3</v>
      </c>
    </row>
    <row r="12" spans="1:9" x14ac:dyDescent="0.2">
      <c r="A12" s="14" t="s">
        <v>127</v>
      </c>
      <c r="B12" s="15">
        <v>3.5598850112456622E-2</v>
      </c>
      <c r="D12" s="14" t="s">
        <v>127</v>
      </c>
      <c r="E12" s="15">
        <v>3.1097890751757708E-2</v>
      </c>
      <c r="G12" s="6">
        <f t="shared" si="0"/>
        <v>-4.500959360698914E-3</v>
      </c>
    </row>
    <row r="13" spans="1:9" x14ac:dyDescent="0.2">
      <c r="A13" s="14" t="s">
        <v>128</v>
      </c>
      <c r="B13" s="15">
        <v>4.115465391661826E-2</v>
      </c>
      <c r="D13" s="14" t="s">
        <v>128</v>
      </c>
      <c r="E13" s="15">
        <v>3.1368307193077337E-2</v>
      </c>
      <c r="G13" s="6">
        <f t="shared" si="0"/>
        <v>-9.7863467235409229E-3</v>
      </c>
    </row>
    <row r="14" spans="1:9" x14ac:dyDescent="0.2">
      <c r="A14" s="14" t="s">
        <v>129</v>
      </c>
      <c r="B14" s="15">
        <v>4.9763915575614041E-2</v>
      </c>
      <c r="D14" s="14" t="s">
        <v>129</v>
      </c>
      <c r="E14" s="15">
        <v>4.1103299080584098E-2</v>
      </c>
      <c r="G14" s="6">
        <f t="shared" si="0"/>
        <v>-8.6606164950299436E-3</v>
      </c>
    </row>
    <row r="15" spans="1:9" x14ac:dyDescent="0.2">
      <c r="A15" s="14" t="s">
        <v>130</v>
      </c>
      <c r="B15" s="15">
        <v>6.08010486021121E-2</v>
      </c>
      <c r="D15" s="14" t="s">
        <v>130</v>
      </c>
      <c r="E15" s="15">
        <v>5.4894537587885345E-2</v>
      </c>
      <c r="G15" s="6">
        <f t="shared" si="0"/>
        <v>-5.9065110142267549E-3</v>
      </c>
    </row>
    <row r="16" spans="1:9" x14ac:dyDescent="0.2">
      <c r="A16" s="14" t="s">
        <v>131</v>
      </c>
      <c r="B16" s="15">
        <v>5.1312986877578681E-2</v>
      </c>
      <c r="D16" s="14" t="s">
        <v>131</v>
      </c>
      <c r="E16" s="15">
        <v>5.056787452677123E-2</v>
      </c>
      <c r="G16" s="6">
        <f t="shared" si="0"/>
        <v>-7.451123508074517E-4</v>
      </c>
    </row>
    <row r="17" spans="1:7" x14ac:dyDescent="0.2">
      <c r="A17" s="14" t="s">
        <v>132</v>
      </c>
      <c r="B17" s="15">
        <v>5.1372566543038858E-2</v>
      </c>
      <c r="D17" s="14" t="s">
        <v>132</v>
      </c>
      <c r="E17" s="15">
        <v>4.5835586803677664E-2</v>
      </c>
      <c r="G17" s="6">
        <f t="shared" si="0"/>
        <v>-5.5369797393611947E-3</v>
      </c>
    </row>
    <row r="18" spans="1:7" x14ac:dyDescent="0.2">
      <c r="A18" s="14" t="s">
        <v>133</v>
      </c>
      <c r="B18" s="15">
        <v>5.2936532761368546E-2</v>
      </c>
      <c r="D18" s="14" t="s">
        <v>133</v>
      </c>
      <c r="E18" s="15">
        <v>4.2455381287182258E-2</v>
      </c>
      <c r="G18" s="6">
        <f t="shared" si="0"/>
        <v>-1.0481151474186289E-2</v>
      </c>
    </row>
    <row r="19" spans="1:7" x14ac:dyDescent="0.2">
      <c r="A19" s="14" t="s">
        <v>134</v>
      </c>
      <c r="B19" s="15">
        <v>5.5096295634300012E-2</v>
      </c>
      <c r="D19" s="14" t="s">
        <v>134</v>
      </c>
      <c r="E19" s="15">
        <v>4.9486208761492699E-2</v>
      </c>
      <c r="G19" s="6">
        <f t="shared" si="0"/>
        <v>-5.6100868728073128E-3</v>
      </c>
    </row>
    <row r="20" spans="1:7" x14ac:dyDescent="0.2">
      <c r="A20" s="14" t="s">
        <v>135</v>
      </c>
      <c r="B20" s="15">
        <v>5.9386031547432862E-2</v>
      </c>
      <c r="D20" s="14" t="s">
        <v>135</v>
      </c>
      <c r="E20" s="15">
        <v>5.9762033531638725E-2</v>
      </c>
      <c r="G20" s="6">
        <f t="shared" si="0"/>
        <v>3.7600198420586345E-4</v>
      </c>
    </row>
    <row r="21" spans="1:7" x14ac:dyDescent="0.2">
      <c r="A21" s="14" t="s">
        <v>136</v>
      </c>
      <c r="B21" s="15">
        <v>5.7643326332722643E-2</v>
      </c>
      <c r="D21" s="14" t="s">
        <v>136</v>
      </c>
      <c r="E21" s="15">
        <v>5.1514332071389939E-2</v>
      </c>
      <c r="G21" s="6">
        <f t="shared" si="0"/>
        <v>-6.1289942613327042E-3</v>
      </c>
    </row>
    <row r="22" spans="1:7" x14ac:dyDescent="0.2">
      <c r="A22" s="14" t="s">
        <v>137</v>
      </c>
      <c r="B22" s="15">
        <v>5.2057732695830916E-2</v>
      </c>
      <c r="D22" s="14" t="s">
        <v>137</v>
      </c>
      <c r="E22" s="15">
        <v>5.1379123850730124E-2</v>
      </c>
      <c r="G22" s="6">
        <f t="shared" si="0"/>
        <v>-6.7860884510079211E-4</v>
      </c>
    </row>
    <row r="23" spans="1:7" x14ac:dyDescent="0.2">
      <c r="A23" s="14" t="s">
        <v>138</v>
      </c>
      <c r="B23" s="15">
        <v>5.0255447815660513E-2</v>
      </c>
      <c r="D23" s="14" t="s">
        <v>138</v>
      </c>
      <c r="E23" s="15">
        <v>4.9756625202812328E-2</v>
      </c>
      <c r="G23" s="6">
        <f t="shared" si="0"/>
        <v>-4.9882261284818485E-4</v>
      </c>
    </row>
    <row r="24" spans="1:7" x14ac:dyDescent="0.2">
      <c r="A24" s="14" t="s">
        <v>139</v>
      </c>
      <c r="B24" s="15">
        <v>4.6457244142574142E-2</v>
      </c>
      <c r="D24" s="14" t="s">
        <v>139</v>
      </c>
      <c r="E24" s="15">
        <v>4.7998918334234725E-2</v>
      </c>
      <c r="G24" s="6">
        <f t="shared" si="0"/>
        <v>1.5416741916605831E-3</v>
      </c>
    </row>
    <row r="25" spans="1:7" x14ac:dyDescent="0.2">
      <c r="A25" s="14" t="s">
        <v>140</v>
      </c>
      <c r="B25" s="15">
        <v>4.389531852778647E-2</v>
      </c>
      <c r="D25" s="14" t="s">
        <v>140</v>
      </c>
      <c r="E25" s="15">
        <v>5.0703082747431044E-2</v>
      </c>
      <c r="G25" s="6">
        <f t="shared" si="0"/>
        <v>6.8077642196445742E-3</v>
      </c>
    </row>
    <row r="26" spans="1:7" x14ac:dyDescent="0.2">
      <c r="A26" s="14" t="s">
        <v>141</v>
      </c>
      <c r="B26" s="15">
        <v>3.6328701014343802E-2</v>
      </c>
      <c r="D26" s="14" t="s">
        <v>141</v>
      </c>
      <c r="E26" s="15">
        <v>4.2996214169821523E-2</v>
      </c>
      <c r="G26" s="6">
        <f t="shared" si="0"/>
        <v>6.6675131554777209E-3</v>
      </c>
    </row>
    <row r="27" spans="1:7" x14ac:dyDescent="0.2">
      <c r="A27" s="2" t="s">
        <v>112</v>
      </c>
      <c r="B27" s="3">
        <v>0.14300210033534436</v>
      </c>
      <c r="D27" s="2" t="s">
        <v>112</v>
      </c>
      <c r="E27" s="3">
        <v>0.14206849288991263</v>
      </c>
      <c r="G27" s="6">
        <f t="shared" si="0"/>
        <v>-9.3360744543172225E-4</v>
      </c>
    </row>
    <row r="28" spans="1:7" x14ac:dyDescent="0.2">
      <c r="A28" s="14" t="s">
        <v>118</v>
      </c>
      <c r="B28" s="15">
        <v>5.2866531641383871E-2</v>
      </c>
      <c r="D28" s="14" t="s">
        <v>118</v>
      </c>
      <c r="E28" s="15">
        <v>5.2793782661128233E-2</v>
      </c>
      <c r="G28" s="6">
        <f t="shared" si="0"/>
        <v>-7.2748980255638029E-5</v>
      </c>
    </row>
    <row r="29" spans="1:7" x14ac:dyDescent="0.2">
      <c r="A29" s="14" t="s">
        <v>119</v>
      </c>
      <c r="B29" s="15">
        <v>2.4676559335344933E-2</v>
      </c>
      <c r="D29" s="14" t="s">
        <v>119</v>
      </c>
      <c r="E29" s="15">
        <v>3.617848050381884E-2</v>
      </c>
      <c r="G29" s="6">
        <f t="shared" si="0"/>
        <v>1.1501921168473907E-2</v>
      </c>
    </row>
    <row r="30" spans="1:7" x14ac:dyDescent="0.2">
      <c r="A30" s="14" t="s">
        <v>120</v>
      </c>
      <c r="B30" s="15">
        <v>2.0364017139944061E-2</v>
      </c>
      <c r="D30" s="14" t="s">
        <v>120</v>
      </c>
      <c r="E30" s="15">
        <v>2.2779043280182234E-2</v>
      </c>
      <c r="G30" s="6">
        <f t="shared" si="0"/>
        <v>2.4150261402381724E-3</v>
      </c>
    </row>
    <row r="31" spans="1:7" x14ac:dyDescent="0.2">
      <c r="A31" s="14" t="s">
        <v>121</v>
      </c>
      <c r="B31" s="15">
        <v>1.75119524931454E-2</v>
      </c>
      <c r="D31" s="14" t="s">
        <v>121</v>
      </c>
      <c r="E31" s="15">
        <v>2.4118987002545892E-2</v>
      </c>
      <c r="G31" s="6">
        <f t="shared" si="0"/>
        <v>6.6070345094004918E-3</v>
      </c>
    </row>
    <row r="32" spans="1:7" x14ac:dyDescent="0.2">
      <c r="A32" s="14" t="s">
        <v>122</v>
      </c>
      <c r="B32" s="15">
        <v>1.5279901899998623E-2</v>
      </c>
      <c r="D32" s="14" t="s">
        <v>122</v>
      </c>
      <c r="E32" s="15">
        <v>2.1305105185582207E-2</v>
      </c>
      <c r="G32" s="6">
        <f t="shared" si="0"/>
        <v>6.0252032855835844E-3</v>
      </c>
    </row>
    <row r="33" spans="1:7" x14ac:dyDescent="0.2">
      <c r="A33" s="14" t="s">
        <v>123</v>
      </c>
      <c r="B33" s="15">
        <v>1.4122542333181774E-2</v>
      </c>
      <c r="D33" s="14" t="s">
        <v>123</v>
      </c>
      <c r="E33" s="15">
        <v>1.2461476617982045E-2</v>
      </c>
      <c r="G33" s="6">
        <f t="shared" si="0"/>
        <v>-1.6610657151997291E-3</v>
      </c>
    </row>
    <row r="34" spans="1:7" x14ac:dyDescent="0.2">
      <c r="A34" s="14" t="s">
        <v>124</v>
      </c>
      <c r="B34" s="15">
        <v>1.8283525537689964E-2</v>
      </c>
      <c r="D34" s="14" t="s">
        <v>124</v>
      </c>
      <c r="E34" s="15">
        <v>1.6079324668363929E-2</v>
      </c>
      <c r="G34" s="6">
        <f t="shared" si="0"/>
        <v>-2.2042008693260347E-3</v>
      </c>
    </row>
    <row r="35" spans="1:7" x14ac:dyDescent="0.2">
      <c r="A35" s="14" t="s">
        <v>125</v>
      </c>
      <c r="B35" s="15">
        <v>2.8272640846525855E-2</v>
      </c>
      <c r="D35" s="14" t="s">
        <v>125</v>
      </c>
      <c r="E35" s="15">
        <v>2.4252981374782261E-2</v>
      </c>
      <c r="G35" s="6">
        <f t="shared" si="0"/>
        <v>-4.0196594717435939E-3</v>
      </c>
    </row>
    <row r="36" spans="1:7" x14ac:dyDescent="0.2">
      <c r="A36" s="14" t="s">
        <v>126</v>
      </c>
      <c r="B36" s="15">
        <v>4.0480028658427369E-2</v>
      </c>
      <c r="D36" s="14" t="s">
        <v>126</v>
      </c>
      <c r="E36" s="15">
        <v>3.2024654964491493E-2</v>
      </c>
      <c r="G36" s="6">
        <f t="shared" si="0"/>
        <v>-8.4553736939358762E-3</v>
      </c>
    </row>
    <row r="37" spans="1:7" x14ac:dyDescent="0.2">
      <c r="A37" s="14" t="s">
        <v>127</v>
      </c>
      <c r="B37" s="15">
        <v>3.9942683145262406E-2</v>
      </c>
      <c r="D37" s="14" t="s">
        <v>127</v>
      </c>
      <c r="E37" s="15">
        <v>3.3900576175800619E-2</v>
      </c>
      <c r="G37" s="6">
        <f t="shared" si="0"/>
        <v>-6.0421069694617871E-3</v>
      </c>
    </row>
    <row r="38" spans="1:7" x14ac:dyDescent="0.2">
      <c r="A38" s="14" t="s">
        <v>128</v>
      </c>
      <c r="B38" s="15">
        <v>4.6804172005676575E-2</v>
      </c>
      <c r="D38" s="14" t="s">
        <v>128</v>
      </c>
      <c r="E38" s="15">
        <v>3.6982446737237037E-2</v>
      </c>
      <c r="G38" s="6">
        <f t="shared" si="0"/>
        <v>-9.8217252684395379E-3</v>
      </c>
    </row>
    <row r="39" spans="1:7" x14ac:dyDescent="0.2">
      <c r="A39" s="14" t="s">
        <v>129</v>
      </c>
      <c r="B39" s="15">
        <v>5.0744705768886317E-2</v>
      </c>
      <c r="D39" s="14" t="s">
        <v>129</v>
      </c>
      <c r="E39" s="15">
        <v>4.7166019027200856E-2</v>
      </c>
      <c r="G39" s="6">
        <f t="shared" si="0"/>
        <v>-3.5786867416854606E-3</v>
      </c>
    </row>
    <row r="40" spans="1:7" x14ac:dyDescent="0.2">
      <c r="A40" s="14" t="s">
        <v>130</v>
      </c>
      <c r="B40" s="15">
        <v>6.714063296545833E-2</v>
      </c>
      <c r="D40" s="14" t="s">
        <v>130</v>
      </c>
      <c r="E40" s="15">
        <v>6.1905399973201124E-2</v>
      </c>
      <c r="G40" s="6">
        <f t="shared" si="0"/>
        <v>-5.2352329922572063E-3</v>
      </c>
    </row>
    <row r="41" spans="1:7" x14ac:dyDescent="0.2">
      <c r="A41" s="14" t="s">
        <v>131</v>
      </c>
      <c r="B41" s="15">
        <v>5.6352388431915569E-2</v>
      </c>
      <c r="D41" s="14" t="s">
        <v>131</v>
      </c>
      <c r="E41" s="15">
        <v>5.6009647594801017E-2</v>
      </c>
      <c r="G41" s="6">
        <f t="shared" si="0"/>
        <v>-3.4274083711455239E-4</v>
      </c>
    </row>
    <row r="42" spans="1:7" x14ac:dyDescent="0.2">
      <c r="A42" s="14" t="s">
        <v>132</v>
      </c>
      <c r="B42" s="15">
        <v>5.4023891208200718E-2</v>
      </c>
      <c r="D42" s="14" t="s">
        <v>132</v>
      </c>
      <c r="E42" s="15">
        <v>5.868953503952834E-2</v>
      </c>
      <c r="G42" s="6">
        <f t="shared" si="0"/>
        <v>4.6656438313276219E-3</v>
      </c>
    </row>
    <row r="43" spans="1:7" x14ac:dyDescent="0.2">
      <c r="A43" s="14" t="s">
        <v>133</v>
      </c>
      <c r="B43" s="15">
        <v>5.4836798522988742E-2</v>
      </c>
      <c r="D43" s="14" t="s">
        <v>133</v>
      </c>
      <c r="E43" s="15">
        <v>4.7032024654964491E-2</v>
      </c>
      <c r="G43" s="6">
        <f t="shared" si="0"/>
        <v>-7.8047738680242507E-3</v>
      </c>
    </row>
    <row r="44" spans="1:7" x14ac:dyDescent="0.2">
      <c r="A44" s="14" t="s">
        <v>134</v>
      </c>
      <c r="B44" s="15">
        <v>5.7688863169787406E-2</v>
      </c>
      <c r="D44" s="14" t="s">
        <v>134</v>
      </c>
      <c r="E44" s="15">
        <v>5.7617580061637412E-2</v>
      </c>
      <c r="G44" s="6">
        <f t="shared" si="0"/>
        <v>-7.1283108149994279E-5</v>
      </c>
    </row>
    <row r="45" spans="1:7" x14ac:dyDescent="0.2">
      <c r="A45" s="14" t="s">
        <v>135</v>
      </c>
      <c r="B45" s="15">
        <v>6.0127585114151477E-2</v>
      </c>
      <c r="D45" s="14" t="s">
        <v>135</v>
      </c>
      <c r="E45" s="15">
        <v>5.5875653222564652E-2</v>
      </c>
      <c r="G45" s="6">
        <f t="shared" si="0"/>
        <v>-4.2519318915868257E-3</v>
      </c>
    </row>
    <row r="46" spans="1:7" x14ac:dyDescent="0.2">
      <c r="A46" s="14" t="s">
        <v>136</v>
      </c>
      <c r="B46" s="15">
        <v>6.1284944680968324E-2</v>
      </c>
      <c r="D46" s="14" t="s">
        <v>136</v>
      </c>
      <c r="E46" s="15">
        <v>6.5657242395819382E-2</v>
      </c>
      <c r="G46" s="6">
        <f t="shared" si="0"/>
        <v>4.3722977148510575E-3</v>
      </c>
    </row>
    <row r="47" spans="1:7" x14ac:dyDescent="0.2">
      <c r="A47" s="14" t="s">
        <v>137</v>
      </c>
      <c r="B47" s="15">
        <v>5.6200829441022886E-2</v>
      </c>
      <c r="D47" s="14" t="s">
        <v>137</v>
      </c>
      <c r="E47" s="15">
        <v>5.2525793916655503E-2</v>
      </c>
      <c r="G47" s="6">
        <f t="shared" si="0"/>
        <v>-3.675035524367383E-3</v>
      </c>
    </row>
    <row r="48" spans="1:7" x14ac:dyDescent="0.2">
      <c r="A48" s="14" t="s">
        <v>138</v>
      </c>
      <c r="B48" s="15">
        <v>4.958734620206947E-2</v>
      </c>
      <c r="D48" s="14" t="s">
        <v>138</v>
      </c>
      <c r="E48" s="15">
        <v>4.7032024654964491E-2</v>
      </c>
      <c r="G48" s="6">
        <f t="shared" si="0"/>
        <v>-2.5553215471049787E-3</v>
      </c>
    </row>
    <row r="49" spans="1:7" x14ac:dyDescent="0.2">
      <c r="A49" s="14" t="s">
        <v>139</v>
      </c>
      <c r="B49" s="15">
        <v>4.1637388225244217E-2</v>
      </c>
      <c r="D49" s="14" t="s">
        <v>139</v>
      </c>
      <c r="E49" s="15">
        <v>4.6898030282728126E-2</v>
      </c>
      <c r="G49" s="6">
        <f t="shared" si="0"/>
        <v>5.2606420574839094E-3</v>
      </c>
    </row>
    <row r="50" spans="1:7" x14ac:dyDescent="0.2">
      <c r="A50" s="14" t="s">
        <v>140</v>
      </c>
      <c r="B50" s="15">
        <v>3.9777346064288566E-2</v>
      </c>
      <c r="D50" s="14" t="s">
        <v>140</v>
      </c>
      <c r="E50" s="15">
        <v>4.9577917727455449E-2</v>
      </c>
      <c r="G50" s="6">
        <f t="shared" si="0"/>
        <v>9.8005716631668835E-3</v>
      </c>
    </row>
    <row r="51" spans="1:7" x14ac:dyDescent="0.2">
      <c r="A51" s="14" t="s">
        <v>141</v>
      </c>
      <c r="B51" s="15">
        <v>3.1992725168437153E-2</v>
      </c>
      <c r="D51" s="14" t="s">
        <v>141</v>
      </c>
      <c r="E51" s="15">
        <v>4.1136272276564384E-2</v>
      </c>
      <c r="G51" s="6">
        <f t="shared" si="0"/>
        <v>9.1435471081272313E-3</v>
      </c>
    </row>
    <row r="52" spans="1:7" x14ac:dyDescent="0.2">
      <c r="A52" s="2" t="s">
        <v>113</v>
      </c>
      <c r="B52" s="3">
        <v>0.14141798249589194</v>
      </c>
      <c r="D52" s="2" t="s">
        <v>113</v>
      </c>
      <c r="E52" s="3">
        <v>0.14153547429137081</v>
      </c>
      <c r="G52" s="6">
        <f t="shared" si="0"/>
        <v>1.1749179547887456E-4</v>
      </c>
    </row>
    <row r="53" spans="1:7" x14ac:dyDescent="0.2">
      <c r="A53" s="14" t="s">
        <v>118</v>
      </c>
      <c r="B53" s="15">
        <v>4.9390456287008014E-2</v>
      </c>
      <c r="D53" s="14" t="s">
        <v>118</v>
      </c>
      <c r="E53" s="15">
        <v>5.4606590450571618E-2</v>
      </c>
      <c r="G53" s="6">
        <f t="shared" si="0"/>
        <v>5.2161341635636044E-3</v>
      </c>
    </row>
    <row r="54" spans="1:7" x14ac:dyDescent="0.2">
      <c r="A54" s="14" t="s">
        <v>119</v>
      </c>
      <c r="B54" s="15">
        <v>2.1205154998258445E-2</v>
      </c>
      <c r="D54" s="14" t="s">
        <v>119</v>
      </c>
      <c r="E54" s="15">
        <v>3.1338264963012778E-2</v>
      </c>
      <c r="G54" s="6">
        <f t="shared" si="0"/>
        <v>1.0133109964754333E-2</v>
      </c>
    </row>
    <row r="55" spans="1:7" x14ac:dyDescent="0.2">
      <c r="A55" s="14" t="s">
        <v>120</v>
      </c>
      <c r="B55" s="15">
        <v>1.8878439568094742E-2</v>
      </c>
      <c r="D55" s="14" t="s">
        <v>120</v>
      </c>
      <c r="E55" s="15">
        <v>2.488231338264963E-2</v>
      </c>
      <c r="G55" s="6">
        <f t="shared" si="0"/>
        <v>6.0038738145548887E-3</v>
      </c>
    </row>
    <row r="56" spans="1:7" x14ac:dyDescent="0.2">
      <c r="A56" s="14" t="s">
        <v>121</v>
      </c>
      <c r="B56" s="15">
        <v>1.7958899338209683E-2</v>
      </c>
      <c r="D56" s="14" t="s">
        <v>121</v>
      </c>
      <c r="E56" s="15">
        <v>2.609280430396772E-2</v>
      </c>
      <c r="G56" s="6">
        <f t="shared" si="0"/>
        <v>8.1339049657580369E-3</v>
      </c>
    </row>
    <row r="57" spans="1:7" x14ac:dyDescent="0.2">
      <c r="A57" s="14" t="s">
        <v>122</v>
      </c>
      <c r="B57" s="15">
        <v>1.4475792406826889E-2</v>
      </c>
      <c r="D57" s="14" t="s">
        <v>122</v>
      </c>
      <c r="E57" s="15">
        <v>1.8426361802286483E-2</v>
      </c>
      <c r="G57" s="6">
        <f t="shared" si="0"/>
        <v>3.9505693954595932E-3</v>
      </c>
    </row>
    <row r="58" spans="1:7" x14ac:dyDescent="0.2">
      <c r="A58" s="14" t="s">
        <v>123</v>
      </c>
      <c r="B58" s="15">
        <v>1.4489724834552421E-2</v>
      </c>
      <c r="D58" s="14" t="s">
        <v>123</v>
      </c>
      <c r="E58" s="15">
        <v>1.5332885003362474E-2</v>
      </c>
      <c r="G58" s="6">
        <f t="shared" si="0"/>
        <v>8.4316016881005353E-4</v>
      </c>
    </row>
    <row r="59" spans="1:7" x14ac:dyDescent="0.2">
      <c r="A59" s="14" t="s">
        <v>124</v>
      </c>
      <c r="B59" s="15">
        <v>1.7833507488679904E-2</v>
      </c>
      <c r="D59" s="14" t="s">
        <v>124</v>
      </c>
      <c r="E59" s="15">
        <v>1.6005379959650304E-2</v>
      </c>
      <c r="G59" s="6">
        <f t="shared" si="0"/>
        <v>-1.8281275290296002E-3</v>
      </c>
    </row>
    <row r="60" spans="1:7" x14ac:dyDescent="0.2">
      <c r="A60" s="14" t="s">
        <v>125</v>
      </c>
      <c r="B60" s="15">
        <v>2.7182166492511321E-2</v>
      </c>
      <c r="D60" s="14" t="s">
        <v>125</v>
      </c>
      <c r="E60" s="15">
        <v>2.5420309347679894E-2</v>
      </c>
      <c r="G60" s="6">
        <f t="shared" si="0"/>
        <v>-1.7618571448314267E-3</v>
      </c>
    </row>
    <row r="61" spans="1:7" x14ac:dyDescent="0.2">
      <c r="A61" s="14" t="s">
        <v>126</v>
      </c>
      <c r="B61" s="15">
        <v>3.8467432950191574E-2</v>
      </c>
      <c r="D61" s="14" t="s">
        <v>126</v>
      </c>
      <c r="E61" s="15">
        <v>4.3308675184936113E-2</v>
      </c>
      <c r="G61" s="6">
        <f t="shared" si="0"/>
        <v>4.8412422347445389E-3</v>
      </c>
    </row>
    <row r="62" spans="1:7" x14ac:dyDescent="0.2">
      <c r="A62" s="14" t="s">
        <v>127</v>
      </c>
      <c r="B62" s="15">
        <v>4.1476837338906301E-2</v>
      </c>
      <c r="D62" s="14" t="s">
        <v>127</v>
      </c>
      <c r="E62" s="15">
        <v>4.1156691324815066E-2</v>
      </c>
      <c r="G62" s="6">
        <f t="shared" si="0"/>
        <v>-3.2014601409123544E-4</v>
      </c>
    </row>
    <row r="63" spans="1:7" x14ac:dyDescent="0.2">
      <c r="A63" s="14" t="s">
        <v>128</v>
      </c>
      <c r="B63" s="15">
        <v>4.6631835597352837E-2</v>
      </c>
      <c r="D63" s="14" t="s">
        <v>128</v>
      </c>
      <c r="E63" s="15">
        <v>3.7525218560860794E-2</v>
      </c>
      <c r="G63" s="6">
        <f t="shared" si="0"/>
        <v>-9.1066170364920429E-3</v>
      </c>
    </row>
    <row r="64" spans="1:7" x14ac:dyDescent="0.2">
      <c r="A64" s="14" t="s">
        <v>129</v>
      </c>
      <c r="B64" s="15">
        <v>5.0128874956461164E-2</v>
      </c>
      <c r="D64" s="14" t="s">
        <v>129</v>
      </c>
      <c r="E64" s="15">
        <v>4.1829186281102888E-2</v>
      </c>
      <c r="G64" s="6">
        <f t="shared" si="0"/>
        <v>-8.2996886753582758E-3</v>
      </c>
    </row>
    <row r="65" spans="1:7" x14ac:dyDescent="0.2">
      <c r="A65" s="14" t="s">
        <v>130</v>
      </c>
      <c r="B65" s="15">
        <v>6.9912922326715435E-2</v>
      </c>
      <c r="D65" s="14" t="s">
        <v>130</v>
      </c>
      <c r="E65" s="15">
        <v>6.5770006724949565E-2</v>
      </c>
      <c r="G65" s="6">
        <f t="shared" si="0"/>
        <v>-4.1429156017658703E-3</v>
      </c>
    </row>
    <row r="66" spans="1:7" x14ac:dyDescent="0.2">
      <c r="A66" s="14" t="s">
        <v>131</v>
      </c>
      <c r="B66" s="15">
        <v>5.5228143504005574E-2</v>
      </c>
      <c r="D66" s="14" t="s">
        <v>131</v>
      </c>
      <c r="E66" s="15">
        <v>5.1782111634162742E-2</v>
      </c>
      <c r="G66" s="6">
        <f t="shared" si="0"/>
        <v>-3.4460318698428319E-3</v>
      </c>
    </row>
    <row r="67" spans="1:7" x14ac:dyDescent="0.2">
      <c r="A67" s="14" t="s">
        <v>132</v>
      </c>
      <c r="B67" s="15">
        <v>5.5242075931731104E-2</v>
      </c>
      <c r="D67" s="14" t="s">
        <v>132</v>
      </c>
      <c r="E67" s="15">
        <v>5.1647612642905176E-2</v>
      </c>
      <c r="G67" s="6">
        <f t="shared" si="0"/>
        <v>-3.5944632888259276E-3</v>
      </c>
    </row>
    <row r="68" spans="1:7" x14ac:dyDescent="0.2">
      <c r="A68" s="14" t="s">
        <v>133</v>
      </c>
      <c r="B68" s="15">
        <v>5.8251480320445838E-2</v>
      </c>
      <c r="D68" s="14" t="s">
        <v>133</v>
      </c>
      <c r="E68" s="15">
        <v>4.9495628782784129E-2</v>
      </c>
      <c r="G68" s="6">
        <f t="shared" ref="G68:G131" si="1">E68-B68</f>
        <v>-8.7558515376617088E-3</v>
      </c>
    </row>
    <row r="69" spans="1:7" x14ac:dyDescent="0.2">
      <c r="A69" s="14" t="s">
        <v>134</v>
      </c>
      <c r="B69" s="15">
        <v>5.837687216997562E-2</v>
      </c>
      <c r="D69" s="14" t="s">
        <v>134</v>
      </c>
      <c r="E69" s="15">
        <v>5.3396099529253532E-2</v>
      </c>
      <c r="G69" s="6">
        <f t="shared" si="1"/>
        <v>-4.9807726407220879E-3</v>
      </c>
    </row>
    <row r="70" spans="1:7" x14ac:dyDescent="0.2">
      <c r="A70" s="14" t="s">
        <v>135</v>
      </c>
      <c r="B70" s="15">
        <v>5.8711250435388364E-2</v>
      </c>
      <c r="D70" s="14" t="s">
        <v>135</v>
      </c>
      <c r="E70" s="15">
        <v>5.4472091459314052E-2</v>
      </c>
      <c r="G70" s="6">
        <f t="shared" si="1"/>
        <v>-4.2391589760743115E-3</v>
      </c>
    </row>
    <row r="71" spans="1:7" x14ac:dyDescent="0.2">
      <c r="A71" s="14" t="s">
        <v>136</v>
      </c>
      <c r="B71" s="15">
        <v>6.4117032392894457E-2</v>
      </c>
      <c r="D71" s="14" t="s">
        <v>136</v>
      </c>
      <c r="E71" s="15">
        <v>6.8594485541358441E-2</v>
      </c>
      <c r="G71" s="6">
        <f t="shared" si="1"/>
        <v>4.4774531484639835E-3</v>
      </c>
    </row>
    <row r="72" spans="1:7" x14ac:dyDescent="0.2">
      <c r="A72" s="14" t="s">
        <v>137</v>
      </c>
      <c r="B72" s="15">
        <v>5.7150818530128877E-2</v>
      </c>
      <c r="D72" s="14" t="s">
        <v>137</v>
      </c>
      <c r="E72" s="15">
        <v>5.2723604572965703E-2</v>
      </c>
      <c r="G72" s="6">
        <f t="shared" si="1"/>
        <v>-4.4272139571631744E-3</v>
      </c>
    </row>
    <row r="73" spans="1:7" x14ac:dyDescent="0.2">
      <c r="A73" s="14" t="s">
        <v>138</v>
      </c>
      <c r="B73" s="15">
        <v>5.0783699059561128E-2</v>
      </c>
      <c r="D73" s="14" t="s">
        <v>138</v>
      </c>
      <c r="E73" s="15">
        <v>4.6940147948890384E-2</v>
      </c>
      <c r="G73" s="6">
        <f t="shared" si="1"/>
        <v>-3.843551110670744E-3</v>
      </c>
    </row>
    <row r="74" spans="1:7" x14ac:dyDescent="0.2">
      <c r="A74" s="14" t="s">
        <v>139</v>
      </c>
      <c r="B74" s="15">
        <v>4.2828282828282827E-2</v>
      </c>
      <c r="D74" s="14" t="s">
        <v>139</v>
      </c>
      <c r="E74" s="15">
        <v>4.1829186281102888E-2</v>
      </c>
      <c r="G74" s="6">
        <f t="shared" si="1"/>
        <v>-9.9909654717993818E-4</v>
      </c>
    </row>
    <row r="75" spans="1:7" x14ac:dyDescent="0.2">
      <c r="A75" s="14" t="s">
        <v>140</v>
      </c>
      <c r="B75" s="15">
        <v>3.9400905607802163E-2</v>
      </c>
      <c r="D75" s="14" t="s">
        <v>140</v>
      </c>
      <c r="E75" s="15">
        <v>4.4922663080026896E-2</v>
      </c>
      <c r="G75" s="6">
        <f t="shared" si="1"/>
        <v>5.5217574722247337E-3</v>
      </c>
    </row>
    <row r="76" spans="1:7" x14ac:dyDescent="0.2">
      <c r="A76" s="14" t="s">
        <v>141</v>
      </c>
      <c r="B76" s="15">
        <v>3.1877394636015327E-2</v>
      </c>
      <c r="D76" s="14" t="s">
        <v>141</v>
      </c>
      <c r="E76" s="15">
        <v>4.2501681237390718E-2</v>
      </c>
      <c r="G76" s="6">
        <f t="shared" si="1"/>
        <v>1.0624286601375391E-2</v>
      </c>
    </row>
    <row r="77" spans="1:7" x14ac:dyDescent="0.2">
      <c r="A77" s="2" t="s">
        <v>114</v>
      </c>
      <c r="B77" s="3">
        <v>0.14730916699833313</v>
      </c>
      <c r="D77" s="2" t="s">
        <v>114</v>
      </c>
      <c r="E77" s="3">
        <v>0.14661818735603738</v>
      </c>
      <c r="G77" s="6">
        <f t="shared" si="1"/>
        <v>-6.9097964229575259E-4</v>
      </c>
    </row>
    <row r="78" spans="1:7" x14ac:dyDescent="0.2">
      <c r="A78" s="14" t="s">
        <v>118</v>
      </c>
      <c r="B78" s="15">
        <v>4.7281481976860829E-2</v>
      </c>
      <c r="D78" s="14" t="s">
        <v>118</v>
      </c>
      <c r="E78" s="15">
        <v>4.8039470267462997E-2</v>
      </c>
      <c r="G78" s="6">
        <f t="shared" si="1"/>
        <v>7.5798829060216844E-4</v>
      </c>
    </row>
    <row r="79" spans="1:7" x14ac:dyDescent="0.2">
      <c r="A79" s="14" t="s">
        <v>119</v>
      </c>
      <c r="B79" s="15">
        <v>2.0985755366816024E-2</v>
      </c>
      <c r="D79" s="14" t="s">
        <v>119</v>
      </c>
      <c r="E79" s="15">
        <v>2.6616463256297067E-2</v>
      </c>
      <c r="G79" s="6">
        <f t="shared" si="1"/>
        <v>5.6307078894810431E-3</v>
      </c>
    </row>
    <row r="80" spans="1:7" x14ac:dyDescent="0.2">
      <c r="A80" s="14" t="s">
        <v>120</v>
      </c>
      <c r="B80" s="15">
        <v>1.8578211730087609E-2</v>
      </c>
      <c r="D80" s="14" t="s">
        <v>120</v>
      </c>
      <c r="E80" s="15">
        <v>2.1552843417294208E-2</v>
      </c>
      <c r="G80" s="6">
        <f t="shared" si="1"/>
        <v>2.9746316872065991E-3</v>
      </c>
    </row>
    <row r="81" spans="1:7" x14ac:dyDescent="0.2">
      <c r="A81" s="14" t="s">
        <v>121</v>
      </c>
      <c r="B81" s="15">
        <v>1.5649033638734704E-2</v>
      </c>
      <c r="D81" s="14" t="s">
        <v>121</v>
      </c>
      <c r="E81" s="15">
        <v>2.0124642949883146E-2</v>
      </c>
      <c r="G81" s="6">
        <f t="shared" si="1"/>
        <v>4.4756093111484423E-3</v>
      </c>
    </row>
    <row r="82" spans="1:7" x14ac:dyDescent="0.2">
      <c r="A82" s="14" t="s">
        <v>122</v>
      </c>
      <c r="B82" s="15">
        <v>1.5381528790209322E-2</v>
      </c>
      <c r="D82" s="14" t="s">
        <v>122</v>
      </c>
      <c r="E82" s="15">
        <v>1.8566606076343806E-2</v>
      </c>
      <c r="G82" s="6">
        <f t="shared" si="1"/>
        <v>3.1850772861344839E-3</v>
      </c>
    </row>
    <row r="83" spans="1:7" x14ac:dyDescent="0.2">
      <c r="A83" s="14" t="s">
        <v>123</v>
      </c>
      <c r="B83" s="15">
        <v>1.4712766668895873E-2</v>
      </c>
      <c r="D83" s="14" t="s">
        <v>123</v>
      </c>
      <c r="E83" s="15">
        <v>1.6748896390547909E-2</v>
      </c>
      <c r="G83" s="6">
        <f t="shared" si="1"/>
        <v>2.0361297216520361E-3</v>
      </c>
    </row>
    <row r="84" spans="1:7" x14ac:dyDescent="0.2">
      <c r="A84" s="14" t="s">
        <v>124</v>
      </c>
      <c r="B84" s="15">
        <v>1.8404333578546112E-2</v>
      </c>
      <c r="D84" s="14" t="s">
        <v>124</v>
      </c>
      <c r="E84" s="15">
        <v>1.9215788106985199E-2</v>
      </c>
      <c r="G84" s="6">
        <f t="shared" si="1"/>
        <v>8.1145452843908727E-4</v>
      </c>
    </row>
    <row r="85" spans="1:7" x14ac:dyDescent="0.2">
      <c r="A85" s="14" t="s">
        <v>125</v>
      </c>
      <c r="B85" s="15">
        <v>2.6576606700996454E-2</v>
      </c>
      <c r="D85" s="14" t="s">
        <v>125</v>
      </c>
      <c r="E85" s="15">
        <v>2.3630225915346664E-2</v>
      </c>
      <c r="G85" s="6">
        <f t="shared" si="1"/>
        <v>-2.9463807856497902E-3</v>
      </c>
    </row>
    <row r="86" spans="1:7" x14ac:dyDescent="0.2">
      <c r="A86" s="14" t="s">
        <v>126</v>
      </c>
      <c r="B86" s="15">
        <v>3.9216210793820636E-2</v>
      </c>
      <c r="D86" s="14" t="s">
        <v>126</v>
      </c>
      <c r="E86" s="15">
        <v>3.3757465593352375E-2</v>
      </c>
      <c r="G86" s="6">
        <f t="shared" si="1"/>
        <v>-5.458745200468261E-3</v>
      </c>
    </row>
    <row r="87" spans="1:7" x14ac:dyDescent="0.2">
      <c r="A87" s="14" t="s">
        <v>127</v>
      </c>
      <c r="B87" s="15">
        <v>4.2814151006486993E-2</v>
      </c>
      <c r="D87" s="14" t="s">
        <v>127</v>
      </c>
      <c r="E87" s="15">
        <v>4.1158140742664245E-2</v>
      </c>
      <c r="G87" s="6">
        <f t="shared" si="1"/>
        <v>-1.6560102638227478E-3</v>
      </c>
    </row>
    <row r="88" spans="1:7" x14ac:dyDescent="0.2">
      <c r="A88" s="14" t="s">
        <v>128</v>
      </c>
      <c r="B88" s="15">
        <v>4.9582023674179097E-2</v>
      </c>
      <c r="D88" s="14" t="s">
        <v>128</v>
      </c>
      <c r="E88" s="15">
        <v>3.8561412620098677E-2</v>
      </c>
      <c r="G88" s="6">
        <f t="shared" si="1"/>
        <v>-1.102061105408042E-2</v>
      </c>
    </row>
    <row r="89" spans="1:7" x14ac:dyDescent="0.2">
      <c r="A89" s="14" t="s">
        <v>129</v>
      </c>
      <c r="B89" s="15">
        <v>5.1681936735103323E-2</v>
      </c>
      <c r="D89" s="14" t="s">
        <v>129</v>
      </c>
      <c r="E89" s="15">
        <v>4.1677486367177358E-2</v>
      </c>
      <c r="G89" s="6">
        <f t="shared" si="1"/>
        <v>-1.0004450367925966E-2</v>
      </c>
    </row>
    <row r="90" spans="1:7" x14ac:dyDescent="0.2">
      <c r="A90" s="14" t="s">
        <v>130</v>
      </c>
      <c r="B90" s="15">
        <v>6.5966695646358584E-2</v>
      </c>
      <c r="D90" s="14" t="s">
        <v>130</v>
      </c>
      <c r="E90" s="15">
        <v>5.8036873539340429E-2</v>
      </c>
      <c r="G90" s="6">
        <f t="shared" si="1"/>
        <v>-7.9298221070181543E-3</v>
      </c>
    </row>
    <row r="91" spans="1:7" x14ac:dyDescent="0.2">
      <c r="A91" s="14" t="s">
        <v>131</v>
      </c>
      <c r="B91" s="15">
        <v>5.6724403129806727E-2</v>
      </c>
      <c r="D91" s="14" t="s">
        <v>131</v>
      </c>
      <c r="E91" s="15">
        <v>5.2453908075824458E-2</v>
      </c>
      <c r="G91" s="6">
        <f t="shared" si="1"/>
        <v>-4.2704950539822692E-3</v>
      </c>
    </row>
    <row r="92" spans="1:7" x14ac:dyDescent="0.2">
      <c r="A92" s="14" t="s">
        <v>132</v>
      </c>
      <c r="B92" s="15">
        <v>5.5667758978131476E-2</v>
      </c>
      <c r="D92" s="14" t="s">
        <v>132</v>
      </c>
      <c r="E92" s="15">
        <v>5.1804726045183068E-2</v>
      </c>
      <c r="G92" s="6">
        <f t="shared" si="1"/>
        <v>-3.8630329329484084E-3</v>
      </c>
    </row>
    <row r="93" spans="1:7" x14ac:dyDescent="0.2">
      <c r="A93" s="14" t="s">
        <v>133</v>
      </c>
      <c r="B93" s="15">
        <v>5.8195679796696313E-2</v>
      </c>
      <c r="D93" s="14" t="s">
        <v>133</v>
      </c>
      <c r="E93" s="15">
        <v>5.4790963386133471E-2</v>
      </c>
      <c r="G93" s="6">
        <f t="shared" si="1"/>
        <v>-3.4047164105628427E-3</v>
      </c>
    </row>
    <row r="94" spans="1:7" x14ac:dyDescent="0.2">
      <c r="A94" s="14" t="s">
        <v>134</v>
      </c>
      <c r="B94" s="15">
        <v>5.6403397311576273E-2</v>
      </c>
      <c r="D94" s="14" t="s">
        <v>134</v>
      </c>
      <c r="E94" s="15">
        <v>5.7257855102570761E-2</v>
      </c>
      <c r="G94" s="6">
        <f t="shared" si="1"/>
        <v>8.544577909944881E-4</v>
      </c>
    </row>
    <row r="95" spans="1:7" x14ac:dyDescent="0.2">
      <c r="A95" s="14" t="s">
        <v>135</v>
      </c>
      <c r="B95" s="15">
        <v>6.1633117100247443E-2</v>
      </c>
      <c r="D95" s="14" t="s">
        <v>135</v>
      </c>
      <c r="E95" s="15">
        <v>6.5177875876395744E-2</v>
      </c>
      <c r="G95" s="6">
        <f t="shared" si="1"/>
        <v>3.5447587761483004E-3</v>
      </c>
    </row>
    <row r="96" spans="1:7" x14ac:dyDescent="0.2">
      <c r="A96" s="14" t="s">
        <v>136</v>
      </c>
      <c r="B96" s="15">
        <v>6.1873871463920281E-2</v>
      </c>
      <c r="D96" s="14" t="s">
        <v>136</v>
      </c>
      <c r="E96" s="15">
        <v>6.0633601661905998E-2</v>
      </c>
      <c r="G96" s="6">
        <f t="shared" si="1"/>
        <v>-1.2402698020142836E-3</v>
      </c>
    </row>
    <row r="97" spans="1:7" x14ac:dyDescent="0.2">
      <c r="A97" s="14" t="s">
        <v>137</v>
      </c>
      <c r="B97" s="15">
        <v>5.7045408948037182E-2</v>
      </c>
      <c r="D97" s="14" t="s">
        <v>137</v>
      </c>
      <c r="E97" s="15">
        <v>5.8296546351596985E-2</v>
      </c>
      <c r="G97" s="6">
        <f t="shared" si="1"/>
        <v>1.251137403559803E-3</v>
      </c>
    </row>
    <row r="98" spans="1:7" x14ac:dyDescent="0.2">
      <c r="A98" s="14" t="s">
        <v>138</v>
      </c>
      <c r="B98" s="15">
        <v>5.1695311977529593E-2</v>
      </c>
      <c r="D98" s="14" t="s">
        <v>138</v>
      </c>
      <c r="E98" s="15">
        <v>5.2973253700337578E-2</v>
      </c>
      <c r="G98" s="6">
        <f t="shared" si="1"/>
        <v>1.2779417228079848E-3</v>
      </c>
    </row>
    <row r="99" spans="1:7" x14ac:dyDescent="0.2">
      <c r="A99" s="14" t="s">
        <v>139</v>
      </c>
      <c r="B99" s="15">
        <v>4.3710292249047017E-2</v>
      </c>
      <c r="D99" s="14" t="s">
        <v>139</v>
      </c>
      <c r="E99" s="15">
        <v>4.9597507141002334E-2</v>
      </c>
      <c r="G99" s="6">
        <f t="shared" si="1"/>
        <v>5.8872148919553169E-3</v>
      </c>
    </row>
    <row r="100" spans="1:7" x14ac:dyDescent="0.2">
      <c r="A100" s="14" t="s">
        <v>140</v>
      </c>
      <c r="B100" s="15">
        <v>3.8667825854343613E-2</v>
      </c>
      <c r="D100" s="14" t="s">
        <v>140</v>
      </c>
      <c r="E100" s="15">
        <v>4.9467670734874056E-2</v>
      </c>
      <c r="G100" s="6">
        <f t="shared" si="1"/>
        <v>1.0799844880530443E-2</v>
      </c>
    </row>
    <row r="101" spans="1:7" x14ac:dyDescent="0.2">
      <c r="A101" s="14" t="s">
        <v>141</v>
      </c>
      <c r="B101" s="15">
        <v>3.1552196883568515E-2</v>
      </c>
      <c r="D101" s="14" t="s">
        <v>141</v>
      </c>
      <c r="E101" s="15">
        <v>3.9859776681381458E-2</v>
      </c>
      <c r="G101" s="6">
        <f t="shared" si="1"/>
        <v>8.3075797978129431E-3</v>
      </c>
    </row>
    <row r="102" spans="1:7" x14ac:dyDescent="0.2">
      <c r="A102" s="2" t="s">
        <v>115</v>
      </c>
      <c r="B102" s="3">
        <v>0.1415775764573293</v>
      </c>
      <c r="D102" s="2" t="s">
        <v>115</v>
      </c>
      <c r="E102" s="3">
        <v>0.13622432468447201</v>
      </c>
      <c r="G102" s="6">
        <f t="shared" si="1"/>
        <v>-5.3532517728572815E-3</v>
      </c>
    </row>
    <row r="103" spans="1:7" x14ac:dyDescent="0.2">
      <c r="A103" s="14" t="s">
        <v>118</v>
      </c>
      <c r="B103" s="15">
        <v>4.9473947895791584E-2</v>
      </c>
      <c r="D103" s="14" t="s">
        <v>118</v>
      </c>
      <c r="E103" s="15">
        <v>5.8971492453884854E-2</v>
      </c>
      <c r="G103" s="6">
        <f t="shared" si="1"/>
        <v>9.4975445580932696E-3</v>
      </c>
    </row>
    <row r="104" spans="1:7" x14ac:dyDescent="0.2">
      <c r="A104" s="14" t="s">
        <v>119</v>
      </c>
      <c r="B104" s="15">
        <v>2.3380093520374082E-2</v>
      </c>
      <c r="D104" s="14" t="s">
        <v>119</v>
      </c>
      <c r="E104" s="15">
        <v>3.3398546674119622E-2</v>
      </c>
      <c r="G104" s="6">
        <f t="shared" si="1"/>
        <v>1.0018453153745541E-2</v>
      </c>
    </row>
    <row r="105" spans="1:7" x14ac:dyDescent="0.2">
      <c r="A105" s="14" t="s">
        <v>120</v>
      </c>
      <c r="B105" s="15">
        <v>1.9664328657314628E-2</v>
      </c>
      <c r="D105" s="14" t="s">
        <v>120</v>
      </c>
      <c r="E105" s="15">
        <v>3.1162660704304082E-2</v>
      </c>
      <c r="G105" s="6">
        <f t="shared" si="1"/>
        <v>1.1498332046989454E-2</v>
      </c>
    </row>
    <row r="106" spans="1:7" x14ac:dyDescent="0.2">
      <c r="A106" s="14" t="s">
        <v>121</v>
      </c>
      <c r="B106" s="15">
        <v>1.7493319973279894E-2</v>
      </c>
      <c r="D106" s="14" t="s">
        <v>121</v>
      </c>
      <c r="E106" s="15">
        <v>2.4315259921743992E-2</v>
      </c>
      <c r="G106" s="6">
        <f t="shared" si="1"/>
        <v>6.821939948464098E-3</v>
      </c>
    </row>
    <row r="107" spans="1:7" x14ac:dyDescent="0.2">
      <c r="A107" s="14" t="s">
        <v>122</v>
      </c>
      <c r="B107" s="15">
        <v>1.3861055444221776E-2</v>
      </c>
      <c r="D107" s="14" t="s">
        <v>122</v>
      </c>
      <c r="E107" s="15">
        <v>1.6489659027389605E-2</v>
      </c>
      <c r="G107" s="6">
        <f t="shared" si="1"/>
        <v>2.6286035831678285E-3</v>
      </c>
    </row>
    <row r="108" spans="1:7" x14ac:dyDescent="0.2">
      <c r="A108" s="14" t="s">
        <v>123</v>
      </c>
      <c r="B108" s="15">
        <v>1.4487307949231797E-2</v>
      </c>
      <c r="D108" s="14" t="s">
        <v>123</v>
      </c>
      <c r="E108" s="15">
        <v>1.5651201788708775E-2</v>
      </c>
      <c r="G108" s="6">
        <f t="shared" si="1"/>
        <v>1.1638938394769784E-3</v>
      </c>
    </row>
    <row r="109" spans="1:7" x14ac:dyDescent="0.2">
      <c r="A109" s="14" t="s">
        <v>124</v>
      </c>
      <c r="B109" s="15">
        <v>1.6101647739924292E-2</v>
      </c>
      <c r="D109" s="14" t="s">
        <v>124</v>
      </c>
      <c r="E109" s="15">
        <v>1.7328116266070431E-2</v>
      </c>
      <c r="G109" s="6">
        <f t="shared" si="1"/>
        <v>1.2264685261461385E-3</v>
      </c>
    </row>
    <row r="110" spans="1:7" x14ac:dyDescent="0.2">
      <c r="A110" s="14" t="s">
        <v>125</v>
      </c>
      <c r="B110" s="15">
        <v>2.7109775105767089E-2</v>
      </c>
      <c r="D110" s="14" t="s">
        <v>125</v>
      </c>
      <c r="E110" s="15">
        <v>2.5013974287311346E-2</v>
      </c>
      <c r="G110" s="6">
        <f t="shared" si="1"/>
        <v>-2.0958008184557425E-3</v>
      </c>
    </row>
    <row r="111" spans="1:7" x14ac:dyDescent="0.2">
      <c r="A111" s="14" t="s">
        <v>126</v>
      </c>
      <c r="B111" s="15">
        <v>3.8925072366956137E-2</v>
      </c>
      <c r="D111" s="14" t="s">
        <v>126</v>
      </c>
      <c r="E111" s="15">
        <v>3.5215204024594743E-2</v>
      </c>
      <c r="G111" s="6">
        <f t="shared" si="1"/>
        <v>-3.7098683423613943E-3</v>
      </c>
    </row>
    <row r="112" spans="1:7" x14ac:dyDescent="0.2">
      <c r="A112" s="14" t="s">
        <v>127</v>
      </c>
      <c r="B112" s="15">
        <v>4.3197506123357828E-2</v>
      </c>
      <c r="D112" s="14" t="s">
        <v>127</v>
      </c>
      <c r="E112" s="15">
        <v>3.7730575740637227E-2</v>
      </c>
      <c r="G112" s="6">
        <f t="shared" si="1"/>
        <v>-5.4669303827206001E-3</v>
      </c>
    </row>
    <row r="113" spans="1:7" x14ac:dyDescent="0.2">
      <c r="A113" s="14" t="s">
        <v>128</v>
      </c>
      <c r="B113" s="15">
        <v>4.6481852594077042E-2</v>
      </c>
      <c r="D113" s="14" t="s">
        <v>128</v>
      </c>
      <c r="E113" s="15">
        <v>3.6612632755729457E-2</v>
      </c>
      <c r="G113" s="6">
        <f t="shared" si="1"/>
        <v>-9.8692198383475843E-3</v>
      </c>
    </row>
    <row r="114" spans="1:7" x14ac:dyDescent="0.2">
      <c r="A114" s="14" t="s">
        <v>129</v>
      </c>
      <c r="B114" s="15">
        <v>4.8346693386773547E-2</v>
      </c>
      <c r="D114" s="14" t="s">
        <v>129</v>
      </c>
      <c r="E114" s="15">
        <v>3.8708775852431529E-2</v>
      </c>
      <c r="G114" s="6">
        <f t="shared" si="1"/>
        <v>-9.6379175343420179E-3</v>
      </c>
    </row>
    <row r="115" spans="1:7" x14ac:dyDescent="0.2">
      <c r="A115" s="14" t="s">
        <v>130</v>
      </c>
      <c r="B115" s="15">
        <v>6.5770429748385664E-2</v>
      </c>
      <c r="D115" s="14" t="s">
        <v>130</v>
      </c>
      <c r="E115" s="15">
        <v>5.7434320849636671E-2</v>
      </c>
      <c r="G115" s="6">
        <f t="shared" si="1"/>
        <v>-8.3361088987489937E-3</v>
      </c>
    </row>
    <row r="116" spans="1:7" x14ac:dyDescent="0.2">
      <c r="A116" s="14" t="s">
        <v>131</v>
      </c>
      <c r="B116" s="15">
        <v>5.1714540191494102E-2</v>
      </c>
      <c r="D116" s="14" t="s">
        <v>131</v>
      </c>
      <c r="E116" s="15">
        <v>4.8211291224147572E-2</v>
      </c>
      <c r="G116" s="6">
        <f t="shared" si="1"/>
        <v>-3.5032489673465297E-3</v>
      </c>
    </row>
    <row r="117" spans="1:7" x14ac:dyDescent="0.2">
      <c r="A117" s="14" t="s">
        <v>132</v>
      </c>
      <c r="B117" s="15">
        <v>5.3468047205522153E-2</v>
      </c>
      <c r="D117" s="14" t="s">
        <v>132</v>
      </c>
      <c r="E117" s="15">
        <v>4.5276690888764674E-2</v>
      </c>
      <c r="G117" s="6">
        <f t="shared" si="1"/>
        <v>-8.1913563167574782E-3</v>
      </c>
    </row>
    <row r="118" spans="1:7" x14ac:dyDescent="0.2">
      <c r="A118" s="14" t="s">
        <v>133</v>
      </c>
      <c r="B118" s="15">
        <v>5.4804052549543535E-2</v>
      </c>
      <c r="D118" s="14" t="s">
        <v>133</v>
      </c>
      <c r="E118" s="15">
        <v>4.4717719396310786E-2</v>
      </c>
      <c r="G118" s="6">
        <f t="shared" si="1"/>
        <v>-1.0086333153232749E-2</v>
      </c>
    </row>
    <row r="119" spans="1:7" x14ac:dyDescent="0.2">
      <c r="A119" s="14" t="s">
        <v>134</v>
      </c>
      <c r="B119" s="15">
        <v>5.6905477621910484E-2</v>
      </c>
      <c r="D119" s="14" t="s">
        <v>134</v>
      </c>
      <c r="E119" s="15">
        <v>5.6595863610955845E-2</v>
      </c>
      <c r="G119" s="6">
        <f t="shared" si="1"/>
        <v>-3.096140109546397E-4</v>
      </c>
    </row>
    <row r="120" spans="1:7" x14ac:dyDescent="0.2">
      <c r="A120" s="14" t="s">
        <v>135</v>
      </c>
      <c r="B120" s="15">
        <v>6.0175907370296149E-2</v>
      </c>
      <c r="D120" s="14" t="s">
        <v>135</v>
      </c>
      <c r="E120" s="15">
        <v>5.5617663499161543E-2</v>
      </c>
      <c r="G120" s="6">
        <f t="shared" si="1"/>
        <v>-4.5582438711346054E-3</v>
      </c>
    </row>
    <row r="121" spans="1:7" x14ac:dyDescent="0.2">
      <c r="A121" s="14" t="s">
        <v>136</v>
      </c>
      <c r="B121" s="15">
        <v>6.351592073034959E-2</v>
      </c>
      <c r="D121" s="14" t="s">
        <v>136</v>
      </c>
      <c r="E121" s="15">
        <v>6.4421464505310236E-2</v>
      </c>
      <c r="G121" s="6">
        <f t="shared" si="1"/>
        <v>9.0554377496064598E-4</v>
      </c>
    </row>
    <row r="122" spans="1:7" x14ac:dyDescent="0.2">
      <c r="A122" s="14" t="s">
        <v>137</v>
      </c>
      <c r="B122" s="15">
        <v>5.9493987975951901E-2</v>
      </c>
      <c r="D122" s="14" t="s">
        <v>137</v>
      </c>
      <c r="E122" s="15">
        <v>5.6875349357182782E-2</v>
      </c>
      <c r="G122" s="6">
        <f t="shared" si="1"/>
        <v>-2.6186386187691188E-3</v>
      </c>
    </row>
    <row r="123" spans="1:7" x14ac:dyDescent="0.2">
      <c r="A123" s="14" t="s">
        <v>138</v>
      </c>
      <c r="B123" s="15">
        <v>5.2939211756847029E-2</v>
      </c>
      <c r="D123" s="14" t="s">
        <v>138</v>
      </c>
      <c r="E123" s="15">
        <v>5.2403577417551708E-2</v>
      </c>
      <c r="G123" s="6">
        <f t="shared" si="1"/>
        <v>-5.3563433929532112E-4</v>
      </c>
    </row>
    <row r="124" spans="1:7" x14ac:dyDescent="0.2">
      <c r="A124" s="14" t="s">
        <v>139</v>
      </c>
      <c r="B124" s="15">
        <v>4.5897350256067691E-2</v>
      </c>
      <c r="D124" s="14" t="s">
        <v>139</v>
      </c>
      <c r="E124" s="15">
        <v>4.9468977082168811E-2</v>
      </c>
      <c r="G124" s="6">
        <f t="shared" si="1"/>
        <v>3.5716268261011194E-3</v>
      </c>
    </row>
    <row r="125" spans="1:7" x14ac:dyDescent="0.2">
      <c r="A125" s="14" t="s">
        <v>140</v>
      </c>
      <c r="B125" s="15">
        <v>4.2237252282342465E-2</v>
      </c>
      <c r="D125" s="14" t="s">
        <v>140</v>
      </c>
      <c r="E125" s="15">
        <v>4.6254891000558969E-2</v>
      </c>
      <c r="G125" s="6">
        <f t="shared" si="1"/>
        <v>4.0176387182165041E-3</v>
      </c>
    </row>
    <row r="126" spans="1:7" x14ac:dyDescent="0.2">
      <c r="A126" s="14" t="s">
        <v>141</v>
      </c>
      <c r="B126" s="15">
        <v>3.4555221554219549E-2</v>
      </c>
      <c r="D126" s="14" t="s">
        <v>141</v>
      </c>
      <c r="E126" s="15">
        <v>5.2124091671324764E-2</v>
      </c>
      <c r="G126" s="6">
        <f t="shared" si="1"/>
        <v>1.7568870117105215E-2</v>
      </c>
    </row>
    <row r="127" spans="1:7" x14ac:dyDescent="0.2">
      <c r="A127" s="2" t="s">
        <v>116</v>
      </c>
      <c r="B127" s="3">
        <v>0.15262502512127171</v>
      </c>
      <c r="D127" s="2" t="s">
        <v>116</v>
      </c>
      <c r="E127" s="3">
        <v>0.14770326093164035</v>
      </c>
      <c r="G127" s="6">
        <f t="shared" si="1"/>
        <v>-4.9217641896313613E-3</v>
      </c>
    </row>
    <row r="128" spans="1:7" x14ac:dyDescent="0.2">
      <c r="A128" s="14" t="s">
        <v>118</v>
      </c>
      <c r="B128" s="15">
        <v>5.1740831106463728E-2</v>
      </c>
      <c r="D128" s="14" t="s">
        <v>118</v>
      </c>
      <c r="E128" s="15">
        <v>5.2841861064570179E-2</v>
      </c>
      <c r="G128" s="6">
        <f t="shared" si="1"/>
        <v>1.1010299581064517E-3</v>
      </c>
    </row>
    <row r="129" spans="1:7" x14ac:dyDescent="0.2">
      <c r="A129" s="14" t="s">
        <v>119</v>
      </c>
      <c r="B129" s="15">
        <v>2.3340175309502602E-2</v>
      </c>
      <c r="D129" s="14" t="s">
        <v>119</v>
      </c>
      <c r="E129" s="15">
        <v>3.1576234050779736E-2</v>
      </c>
      <c r="G129" s="6">
        <f t="shared" si="1"/>
        <v>8.2360587412771344E-3</v>
      </c>
    </row>
    <row r="130" spans="1:7" x14ac:dyDescent="0.2">
      <c r="A130" s="14" t="s">
        <v>120</v>
      </c>
      <c r="B130" s="15">
        <v>1.9518996165911469E-2</v>
      </c>
      <c r="D130" s="14" t="s">
        <v>120</v>
      </c>
      <c r="E130" s="15">
        <v>2.8869699703570048E-2</v>
      </c>
      <c r="G130" s="6">
        <f t="shared" si="1"/>
        <v>9.3507035376585793E-3</v>
      </c>
    </row>
    <row r="131" spans="1:7" x14ac:dyDescent="0.2">
      <c r="A131" s="14" t="s">
        <v>121</v>
      </c>
      <c r="B131" s="15">
        <v>1.7040393478176676E-2</v>
      </c>
      <c r="D131" s="14" t="s">
        <v>121</v>
      </c>
      <c r="E131" s="15">
        <v>2.113674442582807E-2</v>
      </c>
      <c r="G131" s="6">
        <f t="shared" si="1"/>
        <v>4.0963509476513935E-3</v>
      </c>
    </row>
    <row r="132" spans="1:7" x14ac:dyDescent="0.2">
      <c r="A132" s="14" t="s">
        <v>122</v>
      </c>
      <c r="B132" s="15">
        <v>1.4290693621470896E-2</v>
      </c>
      <c r="D132" s="14" t="s">
        <v>122</v>
      </c>
      <c r="E132" s="15">
        <v>1.7656914550844182E-2</v>
      </c>
      <c r="G132" s="6">
        <f t="shared" ref="G132:G176" si="2">E132-B132</f>
        <v>3.3662209293732863E-3</v>
      </c>
    </row>
    <row r="133" spans="1:7" x14ac:dyDescent="0.2">
      <c r="A133" s="14" t="s">
        <v>123</v>
      </c>
      <c r="B133" s="15">
        <v>1.4071234008494377E-2</v>
      </c>
      <c r="D133" s="14" t="s">
        <v>123</v>
      </c>
      <c r="E133" s="15">
        <v>1.4305967263822657E-2</v>
      </c>
      <c r="G133" s="6">
        <f t="shared" si="2"/>
        <v>2.3473325532828021E-4</v>
      </c>
    </row>
    <row r="134" spans="1:7" x14ac:dyDescent="0.2">
      <c r="A134" s="14" t="s">
        <v>124</v>
      </c>
      <c r="B134" s="15">
        <v>1.5400901075352103E-2</v>
      </c>
      <c r="D134" s="14" t="s">
        <v>124</v>
      </c>
      <c r="E134" s="15">
        <v>1.6110323495295786E-2</v>
      </c>
      <c r="G134" s="6">
        <f t="shared" si="2"/>
        <v>7.0942241994368348E-4</v>
      </c>
    </row>
    <row r="135" spans="1:7" x14ac:dyDescent="0.2">
      <c r="A135" s="14" t="s">
        <v>125</v>
      </c>
      <c r="B135" s="15">
        <v>2.5315311826291261E-2</v>
      </c>
      <c r="D135" s="14" t="s">
        <v>125</v>
      </c>
      <c r="E135" s="15">
        <v>2.3585513597113032E-2</v>
      </c>
      <c r="G135" s="6">
        <f t="shared" si="2"/>
        <v>-1.7297982291782296E-3</v>
      </c>
    </row>
    <row r="136" spans="1:7" x14ac:dyDescent="0.2">
      <c r="A136" s="14" t="s">
        <v>126</v>
      </c>
      <c r="B136" s="15">
        <v>3.6133379807133728E-2</v>
      </c>
      <c r="D136" s="14" t="s">
        <v>126</v>
      </c>
      <c r="E136" s="15">
        <v>3.570047686557546E-2</v>
      </c>
      <c r="G136" s="6">
        <f t="shared" si="2"/>
        <v>-4.3290294155826775E-4</v>
      </c>
    </row>
    <row r="137" spans="1:7" x14ac:dyDescent="0.2">
      <c r="A137" s="14" t="s">
        <v>127</v>
      </c>
      <c r="B137" s="15">
        <v>3.9722189948749723E-2</v>
      </c>
      <c r="D137" s="14" t="s">
        <v>127</v>
      </c>
      <c r="E137" s="15">
        <v>3.2220646990591573E-2</v>
      </c>
      <c r="G137" s="6">
        <f t="shared" si="2"/>
        <v>-7.50154295815815E-3</v>
      </c>
    </row>
    <row r="138" spans="1:7" x14ac:dyDescent="0.2">
      <c r="A138" s="14" t="s">
        <v>128</v>
      </c>
      <c r="B138" s="15">
        <v>4.5015039438183392E-2</v>
      </c>
      <c r="D138" s="14" t="s">
        <v>128</v>
      </c>
      <c r="E138" s="15">
        <v>3.2993942518365772E-2</v>
      </c>
      <c r="G138" s="6">
        <f t="shared" si="2"/>
        <v>-1.202109691981762E-2</v>
      </c>
    </row>
    <row r="139" spans="1:7" x14ac:dyDescent="0.2">
      <c r="A139" s="14" t="s">
        <v>129</v>
      </c>
      <c r="B139" s="15">
        <v>4.9455869253708221E-2</v>
      </c>
      <c r="D139" s="14" t="s">
        <v>129</v>
      </c>
      <c r="E139" s="15">
        <v>3.9180306740559348E-2</v>
      </c>
      <c r="G139" s="6">
        <f t="shared" si="2"/>
        <v>-1.0275562513148873E-2</v>
      </c>
    </row>
    <row r="140" spans="1:7" x14ac:dyDescent="0.2">
      <c r="A140" s="14" t="s">
        <v>130</v>
      </c>
      <c r="B140" s="15">
        <v>6.5644243057976059E-2</v>
      </c>
      <c r="D140" s="14" t="s">
        <v>130</v>
      </c>
      <c r="E140" s="15">
        <v>5.6837221291403534E-2</v>
      </c>
      <c r="G140" s="6">
        <f t="shared" si="2"/>
        <v>-8.8070217665725259E-3</v>
      </c>
    </row>
    <row r="141" spans="1:7" x14ac:dyDescent="0.2">
      <c r="A141" s="14" t="s">
        <v>131</v>
      </c>
      <c r="B141" s="15">
        <v>5.14439151594955E-2</v>
      </c>
      <c r="D141" s="14" t="s">
        <v>131</v>
      </c>
      <c r="E141" s="15">
        <v>4.7428792370150789E-2</v>
      </c>
      <c r="G141" s="6">
        <f t="shared" si="2"/>
        <v>-4.0151227893447106E-3</v>
      </c>
    </row>
    <row r="142" spans="1:7" x14ac:dyDescent="0.2">
      <c r="A142" s="14" t="s">
        <v>132</v>
      </c>
      <c r="B142" s="15">
        <v>5.0359526483611528E-2</v>
      </c>
      <c r="D142" s="14" t="s">
        <v>132</v>
      </c>
      <c r="E142" s="15">
        <v>4.4335610259054005E-2</v>
      </c>
      <c r="G142" s="6">
        <f t="shared" si="2"/>
        <v>-6.0239162245575226E-3</v>
      </c>
    </row>
    <row r="143" spans="1:7" x14ac:dyDescent="0.2">
      <c r="A143" s="14" t="s">
        <v>133</v>
      </c>
      <c r="B143" s="15">
        <v>5.7020771206898781E-2</v>
      </c>
      <c r="D143" s="14" t="s">
        <v>133</v>
      </c>
      <c r="E143" s="15">
        <v>4.8975383425699189E-2</v>
      </c>
      <c r="G143" s="6">
        <f t="shared" si="2"/>
        <v>-8.0453877811995922E-3</v>
      </c>
    </row>
    <row r="144" spans="1:7" x14ac:dyDescent="0.2">
      <c r="A144" s="14" t="s">
        <v>134</v>
      </c>
      <c r="B144" s="15">
        <v>5.668512709293469E-2</v>
      </c>
      <c r="D144" s="14" t="s">
        <v>134</v>
      </c>
      <c r="E144" s="15">
        <v>5.2197448124758343E-2</v>
      </c>
      <c r="G144" s="6">
        <f t="shared" si="2"/>
        <v>-4.4876789681763465E-3</v>
      </c>
    </row>
    <row r="145" spans="1:7" x14ac:dyDescent="0.2">
      <c r="A145" s="14" t="s">
        <v>135</v>
      </c>
      <c r="B145" s="15">
        <v>6.3101093425248181E-2</v>
      </c>
      <c r="D145" s="14" t="s">
        <v>135</v>
      </c>
      <c r="E145" s="15">
        <v>6.1348111870086354E-2</v>
      </c>
      <c r="G145" s="6">
        <f t="shared" si="2"/>
        <v>-1.7529815551618269E-3</v>
      </c>
    </row>
    <row r="146" spans="1:7" x14ac:dyDescent="0.2">
      <c r="A146" s="14" t="s">
        <v>136</v>
      </c>
      <c r="B146" s="15">
        <v>6.1422872855427753E-2</v>
      </c>
      <c r="D146" s="14" t="s">
        <v>136</v>
      </c>
      <c r="E146" s="15">
        <v>6.1090346694161621E-2</v>
      </c>
      <c r="G146" s="6">
        <f t="shared" si="2"/>
        <v>-3.3252616126613205E-4</v>
      </c>
    </row>
    <row r="147" spans="1:7" x14ac:dyDescent="0.2">
      <c r="A147" s="14" t="s">
        <v>137</v>
      </c>
      <c r="B147" s="15">
        <v>5.5833107419025856E-2</v>
      </c>
      <c r="D147" s="14" t="s">
        <v>137</v>
      </c>
      <c r="E147" s="15">
        <v>6.0832581518236888E-2</v>
      </c>
      <c r="G147" s="6">
        <f t="shared" si="2"/>
        <v>4.999474099211032E-3</v>
      </c>
    </row>
    <row r="148" spans="1:7" x14ac:dyDescent="0.2">
      <c r="A148" s="14" t="s">
        <v>138</v>
      </c>
      <c r="B148" s="15">
        <v>5.2063565831429195E-2</v>
      </c>
      <c r="D148" s="14" t="s">
        <v>138</v>
      </c>
      <c r="E148" s="15">
        <v>5.3744039180306742E-2</v>
      </c>
      <c r="G148" s="6">
        <f t="shared" si="2"/>
        <v>1.6804733488775467E-3</v>
      </c>
    </row>
    <row r="149" spans="1:7" x14ac:dyDescent="0.2">
      <c r="A149" s="14" t="s">
        <v>139</v>
      </c>
      <c r="B149" s="15">
        <v>4.631888772704388E-2</v>
      </c>
      <c r="D149" s="14" t="s">
        <v>139</v>
      </c>
      <c r="E149" s="15">
        <v>5.6837221291403534E-2</v>
      </c>
      <c r="G149" s="6">
        <f t="shared" si="2"/>
        <v>1.0518333564359654E-2</v>
      </c>
    </row>
    <row r="150" spans="1:7" x14ac:dyDescent="0.2">
      <c r="A150" s="14" t="s">
        <v>140</v>
      </c>
      <c r="B150" s="15">
        <v>4.6409253450034209E-2</v>
      </c>
      <c r="D150" s="14" t="s">
        <v>140</v>
      </c>
      <c r="E150" s="15">
        <v>4.8330970485887359E-2</v>
      </c>
      <c r="G150" s="6">
        <f t="shared" si="2"/>
        <v>1.9217170358531502E-3</v>
      </c>
    </row>
    <row r="151" spans="1:7" x14ac:dyDescent="0.2">
      <c r="A151" s="14" t="s">
        <v>141</v>
      </c>
      <c r="B151" s="15">
        <v>4.2652621251436172E-2</v>
      </c>
      <c r="D151" s="14" t="s">
        <v>141</v>
      </c>
      <c r="E151" s="15">
        <v>6.1863642221935813E-2</v>
      </c>
      <c r="G151" s="6">
        <f t="shared" si="2"/>
        <v>1.9211020970499641E-2</v>
      </c>
    </row>
    <row r="152" spans="1:7" x14ac:dyDescent="0.2">
      <c r="A152" s="2" t="s">
        <v>117</v>
      </c>
      <c r="B152" s="3">
        <v>0.14178839811009225</v>
      </c>
      <c r="D152" s="2" t="s">
        <v>117</v>
      </c>
      <c r="E152" s="3">
        <v>0.14505720431745064</v>
      </c>
      <c r="G152" s="6">
        <f t="shared" si="2"/>
        <v>3.2688062073583934E-3</v>
      </c>
    </row>
    <row r="153" spans="1:7" x14ac:dyDescent="0.2">
      <c r="A153" s="14" t="s">
        <v>118</v>
      </c>
      <c r="B153" s="15">
        <v>5.8293845448355405E-2</v>
      </c>
      <c r="D153" s="14" t="s">
        <v>118</v>
      </c>
      <c r="E153" s="15">
        <v>7.2834645669291334E-2</v>
      </c>
      <c r="G153" s="6">
        <f t="shared" si="2"/>
        <v>1.4540800220935929E-2</v>
      </c>
    </row>
    <row r="154" spans="1:7" x14ac:dyDescent="0.2">
      <c r="A154" s="14" t="s">
        <v>119</v>
      </c>
      <c r="B154" s="15">
        <v>3.4420466072842985E-2</v>
      </c>
      <c r="D154" s="14" t="s">
        <v>119</v>
      </c>
      <c r="E154" s="15">
        <v>0.05</v>
      </c>
      <c r="G154" s="6">
        <f t="shared" si="2"/>
        <v>1.5579533927157017E-2</v>
      </c>
    </row>
    <row r="155" spans="1:7" x14ac:dyDescent="0.2">
      <c r="A155" s="14" t="s">
        <v>120</v>
      </c>
      <c r="B155" s="15">
        <v>3.0001528563289467E-2</v>
      </c>
      <c r="D155" s="14" t="s">
        <v>120</v>
      </c>
      <c r="E155" s="15">
        <v>4.3569553805774278E-2</v>
      </c>
      <c r="G155" s="6">
        <f t="shared" si="2"/>
        <v>1.3568025242484811E-2</v>
      </c>
    </row>
    <row r="156" spans="1:7" x14ac:dyDescent="0.2">
      <c r="A156" s="14" t="s">
        <v>121</v>
      </c>
      <c r="B156" s="15">
        <v>2.020482748078874E-2</v>
      </c>
      <c r="D156" s="14" t="s">
        <v>121</v>
      </c>
      <c r="E156" s="15">
        <v>2.1391076115485564E-2</v>
      </c>
      <c r="G156" s="6">
        <f t="shared" si="2"/>
        <v>1.1862486346968237E-3</v>
      </c>
    </row>
    <row r="157" spans="1:7" x14ac:dyDescent="0.2">
      <c r="A157" s="14" t="s">
        <v>122</v>
      </c>
      <c r="B157" s="15">
        <v>1.6439003376735265E-2</v>
      </c>
      <c r="D157" s="14" t="s">
        <v>122</v>
      </c>
      <c r="E157" s="15">
        <v>2.0734908136482939E-2</v>
      </c>
      <c r="G157" s="6">
        <f t="shared" si="2"/>
        <v>4.2959047597476742E-3</v>
      </c>
    </row>
    <row r="158" spans="1:7" x14ac:dyDescent="0.2">
      <c r="A158" s="14" t="s">
        <v>123</v>
      </c>
      <c r="B158" s="15">
        <v>1.497992023678835E-2</v>
      </c>
      <c r="D158" s="14" t="s">
        <v>123</v>
      </c>
      <c r="E158" s="15">
        <v>1.4304461942257218E-2</v>
      </c>
      <c r="G158" s="6">
        <f t="shared" si="2"/>
        <v>-6.7545829453113243E-4</v>
      </c>
    </row>
    <row r="159" spans="1:7" x14ac:dyDescent="0.2">
      <c r="A159" s="14" t="s">
        <v>124</v>
      </c>
      <c r="B159" s="15">
        <v>1.5869266150660755E-2</v>
      </c>
      <c r="D159" s="14" t="s">
        <v>124</v>
      </c>
      <c r="E159" s="15">
        <v>1.6797900262467191E-2</v>
      </c>
      <c r="G159" s="6">
        <f t="shared" si="2"/>
        <v>9.2863411180643674E-4</v>
      </c>
    </row>
    <row r="160" spans="1:7" x14ac:dyDescent="0.2">
      <c r="A160" s="14" t="s">
        <v>125</v>
      </c>
      <c r="B160" s="15">
        <v>2.0441059989161098E-2</v>
      </c>
      <c r="D160" s="14" t="s">
        <v>125</v>
      </c>
      <c r="E160" s="15">
        <v>2.2834645669291338E-2</v>
      </c>
      <c r="G160" s="6">
        <f t="shared" si="2"/>
        <v>2.3935856801302405E-3</v>
      </c>
    </row>
    <row r="161" spans="1:7" x14ac:dyDescent="0.2">
      <c r="A161" s="14" t="s">
        <v>126</v>
      </c>
      <c r="B161" s="15">
        <v>3.1057626836012951E-2</v>
      </c>
      <c r="D161" s="14" t="s">
        <v>126</v>
      </c>
      <c r="E161" s="15">
        <v>2.874015748031496E-2</v>
      </c>
      <c r="G161" s="6">
        <f t="shared" si="2"/>
        <v>-2.317469355697991E-3</v>
      </c>
    </row>
    <row r="162" spans="1:7" x14ac:dyDescent="0.2">
      <c r="A162" s="14" t="s">
        <v>127</v>
      </c>
      <c r="B162" s="15">
        <v>3.4781762850353656E-2</v>
      </c>
      <c r="D162" s="14" t="s">
        <v>127</v>
      </c>
      <c r="E162" s="15">
        <v>3.0839895013123359E-2</v>
      </c>
      <c r="G162" s="6">
        <f t="shared" si="2"/>
        <v>-3.9418678372302972E-3</v>
      </c>
    </row>
    <row r="163" spans="1:7" x14ac:dyDescent="0.2">
      <c r="A163" s="14" t="s">
        <v>128</v>
      </c>
      <c r="B163" s="15">
        <v>4.3675221989077723E-2</v>
      </c>
      <c r="D163" s="14" t="s">
        <v>128</v>
      </c>
      <c r="E163" s="15">
        <v>3.3858267716535433E-2</v>
      </c>
      <c r="G163" s="6">
        <f t="shared" si="2"/>
        <v>-9.8169542725422901E-3</v>
      </c>
    </row>
    <row r="164" spans="1:7" x14ac:dyDescent="0.2">
      <c r="A164" s="14" t="s">
        <v>129</v>
      </c>
      <c r="B164" s="15">
        <v>4.5717938385003404E-2</v>
      </c>
      <c r="D164" s="14" t="s">
        <v>129</v>
      </c>
      <c r="E164" s="15">
        <v>3.5695538057742782E-2</v>
      </c>
      <c r="G164" s="6">
        <f t="shared" si="2"/>
        <v>-1.0022400327260622E-2</v>
      </c>
    </row>
    <row r="165" spans="1:7" x14ac:dyDescent="0.2">
      <c r="A165" s="14" t="s">
        <v>130</v>
      </c>
      <c r="B165" s="15">
        <v>6.0934091130164111E-2</v>
      </c>
      <c r="D165" s="14" t="s">
        <v>130</v>
      </c>
      <c r="E165" s="15">
        <v>4.3963254593175856E-2</v>
      </c>
      <c r="G165" s="6">
        <f t="shared" si="2"/>
        <v>-1.6970836536988256E-2</v>
      </c>
    </row>
    <row r="166" spans="1:7" x14ac:dyDescent="0.2">
      <c r="A166" s="14" t="s">
        <v>131</v>
      </c>
      <c r="B166" s="15">
        <v>4.7816238900546114E-2</v>
      </c>
      <c r="D166" s="14" t="s">
        <v>131</v>
      </c>
      <c r="E166" s="15">
        <v>4.2257217847769028E-2</v>
      </c>
      <c r="G166" s="6">
        <f t="shared" si="2"/>
        <v>-5.5590210527770856E-3</v>
      </c>
    </row>
    <row r="167" spans="1:7" x14ac:dyDescent="0.2">
      <c r="A167" s="14" t="s">
        <v>132</v>
      </c>
      <c r="B167" s="15">
        <v>4.9817267206759032E-2</v>
      </c>
      <c r="D167" s="14" t="s">
        <v>132</v>
      </c>
      <c r="E167" s="15">
        <v>4.9475065616797903E-2</v>
      </c>
      <c r="G167" s="6">
        <f t="shared" si="2"/>
        <v>-3.4220158996112887E-4</v>
      </c>
    </row>
    <row r="168" spans="1:7" x14ac:dyDescent="0.2">
      <c r="A168" s="14" t="s">
        <v>133</v>
      </c>
      <c r="B168" s="15">
        <v>5.3180106443589066E-2</v>
      </c>
      <c r="D168" s="14" t="s">
        <v>133</v>
      </c>
      <c r="E168" s="15">
        <v>4.3307086614173228E-2</v>
      </c>
      <c r="G168" s="6">
        <f t="shared" si="2"/>
        <v>-9.8730198294158383E-3</v>
      </c>
    </row>
    <row r="169" spans="1:7" x14ac:dyDescent="0.2">
      <c r="A169" s="14" t="s">
        <v>134</v>
      </c>
      <c r="B169" s="15">
        <v>5.5959312424440334E-2</v>
      </c>
      <c r="D169" s="14" t="s">
        <v>134</v>
      </c>
      <c r="E169" s="15">
        <v>5.0131233595800524E-2</v>
      </c>
      <c r="G169" s="6">
        <f t="shared" si="2"/>
        <v>-5.82807882863981E-3</v>
      </c>
    </row>
    <row r="170" spans="1:7" x14ac:dyDescent="0.2">
      <c r="A170" s="14" t="s">
        <v>135</v>
      </c>
      <c r="B170" s="15">
        <v>5.9252671511749094E-2</v>
      </c>
      <c r="D170" s="14" t="s">
        <v>135</v>
      </c>
      <c r="E170" s="15">
        <v>5.7349081364829399E-2</v>
      </c>
      <c r="G170" s="6">
        <f t="shared" si="2"/>
        <v>-1.9035901469196953E-3</v>
      </c>
    </row>
    <row r="171" spans="1:7" x14ac:dyDescent="0.2">
      <c r="A171" s="14" t="s">
        <v>136</v>
      </c>
      <c r="B171" s="15">
        <v>5.9669552408876787E-2</v>
      </c>
      <c r="D171" s="14" t="s">
        <v>136</v>
      </c>
      <c r="E171" s="15">
        <v>5.1837270341207352E-2</v>
      </c>
      <c r="G171" s="6">
        <f t="shared" si="2"/>
        <v>-7.8322820676694355E-3</v>
      </c>
    </row>
    <row r="172" spans="1:7" x14ac:dyDescent="0.2">
      <c r="A172" s="14" t="s">
        <v>137</v>
      </c>
      <c r="B172" s="15">
        <v>5.0901157539291024E-2</v>
      </c>
      <c r="D172" s="14" t="s">
        <v>137</v>
      </c>
      <c r="E172" s="15">
        <v>4.9212598425196853E-2</v>
      </c>
      <c r="G172" s="6">
        <f t="shared" si="2"/>
        <v>-1.6885591140941708E-3</v>
      </c>
    </row>
    <row r="173" spans="1:7" x14ac:dyDescent="0.2">
      <c r="A173" s="14" t="s">
        <v>138</v>
      </c>
      <c r="B173" s="15">
        <v>4.959493072829093E-2</v>
      </c>
      <c r="D173" s="14" t="s">
        <v>138</v>
      </c>
      <c r="E173" s="15">
        <v>4.8293963254593175E-2</v>
      </c>
      <c r="G173" s="6">
        <f t="shared" si="2"/>
        <v>-1.3009674736977547E-3</v>
      </c>
    </row>
    <row r="174" spans="1:7" x14ac:dyDescent="0.2">
      <c r="A174" s="14" t="s">
        <v>139</v>
      </c>
      <c r="B174" s="15">
        <v>4.9261426010588777E-2</v>
      </c>
      <c r="D174" s="14" t="s">
        <v>139</v>
      </c>
      <c r="E174" s="15">
        <v>5.3280839895013123E-2</v>
      </c>
      <c r="G174" s="6">
        <f t="shared" si="2"/>
        <v>4.0194138844243457E-3</v>
      </c>
    </row>
    <row r="175" spans="1:7" x14ac:dyDescent="0.2">
      <c r="A175" s="14" t="s">
        <v>140</v>
      </c>
      <c r="B175" s="15">
        <v>4.8788960993844062E-2</v>
      </c>
      <c r="D175" s="14" t="s">
        <v>140</v>
      </c>
      <c r="E175" s="15">
        <v>5.4330708661417322E-2</v>
      </c>
      <c r="G175" s="6">
        <f t="shared" si="2"/>
        <v>5.5417476675732602E-3</v>
      </c>
    </row>
    <row r="176" spans="1:7" x14ac:dyDescent="0.2">
      <c r="A176" s="14" t="s">
        <v>141</v>
      </c>
      <c r="B176" s="15">
        <v>4.8941817322790876E-2</v>
      </c>
      <c r="D176" s="14" t="s">
        <v>141</v>
      </c>
      <c r="E176" s="15">
        <v>6.4960629921259838E-2</v>
      </c>
      <c r="G176" s="6">
        <f t="shared" si="2"/>
        <v>1.6018812598468962E-2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Station Level</vt:lpstr>
      <vt:lpstr>Neighborhood</vt:lpstr>
      <vt:lpstr>Hunters Point</vt:lpstr>
      <vt:lpstr>Overall</vt:lpstr>
      <vt:lpstr>Category</vt:lpstr>
      <vt:lpstr>Sheet6</vt:lpstr>
      <vt:lpstr>Day of Week</vt:lpstr>
      <vt:lpstr>Hour of Day</vt:lpstr>
      <vt:lpstr>Day and Time</vt:lpstr>
      <vt:lpstr>Day and Neighborhood</vt:lpstr>
      <vt:lpstr>Time and Neighborhood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Dinan</dc:creator>
  <cp:lastModifiedBy>Joe Dinan</cp:lastModifiedBy>
  <dcterms:created xsi:type="dcterms:W3CDTF">2021-10-03T21:10:50Z</dcterms:created>
  <dcterms:modified xsi:type="dcterms:W3CDTF">2021-10-13T02:34:52Z</dcterms:modified>
</cp:coreProperties>
</file>