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g0852_bristol_ac_uk/Documents/PhD/6. Model/1. Joe Gregory/SEAM/Active/SEAM General Pack/"/>
    </mc:Choice>
  </mc:AlternateContent>
  <xr:revisionPtr revIDLastSave="26" documentId="8_{9995D44C-EA39-4E37-BCF7-D7AB2EC720BC}" xr6:coauthVersionLast="45" xr6:coauthVersionMax="45" xr10:uidLastSave="{38B43D90-BC5D-4DDC-9BE4-EFA9F7A6C8C9}"/>
  <bookViews>
    <workbookView xWindow="-108" yWindow="-108" windowWidth="23256" windowHeight="12576" activeTab="5" xr2:uid="{00000000-000D-0000-FFFF-FFFF00000000}"/>
  </bookViews>
  <sheets>
    <sheet name="GS1 Access" sheetId="4" r:id="rId1"/>
    <sheet name="SC Access" sheetId="1" r:id="rId2"/>
    <sheet name="Plot" sheetId="7" r:id="rId3"/>
    <sheet name="Export" sheetId="6" r:id="rId4"/>
    <sheet name="TimeValues" sheetId="8" r:id="rId5"/>
    <sheet name="TimelIne" sheetId="9" r:id="rId6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8" l="1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A5" i="8"/>
  <c r="A62" i="8"/>
  <c r="V202" i="8" l="1"/>
  <c r="V3" i="8"/>
  <c r="U3" i="8"/>
  <c r="T3" i="8"/>
  <c r="T202" i="8" s="1"/>
  <c r="S3" i="8"/>
  <c r="S202" i="8" s="1"/>
  <c r="U202" i="8" l="1"/>
  <c r="S204" i="8" s="1"/>
  <c r="T203" i="8" s="1"/>
  <c r="G3" i="8"/>
  <c r="Q2" i="8"/>
  <c r="P2" i="8"/>
  <c r="O2" i="8"/>
  <c r="S203" i="8" l="1"/>
  <c r="U203" i="8"/>
  <c r="V203" i="8"/>
  <c r="H3" i="8"/>
  <c r="I3" i="8"/>
  <c r="J3" i="8"/>
  <c r="K3" i="8"/>
  <c r="I51" i="4" l="1"/>
  <c r="J51" i="4"/>
  <c r="K51" i="4"/>
  <c r="L51" i="4"/>
  <c r="N51" i="4" s="1"/>
  <c r="P51" i="4" s="1"/>
  <c r="O51" i="4"/>
  <c r="I52" i="4"/>
  <c r="N52" i="4" s="1"/>
  <c r="P52" i="4" s="1"/>
  <c r="J52" i="4"/>
  <c r="K52" i="4"/>
  <c r="L52" i="4"/>
  <c r="O52" i="4"/>
  <c r="I53" i="4"/>
  <c r="J53" i="4"/>
  <c r="N53" i="4" s="1"/>
  <c r="P53" i="4" s="1"/>
  <c r="K53" i="4"/>
  <c r="L53" i="4"/>
  <c r="O53" i="4"/>
  <c r="I54" i="4"/>
  <c r="J54" i="4"/>
  <c r="K54" i="4"/>
  <c r="N54" i="4" s="1"/>
  <c r="P54" i="4" s="1"/>
  <c r="L54" i="4"/>
  <c r="O54" i="4"/>
  <c r="I55" i="4"/>
  <c r="J55" i="4"/>
  <c r="N55" i="4" s="1"/>
  <c r="P55" i="4" s="1"/>
  <c r="K55" i="4"/>
  <c r="L55" i="4"/>
  <c r="O55" i="4"/>
  <c r="I56" i="4"/>
  <c r="N56" i="4" s="1"/>
  <c r="P56" i="4" s="1"/>
  <c r="J56" i="4"/>
  <c r="K56" i="4"/>
  <c r="L56" i="4"/>
  <c r="O56" i="4"/>
  <c r="I57" i="4"/>
  <c r="J57" i="4"/>
  <c r="N57" i="4" s="1"/>
  <c r="P57" i="4" s="1"/>
  <c r="K57" i="4"/>
  <c r="L57" i="4"/>
  <c r="O57" i="4"/>
  <c r="I58" i="4"/>
  <c r="J58" i="4"/>
  <c r="K58" i="4"/>
  <c r="N58" i="4" s="1"/>
  <c r="P58" i="4" s="1"/>
  <c r="L58" i="4"/>
  <c r="O58" i="4"/>
  <c r="I59" i="4"/>
  <c r="J59" i="4"/>
  <c r="N59" i="4" s="1"/>
  <c r="P59" i="4" s="1"/>
  <c r="K59" i="4"/>
  <c r="L59" i="4"/>
  <c r="O59" i="4"/>
  <c r="I60" i="4"/>
  <c r="N60" i="4" s="1"/>
  <c r="P60" i="4" s="1"/>
  <c r="J60" i="4"/>
  <c r="K60" i="4"/>
  <c r="L60" i="4"/>
  <c r="O60" i="4"/>
  <c r="I61" i="4"/>
  <c r="J61" i="4"/>
  <c r="N61" i="4" s="1"/>
  <c r="P61" i="4" s="1"/>
  <c r="K61" i="4"/>
  <c r="L61" i="4"/>
  <c r="O61" i="4"/>
  <c r="I62" i="4"/>
  <c r="J62" i="4"/>
  <c r="N62" i="4" s="1"/>
  <c r="P62" i="4" s="1"/>
  <c r="K62" i="4"/>
  <c r="L62" i="4"/>
  <c r="O62" i="4"/>
  <c r="I63" i="4"/>
  <c r="J63" i="4"/>
  <c r="N63" i="4" s="1"/>
  <c r="P63" i="4" s="1"/>
  <c r="K63" i="4"/>
  <c r="L63" i="4"/>
  <c r="O63" i="4"/>
  <c r="I64" i="4"/>
  <c r="N64" i="4" s="1"/>
  <c r="P64" i="4" s="1"/>
  <c r="J64" i="4"/>
  <c r="K64" i="4"/>
  <c r="L64" i="4"/>
  <c r="O64" i="4"/>
  <c r="I65" i="4"/>
  <c r="J65" i="4"/>
  <c r="N65" i="4" s="1"/>
  <c r="P65" i="4" s="1"/>
  <c r="K65" i="4"/>
  <c r="L65" i="4"/>
  <c r="O65" i="4"/>
  <c r="I66" i="4"/>
  <c r="J66" i="4"/>
  <c r="N66" i="4" s="1"/>
  <c r="P66" i="4" s="1"/>
  <c r="K66" i="4"/>
  <c r="L66" i="4"/>
  <c r="O66" i="4"/>
  <c r="I67" i="4"/>
  <c r="J67" i="4"/>
  <c r="K67" i="4"/>
  <c r="N67" i="4" s="1"/>
  <c r="P67" i="4" s="1"/>
  <c r="L67" i="4"/>
  <c r="O67" i="4"/>
  <c r="I68" i="4"/>
  <c r="N68" i="4" s="1"/>
  <c r="P68" i="4" s="1"/>
  <c r="J68" i="4"/>
  <c r="K68" i="4"/>
  <c r="L68" i="4"/>
  <c r="O68" i="4"/>
  <c r="I69" i="4"/>
  <c r="J69" i="4"/>
  <c r="N69" i="4" s="1"/>
  <c r="P69" i="4" s="1"/>
  <c r="K69" i="4"/>
  <c r="L69" i="4"/>
  <c r="O69" i="4"/>
  <c r="I70" i="4"/>
  <c r="J70" i="4"/>
  <c r="N70" i="4" s="1"/>
  <c r="P70" i="4" s="1"/>
  <c r="K70" i="4"/>
  <c r="L70" i="4"/>
  <c r="O70" i="4"/>
  <c r="I71" i="4"/>
  <c r="J71" i="4"/>
  <c r="K71" i="4"/>
  <c r="N71" i="4" s="1"/>
  <c r="P71" i="4" s="1"/>
  <c r="L71" i="4"/>
  <c r="O71" i="4"/>
  <c r="I72" i="4"/>
  <c r="N72" i="4" s="1"/>
  <c r="P72" i="4" s="1"/>
  <c r="J72" i="4"/>
  <c r="K72" i="4"/>
  <c r="L72" i="4"/>
  <c r="O72" i="4"/>
  <c r="I73" i="4"/>
  <c r="J73" i="4"/>
  <c r="N73" i="4" s="1"/>
  <c r="P73" i="4" s="1"/>
  <c r="K73" i="4"/>
  <c r="L73" i="4"/>
  <c r="O73" i="4"/>
  <c r="I74" i="4"/>
  <c r="J74" i="4"/>
  <c r="N74" i="4" s="1"/>
  <c r="P74" i="4" s="1"/>
  <c r="K74" i="4"/>
  <c r="L74" i="4"/>
  <c r="O74" i="4"/>
  <c r="I75" i="4"/>
  <c r="J75" i="4"/>
  <c r="N75" i="4" s="1"/>
  <c r="P75" i="4" s="1"/>
  <c r="K75" i="4"/>
  <c r="L75" i="4"/>
  <c r="O75" i="4"/>
  <c r="I76" i="4"/>
  <c r="N76" i="4" s="1"/>
  <c r="P76" i="4" s="1"/>
  <c r="J76" i="4"/>
  <c r="K76" i="4"/>
  <c r="L76" i="4"/>
  <c r="O76" i="4"/>
  <c r="I77" i="4"/>
  <c r="J77" i="4"/>
  <c r="N77" i="4" s="1"/>
  <c r="P77" i="4" s="1"/>
  <c r="K77" i="4"/>
  <c r="L77" i="4"/>
  <c r="O77" i="4"/>
  <c r="I78" i="4"/>
  <c r="J78" i="4"/>
  <c r="N78" i="4" s="1"/>
  <c r="P78" i="4" s="1"/>
  <c r="K78" i="4"/>
  <c r="L78" i="4"/>
  <c r="O78" i="4"/>
  <c r="I79" i="4"/>
  <c r="J79" i="4"/>
  <c r="N79" i="4" s="1"/>
  <c r="P79" i="4" s="1"/>
  <c r="K79" i="4"/>
  <c r="L79" i="4"/>
  <c r="O79" i="4"/>
  <c r="I80" i="4"/>
  <c r="N80" i="4" s="1"/>
  <c r="P80" i="4" s="1"/>
  <c r="J80" i="4"/>
  <c r="K80" i="4"/>
  <c r="L80" i="4"/>
  <c r="O80" i="4"/>
  <c r="I81" i="4"/>
  <c r="J81" i="4"/>
  <c r="N81" i="4" s="1"/>
  <c r="P81" i="4" s="1"/>
  <c r="K81" i="4"/>
  <c r="L81" i="4"/>
  <c r="O81" i="4"/>
  <c r="I82" i="4"/>
  <c r="J82" i="4"/>
  <c r="N82" i="4" s="1"/>
  <c r="P82" i="4" s="1"/>
  <c r="K82" i="4"/>
  <c r="L82" i="4"/>
  <c r="O82" i="4"/>
  <c r="I83" i="4"/>
  <c r="J83" i="4"/>
  <c r="N83" i="4" s="1"/>
  <c r="P83" i="4" s="1"/>
  <c r="K83" i="4"/>
  <c r="L83" i="4"/>
  <c r="O83" i="4"/>
  <c r="I84" i="4"/>
  <c r="N84" i="4" s="1"/>
  <c r="P84" i="4" s="1"/>
  <c r="J84" i="4"/>
  <c r="K84" i="4"/>
  <c r="L84" i="4"/>
  <c r="O84" i="4"/>
  <c r="I85" i="4"/>
  <c r="J85" i="4"/>
  <c r="N85" i="4" s="1"/>
  <c r="P85" i="4" s="1"/>
  <c r="K85" i="4"/>
  <c r="L85" i="4"/>
  <c r="O85" i="4"/>
  <c r="I86" i="4"/>
  <c r="J86" i="4"/>
  <c r="N86" i="4" s="1"/>
  <c r="P86" i="4" s="1"/>
  <c r="K86" i="4"/>
  <c r="L86" i="4"/>
  <c r="O86" i="4"/>
  <c r="I87" i="4"/>
  <c r="J87" i="4"/>
  <c r="N87" i="4" s="1"/>
  <c r="P87" i="4" s="1"/>
  <c r="K87" i="4"/>
  <c r="L87" i="4"/>
  <c r="O87" i="4"/>
  <c r="I88" i="4"/>
  <c r="N88" i="4" s="1"/>
  <c r="P88" i="4" s="1"/>
  <c r="J88" i="4"/>
  <c r="K88" i="4"/>
  <c r="L88" i="4"/>
  <c r="O88" i="4"/>
  <c r="I89" i="4"/>
  <c r="J89" i="4"/>
  <c r="N89" i="4" s="1"/>
  <c r="P89" i="4" s="1"/>
  <c r="K89" i="4"/>
  <c r="L89" i="4"/>
  <c r="O89" i="4"/>
  <c r="I90" i="4"/>
  <c r="J90" i="4"/>
  <c r="N90" i="4" s="1"/>
  <c r="P90" i="4" s="1"/>
  <c r="K90" i="4"/>
  <c r="L90" i="4"/>
  <c r="O90" i="4"/>
  <c r="I91" i="4"/>
  <c r="J91" i="4"/>
  <c r="N91" i="4" s="1"/>
  <c r="P91" i="4" s="1"/>
  <c r="K91" i="4"/>
  <c r="L91" i="4"/>
  <c r="O91" i="4"/>
  <c r="I92" i="4"/>
  <c r="N92" i="4" s="1"/>
  <c r="P92" i="4" s="1"/>
  <c r="J92" i="4"/>
  <c r="K92" i="4"/>
  <c r="L92" i="4"/>
  <c r="O92" i="4"/>
  <c r="I93" i="4"/>
  <c r="J93" i="4"/>
  <c r="N93" i="4" s="1"/>
  <c r="P93" i="4" s="1"/>
  <c r="K93" i="4"/>
  <c r="L93" i="4"/>
  <c r="O93" i="4"/>
  <c r="I94" i="4"/>
  <c r="J94" i="4"/>
  <c r="N94" i="4" s="1"/>
  <c r="P94" i="4" s="1"/>
  <c r="K94" i="4"/>
  <c r="L94" i="4"/>
  <c r="O94" i="4"/>
  <c r="I95" i="4"/>
  <c r="J95" i="4"/>
  <c r="N95" i="4" s="1"/>
  <c r="P95" i="4" s="1"/>
  <c r="K95" i="4"/>
  <c r="L95" i="4"/>
  <c r="O95" i="4"/>
  <c r="I96" i="4"/>
  <c r="N96" i="4" s="1"/>
  <c r="P96" i="4" s="1"/>
  <c r="J96" i="4"/>
  <c r="K96" i="4"/>
  <c r="L96" i="4"/>
  <c r="O96" i="4"/>
  <c r="I97" i="4"/>
  <c r="J97" i="4"/>
  <c r="N97" i="4" s="1"/>
  <c r="P97" i="4" s="1"/>
  <c r="K97" i="4"/>
  <c r="L97" i="4"/>
  <c r="O97" i="4"/>
  <c r="I98" i="4"/>
  <c r="J98" i="4"/>
  <c r="N98" i="4" s="1"/>
  <c r="P98" i="4" s="1"/>
  <c r="K98" i="4"/>
  <c r="L98" i="4"/>
  <c r="O98" i="4"/>
  <c r="I99" i="4"/>
  <c r="J99" i="4"/>
  <c r="N99" i="4" s="1"/>
  <c r="P99" i="4" s="1"/>
  <c r="K99" i="4"/>
  <c r="L99" i="4"/>
  <c r="O99" i="4"/>
  <c r="I100" i="4"/>
  <c r="N100" i="4" s="1"/>
  <c r="P100" i="4" s="1"/>
  <c r="J100" i="4"/>
  <c r="K100" i="4"/>
  <c r="L100" i="4"/>
  <c r="O100" i="4"/>
  <c r="I32" i="1" l="1"/>
  <c r="J32" i="1"/>
  <c r="K32" i="1"/>
  <c r="L32" i="1"/>
  <c r="N32" i="1" s="1"/>
  <c r="P32" i="1" s="1"/>
  <c r="O32" i="1"/>
  <c r="I33" i="1"/>
  <c r="J33" i="1"/>
  <c r="K33" i="1"/>
  <c r="L33" i="1"/>
  <c r="N33" i="1"/>
  <c r="P33" i="1" s="1"/>
  <c r="O33" i="1"/>
  <c r="I34" i="1"/>
  <c r="J34" i="1"/>
  <c r="N34" i="1" s="1"/>
  <c r="P34" i="1" s="1"/>
  <c r="K34" i="1"/>
  <c r="L34" i="1"/>
  <c r="O34" i="1"/>
  <c r="I35" i="1"/>
  <c r="J35" i="1"/>
  <c r="K35" i="1"/>
  <c r="N35" i="1" s="1"/>
  <c r="P35" i="1" s="1"/>
  <c r="L35" i="1"/>
  <c r="O35" i="1"/>
  <c r="I36" i="1"/>
  <c r="J36" i="1"/>
  <c r="N36" i="1" s="1"/>
  <c r="P36" i="1" s="1"/>
  <c r="K36" i="1"/>
  <c r="L36" i="1"/>
  <c r="O36" i="1"/>
  <c r="I37" i="1"/>
  <c r="N37" i="1" s="1"/>
  <c r="P37" i="1" s="1"/>
  <c r="J37" i="1"/>
  <c r="K37" i="1"/>
  <c r="L37" i="1"/>
  <c r="O37" i="1"/>
  <c r="I38" i="1"/>
  <c r="J38" i="1"/>
  <c r="N38" i="1" s="1"/>
  <c r="P38" i="1" s="1"/>
  <c r="K38" i="1"/>
  <c r="L38" i="1"/>
  <c r="O38" i="1"/>
  <c r="I39" i="1"/>
  <c r="J39" i="1"/>
  <c r="K39" i="1"/>
  <c r="N39" i="1" s="1"/>
  <c r="P39" i="1" s="1"/>
  <c r="L39" i="1"/>
  <c r="O39" i="1"/>
  <c r="I40" i="1"/>
  <c r="J40" i="1"/>
  <c r="N40" i="1" s="1"/>
  <c r="P40" i="1" s="1"/>
  <c r="K40" i="1"/>
  <c r="L40" i="1"/>
  <c r="O40" i="1"/>
  <c r="I41" i="1"/>
  <c r="N41" i="1" s="1"/>
  <c r="P41" i="1" s="1"/>
  <c r="J41" i="1"/>
  <c r="K41" i="1"/>
  <c r="L41" i="1"/>
  <c r="O41" i="1"/>
  <c r="I42" i="1"/>
  <c r="J42" i="1"/>
  <c r="N42" i="1" s="1"/>
  <c r="P42" i="1" s="1"/>
  <c r="K42" i="1"/>
  <c r="L42" i="1"/>
  <c r="O42" i="1"/>
  <c r="I43" i="1"/>
  <c r="J43" i="1"/>
  <c r="K43" i="1"/>
  <c r="N43" i="1" s="1"/>
  <c r="P43" i="1" s="1"/>
  <c r="L43" i="1"/>
  <c r="O43" i="1"/>
  <c r="I44" i="1"/>
  <c r="J44" i="1"/>
  <c r="N44" i="1" s="1"/>
  <c r="P44" i="1" s="1"/>
  <c r="K44" i="1"/>
  <c r="L44" i="1"/>
  <c r="O44" i="1"/>
  <c r="I45" i="1"/>
  <c r="N45" i="1" s="1"/>
  <c r="P45" i="1" s="1"/>
  <c r="J45" i="1"/>
  <c r="K45" i="1"/>
  <c r="L45" i="1"/>
  <c r="O45" i="1"/>
  <c r="I46" i="1"/>
  <c r="J46" i="1"/>
  <c r="N46" i="1" s="1"/>
  <c r="P46" i="1" s="1"/>
  <c r="K46" i="1"/>
  <c r="L46" i="1"/>
  <c r="O46" i="1"/>
  <c r="I47" i="1"/>
  <c r="J47" i="1"/>
  <c r="K47" i="1"/>
  <c r="N47" i="1" s="1"/>
  <c r="P47" i="1" s="1"/>
  <c r="L47" i="1"/>
  <c r="O47" i="1"/>
  <c r="I48" i="1"/>
  <c r="J48" i="1"/>
  <c r="N48" i="1" s="1"/>
  <c r="P48" i="1" s="1"/>
  <c r="K48" i="1"/>
  <c r="L48" i="1"/>
  <c r="O48" i="1"/>
  <c r="I49" i="1"/>
  <c r="N49" i="1" s="1"/>
  <c r="P49" i="1" s="1"/>
  <c r="J49" i="1"/>
  <c r="K49" i="1"/>
  <c r="L49" i="1"/>
  <c r="O49" i="1"/>
  <c r="I50" i="1"/>
  <c r="J50" i="1"/>
  <c r="N50" i="1" s="1"/>
  <c r="P50" i="1" s="1"/>
  <c r="K50" i="1"/>
  <c r="L50" i="1"/>
  <c r="O50" i="1"/>
  <c r="O40" i="4"/>
  <c r="O41" i="4"/>
  <c r="O42" i="4"/>
  <c r="O43" i="4"/>
  <c r="O44" i="4"/>
  <c r="O45" i="4"/>
  <c r="O46" i="4"/>
  <c r="O47" i="4"/>
  <c r="O48" i="4"/>
  <c r="O49" i="4"/>
  <c r="O50" i="4"/>
  <c r="O39" i="4"/>
  <c r="I40" i="4"/>
  <c r="J40" i="4"/>
  <c r="K40" i="4"/>
  <c r="L40" i="4"/>
  <c r="I41" i="4"/>
  <c r="J41" i="4"/>
  <c r="K41" i="4"/>
  <c r="L41" i="4"/>
  <c r="I42" i="4"/>
  <c r="J42" i="4"/>
  <c r="K42" i="4"/>
  <c r="L42" i="4"/>
  <c r="I43" i="4"/>
  <c r="J43" i="4"/>
  <c r="K43" i="4"/>
  <c r="L43" i="4"/>
  <c r="I44" i="4"/>
  <c r="J44" i="4"/>
  <c r="K44" i="4"/>
  <c r="L44" i="4"/>
  <c r="I45" i="4"/>
  <c r="J45" i="4"/>
  <c r="K45" i="4"/>
  <c r="L45" i="4"/>
  <c r="I46" i="4"/>
  <c r="J46" i="4"/>
  <c r="K46" i="4"/>
  <c r="L46" i="4"/>
  <c r="I47" i="4"/>
  <c r="J47" i="4"/>
  <c r="K47" i="4"/>
  <c r="L47" i="4"/>
  <c r="I48" i="4"/>
  <c r="J48" i="4"/>
  <c r="K48" i="4"/>
  <c r="L48" i="4"/>
  <c r="I49" i="4"/>
  <c r="J49" i="4"/>
  <c r="K49" i="4"/>
  <c r="L49" i="4"/>
  <c r="I50" i="4"/>
  <c r="J50" i="4"/>
  <c r="K50" i="4"/>
  <c r="L50" i="4"/>
  <c r="I39" i="4"/>
  <c r="J39" i="4"/>
  <c r="K39" i="4"/>
  <c r="L39" i="4"/>
  <c r="M62" i="8" a="1"/>
  <c r="M48" i="8" a="1"/>
  <c r="M46" i="8" a="1"/>
  <c r="M127" i="8" a="1"/>
  <c r="M199" i="8" a="1"/>
  <c r="M93" i="8" a="1"/>
  <c r="M160" i="8" a="1"/>
  <c r="M11" i="8" a="1"/>
  <c r="M102" i="8" a="1"/>
  <c r="M58" i="8" a="1"/>
  <c r="M5" i="8" a="1"/>
  <c r="M66" i="8" a="1"/>
  <c r="M14" i="8" a="1"/>
  <c r="M169" i="8" a="1"/>
  <c r="M184" i="8" a="1"/>
  <c r="M158" i="8" a="1"/>
  <c r="M126" i="8" a="1"/>
  <c r="M52" i="8" a="1"/>
  <c r="M157" i="8" a="1"/>
  <c r="M182" i="8" a="1"/>
  <c r="M12" i="8" a="1"/>
  <c r="M188" i="8" a="1"/>
  <c r="M43" i="8" a="1"/>
  <c r="M90" i="8" a="1"/>
  <c r="M129" i="8" a="1"/>
  <c r="M56" i="8" a="1"/>
  <c r="M20" i="8" a="1"/>
  <c r="M34" i="8" a="1"/>
  <c r="M105" i="8" a="1"/>
  <c r="M91" i="8" a="1"/>
  <c r="M80" i="8" a="1"/>
  <c r="M141" i="8" a="1"/>
  <c r="M170" i="8" a="1"/>
  <c r="M139" i="8" a="1"/>
  <c r="M172" i="8" a="1"/>
  <c r="M177" i="8" a="1"/>
  <c r="M109" i="8" a="1"/>
  <c r="M159" i="8" a="1"/>
  <c r="M98" i="8" a="1"/>
  <c r="M162" i="8" a="1"/>
  <c r="M135" i="8" a="1"/>
  <c r="M83" i="8" a="1"/>
  <c r="M120" i="8" a="1"/>
  <c r="M87" i="8" a="1"/>
  <c r="M41" i="8" a="1"/>
  <c r="M64" i="8" a="1"/>
  <c r="M115" i="8" a="1"/>
  <c r="M67" i="8" a="1"/>
  <c r="M77" i="8" a="1"/>
  <c r="M165" i="8" a="1"/>
  <c r="M186" i="8" a="1"/>
  <c r="M116" i="8" a="1"/>
  <c r="M111" i="8" a="1"/>
  <c r="M97" i="8" a="1"/>
  <c r="M40" i="8" a="1"/>
  <c r="M60" i="8" a="1"/>
  <c r="M171" i="8" a="1"/>
  <c r="M26" i="8" a="1"/>
  <c r="M10" i="8" a="1"/>
  <c r="M81" i="8" a="1"/>
  <c r="M174" i="8" a="1"/>
  <c r="M187" i="8" a="1"/>
  <c r="M149" i="8" a="1"/>
  <c r="M33" i="8" a="1"/>
  <c r="M164" i="8" a="1"/>
  <c r="M183" i="8" a="1"/>
  <c r="M55" i="8" a="1"/>
  <c r="M132" i="8" a="1"/>
  <c r="M50" i="8" a="1"/>
  <c r="M190" i="8" a="1"/>
  <c r="M73" i="8" a="1"/>
  <c r="M76" i="8" a="1"/>
  <c r="M140" i="8" a="1"/>
  <c r="M155" i="8" a="1"/>
  <c r="M195" i="8" a="1"/>
  <c r="M137" i="8" a="1"/>
  <c r="M95" i="8" a="1"/>
  <c r="M144" i="8" a="1"/>
  <c r="M72" i="8" a="1"/>
  <c r="M175" i="8" a="1"/>
  <c r="M189" i="8" a="1"/>
  <c r="M13" i="8" a="1"/>
  <c r="M27" i="8" a="1"/>
  <c r="M99" i="8" a="1"/>
  <c r="M85" i="8" a="1"/>
  <c r="M65" i="8" a="1"/>
  <c r="M51" i="8" a="1"/>
  <c r="M100" i="8" a="1"/>
  <c r="M36" i="8" a="1"/>
  <c r="M113" i="8" a="1"/>
  <c r="M61" i="8" a="1"/>
  <c r="M94" i="8" a="1"/>
  <c r="M42" i="8" a="1"/>
  <c r="M173" i="8" a="1"/>
  <c r="M32" i="8" a="1"/>
  <c r="M6" i="8" a="1"/>
  <c r="M167" i="8" a="1"/>
  <c r="M124" i="8" a="1"/>
  <c r="M103" i="8" a="1"/>
  <c r="M69" i="8" a="1"/>
  <c r="M128" i="8" a="1"/>
  <c r="M146" i="8" a="1"/>
  <c r="M79" i="8" a="1"/>
  <c r="M123" i="8" a="1"/>
  <c r="M197" i="8" a="1"/>
  <c r="M153" i="8" a="1"/>
  <c r="M107" i="8" a="1"/>
  <c r="M7" i="8" a="1"/>
  <c r="M178" i="8" a="1"/>
  <c r="M25" i="8" a="1"/>
  <c r="M8" i="8" a="1"/>
  <c r="M185" i="8" a="1"/>
  <c r="M23" i="8" a="1"/>
  <c r="M29" i="8" a="1"/>
  <c r="M101" i="8" a="1"/>
  <c r="M117" i="8" a="1"/>
  <c r="M28" i="8" a="1"/>
  <c r="M106" i="8" a="1"/>
  <c r="M152" i="8" a="1"/>
  <c r="M121" i="8" a="1"/>
  <c r="M166" i="8" a="1"/>
  <c r="M74" i="8" a="1"/>
  <c r="M104" i="8" a="1"/>
  <c r="M112" i="8" a="1"/>
  <c r="M63" i="8" a="1"/>
  <c r="M119" i="8" a="1"/>
  <c r="M88" i="8" a="1"/>
  <c r="M151" i="8" a="1"/>
  <c r="M54" i="8" a="1"/>
  <c r="M110" i="8" a="1"/>
  <c r="M114" i="8" a="1"/>
  <c r="M136" i="8" a="1"/>
  <c r="M31" i="8" a="1"/>
  <c r="M9" i="8" a="1"/>
  <c r="M53" i="8" a="1"/>
  <c r="M193" i="8" a="1"/>
  <c r="M57" i="8" a="1"/>
  <c r="M21" i="8" a="1"/>
  <c r="M192" i="8" a="1"/>
  <c r="M70" i="8" a="1"/>
  <c r="M180" i="8" a="1"/>
  <c r="M71" i="8" a="1"/>
  <c r="M47" i="8" a="1"/>
  <c r="M75" i="8" a="1"/>
  <c r="M200" i="8" a="1"/>
  <c r="M148" i="8" a="1"/>
  <c r="M30" i="8" a="1"/>
  <c r="M122" i="8" a="1"/>
  <c r="M130" i="8" a="1"/>
  <c r="M45" i="8" a="1"/>
  <c r="M163" i="8" a="1"/>
  <c r="M147" i="8" a="1"/>
  <c r="M133" i="8" a="1"/>
  <c r="M150" i="8" a="1"/>
  <c r="M196" i="8" a="1"/>
  <c r="M35" i="8" a="1"/>
  <c r="M176" i="8" a="1"/>
  <c r="M38" i="8" a="1"/>
  <c r="M125" i="8" a="1"/>
  <c r="M138" i="8" a="1"/>
  <c r="M19" i="8" a="1"/>
  <c r="M161" i="8" a="1"/>
  <c r="M86" i="8" a="1"/>
  <c r="M68" i="8" a="1"/>
  <c r="M84" i="8" a="1"/>
  <c r="M154" i="8" a="1"/>
  <c r="M142" i="8" a="1"/>
  <c r="M3" i="8" a="1"/>
  <c r="M194" i="8" a="1"/>
  <c r="M18" i="8" a="1"/>
  <c r="M82" i="8" a="1"/>
  <c r="M59" i="8" a="1"/>
  <c r="M96" i="8" a="1"/>
  <c r="M17" i="8" a="1"/>
  <c r="M92" i="8" a="1"/>
  <c r="M44" i="8" a="1"/>
  <c r="M134" i="8" a="1"/>
  <c r="M198" i="8" a="1"/>
  <c r="M181" i="8" a="1"/>
  <c r="M145" i="8" a="1"/>
  <c r="M24" i="8" a="1"/>
  <c r="M37" i="8" a="1"/>
  <c r="M143" i="8" a="1"/>
  <c r="M16" i="8" a="1"/>
  <c r="M168" i="8" a="1"/>
  <c r="M49" i="8" a="1"/>
  <c r="M39" i="8" a="1"/>
  <c r="M15" i="8" a="1"/>
  <c r="M22" i="8" a="1"/>
  <c r="M131" i="8" a="1"/>
  <c r="M78" i="8" a="1"/>
  <c r="M108" i="8" a="1"/>
  <c r="M156" i="8" a="1"/>
  <c r="M89" i="8" a="1"/>
  <c r="M4" i="8" a="1"/>
  <c r="M191" i="8" a="1"/>
  <c r="M179" i="8" a="1"/>
  <c r="M118" i="8" a="1"/>
  <c r="M190" i="8" l="1"/>
  <c r="M92" i="8"/>
  <c r="M55" i="8"/>
  <c r="M19" i="8"/>
  <c r="M65" i="8"/>
  <c r="M81" i="8"/>
  <c r="M30" i="8"/>
  <c r="M32" i="8"/>
  <c r="M109" i="8"/>
  <c r="M181" i="8"/>
  <c r="M165" i="8"/>
  <c r="M37" i="8"/>
  <c r="M76" i="8"/>
  <c r="M184" i="8"/>
  <c r="M104" i="8"/>
  <c r="M123" i="8"/>
  <c r="M113" i="8"/>
  <c r="M44" i="8"/>
  <c r="M16" i="8"/>
  <c r="M163" i="8"/>
  <c r="M198" i="8"/>
  <c r="M23" i="8"/>
  <c r="M95" i="8"/>
  <c r="M17" i="8"/>
  <c r="M134" i="8"/>
  <c r="M169" i="8"/>
  <c r="M51" i="8"/>
  <c r="M45" i="8"/>
  <c r="M69" i="8"/>
  <c r="M41" i="8"/>
  <c r="M144" i="8"/>
  <c r="M58" i="8"/>
  <c r="M21" i="8"/>
  <c r="M155" i="8"/>
  <c r="M164" i="8"/>
  <c r="M150" i="8"/>
  <c r="M52" i="8"/>
  <c r="M159" i="8"/>
  <c r="M71" i="8"/>
  <c r="M142" i="8"/>
  <c r="M97" i="8"/>
  <c r="M187" i="8"/>
  <c r="M99" i="8"/>
  <c r="M47" i="8"/>
  <c r="M170" i="8"/>
  <c r="M171" i="8"/>
  <c r="M74" i="8"/>
  <c r="M112" i="8"/>
  <c r="M31" i="8"/>
  <c r="M83" i="8"/>
  <c r="M28" i="8"/>
  <c r="M178" i="8"/>
  <c r="M24" i="8"/>
  <c r="M26" i="8"/>
  <c r="M139" i="8"/>
  <c r="M82" i="8"/>
  <c r="M25" i="8"/>
  <c r="M162" i="8"/>
  <c r="M77" i="8"/>
  <c r="M27" i="8"/>
  <c r="M53" i="8"/>
  <c r="M11" i="8"/>
  <c r="M94" i="8"/>
  <c r="M192" i="8"/>
  <c r="M79" i="8"/>
  <c r="M49" i="8"/>
  <c r="M183" i="8"/>
  <c r="M10" i="8"/>
  <c r="M20" i="8"/>
  <c r="M160" i="8"/>
  <c r="M131" i="8"/>
  <c r="M199" i="8"/>
  <c r="M56" i="8"/>
  <c r="M13" i="8"/>
  <c r="M121" i="8"/>
  <c r="M115" i="8"/>
  <c r="M149" i="8"/>
  <c r="M98" i="8"/>
  <c r="M64" i="8"/>
  <c r="M88" i="8"/>
  <c r="M180" i="8"/>
  <c r="M89" i="8"/>
  <c r="M18" i="8"/>
  <c r="M177" i="8"/>
  <c r="M182" i="8"/>
  <c r="M118" i="8"/>
  <c r="M86" i="8"/>
  <c r="M158" i="8"/>
  <c r="M157" i="8"/>
  <c r="M188" i="8"/>
  <c r="M152" i="8"/>
  <c r="M35" i="8"/>
  <c r="M40" i="8"/>
  <c r="M70" i="8"/>
  <c r="M141" i="8"/>
  <c r="M127" i="8"/>
  <c r="M5" i="8"/>
  <c r="M120" i="8"/>
  <c r="M34" i="8"/>
  <c r="M185" i="8"/>
  <c r="M148" i="8"/>
  <c r="M186" i="8"/>
  <c r="M103" i="8"/>
  <c r="M102" i="8"/>
  <c r="M176" i="8"/>
  <c r="M135" i="8"/>
  <c r="M38" i="8"/>
  <c r="M137" i="8"/>
  <c r="M145" i="8"/>
  <c r="M29" i="8"/>
  <c r="M85" i="8"/>
  <c r="M195" i="8"/>
  <c r="M116" i="8"/>
  <c r="M106" i="8"/>
  <c r="M196" i="8"/>
  <c r="M128" i="8"/>
  <c r="M22" i="8"/>
  <c r="M72" i="8"/>
  <c r="M87" i="8"/>
  <c r="M80" i="8"/>
  <c r="M73" i="8"/>
  <c r="M179" i="8"/>
  <c r="M63" i="8"/>
  <c r="M50" i="8"/>
  <c r="M60" i="8"/>
  <c r="M66" i="8"/>
  <c r="M105" i="8"/>
  <c r="M132" i="8"/>
  <c r="M67" i="8"/>
  <c r="M110" i="8"/>
  <c r="M111" i="8"/>
  <c r="M151" i="8"/>
  <c r="M138" i="8"/>
  <c r="M68" i="8"/>
  <c r="M166" i="8"/>
  <c r="M75" i="8"/>
  <c r="M125" i="8"/>
  <c r="M143" i="8"/>
  <c r="M96" i="8"/>
  <c r="M78" i="8"/>
  <c r="M8" i="8"/>
  <c r="M129" i="8"/>
  <c r="M59" i="8"/>
  <c r="M153" i="8"/>
  <c r="M93" i="8"/>
  <c r="M119" i="8"/>
  <c r="M12" i="8"/>
  <c r="M57" i="8"/>
  <c r="M133" i="8"/>
  <c r="M43" i="8"/>
  <c r="M114" i="8"/>
  <c r="M130" i="8"/>
  <c r="M147" i="8"/>
  <c r="M167" i="8"/>
  <c r="M154" i="8"/>
  <c r="M61" i="8"/>
  <c r="M193" i="8"/>
  <c r="M173" i="8"/>
  <c r="M84" i="8"/>
  <c r="M4" i="8"/>
  <c r="M36" i="8"/>
  <c r="M161" i="8"/>
  <c r="M9" i="8"/>
  <c r="M172" i="8"/>
  <c r="M42" i="8"/>
  <c r="M91" i="8"/>
  <c r="M33" i="8"/>
  <c r="M100" i="8"/>
  <c r="M101" i="8"/>
  <c r="M189" i="8"/>
  <c r="M146" i="8"/>
  <c r="M197" i="8"/>
  <c r="M200" i="8"/>
  <c r="M194" i="8"/>
  <c r="M140" i="8"/>
  <c r="M136" i="8"/>
  <c r="M6" i="8"/>
  <c r="M191" i="8"/>
  <c r="M156" i="8"/>
  <c r="M46" i="8"/>
  <c r="M7" i="8"/>
  <c r="M174" i="8"/>
  <c r="M117" i="8"/>
  <c r="M14" i="8"/>
  <c r="M175" i="8"/>
  <c r="M108" i="8"/>
  <c r="M126" i="8"/>
  <c r="M39" i="8"/>
  <c r="M168" i="8"/>
  <c r="M122" i="8"/>
  <c r="M3" i="8"/>
  <c r="M54" i="8"/>
  <c r="M124" i="8"/>
  <c r="M90" i="8"/>
  <c r="M15" i="8"/>
  <c r="M107" i="8"/>
  <c r="M48" i="8"/>
  <c r="M62" i="8"/>
  <c r="N2" i="8"/>
  <c r="N200" i="8" l="1"/>
  <c r="Q200" i="8"/>
  <c r="P4" i="8"/>
  <c r="O200" i="8"/>
  <c r="P200" i="8"/>
  <c r="P184" i="8"/>
  <c r="P152" i="8"/>
  <c r="P132" i="8"/>
  <c r="P168" i="8"/>
  <c r="P136" i="8"/>
  <c r="P172" i="8"/>
  <c r="P164" i="8"/>
  <c r="P147" i="8"/>
  <c r="P139" i="8"/>
  <c r="P194" i="8"/>
  <c r="P178" i="8"/>
  <c r="P170" i="8"/>
  <c r="P162" i="8"/>
  <c r="P154" i="8"/>
  <c r="P145" i="8"/>
  <c r="P190" i="8"/>
  <c r="P182" i="8"/>
  <c r="P174" i="8"/>
  <c r="P166" i="8"/>
  <c r="P158" i="8"/>
  <c r="P150" i="8"/>
  <c r="P141" i="8"/>
  <c r="P134" i="8"/>
  <c r="K2" i="8"/>
  <c r="J2" i="8"/>
  <c r="I2" i="8"/>
  <c r="H2" i="8"/>
  <c r="G2" i="8"/>
  <c r="M2" i="8" s="1"/>
  <c r="N3" i="8" s="1"/>
  <c r="P3" i="8" l="1"/>
  <c r="P187" i="8"/>
  <c r="P143" i="8"/>
  <c r="P160" i="8"/>
  <c r="P133" i="8"/>
  <c r="P149" i="8"/>
  <c r="P165" i="8"/>
  <c r="P181" i="8"/>
  <c r="P197" i="8"/>
  <c r="P146" i="8"/>
  <c r="P161" i="8"/>
  <c r="P177" i="8"/>
  <c r="P193" i="8"/>
  <c r="P148" i="8"/>
  <c r="P163" i="8"/>
  <c r="P188" i="8"/>
  <c r="P135" i="8"/>
  <c r="P167" i="8"/>
  <c r="P151" i="8"/>
  <c r="P144" i="8"/>
  <c r="P198" i="8"/>
  <c r="P199" i="8"/>
  <c r="P186" i="8"/>
  <c r="P195" i="8"/>
  <c r="P176" i="8"/>
  <c r="P137" i="8"/>
  <c r="P155" i="8"/>
  <c r="P191" i="8"/>
  <c r="P180" i="8"/>
  <c r="P142" i="8"/>
  <c r="P157" i="8"/>
  <c r="P173" i="8"/>
  <c r="P189" i="8"/>
  <c r="P138" i="8"/>
  <c r="P153" i="8"/>
  <c r="P169" i="8"/>
  <c r="P185" i="8"/>
  <c r="P140" i="8"/>
  <c r="P156" i="8"/>
  <c r="P171" i="8"/>
  <c r="P196" i="8"/>
  <c r="P159" i="8"/>
  <c r="P192" i="8"/>
  <c r="P179" i="8"/>
  <c r="P183" i="8"/>
  <c r="P175" i="8"/>
  <c r="Q142" i="8"/>
  <c r="N142" i="8"/>
  <c r="O142" i="8"/>
  <c r="N189" i="8"/>
  <c r="Q189" i="8"/>
  <c r="O189" i="8"/>
  <c r="N169" i="8"/>
  <c r="Q169" i="8"/>
  <c r="O169" i="8"/>
  <c r="Q140" i="8"/>
  <c r="N140" i="8"/>
  <c r="O140" i="8"/>
  <c r="N156" i="8"/>
  <c r="O156" i="8"/>
  <c r="Q156" i="8"/>
  <c r="N196" i="8"/>
  <c r="Q196" i="8"/>
  <c r="O196" i="8"/>
  <c r="N192" i="8"/>
  <c r="O192" i="8"/>
  <c r="Q192" i="8"/>
  <c r="N175" i="8"/>
  <c r="Q175" i="8"/>
  <c r="O175" i="8"/>
  <c r="N150" i="8"/>
  <c r="O150" i="8"/>
  <c r="Q150" i="8"/>
  <c r="N182" i="8"/>
  <c r="Q182" i="8"/>
  <c r="O182" i="8"/>
  <c r="N162" i="8"/>
  <c r="O162" i="8"/>
  <c r="Q162" i="8"/>
  <c r="N194" i="8"/>
  <c r="O194" i="8"/>
  <c r="Q194" i="8"/>
  <c r="N164" i="8"/>
  <c r="Q164" i="8"/>
  <c r="O164" i="8"/>
  <c r="Q136" i="8"/>
  <c r="N136" i="8"/>
  <c r="O136" i="8"/>
  <c r="Q132" i="8"/>
  <c r="N132" i="8"/>
  <c r="O132" i="8"/>
  <c r="Q143" i="8"/>
  <c r="N143" i="8"/>
  <c r="O143" i="8"/>
  <c r="N173" i="8"/>
  <c r="O173" i="8"/>
  <c r="Q173" i="8"/>
  <c r="N149" i="8"/>
  <c r="O149" i="8"/>
  <c r="Q149" i="8"/>
  <c r="N157" i="8"/>
  <c r="O157" i="8"/>
  <c r="Q157" i="8"/>
  <c r="Q138" i="8"/>
  <c r="N138" i="8"/>
  <c r="O138" i="8"/>
  <c r="N153" i="8"/>
  <c r="Q153" i="8"/>
  <c r="O153" i="8"/>
  <c r="N185" i="8"/>
  <c r="Q185" i="8"/>
  <c r="O185" i="8"/>
  <c r="N171" i="8"/>
  <c r="O171" i="8"/>
  <c r="Q171" i="8"/>
  <c r="N159" i="8"/>
  <c r="O159" i="8"/>
  <c r="Q159" i="8"/>
  <c r="N179" i="8"/>
  <c r="Q179" i="8"/>
  <c r="O179" i="8"/>
  <c r="N183" i="8"/>
  <c r="O183" i="8"/>
  <c r="Q183" i="8"/>
  <c r="Q134" i="8"/>
  <c r="N134" i="8"/>
  <c r="O134" i="8"/>
  <c r="N166" i="8"/>
  <c r="O166" i="8"/>
  <c r="Q166" i="8"/>
  <c r="N198" i="8"/>
  <c r="O198" i="8"/>
  <c r="Q198" i="8"/>
  <c r="N199" i="8"/>
  <c r="Q199" i="8"/>
  <c r="O199" i="8"/>
  <c r="Q145" i="8"/>
  <c r="N145" i="8"/>
  <c r="O145" i="8"/>
  <c r="N178" i="8"/>
  <c r="O178" i="8"/>
  <c r="Q178" i="8"/>
  <c r="Q147" i="8"/>
  <c r="N147" i="8"/>
  <c r="O147" i="8"/>
  <c r="N187" i="8"/>
  <c r="O187" i="8"/>
  <c r="Q187" i="8"/>
  <c r="N168" i="8"/>
  <c r="O168" i="8"/>
  <c r="Q168" i="8"/>
  <c r="N152" i="8"/>
  <c r="O152" i="8"/>
  <c r="Q152" i="8"/>
  <c r="Q133" i="8"/>
  <c r="N133" i="8"/>
  <c r="O133" i="8"/>
  <c r="N165" i="8"/>
  <c r="O165" i="8"/>
  <c r="Q165" i="8"/>
  <c r="N181" i="8"/>
  <c r="O181" i="8"/>
  <c r="Q181" i="8"/>
  <c r="N197" i="8"/>
  <c r="O197" i="8"/>
  <c r="Q197" i="8"/>
  <c r="Q146" i="8"/>
  <c r="N146" i="8"/>
  <c r="O146" i="8"/>
  <c r="N161" i="8"/>
  <c r="Q161" i="8"/>
  <c r="O161" i="8"/>
  <c r="N177" i="8"/>
  <c r="O177" i="8"/>
  <c r="Q177" i="8"/>
  <c r="N193" i="8"/>
  <c r="Q193" i="8"/>
  <c r="O193" i="8"/>
  <c r="Q148" i="8"/>
  <c r="N148" i="8"/>
  <c r="O148" i="8"/>
  <c r="N163" i="8"/>
  <c r="O163" i="8"/>
  <c r="Q163" i="8"/>
  <c r="N188" i="8"/>
  <c r="O188" i="8"/>
  <c r="Q188" i="8"/>
  <c r="Q135" i="8"/>
  <c r="N135" i="8"/>
  <c r="O135" i="8"/>
  <c r="N167" i="8"/>
  <c r="O167" i="8"/>
  <c r="Q167" i="8"/>
  <c r="N151" i="8"/>
  <c r="O151" i="8"/>
  <c r="Q151" i="8"/>
  <c r="Q144" i="8"/>
  <c r="N144" i="8"/>
  <c r="O144" i="8"/>
  <c r="Q141" i="8"/>
  <c r="N141" i="8"/>
  <c r="O141" i="8"/>
  <c r="N158" i="8"/>
  <c r="Q158" i="8"/>
  <c r="O158" i="8"/>
  <c r="N174" i="8"/>
  <c r="O174" i="8"/>
  <c r="Q174" i="8"/>
  <c r="N190" i="8"/>
  <c r="O190" i="8"/>
  <c r="Q190" i="8"/>
  <c r="Q137" i="8"/>
  <c r="N137" i="8"/>
  <c r="O137" i="8"/>
  <c r="N154" i="8"/>
  <c r="O154" i="8"/>
  <c r="Q154" i="8"/>
  <c r="N170" i="8"/>
  <c r="O170" i="8"/>
  <c r="Q170" i="8"/>
  <c r="N186" i="8"/>
  <c r="O186" i="8"/>
  <c r="Q186" i="8"/>
  <c r="Q139" i="8"/>
  <c r="N139" i="8"/>
  <c r="O139" i="8"/>
  <c r="N155" i="8"/>
  <c r="O155" i="8"/>
  <c r="Q155" i="8"/>
  <c r="N172" i="8"/>
  <c r="Q172" i="8"/>
  <c r="O172" i="8"/>
  <c r="N195" i="8"/>
  <c r="O195" i="8"/>
  <c r="Q195" i="8"/>
  <c r="N160" i="8"/>
  <c r="O160" i="8"/>
  <c r="Q160" i="8"/>
  <c r="N191" i="8"/>
  <c r="O191" i="8"/>
  <c r="Q191" i="8"/>
  <c r="N180" i="8"/>
  <c r="O180" i="8"/>
  <c r="Q180" i="8"/>
  <c r="N184" i="8"/>
  <c r="O184" i="8"/>
  <c r="Q184" i="8"/>
  <c r="N176" i="8"/>
  <c r="O176" i="8"/>
  <c r="Q17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2" i="4"/>
  <c r="I33" i="4" l="1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7" i="4"/>
  <c r="L6" i="4"/>
  <c r="K6" i="4"/>
  <c r="J6" i="4"/>
  <c r="I6" i="4"/>
  <c r="G6" i="4"/>
  <c r="L5" i="4"/>
  <c r="K5" i="4"/>
  <c r="J5" i="4"/>
  <c r="I5" i="4"/>
  <c r="G5" i="4"/>
  <c r="L4" i="4"/>
  <c r="K4" i="4"/>
  <c r="J4" i="4"/>
  <c r="I4" i="4"/>
  <c r="G4" i="4"/>
  <c r="L3" i="4"/>
  <c r="K3" i="4"/>
  <c r="J3" i="4"/>
  <c r="I3" i="4"/>
  <c r="L2" i="4"/>
  <c r="K2" i="4"/>
  <c r="J2" i="4"/>
  <c r="I2" i="4"/>
  <c r="N39" i="4" l="1"/>
  <c r="P39" i="4" s="1"/>
  <c r="N50" i="4"/>
  <c r="P50" i="4" s="1"/>
  <c r="N44" i="4"/>
  <c r="P44" i="4" s="1"/>
  <c r="N46" i="4"/>
  <c r="P46" i="4" s="1"/>
  <c r="N47" i="4"/>
  <c r="P47" i="4" s="1"/>
  <c r="N45" i="4"/>
  <c r="P45" i="4" s="1"/>
  <c r="N41" i="4"/>
  <c r="P41" i="4" s="1"/>
  <c r="N49" i="4"/>
  <c r="P49" i="4" s="1"/>
  <c r="N43" i="4"/>
  <c r="P43" i="4" s="1"/>
  <c r="N40" i="4"/>
  <c r="P40" i="4" s="1"/>
  <c r="N48" i="4"/>
  <c r="P48" i="4" s="1"/>
  <c r="N42" i="4"/>
  <c r="P42" i="4" s="1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7" i="1"/>
  <c r="G6" i="1"/>
  <c r="G5" i="1"/>
  <c r="G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7" i="1"/>
  <c r="I18" i="1"/>
  <c r="N18" i="1" s="1"/>
  <c r="P18" i="1" s="1"/>
  <c r="I19" i="1"/>
  <c r="I20" i="1"/>
  <c r="I21" i="1"/>
  <c r="I22" i="1"/>
  <c r="N22" i="1" s="1"/>
  <c r="P22" i="1" s="1"/>
  <c r="I23" i="1"/>
  <c r="I24" i="1"/>
  <c r="N24" i="1" s="1"/>
  <c r="P24" i="1" s="1"/>
  <c r="I25" i="1"/>
  <c r="I26" i="1"/>
  <c r="N26" i="1" s="1"/>
  <c r="P26" i="1" s="1"/>
  <c r="I27" i="1"/>
  <c r="I28" i="1"/>
  <c r="N28" i="1" s="1"/>
  <c r="P28" i="1" s="1"/>
  <c r="I29" i="1"/>
  <c r="I30" i="1"/>
  <c r="N30" i="1" s="1"/>
  <c r="P30" i="1" s="1"/>
  <c r="I31" i="1"/>
  <c r="I3" i="1"/>
  <c r="I4" i="1"/>
  <c r="N4" i="1" s="1"/>
  <c r="P4" i="1" s="1"/>
  <c r="I5" i="1"/>
  <c r="I6" i="1"/>
  <c r="I7" i="1"/>
  <c r="I8" i="1"/>
  <c r="N8" i="1" s="1"/>
  <c r="P8" i="1" s="1"/>
  <c r="I9" i="1"/>
  <c r="I10" i="1"/>
  <c r="I11" i="1"/>
  <c r="I12" i="1"/>
  <c r="N12" i="1" s="1"/>
  <c r="P12" i="1" s="1"/>
  <c r="I13" i="1"/>
  <c r="I14" i="1"/>
  <c r="I15" i="1"/>
  <c r="I16" i="1"/>
  <c r="N16" i="1" s="1"/>
  <c r="P16" i="1" s="1"/>
  <c r="I2" i="1"/>
  <c r="P5" i="8" l="1"/>
  <c r="N5" i="8"/>
  <c r="O5" i="8"/>
  <c r="Q5" i="8"/>
  <c r="Q4" i="8"/>
  <c r="N4" i="8"/>
  <c r="O4" i="8"/>
  <c r="N20" i="1"/>
  <c r="P20" i="1" s="1"/>
  <c r="N15" i="1"/>
  <c r="P15" i="1" s="1"/>
  <c r="N11" i="1"/>
  <c r="P11" i="1" s="1"/>
  <c r="N7" i="1"/>
  <c r="P7" i="1" s="1"/>
  <c r="N3" i="1"/>
  <c r="P3" i="1" s="1"/>
  <c r="N29" i="1"/>
  <c r="P29" i="1" s="1"/>
  <c r="N25" i="1"/>
  <c r="P25" i="1" s="1"/>
  <c r="N21" i="1"/>
  <c r="P21" i="1" s="1"/>
  <c r="N17" i="1"/>
  <c r="P17" i="1" s="1"/>
  <c r="N10" i="1"/>
  <c r="P10" i="1" s="1"/>
  <c r="N14" i="1"/>
  <c r="P14" i="1" s="1"/>
  <c r="N6" i="1"/>
  <c r="P6" i="1" s="1"/>
  <c r="N2" i="1"/>
  <c r="P2" i="1" s="1"/>
  <c r="N13" i="1"/>
  <c r="P13" i="1" s="1"/>
  <c r="N9" i="1"/>
  <c r="P9" i="1" s="1"/>
  <c r="N5" i="1"/>
  <c r="P5" i="1" s="1"/>
  <c r="N31" i="1"/>
  <c r="P31" i="1" s="1"/>
  <c r="N27" i="1"/>
  <c r="P27" i="1" s="1"/>
  <c r="N23" i="1"/>
  <c r="P23" i="1" s="1"/>
  <c r="N19" i="1"/>
  <c r="P19" i="1" s="1"/>
  <c r="P7" i="8"/>
  <c r="P6" i="8" l="1"/>
  <c r="Q6" i="8"/>
  <c r="N7" i="8"/>
  <c r="O7" i="8"/>
  <c r="Q7" i="8"/>
  <c r="O6" i="8"/>
  <c r="N6" i="8"/>
  <c r="P9" i="8"/>
  <c r="N8" i="8" l="1"/>
  <c r="P8" i="8"/>
  <c r="O8" i="8"/>
  <c r="N9" i="8"/>
  <c r="O9" i="8"/>
  <c r="Q9" i="8"/>
  <c r="Q8" i="8"/>
  <c r="P10" i="8"/>
  <c r="O10" i="8" l="1"/>
  <c r="P11" i="8"/>
  <c r="Q10" i="8"/>
  <c r="N11" i="8"/>
  <c r="O11" i="8"/>
  <c r="Q11" i="8"/>
  <c r="N10" i="8"/>
  <c r="O12" i="8" l="1"/>
  <c r="P13" i="8"/>
  <c r="P12" i="8"/>
  <c r="N13" i="8"/>
  <c r="O13" i="8"/>
  <c r="Q13" i="8"/>
  <c r="N12" i="8"/>
  <c r="Q12" i="8"/>
  <c r="N14" i="8" l="1"/>
  <c r="P15" i="8"/>
  <c r="P14" i="8"/>
  <c r="O14" i="8"/>
  <c r="N15" i="8"/>
  <c r="O15" i="8"/>
  <c r="Q15" i="8"/>
  <c r="Q14" i="8"/>
  <c r="P17" i="8"/>
  <c r="P16" i="8" l="1"/>
  <c r="N17" i="8"/>
  <c r="O17" i="8"/>
  <c r="Q17" i="8"/>
  <c r="O16" i="8"/>
  <c r="N16" i="8"/>
  <c r="Q16" i="8"/>
  <c r="P18" i="8"/>
  <c r="Q18" i="8" l="1"/>
  <c r="P19" i="8"/>
  <c r="N18" i="8"/>
  <c r="N19" i="8"/>
  <c r="O19" i="8"/>
  <c r="Q19" i="8"/>
  <c r="O18" i="8"/>
  <c r="O20" i="8" l="1"/>
  <c r="P21" i="8"/>
  <c r="P20" i="8"/>
  <c r="Q20" i="8"/>
  <c r="N21" i="8"/>
  <c r="O21" i="8"/>
  <c r="Q21" i="8"/>
  <c r="N20" i="8"/>
  <c r="O22" i="8" l="1"/>
  <c r="P23" i="8"/>
  <c r="P22" i="8"/>
  <c r="N23" i="8"/>
  <c r="O23" i="8"/>
  <c r="Q23" i="8"/>
  <c r="N22" i="8"/>
  <c r="Q22" i="8"/>
  <c r="P24" i="8"/>
  <c r="N24" i="8" l="1"/>
  <c r="P25" i="8"/>
  <c r="Q24" i="8"/>
  <c r="N25" i="8"/>
  <c r="O25" i="8"/>
  <c r="Q25" i="8"/>
  <c r="O24" i="8"/>
  <c r="Q26" i="8" l="1"/>
  <c r="P27" i="8"/>
  <c r="P26" i="8"/>
  <c r="N27" i="8"/>
  <c r="O27" i="8"/>
  <c r="Q27" i="8"/>
  <c r="O26" i="8"/>
  <c r="N26" i="8"/>
  <c r="P29" i="8"/>
  <c r="P28" i="8" l="1"/>
  <c r="N29" i="8"/>
  <c r="O29" i="8"/>
  <c r="Q29" i="8"/>
  <c r="O28" i="8"/>
  <c r="N28" i="8"/>
  <c r="Q28" i="8"/>
  <c r="N30" i="8"/>
  <c r="P31" i="8" l="1"/>
  <c r="P30" i="8"/>
  <c r="Q30" i="8"/>
  <c r="N31" i="8"/>
  <c r="O31" i="8"/>
  <c r="Q31" i="8"/>
  <c r="O30" i="8"/>
  <c r="Q32" i="8" l="1"/>
  <c r="P33" i="8"/>
  <c r="P32" i="8"/>
  <c r="N33" i="8"/>
  <c r="O33" i="8"/>
  <c r="Q33" i="8"/>
  <c r="O32" i="8"/>
  <c r="N32" i="8"/>
  <c r="P35" i="8"/>
  <c r="P34" i="8" l="1"/>
  <c r="N35" i="8"/>
  <c r="O35" i="8"/>
  <c r="Q35" i="8"/>
  <c r="O34" i="8"/>
  <c r="N34" i="8"/>
  <c r="Q34" i="8"/>
  <c r="P37" i="8"/>
  <c r="P36" i="8" l="1"/>
  <c r="N36" i="8"/>
  <c r="Q36" i="8"/>
  <c r="N37" i="8"/>
  <c r="O37" i="8"/>
  <c r="Q37" i="8"/>
  <c r="O36" i="8"/>
  <c r="P39" i="8"/>
  <c r="P38" i="8" l="1"/>
  <c r="Q38" i="8"/>
  <c r="N39" i="8"/>
  <c r="O39" i="8"/>
  <c r="Q39" i="8"/>
  <c r="O38" i="8"/>
  <c r="N38" i="8"/>
  <c r="N40" i="8" l="1"/>
  <c r="P41" i="8"/>
  <c r="P40" i="8"/>
  <c r="O40" i="8"/>
  <c r="N41" i="8"/>
  <c r="O41" i="8"/>
  <c r="Q41" i="8"/>
  <c r="Q40" i="8"/>
  <c r="P42" i="8"/>
  <c r="Q42" i="8" l="1"/>
  <c r="P43" i="8"/>
  <c r="N43" i="8"/>
  <c r="O43" i="8"/>
  <c r="Q43" i="8"/>
  <c r="O42" i="8"/>
  <c r="N42" i="8"/>
  <c r="P45" i="8"/>
  <c r="P44" i="8" l="1"/>
  <c r="N45" i="8"/>
  <c r="O45" i="8"/>
  <c r="Q45" i="8"/>
  <c r="O44" i="8"/>
  <c r="N44" i="8"/>
  <c r="Q44" i="8"/>
  <c r="Q46" i="8" l="1"/>
  <c r="P47" i="8"/>
  <c r="N46" i="8"/>
  <c r="P46" i="8"/>
  <c r="N47" i="8"/>
  <c r="O47" i="8"/>
  <c r="Q47" i="8"/>
  <c r="O46" i="8"/>
  <c r="Q48" i="8" l="1"/>
  <c r="P49" i="8"/>
  <c r="P48" i="8"/>
  <c r="N49" i="8"/>
  <c r="O49" i="8"/>
  <c r="Q49" i="8"/>
  <c r="O48" i="8"/>
  <c r="N48" i="8"/>
  <c r="P50" i="8"/>
  <c r="N50" i="8" l="1"/>
  <c r="P51" i="8"/>
  <c r="O50" i="8"/>
  <c r="N51" i="8"/>
  <c r="O51" i="8"/>
  <c r="Q51" i="8"/>
  <c r="Q50" i="8"/>
  <c r="P53" i="8"/>
  <c r="P52" i="8" l="1"/>
  <c r="N53" i="8"/>
  <c r="O53" i="8"/>
  <c r="Q53" i="8"/>
  <c r="O52" i="8"/>
  <c r="N52" i="8"/>
  <c r="Q52" i="8"/>
  <c r="P55" i="8"/>
  <c r="N54" i="8" l="1"/>
  <c r="P54" i="8"/>
  <c r="Q54" i="8"/>
  <c r="N55" i="8"/>
  <c r="O55" i="8"/>
  <c r="Q55" i="8"/>
  <c r="O54" i="8"/>
  <c r="P57" i="8"/>
  <c r="P56" i="8" l="1"/>
  <c r="Q56" i="8"/>
  <c r="N57" i="8"/>
  <c r="O57" i="8"/>
  <c r="Q57" i="8"/>
  <c r="O56" i="8"/>
  <c r="N56" i="8"/>
  <c r="P59" i="8"/>
  <c r="Q58" i="8" l="1"/>
  <c r="P58" i="8"/>
  <c r="N59" i="8"/>
  <c r="O59" i="8"/>
  <c r="Q59" i="8"/>
  <c r="O58" i="8"/>
  <c r="N58" i="8"/>
  <c r="O60" i="8" l="1"/>
  <c r="P61" i="8"/>
  <c r="P60" i="8"/>
  <c r="N60" i="8"/>
  <c r="N61" i="8"/>
  <c r="O61" i="8"/>
  <c r="Q61" i="8"/>
  <c r="Q60" i="8"/>
  <c r="P63" i="8"/>
  <c r="P62" i="8" l="1"/>
  <c r="Q62" i="8"/>
  <c r="N63" i="8"/>
  <c r="O63" i="8"/>
  <c r="Q63" i="8"/>
  <c r="O62" i="8"/>
  <c r="N62" i="8"/>
  <c r="O64" i="8" l="1"/>
  <c r="P65" i="8"/>
  <c r="P64" i="8"/>
  <c r="P66" i="8"/>
  <c r="N65" i="8"/>
  <c r="O65" i="8"/>
  <c r="Q65" i="8"/>
  <c r="Q64" i="8"/>
  <c r="N64" i="8"/>
  <c r="O66" i="8" l="1"/>
  <c r="P67" i="8"/>
  <c r="Q66" i="8"/>
  <c r="N67" i="8"/>
  <c r="O67" i="8"/>
  <c r="Q67" i="8"/>
  <c r="N66" i="8"/>
  <c r="P68" i="8"/>
  <c r="O68" i="8" l="1"/>
  <c r="P69" i="8"/>
  <c r="Q68" i="8"/>
  <c r="N69" i="8"/>
  <c r="O69" i="8"/>
  <c r="Q69" i="8"/>
  <c r="N68" i="8"/>
  <c r="P70" i="8"/>
  <c r="Q70" i="8" l="1"/>
  <c r="P71" i="8"/>
  <c r="O70" i="8"/>
  <c r="N70" i="8"/>
  <c r="N71" i="8"/>
  <c r="O71" i="8"/>
  <c r="Q71" i="8"/>
  <c r="P72" i="8"/>
  <c r="O72" i="8" l="1"/>
  <c r="P73" i="8"/>
  <c r="N73" i="8"/>
  <c r="O73" i="8"/>
  <c r="Q73" i="8"/>
  <c r="N72" i="8"/>
  <c r="Q72" i="8"/>
  <c r="P74" i="8"/>
  <c r="N74" i="8" l="1"/>
  <c r="P75" i="8"/>
  <c r="O74" i="8"/>
  <c r="N75" i="8"/>
  <c r="O75" i="8"/>
  <c r="Q75" i="8"/>
  <c r="Q74" i="8"/>
  <c r="P76" i="8"/>
  <c r="N76" i="8" l="1"/>
  <c r="P77" i="8"/>
  <c r="O76" i="8"/>
  <c r="N77" i="8"/>
  <c r="O77" i="8"/>
  <c r="Q77" i="8"/>
  <c r="Q76" i="8"/>
  <c r="P78" i="8"/>
  <c r="N78" i="8" l="1"/>
  <c r="P79" i="8"/>
  <c r="O78" i="8"/>
  <c r="N79" i="8"/>
  <c r="O79" i="8"/>
  <c r="Q79" i="8"/>
  <c r="Q78" i="8"/>
  <c r="P81" i="8"/>
  <c r="P80" i="8" l="1"/>
  <c r="Q80" i="8"/>
  <c r="O80" i="8"/>
  <c r="N81" i="8"/>
  <c r="O81" i="8"/>
  <c r="Q81" i="8"/>
  <c r="N80" i="8"/>
  <c r="N82" i="8" l="1"/>
  <c r="P83" i="8"/>
  <c r="P82" i="8"/>
  <c r="O82" i="8"/>
  <c r="N83" i="8"/>
  <c r="O83" i="8"/>
  <c r="Q83" i="8"/>
  <c r="Q82" i="8"/>
  <c r="P85" i="8"/>
  <c r="P84" i="8" l="1"/>
  <c r="N85" i="8"/>
  <c r="O85" i="8"/>
  <c r="Q85" i="8"/>
  <c r="O84" i="8"/>
  <c r="N84" i="8"/>
  <c r="Q84" i="8"/>
  <c r="N86" i="8" l="1"/>
  <c r="P87" i="8"/>
  <c r="P86" i="8"/>
  <c r="O86" i="8"/>
  <c r="N87" i="8"/>
  <c r="O87" i="8"/>
  <c r="Q87" i="8"/>
  <c r="Q86" i="8"/>
  <c r="P89" i="8"/>
  <c r="P88" i="8" l="1"/>
  <c r="Q89" i="8"/>
  <c r="N89" i="8"/>
  <c r="O89" i="8"/>
  <c r="O88" i="8"/>
  <c r="N88" i="8"/>
  <c r="Q88" i="8"/>
  <c r="P91" i="8"/>
  <c r="P90" i="8" l="1"/>
  <c r="Q90" i="8"/>
  <c r="Q91" i="8"/>
  <c r="N91" i="8"/>
  <c r="O91" i="8"/>
  <c r="N90" i="8"/>
  <c r="O90" i="8"/>
  <c r="P93" i="8"/>
  <c r="P92" i="8" l="1"/>
  <c r="Q92" i="8"/>
  <c r="Q93" i="8"/>
  <c r="N93" i="8"/>
  <c r="O93" i="8"/>
  <c r="O92" i="8"/>
  <c r="N92" i="8"/>
  <c r="N94" i="8" l="1"/>
  <c r="P95" i="8"/>
  <c r="P94" i="8"/>
  <c r="O94" i="8"/>
  <c r="Q95" i="8"/>
  <c r="N95" i="8"/>
  <c r="O95" i="8"/>
  <c r="Q94" i="8"/>
  <c r="O96" i="8" l="1"/>
  <c r="P97" i="8"/>
  <c r="P96" i="8"/>
  <c r="N96" i="8"/>
  <c r="Q97" i="8"/>
  <c r="N97" i="8"/>
  <c r="O97" i="8"/>
  <c r="Q96" i="8"/>
  <c r="R7" i="8"/>
  <c r="O3" i="8"/>
  <c r="Q3" i="8"/>
  <c r="N98" i="8" l="1"/>
  <c r="P99" i="8"/>
  <c r="P98" i="8"/>
  <c r="O98" i="8"/>
  <c r="Q99" i="8"/>
  <c r="N99" i="8"/>
  <c r="O99" i="8"/>
  <c r="Q98" i="8"/>
  <c r="R8" i="8"/>
  <c r="R6" i="8"/>
  <c r="R5" i="8"/>
  <c r="R4" i="8"/>
  <c r="Q100" i="8" l="1"/>
  <c r="P101" i="8"/>
  <c r="P100" i="8"/>
  <c r="O100" i="8"/>
  <c r="N100" i="8"/>
  <c r="Q101" i="8"/>
  <c r="N101" i="8"/>
  <c r="O101" i="8"/>
  <c r="P103" i="8"/>
  <c r="P102" i="8" l="1"/>
  <c r="Q102" i="8"/>
  <c r="Q103" i="8"/>
  <c r="N103" i="8"/>
  <c r="O103" i="8"/>
  <c r="O102" i="8"/>
  <c r="N102" i="8"/>
  <c r="P105" i="8"/>
  <c r="P104" i="8" l="1"/>
  <c r="Q104" i="8"/>
  <c r="Q105" i="8"/>
  <c r="N105" i="8"/>
  <c r="O105" i="8"/>
  <c r="O104" i="8"/>
  <c r="N104" i="8"/>
  <c r="Q106" i="8" l="1"/>
  <c r="P107" i="8"/>
  <c r="P106" i="8"/>
  <c r="Q107" i="8"/>
  <c r="N107" i="8"/>
  <c r="O107" i="8"/>
  <c r="O106" i="8"/>
  <c r="N106" i="8"/>
  <c r="P109" i="8"/>
  <c r="P108" i="8" l="1"/>
  <c r="Q109" i="8"/>
  <c r="N109" i="8"/>
  <c r="O109" i="8"/>
  <c r="Q108" i="8"/>
  <c r="O108" i="8"/>
  <c r="N108" i="8"/>
  <c r="N110" i="8" l="1"/>
  <c r="P111" i="8"/>
  <c r="P110" i="8"/>
  <c r="O110" i="8"/>
  <c r="Q111" i="8"/>
  <c r="N111" i="8"/>
  <c r="O111" i="8"/>
  <c r="Q110" i="8"/>
  <c r="Q112" i="8" l="1"/>
  <c r="P113" i="8"/>
  <c r="P112" i="8"/>
  <c r="O112" i="8"/>
  <c r="N112" i="8"/>
  <c r="Q113" i="8"/>
  <c r="N113" i="8"/>
  <c r="O113" i="8"/>
  <c r="O114" i="8" l="1"/>
  <c r="P115" i="8"/>
  <c r="P114" i="8"/>
  <c r="Q115" i="8"/>
  <c r="N115" i="8"/>
  <c r="O115" i="8"/>
  <c r="N114" i="8"/>
  <c r="Q114" i="8"/>
  <c r="P117" i="8"/>
  <c r="P116" i="8" l="1"/>
  <c r="Q116" i="8"/>
  <c r="Q117" i="8"/>
  <c r="N117" i="8"/>
  <c r="O117" i="8"/>
  <c r="O116" i="8"/>
  <c r="N116" i="8"/>
  <c r="P119" i="8"/>
  <c r="P118" i="8" l="1"/>
  <c r="N118" i="8"/>
  <c r="Q119" i="8"/>
  <c r="N119" i="8"/>
  <c r="O119" i="8"/>
  <c r="Q118" i="8"/>
  <c r="O118" i="8"/>
  <c r="P121" i="8"/>
  <c r="O120" i="8" l="1"/>
  <c r="P120" i="8"/>
  <c r="N120" i="8"/>
  <c r="Q121" i="8"/>
  <c r="N121" i="8"/>
  <c r="O121" i="8"/>
  <c r="Q120" i="8"/>
  <c r="N122" i="8" l="1"/>
  <c r="P123" i="8"/>
  <c r="P122" i="8"/>
  <c r="O122" i="8"/>
  <c r="Q123" i="8"/>
  <c r="N123" i="8"/>
  <c r="O123" i="8"/>
  <c r="Q122" i="8"/>
  <c r="P124" i="8"/>
  <c r="O124" i="8" l="1"/>
  <c r="P125" i="8"/>
  <c r="Q125" i="8"/>
  <c r="N125" i="8"/>
  <c r="O125" i="8"/>
  <c r="N124" i="8"/>
  <c r="Q124" i="8"/>
  <c r="Q126" i="8"/>
  <c r="P127" i="8"/>
  <c r="P126" i="8" l="1"/>
  <c r="Q127" i="8"/>
  <c r="N127" i="8"/>
  <c r="O127" i="8"/>
  <c r="O126" i="8"/>
  <c r="N126" i="8"/>
  <c r="P129" i="8"/>
  <c r="N128" i="8" l="1"/>
  <c r="P130" i="8"/>
  <c r="P131" i="8"/>
  <c r="P128" i="8"/>
  <c r="Q129" i="8"/>
  <c r="N129" i="8"/>
  <c r="O129" i="8"/>
  <c r="Q128" i="8"/>
  <c r="Q130" i="8"/>
  <c r="N130" i="8"/>
  <c r="O130" i="8"/>
  <c r="Q131" i="8"/>
  <c r="O131" i="8"/>
  <c r="N131" i="8"/>
  <c r="O1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<sst xmlns="http://schemas.openxmlformats.org/spreadsheetml/2006/main" count="63" uniqueCount="30">
  <si>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</si>
  <si>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</si>
  <si>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</si>
  <si>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</si>
  <si>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</si>
  <si>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</si>
  <si>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</si>
  <si>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</si>
  <si>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</si>
  <si>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</si>
  <si>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</si>
  <si>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</si>
  <si>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</si>
  <si>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</si>
  <si>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</si>
  <si>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Visibility</t>
  </si>
  <si>
    <t>Time</t>
  </si>
  <si>
    <t>TimeID</t>
  </si>
  <si>
    <t>Waiting</t>
  </si>
  <si>
    <t>Function</t>
  </si>
  <si>
    <t>Decision</t>
  </si>
  <si>
    <t>Transmission</t>
  </si>
  <si>
    <t>TimeValue</t>
  </si>
  <si>
    <t>W</t>
  </si>
  <si>
    <t>T</t>
  </si>
  <si>
    <t>D</t>
  </si>
  <si>
    <t>F</t>
  </si>
  <si>
    <t>SC</t>
  </si>
  <si>
    <t>GS1</t>
  </si>
  <si>
    <t>Spacecraft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</si>
</sst>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36.43</c:v>
                </c:pt>
                <c:pt idx="2">
                  <c:v>36.43</c:v>
                </c:pt>
                <c:pt idx="3">
                  <c:v>113.13999999999999</c:v>
                </c:pt>
                <c:pt idx="4">
                  <c:v>113.13999999999999</c:v>
                </c:pt>
                <c:pt idx="5">
                  <c:v>154.5</c:v>
                </c:pt>
                <c:pt idx="6">
                  <c:v>154.5</c:v>
                </c:pt>
                <c:pt idx="7">
                  <c:v>231.20999999999998</c:v>
                </c:pt>
                <c:pt idx="8">
                  <c:v>231.20999999999998</c:v>
                </c:pt>
                <c:pt idx="9">
                  <c:v>272.55</c:v>
                </c:pt>
                <c:pt idx="10">
                  <c:v>272.55</c:v>
                </c:pt>
                <c:pt idx="11">
                  <c:v>349.26</c:v>
                </c:pt>
                <c:pt idx="12">
                  <c:v>349.26</c:v>
                </c:pt>
                <c:pt idx="13">
                  <c:v>390.62</c:v>
                </c:pt>
                <c:pt idx="14">
                  <c:v>390.62</c:v>
                </c:pt>
                <c:pt idx="15">
                  <c:v>467.33</c:v>
                </c:pt>
                <c:pt idx="16">
                  <c:v>467.33</c:v>
                </c:pt>
                <c:pt idx="17">
                  <c:v>508.68</c:v>
                </c:pt>
                <c:pt idx="18">
                  <c:v>508.68</c:v>
                </c:pt>
                <c:pt idx="19">
                  <c:v>585.39</c:v>
                </c:pt>
                <c:pt idx="20">
                  <c:v>585.39</c:v>
                </c:pt>
                <c:pt idx="21">
                  <c:v>626.75</c:v>
                </c:pt>
                <c:pt idx="22">
                  <c:v>626.75</c:v>
                </c:pt>
                <c:pt idx="23">
                  <c:v>703.46</c:v>
                </c:pt>
                <c:pt idx="24">
                  <c:v>703.46</c:v>
                </c:pt>
                <c:pt idx="25">
                  <c:v>744.82</c:v>
                </c:pt>
                <c:pt idx="26">
                  <c:v>744.82</c:v>
                </c:pt>
                <c:pt idx="27">
                  <c:v>821.53000000000009</c:v>
                </c:pt>
                <c:pt idx="28">
                  <c:v>821.53000000000009</c:v>
                </c:pt>
                <c:pt idx="29">
                  <c:v>862.88</c:v>
                </c:pt>
                <c:pt idx="30">
                  <c:v>862.88</c:v>
                </c:pt>
                <c:pt idx="31">
                  <c:v>939.58</c:v>
                </c:pt>
                <c:pt idx="32">
                  <c:v>939.58</c:v>
                </c:pt>
                <c:pt idx="33">
                  <c:v>980.95</c:v>
                </c:pt>
                <c:pt idx="34">
                  <c:v>980.95</c:v>
                </c:pt>
                <c:pt idx="35">
                  <c:v>1057.6500000000001</c:v>
                </c:pt>
                <c:pt idx="36">
                  <c:v>1057.6500000000001</c:v>
                </c:pt>
                <c:pt idx="37">
                  <c:v>1099.02</c:v>
                </c:pt>
                <c:pt idx="38">
                  <c:v>1099.02</c:v>
                </c:pt>
                <c:pt idx="39">
                  <c:v>1175.72</c:v>
                </c:pt>
                <c:pt idx="40">
                  <c:v>1175.72</c:v>
                </c:pt>
                <c:pt idx="41">
                  <c:v>1217.07</c:v>
                </c:pt>
                <c:pt idx="42">
                  <c:v>1217.07</c:v>
                </c:pt>
                <c:pt idx="43">
                  <c:v>1293.77</c:v>
                </c:pt>
                <c:pt idx="44">
                  <c:v>1293.77</c:v>
                </c:pt>
                <c:pt idx="45">
                  <c:v>1335.13</c:v>
                </c:pt>
                <c:pt idx="46">
                  <c:v>1335.13</c:v>
                </c:pt>
                <c:pt idx="47">
                  <c:v>1411.8300000000002</c:v>
                </c:pt>
                <c:pt idx="48">
                  <c:v>1411.8300000000002</c:v>
                </c:pt>
                <c:pt idx="49">
                  <c:v>1453.2</c:v>
                </c:pt>
                <c:pt idx="50">
                  <c:v>1453.2</c:v>
                </c:pt>
                <c:pt idx="51">
                  <c:v>1529.9</c:v>
                </c:pt>
                <c:pt idx="52">
                  <c:v>1529.9</c:v>
                </c:pt>
                <c:pt idx="53">
                  <c:v>1571.27</c:v>
                </c:pt>
                <c:pt idx="54">
                  <c:v>1571.27</c:v>
                </c:pt>
                <c:pt idx="55">
                  <c:v>1647.97</c:v>
                </c:pt>
                <c:pt idx="56">
                  <c:v>1647.97</c:v>
                </c:pt>
                <c:pt idx="57">
                  <c:v>1689.33</c:v>
                </c:pt>
                <c:pt idx="58">
                  <c:v>1689.33</c:v>
                </c:pt>
                <c:pt idx="59">
                  <c:v>1766.03</c:v>
                </c:pt>
                <c:pt idx="60">
                  <c:v>1766.03</c:v>
                </c:pt>
                <c:pt idx="61">
                  <c:v>1807.4</c:v>
                </c:pt>
                <c:pt idx="62">
                  <c:v>1807.4</c:v>
                </c:pt>
                <c:pt idx="63">
                  <c:v>1884.1000000000001</c:v>
                </c:pt>
                <c:pt idx="64">
                  <c:v>1884.1000000000001</c:v>
                </c:pt>
                <c:pt idx="65">
                  <c:v>1925.47</c:v>
                </c:pt>
                <c:pt idx="66">
                  <c:v>1925.47</c:v>
                </c:pt>
                <c:pt idx="67">
                  <c:v>2002.17</c:v>
                </c:pt>
                <c:pt idx="68">
                  <c:v>2002.17</c:v>
                </c:pt>
                <c:pt idx="69">
                  <c:v>2043.53</c:v>
                </c:pt>
                <c:pt idx="70">
                  <c:v>2043.53</c:v>
                </c:pt>
                <c:pt idx="71">
                  <c:v>2120.23</c:v>
                </c:pt>
                <c:pt idx="72">
                  <c:v>2120.23</c:v>
                </c:pt>
                <c:pt idx="73">
                  <c:v>2161.58</c:v>
                </c:pt>
                <c:pt idx="74">
                  <c:v>2161.58</c:v>
                </c:pt>
                <c:pt idx="75">
                  <c:v>2238.2799999999997</c:v>
                </c:pt>
                <c:pt idx="76">
                  <c:v>2238.2799999999997</c:v>
                </c:pt>
                <c:pt idx="77">
                  <c:v>2279.65</c:v>
                </c:pt>
                <c:pt idx="78">
                  <c:v>2279.65</c:v>
                </c:pt>
                <c:pt idx="79">
                  <c:v>2356.35</c:v>
                </c:pt>
                <c:pt idx="80">
                  <c:v>2356.35</c:v>
                </c:pt>
                <c:pt idx="81">
                  <c:v>2397.7199999999998</c:v>
                </c:pt>
                <c:pt idx="82">
                  <c:v>2397.7199999999998</c:v>
                </c:pt>
                <c:pt idx="83">
                  <c:v>2474.4199999999996</c:v>
                </c:pt>
                <c:pt idx="84">
                  <c:v>2474.4199999999996</c:v>
                </c:pt>
                <c:pt idx="85">
                  <c:v>2515.7800000000002</c:v>
                </c:pt>
                <c:pt idx="86">
                  <c:v>2515.7800000000002</c:v>
                </c:pt>
                <c:pt idx="87">
                  <c:v>2592.48</c:v>
                </c:pt>
                <c:pt idx="88">
                  <c:v>2592.48</c:v>
                </c:pt>
                <c:pt idx="89">
                  <c:v>2633.85</c:v>
                </c:pt>
                <c:pt idx="90">
                  <c:v>2633.85</c:v>
                </c:pt>
                <c:pt idx="91">
                  <c:v>2710.54</c:v>
                </c:pt>
                <c:pt idx="92">
                  <c:v>2710.54</c:v>
                </c:pt>
                <c:pt idx="93">
                  <c:v>2751.92</c:v>
                </c:pt>
                <c:pt idx="94">
                  <c:v>2751.92</c:v>
                </c:pt>
                <c:pt idx="95">
                  <c:v>2828.61</c:v>
                </c:pt>
                <c:pt idx="96">
                  <c:v>2828.61</c:v>
                </c:pt>
                <c:pt idx="97">
                  <c:v>2869.98</c:v>
                </c:pt>
                <c:pt idx="98">
                  <c:v>2869.98</c:v>
                </c:pt>
                <c:pt idx="99">
                  <c:v>2946.67</c:v>
                </c:pt>
                <c:pt idx="100">
                  <c:v>2946.67</c:v>
                </c:pt>
                <c:pt idx="101">
                  <c:v>2988.05</c:v>
                </c:pt>
                <c:pt idx="102">
                  <c:v>2988.05</c:v>
                </c:pt>
                <c:pt idx="103">
                  <c:v>3064.7400000000002</c:v>
                </c:pt>
                <c:pt idx="104">
                  <c:v>3064.7400000000002</c:v>
                </c:pt>
                <c:pt idx="105">
                  <c:v>3106.1</c:v>
                </c:pt>
                <c:pt idx="106">
                  <c:v>3106.1</c:v>
                </c:pt>
                <c:pt idx="107">
                  <c:v>3182.79</c:v>
                </c:pt>
                <c:pt idx="108">
                  <c:v>3182.79</c:v>
                </c:pt>
                <c:pt idx="109">
                  <c:v>3224.17</c:v>
                </c:pt>
                <c:pt idx="110">
                  <c:v>3224.17</c:v>
                </c:pt>
                <c:pt idx="111">
                  <c:v>3300.86</c:v>
                </c:pt>
                <c:pt idx="112">
                  <c:v>3300.86</c:v>
                </c:pt>
                <c:pt idx="113">
                  <c:v>3342.23</c:v>
                </c:pt>
                <c:pt idx="114">
                  <c:v>3342.23</c:v>
                </c:pt>
                <c:pt idx="115">
                  <c:v>3418.92</c:v>
                </c:pt>
                <c:pt idx="116">
                  <c:v>3418.92</c:v>
                </c:pt>
                <c:pt idx="117">
                  <c:v>3460.3</c:v>
                </c:pt>
                <c:pt idx="118">
                  <c:v>3460.3</c:v>
                </c:pt>
                <c:pt idx="119">
                  <c:v>3536.9900000000002</c:v>
                </c:pt>
                <c:pt idx="120">
                  <c:v>3536.9900000000002</c:v>
                </c:pt>
                <c:pt idx="121">
                  <c:v>3578.37</c:v>
                </c:pt>
                <c:pt idx="122">
                  <c:v>3578.37</c:v>
                </c:pt>
                <c:pt idx="123">
                  <c:v>3655.06</c:v>
                </c:pt>
                <c:pt idx="124">
                  <c:v>3655.06</c:v>
                </c:pt>
                <c:pt idx="125">
                  <c:v>3696.43</c:v>
                </c:pt>
                <c:pt idx="126">
                  <c:v>3696.43</c:v>
                </c:pt>
                <c:pt idx="127">
                  <c:v>3773.12</c:v>
                </c:pt>
                <c:pt idx="128">
                  <c:v>3773.12</c:v>
                </c:pt>
                <c:pt idx="129">
                  <c:v>3814.5</c:v>
                </c:pt>
                <c:pt idx="130">
                  <c:v>3814.5</c:v>
                </c:pt>
                <c:pt idx="131">
                  <c:v>3891.19</c:v>
                </c:pt>
                <c:pt idx="132">
                  <c:v>3891.19</c:v>
                </c:pt>
                <c:pt idx="133">
                  <c:v>3932.57</c:v>
                </c:pt>
                <c:pt idx="134">
                  <c:v>3932.57</c:v>
                </c:pt>
                <c:pt idx="135">
                  <c:v>4009.26</c:v>
                </c:pt>
                <c:pt idx="136">
                  <c:v>4009.26</c:v>
                </c:pt>
                <c:pt idx="137">
                  <c:v>4050.62</c:v>
                </c:pt>
                <c:pt idx="138">
                  <c:v>4050.62</c:v>
                </c:pt>
                <c:pt idx="139">
                  <c:v>4127.3099999999995</c:v>
                </c:pt>
                <c:pt idx="140">
                  <c:v>4127.3099999999995</c:v>
                </c:pt>
                <c:pt idx="141">
                  <c:v>4168.68</c:v>
                </c:pt>
                <c:pt idx="142">
                  <c:v>4168.68</c:v>
                </c:pt>
                <c:pt idx="143">
                  <c:v>4245.37</c:v>
                </c:pt>
                <c:pt idx="144">
                  <c:v>4245.37</c:v>
                </c:pt>
                <c:pt idx="145">
                  <c:v>4286.75</c:v>
                </c:pt>
                <c:pt idx="146">
                  <c:v>4286.75</c:v>
                </c:pt>
                <c:pt idx="147">
                  <c:v>4363.4399999999996</c:v>
                </c:pt>
                <c:pt idx="148">
                  <c:v>4363.4399999999996</c:v>
                </c:pt>
                <c:pt idx="149">
                  <c:v>4404.82</c:v>
                </c:pt>
                <c:pt idx="150">
                  <c:v>4404.82</c:v>
                </c:pt>
                <c:pt idx="151">
                  <c:v>4481.5099999999993</c:v>
                </c:pt>
                <c:pt idx="152">
                  <c:v>4481.5099999999993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Spacecraft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271.68</c:v>
                </c:pt>
                <c:pt idx="4">
                  <c:v>271.68</c:v>
                </c:pt>
                <c:pt idx="5">
                  <c:v>376.8</c:v>
                </c:pt>
                <c:pt idx="6">
                  <c:v>376.8</c:v>
                </c:pt>
                <c:pt idx="7">
                  <c:v>390.83</c:v>
                </c:pt>
                <c:pt idx="8">
                  <c:v>390.83</c:v>
                </c:pt>
                <c:pt idx="9">
                  <c:v>893.65</c:v>
                </c:pt>
                <c:pt idx="10">
                  <c:v>893.65</c:v>
                </c:pt>
                <c:pt idx="11">
                  <c:v>903.63</c:v>
                </c:pt>
                <c:pt idx="12">
                  <c:v>903.63</c:v>
                </c:pt>
                <c:pt idx="13">
                  <c:v>1010.65</c:v>
                </c:pt>
                <c:pt idx="14">
                  <c:v>1010.65</c:v>
                </c:pt>
                <c:pt idx="15">
                  <c:v>1028.0999999999999</c:v>
                </c:pt>
                <c:pt idx="16">
                  <c:v>1028.0999999999999</c:v>
                </c:pt>
                <c:pt idx="17">
                  <c:v>1675.63</c:v>
                </c:pt>
                <c:pt idx="18">
                  <c:v>1675.63</c:v>
                </c:pt>
                <c:pt idx="19">
                  <c:v>1683.6200000000001</c:v>
                </c:pt>
                <c:pt idx="20">
                  <c:v>1683.6200000000001</c:v>
                </c:pt>
                <c:pt idx="21">
                  <c:v>1790.43</c:v>
                </c:pt>
                <c:pt idx="22">
                  <c:v>1790.43</c:v>
                </c:pt>
                <c:pt idx="23">
                  <c:v>1808</c:v>
                </c:pt>
                <c:pt idx="24">
                  <c:v>1808</c:v>
                </c:pt>
                <c:pt idx="25">
                  <c:v>2426.7199999999998</c:v>
                </c:pt>
                <c:pt idx="26">
                  <c:v>2426.7199999999998</c:v>
                </c:pt>
                <c:pt idx="27">
                  <c:v>2443.3399999999997</c:v>
                </c:pt>
                <c:pt idx="28">
                  <c:v>2443.3399999999997</c:v>
                </c:pt>
                <c:pt idx="29">
                  <c:v>2548.17</c:v>
                </c:pt>
                <c:pt idx="30">
                  <c:v>2548.17</c:v>
                </c:pt>
                <c:pt idx="31">
                  <c:v>2561.7400000000002</c:v>
                </c:pt>
                <c:pt idx="32">
                  <c:v>2561.7400000000002</c:v>
                </c:pt>
                <c:pt idx="33">
                  <c:v>3206.93</c:v>
                </c:pt>
                <c:pt idx="34">
                  <c:v>3206.93</c:v>
                </c:pt>
                <c:pt idx="35">
                  <c:v>3223.1699999999996</c:v>
                </c:pt>
                <c:pt idx="36">
                  <c:v>3223.1699999999996</c:v>
                </c:pt>
                <c:pt idx="37">
                  <c:v>3328.18</c:v>
                </c:pt>
                <c:pt idx="38">
                  <c:v>3328.18</c:v>
                </c:pt>
                <c:pt idx="39">
                  <c:v>3342.5499999999997</c:v>
                </c:pt>
                <c:pt idx="40">
                  <c:v>3342.5499999999997</c:v>
                </c:pt>
                <c:pt idx="41">
                  <c:v>3845.55</c:v>
                </c:pt>
                <c:pt idx="42">
                  <c:v>3845.55</c:v>
                </c:pt>
                <c:pt idx="43">
                  <c:v>3854.79</c:v>
                </c:pt>
                <c:pt idx="44">
                  <c:v>3854.79</c:v>
                </c:pt>
                <c:pt idx="45">
                  <c:v>3962.2</c:v>
                </c:pt>
                <c:pt idx="46">
                  <c:v>3962.2</c:v>
                </c:pt>
                <c:pt idx="47">
                  <c:v>3979.72</c:v>
                </c:pt>
                <c:pt idx="48">
                  <c:v>3979.72</c:v>
                </c:pt>
                <c:pt idx="49">
                  <c:v>4627.78</c:v>
                </c:pt>
                <c:pt idx="50">
                  <c:v>4627.78</c:v>
                </c:pt>
                <c:pt idx="51">
                  <c:v>4634.7</c:v>
                </c:pt>
                <c:pt idx="52">
                  <c:v>4634.7</c:v>
                </c:pt>
                <c:pt idx="53">
                  <c:v>4741.9799999999996</c:v>
                </c:pt>
                <c:pt idx="54">
                  <c:v>4741.9799999999996</c:v>
                </c:pt>
                <c:pt idx="55">
                  <c:v>4759.5999999999995</c:v>
                </c:pt>
                <c:pt idx="56">
                  <c:v>4759.5999999999995</c:v>
                </c:pt>
                <c:pt idx="57">
                  <c:v>5378.37</c:v>
                </c:pt>
                <c:pt idx="58">
                  <c:v>5378.37</c:v>
                </c:pt>
                <c:pt idx="59">
                  <c:v>5394.82</c:v>
                </c:pt>
                <c:pt idx="60">
                  <c:v>5394.82</c:v>
                </c:pt>
                <c:pt idx="61">
                  <c:v>5499.58</c:v>
                </c:pt>
                <c:pt idx="62">
                  <c:v>5499.58</c:v>
                </c:pt>
                <c:pt idx="63">
                  <c:v>5513.53</c:v>
                </c:pt>
                <c:pt idx="64">
                  <c:v>5513.53</c:v>
                </c:pt>
                <c:pt idx="65">
                  <c:v>6158.62</c:v>
                </c:pt>
                <c:pt idx="66">
                  <c:v>6158.62</c:v>
                </c:pt>
                <c:pt idx="67">
                  <c:v>6174.66</c:v>
                </c:pt>
                <c:pt idx="68">
                  <c:v>6174.66</c:v>
                </c:pt>
                <c:pt idx="69">
                  <c:v>6279.57</c:v>
                </c:pt>
                <c:pt idx="70">
                  <c:v>6279.57</c:v>
                </c:pt>
                <c:pt idx="71">
                  <c:v>6294.2599999999993</c:v>
                </c:pt>
                <c:pt idx="72">
                  <c:v>6294.2599999999993</c:v>
                </c:pt>
                <c:pt idx="73">
                  <c:v>6797.48</c:v>
                </c:pt>
                <c:pt idx="74">
                  <c:v>6797.48</c:v>
                </c:pt>
                <c:pt idx="75">
                  <c:v>6805.8799999999992</c:v>
                </c:pt>
                <c:pt idx="76">
                  <c:v>6805.8799999999992</c:v>
                </c:pt>
                <c:pt idx="77">
                  <c:v>6913.75</c:v>
                </c:pt>
                <c:pt idx="78">
                  <c:v>6913.75</c:v>
                </c:pt>
                <c:pt idx="79">
                  <c:v>6931.32</c:v>
                </c:pt>
                <c:pt idx="80">
                  <c:v>6931.32</c:v>
                </c:pt>
                <c:pt idx="81">
                  <c:v>7580.05</c:v>
                </c:pt>
                <c:pt idx="82">
                  <c:v>7580.05</c:v>
                </c:pt>
                <c:pt idx="83">
                  <c:v>7585.64</c:v>
                </c:pt>
                <c:pt idx="84">
                  <c:v>7585.64</c:v>
                </c:pt>
                <c:pt idx="85">
                  <c:v>7693.53</c:v>
                </c:pt>
                <c:pt idx="86">
                  <c:v>7693.53</c:v>
                </c:pt>
                <c:pt idx="87">
                  <c:v>7711.1799999999994</c:v>
                </c:pt>
                <c:pt idx="88">
                  <c:v>7711.1799999999994</c:v>
                </c:pt>
                <c:pt idx="89">
                  <c:v>8330.02</c:v>
                </c:pt>
                <c:pt idx="90">
                  <c:v>8330.02</c:v>
                </c:pt>
                <c:pt idx="91">
                  <c:v>8346.2800000000007</c:v>
                </c:pt>
                <c:pt idx="92">
                  <c:v>8346.2800000000007</c:v>
                </c:pt>
                <c:pt idx="93">
                  <c:v>8451</c:v>
                </c:pt>
                <c:pt idx="94">
                  <c:v>8451</c:v>
                </c:pt>
                <c:pt idx="95">
                  <c:v>8465.31</c:v>
                </c:pt>
                <c:pt idx="96">
                  <c:v>8465.31</c:v>
                </c:pt>
                <c:pt idx="97">
                  <c:v>9110.32</c:v>
                </c:pt>
                <c:pt idx="98">
                  <c:v>9110.32</c:v>
                </c:pt>
                <c:pt idx="99">
                  <c:v>9126.1299999999992</c:v>
                </c:pt>
                <c:pt idx="100">
                  <c:v>9126.1299999999992</c:v>
                </c:pt>
                <c:pt idx="101">
                  <c:v>9230.9699999999993</c:v>
                </c:pt>
                <c:pt idx="102">
                  <c:v>9230.9699999999993</c:v>
                </c:pt>
                <c:pt idx="103">
                  <c:v>9245.9599999999991</c:v>
                </c:pt>
                <c:pt idx="104">
                  <c:v>9245.9599999999991</c:v>
                </c:pt>
                <c:pt idx="105">
                  <c:v>9749.5</c:v>
                </c:pt>
                <c:pt idx="106">
                  <c:v>9749.5</c:v>
                </c:pt>
                <c:pt idx="107">
                  <c:v>9756.94</c:v>
                </c:pt>
                <c:pt idx="108">
                  <c:v>9756.94</c:v>
                </c:pt>
                <c:pt idx="109">
                  <c:v>9865.2999999999993</c:v>
                </c:pt>
                <c:pt idx="110">
                  <c:v>9865.2999999999993</c:v>
                </c:pt>
                <c:pt idx="111">
                  <c:v>9882.92</c:v>
                </c:pt>
                <c:pt idx="112">
                  <c:v>9882.92</c:v>
                </c:pt>
                <c:pt idx="113">
                  <c:v>10532.58</c:v>
                </c:pt>
                <c:pt idx="114">
                  <c:v>10532.58</c:v>
                </c:pt>
                <c:pt idx="115">
                  <c:v>10536.33</c:v>
                </c:pt>
                <c:pt idx="116">
                  <c:v>10536.33</c:v>
                </c:pt>
                <c:pt idx="117">
                  <c:v>10645.1</c:v>
                </c:pt>
                <c:pt idx="118">
                  <c:v>10645.1</c:v>
                </c:pt>
                <c:pt idx="119">
                  <c:v>10662.77</c:v>
                </c:pt>
                <c:pt idx="120">
                  <c:v>10662.77</c:v>
                </c:pt>
                <c:pt idx="121">
                  <c:v>11281.67</c:v>
                </c:pt>
                <c:pt idx="122">
                  <c:v>11281.67</c:v>
                </c:pt>
                <c:pt idx="123">
                  <c:v>11297.73</c:v>
                </c:pt>
                <c:pt idx="124">
                  <c:v>11297.73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778098546318459E-2"/>
          <c:y val="0.19442567567567567"/>
          <c:w val="0.93679096632819292"/>
          <c:h val="0.49953935234447056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257.65099999999995</c:v>
                </c:pt>
                <c:pt idx="6">
                  <c:v>257.65099999999995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2432.721</c:v>
                </c:pt>
                <c:pt idx="58">
                  <c:v>2432.721</c:v>
                </c:pt>
                <c:pt idx="59">
                  <c:v>2432.721</c:v>
                </c:pt>
                <c:pt idx="60">
                  <c:v>2432.721</c:v>
                </c:pt>
                <c:pt idx="61">
                  <c:v>2435.12</c:v>
                </c:pt>
                <c:pt idx="62">
                  <c:v>2435.12</c:v>
                </c:pt>
                <c:pt idx="63">
                  <c:v>2435.1210000000001</c:v>
                </c:pt>
                <c:pt idx="64">
                  <c:v>2435.1210000000001</c:v>
                </c:pt>
                <c:pt idx="65">
                  <c:v>2454.1869999999999</c:v>
                </c:pt>
                <c:pt idx="66">
                  <c:v>2454.1869999999999</c:v>
                </c:pt>
                <c:pt idx="67">
                  <c:v>2574.1869999999999</c:v>
                </c:pt>
                <c:pt idx="68">
                  <c:v>2574.1869999999999</c:v>
                </c:pt>
                <c:pt idx="69">
                  <c:v>2574.1880000000001</c:v>
                </c:pt>
                <c:pt idx="70">
                  <c:v>2574.1880000000001</c:v>
                </c:pt>
                <c:pt idx="71">
                  <c:v>2596.8539999999998</c:v>
                </c:pt>
                <c:pt idx="72">
                  <c:v>2596.8539999999998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3272.93</c:v>
                </c:pt>
                <c:pt idx="78">
                  <c:v>3272.93</c:v>
                </c:pt>
                <c:pt idx="79">
                  <c:v>3328.18</c:v>
                </c:pt>
                <c:pt idx="80">
                  <c:v>3328.18</c:v>
                </c:pt>
                <c:pt idx="81">
                  <c:v>3330.58</c:v>
                </c:pt>
                <c:pt idx="82">
                  <c:v>3330.58</c:v>
                </c:pt>
                <c:pt idx="83">
                  <c:v>3342.23</c:v>
                </c:pt>
                <c:pt idx="84">
                  <c:v>3342.23</c:v>
                </c:pt>
                <c:pt idx="85">
                  <c:v>3361.297</c:v>
                </c:pt>
                <c:pt idx="86">
                  <c:v>3361.297</c:v>
                </c:pt>
                <c:pt idx="87">
                  <c:v>3481.297</c:v>
                </c:pt>
                <c:pt idx="88">
                  <c:v>3481.297</c:v>
                </c:pt>
                <c:pt idx="89">
                  <c:v>3481.2980000000002</c:v>
                </c:pt>
                <c:pt idx="90">
                  <c:v>3481.2980000000002</c:v>
                </c:pt>
                <c:pt idx="91">
                  <c:v>3503.9639999999999</c:v>
                </c:pt>
                <c:pt idx="92">
                  <c:v>3503.9639999999999</c:v>
                </c:pt>
                <c:pt idx="93">
                  <c:v>3845.55</c:v>
                </c:pt>
                <c:pt idx="94">
                  <c:v>3845.55</c:v>
                </c:pt>
                <c:pt idx="95">
                  <c:v>3851.55</c:v>
                </c:pt>
                <c:pt idx="96">
                  <c:v>3851.55</c:v>
                </c:pt>
                <c:pt idx="97">
                  <c:v>3851.5510000000004</c:v>
                </c:pt>
                <c:pt idx="98">
                  <c:v>3851.5510000000004</c:v>
                </c:pt>
                <c:pt idx="99">
                  <c:v>3851.5510000000004</c:v>
                </c:pt>
                <c:pt idx="100">
                  <c:v>3851.5510000000004</c:v>
                </c:pt>
                <c:pt idx="101">
                  <c:v>3853.9500000000003</c:v>
                </c:pt>
                <c:pt idx="102">
                  <c:v>3853.9500000000003</c:v>
                </c:pt>
                <c:pt idx="103">
                  <c:v>3853.9510000000005</c:v>
                </c:pt>
                <c:pt idx="104">
                  <c:v>3853.9510000000005</c:v>
                </c:pt>
                <c:pt idx="105">
                  <c:v>3873.0170000000003</c:v>
                </c:pt>
                <c:pt idx="106">
                  <c:v>3873.0170000000003</c:v>
                </c:pt>
                <c:pt idx="107">
                  <c:v>3993.0170000000003</c:v>
                </c:pt>
                <c:pt idx="108">
                  <c:v>3993.0170000000003</c:v>
                </c:pt>
                <c:pt idx="109">
                  <c:v>3993.0180000000005</c:v>
                </c:pt>
                <c:pt idx="110">
                  <c:v>3993.0180000000005</c:v>
                </c:pt>
                <c:pt idx="111">
                  <c:v>4015.6840000000002</c:v>
                </c:pt>
                <c:pt idx="112">
                  <c:v>4015.6840000000002</c:v>
                </c:pt>
                <c:pt idx="113">
                  <c:v>4627.78</c:v>
                </c:pt>
                <c:pt idx="114">
                  <c:v>4627.78</c:v>
                </c:pt>
                <c:pt idx="115">
                  <c:v>4633.78</c:v>
                </c:pt>
                <c:pt idx="116">
                  <c:v>4633.78</c:v>
                </c:pt>
                <c:pt idx="117">
                  <c:v>4723.78</c:v>
                </c:pt>
                <c:pt idx="118">
                  <c:v>4723.78</c:v>
                </c:pt>
                <c:pt idx="119">
                  <c:v>4723.7809999999999</c:v>
                </c:pt>
                <c:pt idx="120">
                  <c:v>4723.7809999999999</c:v>
                </c:pt>
                <c:pt idx="121">
                  <c:v>4744.3799999999992</c:v>
                </c:pt>
                <c:pt idx="122">
                  <c:v>4744.3799999999992</c:v>
                </c:pt>
                <c:pt idx="123">
                  <c:v>4759.0200000000004</c:v>
                </c:pt>
                <c:pt idx="124">
                  <c:v>4759.0200000000004</c:v>
                </c:pt>
                <c:pt idx="125">
                  <c:v>4778.0870000000004</c:v>
                </c:pt>
                <c:pt idx="126">
                  <c:v>4778.0870000000004</c:v>
                </c:pt>
                <c:pt idx="127">
                  <c:v>4898.0870000000004</c:v>
                </c:pt>
                <c:pt idx="128">
                  <c:v>4898.0870000000004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4203353179497779"/>
              <c:y val="0.7964327516492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77646951624697"/>
          <c:y val="0.88100260693764632"/>
          <c:w val="0.7531750513257558"/>
          <c:h val="9.6704665648137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411480</xdr:colOff>
      <xdr:row>26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548640</xdr:colOff>
      <xdr:row>12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S200"/>
  <sheetViews>
    <sheetView workbookViewId="0">
      <selection activeCell="N9" sqref="N9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45078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15</v>
      </c>
    </row>
    <row r="2" spans="1:19" x14ac:dyDescent="0.3">
      <c r="A2">
        <v>1</v>
      </c>
      <c r="B2" s="1">
        <v>45078.525297708336</v>
      </c>
      <c r="C2" s="1">
        <v>45078.578568483797</v>
      </c>
      <c r="D2">
        <v>4602.5950000000003</v>
      </c>
      <c r="F2" s="1" t="s">
        <v>5</v>
      </c>
      <c r="G2" s="1">
        <v>0.5</v>
      </c>
      <c r="I2">
        <f>DAY(B2)</f>
        <v>1</v>
      </c>
      <c r="J2">
        <f>HOUR(B2)</f>
        <v>12</v>
      </c>
      <c r="K2">
        <f>MINUTE(B2)</f>
        <v>36</v>
      </c>
      <c r="L2">
        <f>SECOND(B2)</f>
        <v>26</v>
      </c>
      <c r="N2" s="3">
        <f>ROUND(((I2-$G$4)*60*24)+((J2-$G$5)*60)+((K2-$G$6))+((L2-$G$7)/60),2)</f>
        <v>36.43</v>
      </c>
      <c r="O2" s="3">
        <f>ROUND(D2/60,2)</f>
        <v>76.709999999999994</v>
      </c>
      <c r="P2" s="3">
        <f>N2+O2</f>
        <v>113.13999999999999</v>
      </c>
      <c r="R2">
        <v>0</v>
      </c>
      <c r="S2">
        <v>0</v>
      </c>
    </row>
    <row r="3" spans="1:19" x14ac:dyDescent="0.3">
      <c r="A3">
        <v>2</v>
      </c>
      <c r="B3" s="1">
        <v>45078.607287025465</v>
      </c>
      <c r="C3" s="1">
        <v>45078.66055724537</v>
      </c>
      <c r="D3">
        <v>4602.5469999999996</v>
      </c>
      <c r="F3" s="1"/>
      <c r="I3">
        <f t="shared" ref="I3:I32" si="0">DAY(B3)</f>
        <v>1</v>
      </c>
      <c r="J3">
        <f t="shared" ref="J3:J32" si="1">HOUR(B3)</f>
        <v>14</v>
      </c>
      <c r="K3">
        <f t="shared" ref="K3:K32" si="2">MINUTE(B3)</f>
        <v>34</v>
      </c>
      <c r="L3">
        <f t="shared" ref="L3:L32" si="3">SECOND(B3)</f>
        <v>30</v>
      </c>
      <c r="N3" s="3">
        <f t="shared" ref="N3:N38" si="4">ROUND(((I3-$G$4)*60*24)+((J3-$G$5)*60)+((K3-$G$6))+((L3-$G$7)/60),2)</f>
        <v>154.5</v>
      </c>
      <c r="O3" s="3">
        <f t="shared" ref="O3:O38" si="5">ROUND(D3/60,2)</f>
        <v>76.709999999999994</v>
      </c>
      <c r="P3" s="3">
        <f t="shared" ref="P3:P38" si="6">N3+O3</f>
        <v>231.20999999999998</v>
      </c>
      <c r="R3">
        <v>36.43</v>
      </c>
      <c r="S3">
        <v>1</v>
      </c>
    </row>
    <row r="4" spans="1:19" x14ac:dyDescent="0.3">
      <c r="A4">
        <v>3</v>
      </c>
      <c r="B4" s="1">
        <v>45078.689276412035</v>
      </c>
      <c r="C4" s="1">
        <v>45078.742546076392</v>
      </c>
      <c r="D4">
        <v>4602.4979999999996</v>
      </c>
      <c r="F4" s="1" t="s">
        <v>6</v>
      </c>
      <c r="G4">
        <f>DAY(G1)</f>
        <v>1</v>
      </c>
      <c r="I4">
        <f t="shared" si="0"/>
        <v>1</v>
      </c>
      <c r="J4">
        <f t="shared" si="1"/>
        <v>16</v>
      </c>
      <c r="K4">
        <f t="shared" si="2"/>
        <v>32</v>
      </c>
      <c r="L4">
        <f t="shared" si="3"/>
        <v>33</v>
      </c>
      <c r="N4" s="3">
        <f t="shared" si="4"/>
        <v>272.55</v>
      </c>
      <c r="O4" s="3">
        <f t="shared" si="5"/>
        <v>76.709999999999994</v>
      </c>
      <c r="P4" s="3">
        <f t="shared" si="6"/>
        <v>349.26</v>
      </c>
      <c r="R4">
        <v>113.13999999999999</v>
      </c>
      <c r="S4">
        <v>0</v>
      </c>
    </row>
    <row r="5" spans="1:19" x14ac:dyDescent="0.3">
      <c r="A5">
        <v>4</v>
      </c>
      <c r="B5" s="1">
        <v>45078.771265752315</v>
      </c>
      <c r="C5" s="1">
        <v>45078.824534814812</v>
      </c>
      <c r="D5">
        <v>4602.4470000000001</v>
      </c>
      <c r="F5" s="1" t="s">
        <v>7</v>
      </c>
      <c r="G5">
        <f>HOUR(G2)</f>
        <v>12</v>
      </c>
      <c r="I5">
        <f t="shared" si="0"/>
        <v>1</v>
      </c>
      <c r="J5">
        <f t="shared" si="1"/>
        <v>18</v>
      </c>
      <c r="K5">
        <f t="shared" si="2"/>
        <v>30</v>
      </c>
      <c r="L5">
        <f t="shared" si="3"/>
        <v>37</v>
      </c>
      <c r="N5" s="3">
        <f t="shared" si="4"/>
        <v>390.62</v>
      </c>
      <c r="O5" s="3">
        <f t="shared" si="5"/>
        <v>76.709999999999994</v>
      </c>
      <c r="P5" s="3">
        <f t="shared" si="6"/>
        <v>467.33</v>
      </c>
      <c r="R5">
        <v>154.5</v>
      </c>
      <c r="S5">
        <v>1</v>
      </c>
    </row>
    <row r="6" spans="1:19" x14ac:dyDescent="0.3">
      <c r="A6">
        <v>5</v>
      </c>
      <c r="B6" s="1">
        <v>45078.85325508102</v>
      </c>
      <c r="C6" s="1">
        <v>45078.906523576392</v>
      </c>
      <c r="D6">
        <v>4602.3980000000001</v>
      </c>
      <c r="F6" s="1" t="s">
        <v>8</v>
      </c>
      <c r="G6">
        <f>MINUTE(G2)</f>
        <v>0</v>
      </c>
      <c r="I6">
        <f t="shared" si="0"/>
        <v>1</v>
      </c>
      <c r="J6">
        <f t="shared" si="1"/>
        <v>20</v>
      </c>
      <c r="K6">
        <f t="shared" si="2"/>
        <v>28</v>
      </c>
      <c r="L6">
        <f t="shared" si="3"/>
        <v>41</v>
      </c>
      <c r="N6" s="3">
        <f t="shared" si="4"/>
        <v>508.68</v>
      </c>
      <c r="O6" s="3">
        <f t="shared" si="5"/>
        <v>76.709999999999994</v>
      </c>
      <c r="P6" s="3">
        <f t="shared" si="6"/>
        <v>585.39</v>
      </c>
      <c r="R6">
        <v>231.20999999999998</v>
      </c>
      <c r="S6">
        <v>0</v>
      </c>
    </row>
    <row r="7" spans="1:19" x14ac:dyDescent="0.3">
      <c r="A7">
        <v>6</v>
      </c>
      <c r="B7" s="1">
        <v>45078.935244398148</v>
      </c>
      <c r="C7" s="1">
        <v>45078.988512418982</v>
      </c>
      <c r="D7">
        <v>4602.3559999999998</v>
      </c>
      <c r="F7" s="1" t="s">
        <v>9</v>
      </c>
      <c r="G7">
        <f>SECOND(G2)</f>
        <v>0</v>
      </c>
      <c r="I7">
        <f t="shared" si="0"/>
        <v>1</v>
      </c>
      <c r="J7">
        <f t="shared" si="1"/>
        <v>22</v>
      </c>
      <c r="K7">
        <f t="shared" si="2"/>
        <v>26</v>
      </c>
      <c r="L7">
        <f t="shared" si="3"/>
        <v>45</v>
      </c>
      <c r="N7" s="3">
        <f t="shared" si="4"/>
        <v>626.75</v>
      </c>
      <c r="O7" s="3">
        <f t="shared" si="5"/>
        <v>76.709999999999994</v>
      </c>
      <c r="P7" s="3">
        <f t="shared" si="6"/>
        <v>703.46</v>
      </c>
      <c r="R7">
        <v>272.55</v>
      </c>
      <c r="S7">
        <v>1</v>
      </c>
    </row>
    <row r="8" spans="1:19" x14ac:dyDescent="0.3">
      <c r="A8">
        <v>7</v>
      </c>
      <c r="B8" s="1">
        <v>45079.017233715276</v>
      </c>
      <c r="C8" s="1">
        <v>45079.070501168979</v>
      </c>
      <c r="D8">
        <v>4602.308</v>
      </c>
      <c r="F8" s="1"/>
      <c r="I8">
        <f t="shared" si="0"/>
        <v>2</v>
      </c>
      <c r="J8">
        <f t="shared" si="1"/>
        <v>0</v>
      </c>
      <c r="K8">
        <f t="shared" si="2"/>
        <v>24</v>
      </c>
      <c r="L8">
        <f t="shared" si="3"/>
        <v>49</v>
      </c>
      <c r="N8" s="3">
        <f t="shared" si="4"/>
        <v>744.82</v>
      </c>
      <c r="O8" s="3">
        <f t="shared" si="5"/>
        <v>76.709999999999994</v>
      </c>
      <c r="P8" s="3">
        <f t="shared" si="6"/>
        <v>821.53000000000009</v>
      </c>
      <c r="R8">
        <v>349.26</v>
      </c>
      <c r="S8">
        <v>0</v>
      </c>
    </row>
    <row r="9" spans="1:19" x14ac:dyDescent="0.3">
      <c r="A9">
        <v>8</v>
      </c>
      <c r="B9" s="1">
        <v>45079.099223032405</v>
      </c>
      <c r="C9" s="1">
        <v>45079.152489942127</v>
      </c>
      <c r="D9">
        <v>4602.2610000000004</v>
      </c>
      <c r="I9">
        <f t="shared" si="0"/>
        <v>2</v>
      </c>
      <c r="J9">
        <f t="shared" si="1"/>
        <v>2</v>
      </c>
      <c r="K9">
        <f t="shared" si="2"/>
        <v>22</v>
      </c>
      <c r="L9">
        <f t="shared" si="3"/>
        <v>53</v>
      </c>
      <c r="N9" s="3">
        <f t="shared" si="4"/>
        <v>862.88</v>
      </c>
      <c r="O9" s="3">
        <f t="shared" si="5"/>
        <v>76.7</v>
      </c>
      <c r="P9" s="3">
        <f t="shared" si="6"/>
        <v>939.58</v>
      </c>
      <c r="R9">
        <v>390.62</v>
      </c>
      <c r="S9">
        <v>1</v>
      </c>
    </row>
    <row r="10" spans="1:19" x14ac:dyDescent="0.3">
      <c r="A10">
        <v>9</v>
      </c>
      <c r="B10" s="1">
        <v>45079.18121234954</v>
      </c>
      <c r="C10" s="1">
        <v>45079.234478796294</v>
      </c>
      <c r="D10">
        <v>4602.2209999999995</v>
      </c>
      <c r="I10">
        <f t="shared" si="0"/>
        <v>2</v>
      </c>
      <c r="J10">
        <f t="shared" si="1"/>
        <v>4</v>
      </c>
      <c r="K10">
        <f t="shared" si="2"/>
        <v>20</v>
      </c>
      <c r="L10">
        <f t="shared" si="3"/>
        <v>57</v>
      </c>
      <c r="N10" s="3">
        <f t="shared" si="4"/>
        <v>980.95</v>
      </c>
      <c r="O10" s="3">
        <f t="shared" si="5"/>
        <v>76.7</v>
      </c>
      <c r="P10" s="3">
        <f t="shared" si="6"/>
        <v>1057.6500000000001</v>
      </c>
      <c r="R10">
        <v>467.33</v>
      </c>
      <c r="S10">
        <v>0</v>
      </c>
    </row>
    <row r="11" spans="1:19" x14ac:dyDescent="0.3">
      <c r="A11">
        <v>10</v>
      </c>
      <c r="B11" s="1">
        <v>45079.263201631948</v>
      </c>
      <c r="C11" s="1">
        <v>45079.316467592595</v>
      </c>
      <c r="D11">
        <v>4602.1779999999999</v>
      </c>
      <c r="I11">
        <f t="shared" si="0"/>
        <v>2</v>
      </c>
      <c r="J11">
        <f t="shared" si="1"/>
        <v>6</v>
      </c>
      <c r="K11">
        <f t="shared" si="2"/>
        <v>19</v>
      </c>
      <c r="L11">
        <f t="shared" si="3"/>
        <v>1</v>
      </c>
      <c r="N11" s="3">
        <f t="shared" si="4"/>
        <v>1099.02</v>
      </c>
      <c r="O11" s="3">
        <f t="shared" si="5"/>
        <v>76.7</v>
      </c>
      <c r="P11" s="3">
        <f t="shared" si="6"/>
        <v>1175.72</v>
      </c>
      <c r="R11">
        <v>508.68</v>
      </c>
      <c r="S11">
        <v>1</v>
      </c>
    </row>
    <row r="12" spans="1:19" x14ac:dyDescent="0.3">
      <c r="A12">
        <v>11</v>
      </c>
      <c r="B12" s="1">
        <v>45079.345190960645</v>
      </c>
      <c r="C12" s="1">
        <v>45079.398456354167</v>
      </c>
      <c r="D12">
        <v>4602.1310000000003</v>
      </c>
      <c r="I12">
        <f t="shared" si="0"/>
        <v>2</v>
      </c>
      <c r="J12">
        <f t="shared" si="1"/>
        <v>8</v>
      </c>
      <c r="K12">
        <f t="shared" si="2"/>
        <v>17</v>
      </c>
      <c r="L12">
        <f t="shared" si="3"/>
        <v>4</v>
      </c>
      <c r="N12" s="3">
        <f t="shared" si="4"/>
        <v>1217.07</v>
      </c>
      <c r="O12" s="3">
        <f t="shared" si="5"/>
        <v>76.7</v>
      </c>
      <c r="P12" s="3">
        <f t="shared" si="6"/>
        <v>1293.77</v>
      </c>
      <c r="R12">
        <v>585.39</v>
      </c>
      <c r="S12">
        <v>0</v>
      </c>
    </row>
    <row r="13" spans="1:19" x14ac:dyDescent="0.3">
      <c r="A13">
        <v>12</v>
      </c>
      <c r="B13" s="1">
        <v>45079.427180208331</v>
      </c>
      <c r="C13" s="1">
        <v>45079.48044521991</v>
      </c>
      <c r="D13">
        <v>4602.098</v>
      </c>
      <c r="I13">
        <f t="shared" si="0"/>
        <v>2</v>
      </c>
      <c r="J13">
        <f t="shared" si="1"/>
        <v>10</v>
      </c>
      <c r="K13">
        <f t="shared" si="2"/>
        <v>15</v>
      </c>
      <c r="L13">
        <f t="shared" si="3"/>
        <v>8</v>
      </c>
      <c r="N13" s="3">
        <f t="shared" si="4"/>
        <v>1335.13</v>
      </c>
      <c r="O13" s="3">
        <f t="shared" si="5"/>
        <v>76.7</v>
      </c>
      <c r="P13" s="3">
        <f t="shared" si="6"/>
        <v>1411.8300000000002</v>
      </c>
      <c r="R13">
        <v>626.75</v>
      </c>
      <c r="S13">
        <v>1</v>
      </c>
    </row>
    <row r="14" spans="1:19" x14ac:dyDescent="0.3">
      <c r="A14">
        <v>13</v>
      </c>
      <c r="B14" s="1">
        <v>45079.509169548612</v>
      </c>
      <c r="C14" s="1">
        <v>45079.562434039355</v>
      </c>
      <c r="D14">
        <v>4602.0529999999999</v>
      </c>
      <c r="I14">
        <f t="shared" si="0"/>
        <v>2</v>
      </c>
      <c r="J14">
        <f t="shared" si="1"/>
        <v>12</v>
      </c>
      <c r="K14">
        <f t="shared" si="2"/>
        <v>13</v>
      </c>
      <c r="L14">
        <f t="shared" si="3"/>
        <v>12</v>
      </c>
      <c r="N14" s="3">
        <f t="shared" si="4"/>
        <v>1453.2</v>
      </c>
      <c r="O14" s="3">
        <f t="shared" si="5"/>
        <v>76.7</v>
      </c>
      <c r="P14" s="3">
        <f t="shared" si="6"/>
        <v>1529.9</v>
      </c>
      <c r="R14">
        <v>703.46</v>
      </c>
      <c r="S14">
        <v>0</v>
      </c>
    </row>
    <row r="15" spans="1:19" x14ac:dyDescent="0.3">
      <c r="A15">
        <v>14</v>
      </c>
      <c r="B15" s="1">
        <v>45079.591158842595</v>
      </c>
      <c r="C15" s="1">
        <v>45079.644422812496</v>
      </c>
      <c r="D15">
        <v>4602.0069999999996</v>
      </c>
      <c r="I15">
        <f t="shared" si="0"/>
        <v>2</v>
      </c>
      <c r="J15">
        <f t="shared" si="1"/>
        <v>14</v>
      </c>
      <c r="K15">
        <f t="shared" si="2"/>
        <v>11</v>
      </c>
      <c r="L15">
        <f t="shared" si="3"/>
        <v>16</v>
      </c>
      <c r="N15" s="3">
        <f t="shared" si="4"/>
        <v>1571.27</v>
      </c>
      <c r="O15" s="3">
        <f t="shared" si="5"/>
        <v>76.7</v>
      </c>
      <c r="P15" s="3">
        <f t="shared" si="6"/>
        <v>1647.97</v>
      </c>
      <c r="R15">
        <v>744.82</v>
      </c>
      <c r="S15">
        <v>1</v>
      </c>
    </row>
    <row r="16" spans="1:19" x14ac:dyDescent="0.3">
      <c r="A16">
        <v>15</v>
      </c>
      <c r="B16" s="1">
        <v>45079.673148078706</v>
      </c>
      <c r="C16" s="1">
        <v>45079.726411689815</v>
      </c>
      <c r="D16">
        <v>4601.9769999999999</v>
      </c>
      <c r="I16">
        <f t="shared" si="0"/>
        <v>2</v>
      </c>
      <c r="J16">
        <f t="shared" si="1"/>
        <v>16</v>
      </c>
      <c r="K16">
        <f t="shared" si="2"/>
        <v>9</v>
      </c>
      <c r="L16">
        <f t="shared" si="3"/>
        <v>20</v>
      </c>
      <c r="N16" s="3">
        <f t="shared" si="4"/>
        <v>1689.33</v>
      </c>
      <c r="O16" s="3">
        <f t="shared" si="5"/>
        <v>76.7</v>
      </c>
      <c r="P16" s="3">
        <f t="shared" si="6"/>
        <v>1766.03</v>
      </c>
      <c r="R16">
        <v>821.53000000000009</v>
      </c>
      <c r="S16">
        <v>0</v>
      </c>
    </row>
    <row r="17" spans="1:19" x14ac:dyDescent="0.3">
      <c r="A17">
        <v>16</v>
      </c>
      <c r="B17" s="1">
        <v>45079.75513740741</v>
      </c>
      <c r="C17" s="1">
        <v>45079.808400486108</v>
      </c>
      <c r="D17">
        <v>4601.9290000000001</v>
      </c>
      <c r="I17">
        <f t="shared" si="0"/>
        <v>2</v>
      </c>
      <c r="J17">
        <f t="shared" si="1"/>
        <v>18</v>
      </c>
      <c r="K17">
        <f t="shared" si="2"/>
        <v>7</v>
      </c>
      <c r="L17">
        <f t="shared" si="3"/>
        <v>24</v>
      </c>
      <c r="N17" s="3">
        <f t="shared" si="4"/>
        <v>1807.4</v>
      </c>
      <c r="O17" s="3">
        <f t="shared" si="5"/>
        <v>76.7</v>
      </c>
      <c r="P17" s="3">
        <f t="shared" si="6"/>
        <v>1884.1000000000001</v>
      </c>
      <c r="R17">
        <v>862.88</v>
      </c>
      <c r="S17">
        <v>1</v>
      </c>
    </row>
    <row r="18" spans="1:19" x14ac:dyDescent="0.3">
      <c r="A18">
        <v>17</v>
      </c>
      <c r="B18" s="1">
        <v>45079.837126689818</v>
      </c>
      <c r="C18" s="1">
        <v>45079.89038931713</v>
      </c>
      <c r="D18">
        <v>4601.8909999999996</v>
      </c>
      <c r="I18">
        <f t="shared" si="0"/>
        <v>2</v>
      </c>
      <c r="J18">
        <f t="shared" si="1"/>
        <v>20</v>
      </c>
      <c r="K18">
        <f t="shared" si="2"/>
        <v>5</v>
      </c>
      <c r="L18">
        <f t="shared" si="3"/>
        <v>28</v>
      </c>
      <c r="N18" s="3">
        <f t="shared" si="4"/>
        <v>1925.47</v>
      </c>
      <c r="O18" s="3">
        <f t="shared" si="5"/>
        <v>76.7</v>
      </c>
      <c r="P18" s="3">
        <f t="shared" si="6"/>
        <v>2002.17</v>
      </c>
      <c r="R18">
        <v>939.58</v>
      </c>
      <c r="S18">
        <v>0</v>
      </c>
    </row>
    <row r="19" spans="1:19" x14ac:dyDescent="0.3">
      <c r="A19">
        <v>18</v>
      </c>
      <c r="B19" s="1">
        <v>45079.919115902776</v>
      </c>
      <c r="C19" s="1">
        <v>45079.972378206017</v>
      </c>
      <c r="D19">
        <v>4601.8630000000003</v>
      </c>
      <c r="I19">
        <f t="shared" si="0"/>
        <v>2</v>
      </c>
      <c r="J19">
        <f t="shared" si="1"/>
        <v>22</v>
      </c>
      <c r="K19">
        <f t="shared" si="2"/>
        <v>3</v>
      </c>
      <c r="L19">
        <f t="shared" si="3"/>
        <v>32</v>
      </c>
      <c r="N19" s="3">
        <f t="shared" si="4"/>
        <v>2043.53</v>
      </c>
      <c r="O19" s="3">
        <f t="shared" si="5"/>
        <v>76.7</v>
      </c>
      <c r="P19" s="3">
        <f t="shared" si="6"/>
        <v>2120.23</v>
      </c>
      <c r="R19">
        <v>980.95</v>
      </c>
      <c r="S19">
        <v>1</v>
      </c>
    </row>
    <row r="20" spans="1:19" x14ac:dyDescent="0.3">
      <c r="A20">
        <v>19</v>
      </c>
      <c r="B20" s="1">
        <v>45080.00110523148</v>
      </c>
      <c r="C20" s="1">
        <v>45080.054367060184</v>
      </c>
      <c r="D20">
        <v>4601.8220000000001</v>
      </c>
      <c r="I20">
        <f t="shared" si="0"/>
        <v>3</v>
      </c>
      <c r="J20">
        <f t="shared" si="1"/>
        <v>0</v>
      </c>
      <c r="K20">
        <f t="shared" si="2"/>
        <v>1</v>
      </c>
      <c r="L20">
        <f t="shared" si="3"/>
        <v>35</v>
      </c>
      <c r="N20" s="3">
        <f t="shared" si="4"/>
        <v>2161.58</v>
      </c>
      <c r="O20" s="3">
        <f t="shared" si="5"/>
        <v>76.7</v>
      </c>
      <c r="P20" s="3">
        <f t="shared" si="6"/>
        <v>2238.2799999999997</v>
      </c>
      <c r="R20">
        <v>1057.6500000000001</v>
      </c>
      <c r="S20">
        <v>0</v>
      </c>
    </row>
    <row r="21" spans="1:19" x14ac:dyDescent="0.3">
      <c r="A21">
        <v>20</v>
      </c>
      <c r="B21" s="1">
        <v>45080.083094490743</v>
      </c>
      <c r="C21" s="1">
        <v>45080.136355856484</v>
      </c>
      <c r="D21">
        <v>4601.7820000000002</v>
      </c>
      <c r="I21">
        <f t="shared" si="0"/>
        <v>3</v>
      </c>
      <c r="J21">
        <f t="shared" si="1"/>
        <v>1</v>
      </c>
      <c r="K21">
        <f t="shared" si="2"/>
        <v>59</v>
      </c>
      <c r="L21">
        <f t="shared" si="3"/>
        <v>39</v>
      </c>
      <c r="N21" s="3">
        <f t="shared" si="4"/>
        <v>2279.65</v>
      </c>
      <c r="O21" s="3">
        <f t="shared" si="5"/>
        <v>76.7</v>
      </c>
      <c r="P21" s="3">
        <f t="shared" si="6"/>
        <v>2356.35</v>
      </c>
      <c r="R21">
        <v>1099.02</v>
      </c>
      <c r="S21">
        <v>1</v>
      </c>
    </row>
    <row r="22" spans="1:19" x14ac:dyDescent="0.3">
      <c r="A22">
        <v>21</v>
      </c>
      <c r="B22" s="1">
        <v>45080.165083703701</v>
      </c>
      <c r="C22" s="1">
        <v>45080.218344768517</v>
      </c>
      <c r="D22">
        <v>4601.7560000000003</v>
      </c>
      <c r="I22">
        <f t="shared" si="0"/>
        <v>3</v>
      </c>
      <c r="J22">
        <f t="shared" si="1"/>
        <v>3</v>
      </c>
      <c r="K22">
        <f t="shared" si="2"/>
        <v>57</v>
      </c>
      <c r="L22">
        <f t="shared" si="3"/>
        <v>43</v>
      </c>
      <c r="N22" s="3">
        <f t="shared" si="4"/>
        <v>2397.7199999999998</v>
      </c>
      <c r="O22" s="3">
        <f t="shared" si="5"/>
        <v>76.7</v>
      </c>
      <c r="P22" s="3">
        <f t="shared" si="6"/>
        <v>2474.4199999999996</v>
      </c>
      <c r="R22">
        <v>1175.72</v>
      </c>
      <c r="S22">
        <v>0</v>
      </c>
    </row>
    <row r="23" spans="1:19" x14ac:dyDescent="0.3">
      <c r="A23">
        <v>22</v>
      </c>
      <c r="B23" s="1">
        <v>45080.247073009261</v>
      </c>
      <c r="C23" s="1">
        <v>45080.300333634259</v>
      </c>
      <c r="D23">
        <v>4601.7169999999996</v>
      </c>
      <c r="I23">
        <f t="shared" si="0"/>
        <v>3</v>
      </c>
      <c r="J23">
        <f t="shared" si="1"/>
        <v>5</v>
      </c>
      <c r="K23">
        <f t="shared" si="2"/>
        <v>55</v>
      </c>
      <c r="L23">
        <f t="shared" si="3"/>
        <v>47</v>
      </c>
      <c r="N23" s="3">
        <f t="shared" si="4"/>
        <v>2515.7800000000002</v>
      </c>
      <c r="O23" s="3">
        <f t="shared" si="5"/>
        <v>76.7</v>
      </c>
      <c r="P23" s="3">
        <f t="shared" si="6"/>
        <v>2592.48</v>
      </c>
      <c r="R23">
        <v>1217.07</v>
      </c>
      <c r="S23">
        <v>1</v>
      </c>
    </row>
    <row r="24" spans="1:19" x14ac:dyDescent="0.3">
      <c r="A24">
        <v>23</v>
      </c>
      <c r="B24" s="1">
        <v>45080.329062245371</v>
      </c>
      <c r="C24" s="1">
        <v>45080.382322442128</v>
      </c>
      <c r="D24">
        <v>4601.6809999999996</v>
      </c>
      <c r="I24">
        <f t="shared" si="0"/>
        <v>3</v>
      </c>
      <c r="J24">
        <f t="shared" si="1"/>
        <v>7</v>
      </c>
      <c r="K24">
        <f t="shared" si="2"/>
        <v>53</v>
      </c>
      <c r="L24">
        <f t="shared" si="3"/>
        <v>51</v>
      </c>
      <c r="N24" s="3">
        <f t="shared" si="4"/>
        <v>2633.85</v>
      </c>
      <c r="O24" s="3">
        <f t="shared" si="5"/>
        <v>76.69</v>
      </c>
      <c r="P24" s="3">
        <f t="shared" si="6"/>
        <v>2710.54</v>
      </c>
      <c r="R24">
        <v>1293.77</v>
      </c>
      <c r="S24">
        <v>0</v>
      </c>
    </row>
    <row r="25" spans="1:19" x14ac:dyDescent="0.3">
      <c r="A25">
        <v>24</v>
      </c>
      <c r="B25" s="1">
        <v>45080.41105145833</v>
      </c>
      <c r="C25" s="1">
        <v>45080.464311365744</v>
      </c>
      <c r="D25">
        <v>4601.6559999999999</v>
      </c>
      <c r="I25">
        <f t="shared" si="0"/>
        <v>3</v>
      </c>
      <c r="J25">
        <f t="shared" si="1"/>
        <v>9</v>
      </c>
      <c r="K25">
        <f t="shared" si="2"/>
        <v>51</v>
      </c>
      <c r="L25">
        <f t="shared" si="3"/>
        <v>55</v>
      </c>
      <c r="N25" s="3">
        <f t="shared" si="4"/>
        <v>2751.92</v>
      </c>
      <c r="O25" s="3">
        <f t="shared" si="5"/>
        <v>76.69</v>
      </c>
      <c r="P25" s="3">
        <f t="shared" si="6"/>
        <v>2828.61</v>
      </c>
      <c r="R25">
        <v>1335.13</v>
      </c>
      <c r="S25">
        <v>1</v>
      </c>
    </row>
    <row r="26" spans="1:19" x14ac:dyDescent="0.3">
      <c r="A26">
        <v>25</v>
      </c>
      <c r="B26" s="1">
        <v>45080.493040752313</v>
      </c>
      <c r="C26" s="1">
        <v>45080.546300243055</v>
      </c>
      <c r="D26">
        <v>4601.62</v>
      </c>
      <c r="I26">
        <f t="shared" si="0"/>
        <v>3</v>
      </c>
      <c r="J26">
        <f t="shared" si="1"/>
        <v>11</v>
      </c>
      <c r="K26">
        <f t="shared" si="2"/>
        <v>49</v>
      </c>
      <c r="L26">
        <f t="shared" si="3"/>
        <v>59</v>
      </c>
      <c r="N26" s="3">
        <f t="shared" si="4"/>
        <v>2869.98</v>
      </c>
      <c r="O26" s="3">
        <f t="shared" si="5"/>
        <v>76.69</v>
      </c>
      <c r="P26" s="3">
        <f t="shared" si="6"/>
        <v>2946.67</v>
      </c>
      <c r="R26">
        <v>1411.8300000000002</v>
      </c>
      <c r="S26">
        <v>0</v>
      </c>
    </row>
    <row r="27" spans="1:19" x14ac:dyDescent="0.3">
      <c r="A27">
        <v>26</v>
      </c>
      <c r="B27" s="1">
        <v>45080.57503</v>
      </c>
      <c r="C27" s="1">
        <v>45080.628289074077</v>
      </c>
      <c r="D27">
        <v>4601.585</v>
      </c>
      <c r="I27">
        <f t="shared" si="0"/>
        <v>3</v>
      </c>
      <c r="J27">
        <f t="shared" si="1"/>
        <v>13</v>
      </c>
      <c r="K27">
        <f t="shared" si="2"/>
        <v>48</v>
      </c>
      <c r="L27">
        <f t="shared" si="3"/>
        <v>3</v>
      </c>
      <c r="N27" s="3">
        <f t="shared" si="4"/>
        <v>2988.05</v>
      </c>
      <c r="O27" s="3">
        <f t="shared" si="5"/>
        <v>76.69</v>
      </c>
      <c r="P27" s="3">
        <f t="shared" si="6"/>
        <v>3064.7400000000002</v>
      </c>
      <c r="R27">
        <v>1453.2</v>
      </c>
      <c r="S27">
        <v>1</v>
      </c>
    </row>
    <row r="28" spans="1:19" x14ac:dyDescent="0.3">
      <c r="A28">
        <v>27</v>
      </c>
      <c r="B28" s="1">
        <v>45080.657019236111</v>
      </c>
      <c r="C28" s="1">
        <v>45080.710278009261</v>
      </c>
      <c r="D28">
        <v>4601.5590000000002</v>
      </c>
      <c r="I28">
        <f t="shared" si="0"/>
        <v>3</v>
      </c>
      <c r="J28">
        <f t="shared" si="1"/>
        <v>15</v>
      </c>
      <c r="K28">
        <f t="shared" si="2"/>
        <v>46</v>
      </c>
      <c r="L28">
        <f t="shared" si="3"/>
        <v>6</v>
      </c>
      <c r="N28" s="3">
        <f t="shared" si="4"/>
        <v>3106.1</v>
      </c>
      <c r="O28" s="3">
        <f t="shared" si="5"/>
        <v>76.69</v>
      </c>
      <c r="P28" s="3">
        <f t="shared" si="6"/>
        <v>3182.79</v>
      </c>
      <c r="R28">
        <v>1529.9</v>
      </c>
      <c r="S28">
        <v>0</v>
      </c>
    </row>
    <row r="29" spans="1:19" x14ac:dyDescent="0.3">
      <c r="A29">
        <v>28</v>
      </c>
      <c r="B29" s="1">
        <v>45080.739008460645</v>
      </c>
      <c r="C29" s="1">
        <v>45080.792266898148</v>
      </c>
      <c r="D29">
        <v>4601.5290000000005</v>
      </c>
      <c r="I29">
        <f t="shared" si="0"/>
        <v>3</v>
      </c>
      <c r="J29">
        <f t="shared" si="1"/>
        <v>17</v>
      </c>
      <c r="K29">
        <f t="shared" si="2"/>
        <v>44</v>
      </c>
      <c r="L29">
        <f t="shared" si="3"/>
        <v>10</v>
      </c>
      <c r="N29" s="3">
        <f t="shared" si="4"/>
        <v>3224.17</v>
      </c>
      <c r="O29" s="3">
        <f t="shared" si="5"/>
        <v>76.69</v>
      </c>
      <c r="P29" s="3">
        <f t="shared" si="6"/>
        <v>3300.86</v>
      </c>
      <c r="R29">
        <v>1571.27</v>
      </c>
      <c r="S29">
        <v>1</v>
      </c>
    </row>
    <row r="30" spans="1:19" x14ac:dyDescent="0.3">
      <c r="A30">
        <v>29</v>
      </c>
      <c r="B30" s="1">
        <v>45080.82099763889</v>
      </c>
      <c r="C30" s="1">
        <v>45080.874255763891</v>
      </c>
      <c r="D30">
        <v>4601.5020000000004</v>
      </c>
      <c r="I30">
        <f t="shared" si="0"/>
        <v>3</v>
      </c>
      <c r="J30">
        <f t="shared" si="1"/>
        <v>19</v>
      </c>
      <c r="K30">
        <f t="shared" si="2"/>
        <v>42</v>
      </c>
      <c r="L30">
        <f t="shared" si="3"/>
        <v>14</v>
      </c>
      <c r="N30" s="3">
        <f t="shared" si="4"/>
        <v>3342.23</v>
      </c>
      <c r="O30" s="3">
        <f t="shared" si="5"/>
        <v>76.69</v>
      </c>
      <c r="P30" s="3">
        <f t="shared" si="6"/>
        <v>3418.92</v>
      </c>
      <c r="R30">
        <v>1647.97</v>
      </c>
      <c r="S30">
        <v>0</v>
      </c>
    </row>
    <row r="31" spans="1:19" x14ac:dyDescent="0.3">
      <c r="A31">
        <v>30</v>
      </c>
      <c r="B31" s="1">
        <v>45080.902986909721</v>
      </c>
      <c r="C31" s="1">
        <v>45080.956244641202</v>
      </c>
      <c r="D31">
        <v>4601.4679999999998</v>
      </c>
      <c r="I31">
        <f t="shared" si="0"/>
        <v>3</v>
      </c>
      <c r="J31">
        <f t="shared" si="1"/>
        <v>21</v>
      </c>
      <c r="K31">
        <f t="shared" si="2"/>
        <v>40</v>
      </c>
      <c r="L31">
        <f t="shared" si="3"/>
        <v>18</v>
      </c>
      <c r="N31" s="3">
        <f t="shared" si="4"/>
        <v>3460.3</v>
      </c>
      <c r="O31" s="3">
        <f t="shared" si="5"/>
        <v>76.69</v>
      </c>
      <c r="P31" s="3">
        <f t="shared" si="6"/>
        <v>3536.9900000000002</v>
      </c>
      <c r="R31">
        <v>1689.33</v>
      </c>
      <c r="S31">
        <v>1</v>
      </c>
    </row>
    <row r="32" spans="1:19" x14ac:dyDescent="0.3">
      <c r="A32">
        <v>31</v>
      </c>
      <c r="B32" s="1">
        <v>45080.984976134256</v>
      </c>
      <c r="C32" s="1">
        <v>45081.038233611114</v>
      </c>
      <c r="D32">
        <v>4601.4459999999999</v>
      </c>
      <c r="I32">
        <f t="shared" si="0"/>
        <v>3</v>
      </c>
      <c r="J32">
        <f t="shared" si="1"/>
        <v>23</v>
      </c>
      <c r="K32">
        <f t="shared" si="2"/>
        <v>38</v>
      </c>
      <c r="L32">
        <f t="shared" si="3"/>
        <v>22</v>
      </c>
      <c r="N32" s="3">
        <f t="shared" si="4"/>
        <v>3578.37</v>
      </c>
      <c r="O32" s="3">
        <f t="shared" si="5"/>
        <v>76.69</v>
      </c>
      <c r="P32" s="3">
        <f t="shared" si="6"/>
        <v>3655.06</v>
      </c>
      <c r="R32">
        <v>1766.03</v>
      </c>
      <c r="S32">
        <v>0</v>
      </c>
    </row>
    <row r="33" spans="1:19" x14ac:dyDescent="0.3">
      <c r="A33">
        <v>32</v>
      </c>
      <c r="B33" s="1">
        <v>45081.066965312501</v>
      </c>
      <c r="C33" s="1">
        <v>45081.120222465281</v>
      </c>
      <c r="D33">
        <v>4601.4170000000004</v>
      </c>
      <c r="I33">
        <f t="shared" ref="I33:I38" si="7">DAY(B33)</f>
        <v>4</v>
      </c>
      <c r="J33">
        <f t="shared" ref="J33:J38" si="8">HOUR(B33)</f>
        <v>1</v>
      </c>
      <c r="K33">
        <f t="shared" ref="K33:K38" si="9">MINUTE(B33)</f>
        <v>36</v>
      </c>
      <c r="L33">
        <f t="shared" ref="L33:L38" si="10">SECOND(B33)</f>
        <v>26</v>
      </c>
      <c r="N33" s="3">
        <f t="shared" si="4"/>
        <v>3696.43</v>
      </c>
      <c r="O33" s="3">
        <f t="shared" si="5"/>
        <v>76.69</v>
      </c>
      <c r="P33" s="3">
        <f t="shared" si="6"/>
        <v>3773.12</v>
      </c>
      <c r="R33">
        <v>1807.4</v>
      </c>
      <c r="S33">
        <v>1</v>
      </c>
    </row>
    <row r="34" spans="1:19" x14ac:dyDescent="0.3">
      <c r="A34">
        <v>33</v>
      </c>
      <c r="B34" s="1">
        <v>45081.148954548611</v>
      </c>
      <c r="C34" s="1">
        <v>45081.202211377313</v>
      </c>
      <c r="D34">
        <v>4601.3900000000003</v>
      </c>
      <c r="I34">
        <f t="shared" si="7"/>
        <v>4</v>
      </c>
      <c r="J34">
        <f t="shared" si="8"/>
        <v>3</v>
      </c>
      <c r="K34">
        <f t="shared" si="9"/>
        <v>34</v>
      </c>
      <c r="L34">
        <f t="shared" si="10"/>
        <v>30</v>
      </c>
      <c r="N34" s="3">
        <f t="shared" si="4"/>
        <v>3814.5</v>
      </c>
      <c r="O34" s="3">
        <f t="shared" si="5"/>
        <v>76.69</v>
      </c>
      <c r="P34" s="3">
        <f t="shared" si="6"/>
        <v>3891.19</v>
      </c>
      <c r="R34">
        <v>1884.1000000000001</v>
      </c>
      <c r="S34">
        <v>0</v>
      </c>
    </row>
    <row r="35" spans="1:19" x14ac:dyDescent="0.3">
      <c r="A35">
        <v>34</v>
      </c>
      <c r="B35" s="1">
        <v>45081.230943761577</v>
      </c>
      <c r="C35" s="1">
        <v>45081.284200347225</v>
      </c>
      <c r="D35">
        <v>4601.37</v>
      </c>
      <c r="I35">
        <f t="shared" si="7"/>
        <v>4</v>
      </c>
      <c r="J35">
        <f t="shared" si="8"/>
        <v>5</v>
      </c>
      <c r="K35">
        <f t="shared" si="9"/>
        <v>32</v>
      </c>
      <c r="L35">
        <f t="shared" si="10"/>
        <v>34</v>
      </c>
      <c r="N35" s="3">
        <f t="shared" si="4"/>
        <v>3932.57</v>
      </c>
      <c r="O35" s="3">
        <f t="shared" si="5"/>
        <v>76.69</v>
      </c>
      <c r="P35" s="3">
        <f t="shared" si="6"/>
        <v>4009.26</v>
      </c>
      <c r="R35">
        <v>1925.47</v>
      </c>
      <c r="S35">
        <v>1</v>
      </c>
    </row>
    <row r="36" spans="1:19" x14ac:dyDescent="0.3">
      <c r="A36">
        <v>35</v>
      </c>
      <c r="B36" s="1">
        <v>45081.312932962966</v>
      </c>
      <c r="C36" s="1">
        <v>45081.366189247688</v>
      </c>
      <c r="D36">
        <v>4601.3429999999998</v>
      </c>
      <c r="I36">
        <f t="shared" si="7"/>
        <v>4</v>
      </c>
      <c r="J36">
        <f t="shared" si="8"/>
        <v>7</v>
      </c>
      <c r="K36">
        <f t="shared" si="9"/>
        <v>30</v>
      </c>
      <c r="L36">
        <f t="shared" si="10"/>
        <v>37</v>
      </c>
      <c r="N36" s="3">
        <f t="shared" si="4"/>
        <v>4050.62</v>
      </c>
      <c r="O36" s="3">
        <f t="shared" si="5"/>
        <v>76.69</v>
      </c>
      <c r="P36" s="3">
        <f t="shared" si="6"/>
        <v>4127.3099999999995</v>
      </c>
      <c r="R36">
        <v>2002.17</v>
      </c>
      <c r="S36">
        <v>0</v>
      </c>
    </row>
    <row r="37" spans="1:19" x14ac:dyDescent="0.3">
      <c r="A37">
        <v>36</v>
      </c>
      <c r="B37" s="1">
        <v>45081.39492215278</v>
      </c>
      <c r="C37" s="1">
        <v>45081.448178148152</v>
      </c>
      <c r="D37">
        <v>4601.3180000000002</v>
      </c>
      <c r="I37">
        <f t="shared" si="7"/>
        <v>4</v>
      </c>
      <c r="J37">
        <f t="shared" si="8"/>
        <v>9</v>
      </c>
      <c r="K37">
        <f t="shared" si="9"/>
        <v>28</v>
      </c>
      <c r="L37">
        <f t="shared" si="10"/>
        <v>41</v>
      </c>
      <c r="N37" s="3">
        <f t="shared" si="4"/>
        <v>4168.68</v>
      </c>
      <c r="O37" s="3">
        <f t="shared" si="5"/>
        <v>76.69</v>
      </c>
      <c r="P37" s="3">
        <f t="shared" si="6"/>
        <v>4245.37</v>
      </c>
      <c r="R37">
        <v>2043.53</v>
      </c>
      <c r="S37">
        <v>1</v>
      </c>
    </row>
    <row r="38" spans="1:19" x14ac:dyDescent="0.3">
      <c r="A38">
        <v>37</v>
      </c>
      <c r="B38" s="1">
        <v>45081.47691135417</v>
      </c>
      <c r="C38" s="1">
        <v>45081.530167141202</v>
      </c>
      <c r="D38">
        <v>4601.3</v>
      </c>
      <c r="I38">
        <f t="shared" si="7"/>
        <v>4</v>
      </c>
      <c r="J38">
        <f t="shared" si="8"/>
        <v>11</v>
      </c>
      <c r="K38">
        <f t="shared" si="9"/>
        <v>26</v>
      </c>
      <c r="L38">
        <f t="shared" si="10"/>
        <v>45</v>
      </c>
      <c r="N38" s="3">
        <f t="shared" si="4"/>
        <v>4286.75</v>
      </c>
      <c r="O38" s="3">
        <f t="shared" si="5"/>
        <v>76.69</v>
      </c>
      <c r="P38" s="3">
        <f t="shared" si="6"/>
        <v>4363.4399999999996</v>
      </c>
      <c r="R38">
        <v>2120.23</v>
      </c>
      <c r="S38">
        <v>0</v>
      </c>
    </row>
    <row r="39" spans="1:19" x14ac:dyDescent="0.3">
      <c r="A39">
        <v>38</v>
      </c>
      <c r="B39" s="1">
        <v>45081.558900532407</v>
      </c>
      <c r="C39" s="1">
        <v>45081.612156041665</v>
      </c>
      <c r="D39">
        <v>4601.2759999999998</v>
      </c>
      <c r="I39">
        <f t="shared" ref="I39:I40" si="11">DAY(B39)</f>
        <v>4</v>
      </c>
      <c r="J39">
        <f t="shared" ref="J39:J40" si="12">HOUR(B39)</f>
        <v>13</v>
      </c>
      <c r="K39">
        <f t="shared" ref="K39:K40" si="13">MINUTE(B39)</f>
        <v>24</v>
      </c>
      <c r="L39">
        <f t="shared" ref="L39:L40" si="14">SECOND(B39)</f>
        <v>49</v>
      </c>
      <c r="N39" s="3">
        <f t="shared" ref="N39:N40" si="15">ROUND(((I39-$G$4)*60*24)+((J39-$G$5)*60)+((K39-$G$6))+((L39-$G$7)/60),2)</f>
        <v>4404.82</v>
      </c>
      <c r="O39" s="3">
        <f t="shared" ref="O39:O40" si="16">ROUND(D39/60,2)</f>
        <v>76.69</v>
      </c>
      <c r="P39" s="3">
        <f t="shared" ref="P39:P40" si="17">N39+O39</f>
        <v>4481.5099999999993</v>
      </c>
      <c r="R39">
        <v>2161.58</v>
      </c>
      <c r="S39">
        <v>1</v>
      </c>
    </row>
    <row r="40" spans="1:19" x14ac:dyDescent="0.3">
      <c r="A40">
        <v>39</v>
      </c>
      <c r="B40" s="1">
        <v>45081.640889722221</v>
      </c>
      <c r="C40" s="1">
        <v>45081.69414496528</v>
      </c>
      <c r="D40">
        <v>4601.2529999999997</v>
      </c>
      <c r="I40">
        <f t="shared" si="11"/>
        <v>4</v>
      </c>
      <c r="J40">
        <f t="shared" si="12"/>
        <v>15</v>
      </c>
      <c r="K40">
        <f t="shared" si="13"/>
        <v>22</v>
      </c>
      <c r="L40">
        <f t="shared" si="14"/>
        <v>53</v>
      </c>
      <c r="N40" s="3">
        <f t="shared" si="15"/>
        <v>4522.88</v>
      </c>
      <c r="O40" s="3">
        <f t="shared" si="16"/>
        <v>76.69</v>
      </c>
      <c r="P40" s="3">
        <f t="shared" si="17"/>
        <v>4599.57</v>
      </c>
      <c r="R40">
        <v>2238.2799999999997</v>
      </c>
      <c r="S40">
        <v>0</v>
      </c>
    </row>
    <row r="41" spans="1:19" x14ac:dyDescent="0.3">
      <c r="A41">
        <v>40</v>
      </c>
      <c r="B41" s="1">
        <v>45081.722878900466</v>
      </c>
      <c r="C41" s="1">
        <v>45081.776133969906</v>
      </c>
      <c r="D41">
        <v>4601.2380000000003</v>
      </c>
      <c r="I41">
        <f t="shared" ref="I41:I50" si="18">DAY(B41)</f>
        <v>4</v>
      </c>
      <c r="J41">
        <f t="shared" ref="J41:J50" si="19">HOUR(B41)</f>
        <v>17</v>
      </c>
      <c r="K41">
        <f t="shared" ref="K41:K50" si="20">MINUTE(B41)</f>
        <v>20</v>
      </c>
      <c r="L41">
        <f t="shared" ref="L41:L50" si="21">SECOND(B41)</f>
        <v>57</v>
      </c>
      <c r="N41" s="3">
        <f t="shared" ref="N41:N50" si="22">ROUND(((I41-$G$4)*60*24)+((J41-$G$5)*60)+((K41-$G$6))+((L41-$G$7)/60),2)</f>
        <v>4640.95</v>
      </c>
      <c r="O41" s="3">
        <f t="shared" ref="O41:O50" si="23">ROUND(D41/60,2)</f>
        <v>76.69</v>
      </c>
      <c r="P41" s="3">
        <f t="shared" ref="P41:P50" si="24">N41+O41</f>
        <v>4717.6399999999994</v>
      </c>
      <c r="R41">
        <v>2279.65</v>
      </c>
      <c r="S41">
        <v>1</v>
      </c>
    </row>
    <row r="42" spans="1:19" x14ac:dyDescent="0.3">
      <c r="A42">
        <v>41</v>
      </c>
      <c r="B42" s="1">
        <v>45081.804868055558</v>
      </c>
      <c r="C42" s="1">
        <v>45081.858122916667</v>
      </c>
      <c r="D42">
        <v>4601.2190000000001</v>
      </c>
      <c r="I42">
        <f t="shared" si="18"/>
        <v>4</v>
      </c>
      <c r="J42">
        <f t="shared" si="19"/>
        <v>19</v>
      </c>
      <c r="K42">
        <f t="shared" si="20"/>
        <v>19</v>
      </c>
      <c r="L42">
        <f t="shared" si="21"/>
        <v>1</v>
      </c>
      <c r="N42" s="3">
        <f t="shared" si="22"/>
        <v>4759.0200000000004</v>
      </c>
      <c r="O42" s="3">
        <f t="shared" si="23"/>
        <v>76.69</v>
      </c>
      <c r="P42" s="3">
        <f t="shared" si="24"/>
        <v>4835.71</v>
      </c>
      <c r="R42">
        <v>2356.35</v>
      </c>
      <c r="S42">
        <v>0</v>
      </c>
    </row>
    <row r="43" spans="1:19" x14ac:dyDescent="0.3">
      <c r="A43">
        <v>42</v>
      </c>
      <c r="B43" s="1">
        <v>45081.886857256941</v>
      </c>
      <c r="C43" s="1">
        <v>45081.940111828706</v>
      </c>
      <c r="D43">
        <v>4601.1959999999999</v>
      </c>
      <c r="I43">
        <f t="shared" si="18"/>
        <v>4</v>
      </c>
      <c r="J43">
        <f t="shared" si="19"/>
        <v>21</v>
      </c>
      <c r="K43">
        <f t="shared" si="20"/>
        <v>17</v>
      </c>
      <c r="L43">
        <f t="shared" si="21"/>
        <v>4</v>
      </c>
      <c r="N43" s="3">
        <f t="shared" si="22"/>
        <v>4877.07</v>
      </c>
      <c r="O43" s="3">
        <f t="shared" si="23"/>
        <v>76.69</v>
      </c>
      <c r="P43" s="3">
        <f t="shared" si="24"/>
        <v>4953.7599999999993</v>
      </c>
      <c r="R43">
        <v>2397.7199999999998</v>
      </c>
      <c r="S43">
        <v>1</v>
      </c>
    </row>
    <row r="44" spans="1:19" x14ac:dyDescent="0.3">
      <c r="A44">
        <v>43</v>
      </c>
      <c r="B44" s="1">
        <v>45081.968846365744</v>
      </c>
      <c r="C44" s="1">
        <v>45082.022100844908</v>
      </c>
      <c r="D44">
        <v>4601.1869999999999</v>
      </c>
      <c r="I44">
        <f t="shared" si="18"/>
        <v>4</v>
      </c>
      <c r="J44">
        <f t="shared" si="19"/>
        <v>23</v>
      </c>
      <c r="K44">
        <f t="shared" si="20"/>
        <v>15</v>
      </c>
      <c r="L44">
        <f t="shared" si="21"/>
        <v>8</v>
      </c>
      <c r="N44" s="3">
        <f t="shared" si="22"/>
        <v>4995.13</v>
      </c>
      <c r="O44" s="3">
        <f t="shared" si="23"/>
        <v>76.69</v>
      </c>
      <c r="P44" s="3">
        <f t="shared" si="24"/>
        <v>5071.82</v>
      </c>
      <c r="R44">
        <v>2474.4199999999996</v>
      </c>
      <c r="S44">
        <v>0</v>
      </c>
    </row>
    <row r="45" spans="1:19" x14ac:dyDescent="0.3">
      <c r="A45">
        <v>44</v>
      </c>
      <c r="B45" s="1">
        <v>45082.050835578702</v>
      </c>
      <c r="C45" s="1">
        <v>45082.104089814813</v>
      </c>
      <c r="D45">
        <v>4601.1660000000002</v>
      </c>
      <c r="I45">
        <f t="shared" si="18"/>
        <v>5</v>
      </c>
      <c r="J45">
        <f t="shared" si="19"/>
        <v>1</v>
      </c>
      <c r="K45">
        <f t="shared" si="20"/>
        <v>13</v>
      </c>
      <c r="L45">
        <f t="shared" si="21"/>
        <v>12</v>
      </c>
      <c r="N45" s="3">
        <f t="shared" si="22"/>
        <v>5113.2</v>
      </c>
      <c r="O45" s="3">
        <f t="shared" si="23"/>
        <v>76.69</v>
      </c>
      <c r="P45" s="3">
        <f t="shared" si="24"/>
        <v>5189.8899999999994</v>
      </c>
      <c r="R45">
        <v>2515.7800000000002</v>
      </c>
      <c r="S45">
        <v>1</v>
      </c>
    </row>
    <row r="46" spans="1:19" x14ac:dyDescent="0.3">
      <c r="A46">
        <v>45</v>
      </c>
      <c r="B46" s="1">
        <v>45082.132824745371</v>
      </c>
      <c r="C46" s="1">
        <v>45082.186078738428</v>
      </c>
      <c r="D46">
        <v>4601.1450000000004</v>
      </c>
      <c r="I46">
        <f t="shared" si="18"/>
        <v>5</v>
      </c>
      <c r="J46">
        <f t="shared" si="19"/>
        <v>3</v>
      </c>
      <c r="K46">
        <f t="shared" si="20"/>
        <v>11</v>
      </c>
      <c r="L46">
        <f t="shared" si="21"/>
        <v>16</v>
      </c>
      <c r="N46" s="3">
        <f t="shared" si="22"/>
        <v>5231.2700000000004</v>
      </c>
      <c r="O46" s="3">
        <f t="shared" si="23"/>
        <v>76.69</v>
      </c>
      <c r="P46" s="3">
        <f t="shared" si="24"/>
        <v>5307.96</v>
      </c>
      <c r="R46">
        <v>2592.48</v>
      </c>
      <c r="S46">
        <v>0</v>
      </c>
    </row>
    <row r="47" spans="1:19" x14ac:dyDescent="0.3">
      <c r="A47">
        <v>46</v>
      </c>
      <c r="B47" s="1">
        <v>45082.214813842591</v>
      </c>
      <c r="C47" s="1">
        <v>45082.268067766207</v>
      </c>
      <c r="D47">
        <v>4601.1390000000001</v>
      </c>
      <c r="I47">
        <f t="shared" si="18"/>
        <v>5</v>
      </c>
      <c r="J47">
        <f t="shared" si="19"/>
        <v>5</v>
      </c>
      <c r="K47">
        <f t="shared" si="20"/>
        <v>9</v>
      </c>
      <c r="L47">
        <f t="shared" si="21"/>
        <v>20</v>
      </c>
      <c r="N47" s="3">
        <f t="shared" si="22"/>
        <v>5349.33</v>
      </c>
      <c r="O47" s="3">
        <f t="shared" si="23"/>
        <v>76.69</v>
      </c>
      <c r="P47" s="3">
        <f t="shared" si="24"/>
        <v>5426.0199999999995</v>
      </c>
      <c r="R47">
        <v>2633.85</v>
      </c>
      <c r="S47">
        <v>1</v>
      </c>
    </row>
    <row r="48" spans="1:19" x14ac:dyDescent="0.3">
      <c r="A48">
        <v>47</v>
      </c>
      <c r="B48" s="1">
        <v>45082.296803043981</v>
      </c>
      <c r="C48" s="1">
        <v>45082.350056701391</v>
      </c>
      <c r="D48">
        <v>4601.116</v>
      </c>
      <c r="I48">
        <f t="shared" si="18"/>
        <v>5</v>
      </c>
      <c r="J48">
        <f t="shared" si="19"/>
        <v>7</v>
      </c>
      <c r="K48">
        <f t="shared" si="20"/>
        <v>7</v>
      </c>
      <c r="L48">
        <f t="shared" si="21"/>
        <v>24</v>
      </c>
      <c r="N48" s="3">
        <f t="shared" si="22"/>
        <v>5467.4</v>
      </c>
      <c r="O48" s="3">
        <f t="shared" si="23"/>
        <v>76.69</v>
      </c>
      <c r="P48" s="3">
        <f t="shared" si="24"/>
        <v>5544.0899999999992</v>
      </c>
      <c r="R48">
        <v>2710.54</v>
      </c>
      <c r="S48">
        <v>0</v>
      </c>
    </row>
    <row r="49" spans="1:19" x14ac:dyDescent="0.3">
      <c r="A49">
        <v>48</v>
      </c>
      <c r="B49" s="1">
        <v>45082.378792187497</v>
      </c>
      <c r="C49" s="1">
        <v>45082.432045682872</v>
      </c>
      <c r="D49">
        <v>4601.1019999999999</v>
      </c>
      <c r="I49">
        <f t="shared" si="18"/>
        <v>5</v>
      </c>
      <c r="J49">
        <f t="shared" si="19"/>
        <v>9</v>
      </c>
      <c r="K49">
        <f t="shared" si="20"/>
        <v>5</v>
      </c>
      <c r="L49">
        <f t="shared" si="21"/>
        <v>28</v>
      </c>
      <c r="N49" s="3">
        <f t="shared" si="22"/>
        <v>5585.47</v>
      </c>
      <c r="O49" s="3">
        <f t="shared" si="23"/>
        <v>76.69</v>
      </c>
      <c r="P49" s="3">
        <f t="shared" si="24"/>
        <v>5662.16</v>
      </c>
      <c r="R49">
        <v>2751.92</v>
      </c>
      <c r="S49">
        <v>1</v>
      </c>
    </row>
    <row r="50" spans="1:19" x14ac:dyDescent="0.3">
      <c r="A50">
        <v>49</v>
      </c>
      <c r="B50" s="1">
        <v>45082.460781331021</v>
      </c>
      <c r="C50" s="1">
        <v>45082.514034733795</v>
      </c>
      <c r="D50">
        <v>4601.0940000000001</v>
      </c>
      <c r="I50">
        <f t="shared" si="18"/>
        <v>5</v>
      </c>
      <c r="J50">
        <f t="shared" si="19"/>
        <v>11</v>
      </c>
      <c r="K50">
        <f t="shared" si="20"/>
        <v>3</v>
      </c>
      <c r="L50">
        <f t="shared" si="21"/>
        <v>32</v>
      </c>
      <c r="N50" s="3">
        <f t="shared" si="22"/>
        <v>5703.53</v>
      </c>
      <c r="O50" s="3">
        <f t="shared" si="23"/>
        <v>76.680000000000007</v>
      </c>
      <c r="P50" s="3">
        <f t="shared" si="24"/>
        <v>5780.21</v>
      </c>
      <c r="R50">
        <v>2828.61</v>
      </c>
      <c r="S50">
        <v>0</v>
      </c>
    </row>
    <row r="51" spans="1:19" x14ac:dyDescent="0.3">
      <c r="A51">
        <v>50</v>
      </c>
      <c r="B51" s="1">
        <v>45082.542770474538</v>
      </c>
      <c r="C51" s="1">
        <v>45082.596023726852</v>
      </c>
      <c r="D51">
        <v>4601.0820000000003</v>
      </c>
      <c r="I51">
        <f t="shared" ref="I51:I100" si="25">DAY(B51)</f>
        <v>5</v>
      </c>
      <c r="J51">
        <f t="shared" ref="J51:J100" si="26">HOUR(B51)</f>
        <v>13</v>
      </c>
      <c r="K51">
        <f t="shared" ref="K51:K100" si="27">MINUTE(B51)</f>
        <v>1</v>
      </c>
      <c r="L51">
        <f t="shared" ref="L51:L100" si="28">SECOND(B51)</f>
        <v>35</v>
      </c>
      <c r="N51" s="3">
        <f t="shared" ref="N51:N100" si="29">ROUND(((I51-$G$4)*60*24)+((J51-$G$5)*60)+((K51-$G$6))+((L51-$G$7)/60),2)</f>
        <v>5821.58</v>
      </c>
      <c r="O51" s="3">
        <f t="shared" ref="O51:O100" si="30">ROUND(D51/60,2)</f>
        <v>76.680000000000007</v>
      </c>
      <c r="P51" s="3">
        <f t="shared" ref="P51:P100" si="31">N51+O51</f>
        <v>5898.26</v>
      </c>
      <c r="R51">
        <v>2869.98</v>
      </c>
      <c r="S51">
        <v>1</v>
      </c>
    </row>
    <row r="52" spans="1:19" x14ac:dyDescent="0.3">
      <c r="A52">
        <v>51</v>
      </c>
      <c r="B52" s="1">
        <v>45082.624759606479</v>
      </c>
      <c r="C52" s="1">
        <v>45082.678012673612</v>
      </c>
      <c r="D52">
        <v>4601.0649999999996</v>
      </c>
      <c r="I52">
        <f t="shared" si="25"/>
        <v>5</v>
      </c>
      <c r="J52">
        <f t="shared" si="26"/>
        <v>14</v>
      </c>
      <c r="K52">
        <f t="shared" si="27"/>
        <v>59</v>
      </c>
      <c r="L52">
        <f t="shared" si="28"/>
        <v>39</v>
      </c>
      <c r="N52" s="3">
        <f t="shared" si="29"/>
        <v>5939.65</v>
      </c>
      <c r="O52" s="3">
        <f t="shared" si="30"/>
        <v>76.680000000000007</v>
      </c>
      <c r="P52" s="3">
        <f t="shared" si="31"/>
        <v>6016.33</v>
      </c>
      <c r="R52">
        <v>2946.67</v>
      </c>
      <c r="S52">
        <v>0</v>
      </c>
    </row>
    <row r="53" spans="1:19" x14ac:dyDescent="0.3">
      <c r="A53">
        <v>52</v>
      </c>
      <c r="B53" s="1">
        <v>45082.70674872685</v>
      </c>
      <c r="C53" s="1">
        <v>45082.760001736111</v>
      </c>
      <c r="D53">
        <v>4601.0600000000004</v>
      </c>
      <c r="I53">
        <f t="shared" si="25"/>
        <v>5</v>
      </c>
      <c r="J53">
        <f t="shared" si="26"/>
        <v>16</v>
      </c>
      <c r="K53">
        <f t="shared" si="27"/>
        <v>57</v>
      </c>
      <c r="L53">
        <f t="shared" si="28"/>
        <v>43</v>
      </c>
      <c r="N53" s="3">
        <f t="shared" si="29"/>
        <v>6057.72</v>
      </c>
      <c r="O53" s="3">
        <f t="shared" si="30"/>
        <v>76.680000000000007</v>
      </c>
      <c r="P53" s="3">
        <f t="shared" si="31"/>
        <v>6134.4000000000005</v>
      </c>
      <c r="R53">
        <v>2988.05</v>
      </c>
      <c r="S53">
        <v>1</v>
      </c>
    </row>
    <row r="54" spans="1:19" x14ac:dyDescent="0.3">
      <c r="A54">
        <v>53</v>
      </c>
      <c r="B54" s="1">
        <v>45082.788737858798</v>
      </c>
      <c r="C54" s="1">
        <v>45082.841990752313</v>
      </c>
      <c r="D54">
        <v>4601.05</v>
      </c>
      <c r="I54">
        <f t="shared" si="25"/>
        <v>5</v>
      </c>
      <c r="J54">
        <f t="shared" si="26"/>
        <v>18</v>
      </c>
      <c r="K54">
        <f t="shared" si="27"/>
        <v>55</v>
      </c>
      <c r="L54">
        <f t="shared" si="28"/>
        <v>47</v>
      </c>
      <c r="N54" s="3">
        <f t="shared" si="29"/>
        <v>6175.78</v>
      </c>
      <c r="O54" s="3">
        <f t="shared" si="30"/>
        <v>76.680000000000007</v>
      </c>
      <c r="P54" s="3">
        <f t="shared" si="31"/>
        <v>6252.46</v>
      </c>
      <c r="R54">
        <v>3064.7400000000002</v>
      </c>
      <c r="S54">
        <v>0</v>
      </c>
    </row>
    <row r="55" spans="1:19" x14ac:dyDescent="0.3">
      <c r="A55">
        <v>54</v>
      </c>
      <c r="B55">
        <v>45082.870726956018</v>
      </c>
      <c r="C55">
        <v>45082.923979710649</v>
      </c>
      <c r="D55">
        <v>4601.0379999999996</v>
      </c>
      <c r="I55">
        <f t="shared" si="25"/>
        <v>5</v>
      </c>
      <c r="J55">
        <f t="shared" si="26"/>
        <v>20</v>
      </c>
      <c r="K55">
        <f t="shared" si="27"/>
        <v>53</v>
      </c>
      <c r="L55">
        <f t="shared" si="28"/>
        <v>51</v>
      </c>
      <c r="N55" s="3">
        <f t="shared" si="29"/>
        <v>6293.85</v>
      </c>
      <c r="O55" s="3">
        <f t="shared" si="30"/>
        <v>76.680000000000007</v>
      </c>
      <c r="P55" s="3">
        <f t="shared" si="31"/>
        <v>6370.5300000000007</v>
      </c>
      <c r="R55">
        <v>3106.1</v>
      </c>
      <c r="S55">
        <v>1</v>
      </c>
    </row>
    <row r="56" spans="1:19" x14ac:dyDescent="0.3">
      <c r="A56">
        <v>55</v>
      </c>
      <c r="B56">
        <v>45082.952716087966</v>
      </c>
      <c r="C56">
        <v>45083.005968784724</v>
      </c>
      <c r="D56">
        <v>4601.0330000000004</v>
      </c>
      <c r="I56">
        <f t="shared" si="25"/>
        <v>5</v>
      </c>
      <c r="J56">
        <f t="shared" si="26"/>
        <v>22</v>
      </c>
      <c r="K56">
        <f t="shared" si="27"/>
        <v>51</v>
      </c>
      <c r="L56">
        <f t="shared" si="28"/>
        <v>55</v>
      </c>
      <c r="N56" s="3">
        <f t="shared" si="29"/>
        <v>6411.92</v>
      </c>
      <c r="O56" s="3">
        <f t="shared" si="30"/>
        <v>76.680000000000007</v>
      </c>
      <c r="P56" s="3">
        <f t="shared" si="31"/>
        <v>6488.6</v>
      </c>
      <c r="R56">
        <v>3182.79</v>
      </c>
      <c r="S56">
        <v>0</v>
      </c>
    </row>
    <row r="57" spans="1:19" x14ac:dyDescent="0.3">
      <c r="A57">
        <v>56</v>
      </c>
      <c r="B57">
        <v>45083.034705208331</v>
      </c>
      <c r="C57">
        <v>45083.087957812502</v>
      </c>
      <c r="D57">
        <v>4601.0249999999996</v>
      </c>
      <c r="I57">
        <f t="shared" si="25"/>
        <v>6</v>
      </c>
      <c r="J57">
        <f t="shared" si="26"/>
        <v>0</v>
      </c>
      <c r="K57">
        <f t="shared" si="27"/>
        <v>49</v>
      </c>
      <c r="L57">
        <f t="shared" si="28"/>
        <v>59</v>
      </c>
      <c r="N57" s="3">
        <f t="shared" si="29"/>
        <v>6529.98</v>
      </c>
      <c r="O57" s="3">
        <f t="shared" si="30"/>
        <v>76.680000000000007</v>
      </c>
      <c r="P57" s="3">
        <f t="shared" si="31"/>
        <v>6606.66</v>
      </c>
      <c r="R57">
        <v>3224.17</v>
      </c>
      <c r="S57">
        <v>1</v>
      </c>
    </row>
    <row r="58" spans="1:19" x14ac:dyDescent="0.3">
      <c r="A58">
        <v>57</v>
      </c>
      <c r="B58">
        <v>45083.116694305558</v>
      </c>
      <c r="C58">
        <v>45083.169946793983</v>
      </c>
      <c r="D58">
        <v>4601.0140000000001</v>
      </c>
      <c r="I58">
        <f t="shared" si="25"/>
        <v>6</v>
      </c>
      <c r="J58">
        <f t="shared" si="26"/>
        <v>2</v>
      </c>
      <c r="K58">
        <f t="shared" si="27"/>
        <v>48</v>
      </c>
      <c r="L58">
        <f t="shared" si="28"/>
        <v>2</v>
      </c>
      <c r="N58" s="3">
        <f t="shared" si="29"/>
        <v>6648.03</v>
      </c>
      <c r="O58" s="3">
        <f t="shared" si="30"/>
        <v>76.680000000000007</v>
      </c>
      <c r="P58" s="3">
        <f t="shared" si="31"/>
        <v>6724.71</v>
      </c>
      <c r="R58">
        <v>3300.86</v>
      </c>
      <c r="S58">
        <v>0</v>
      </c>
    </row>
    <row r="59" spans="1:19" x14ac:dyDescent="0.3">
      <c r="A59">
        <v>58</v>
      </c>
      <c r="B59">
        <v>45083.198683414354</v>
      </c>
      <c r="C59">
        <v>45083.251935879627</v>
      </c>
      <c r="D59">
        <v>4601.0129999999999</v>
      </c>
      <c r="I59">
        <f t="shared" si="25"/>
        <v>6</v>
      </c>
      <c r="J59">
        <f t="shared" si="26"/>
        <v>4</v>
      </c>
      <c r="K59">
        <f t="shared" si="27"/>
        <v>46</v>
      </c>
      <c r="L59">
        <f t="shared" si="28"/>
        <v>6</v>
      </c>
      <c r="N59" s="3">
        <f t="shared" si="29"/>
        <v>6766.1</v>
      </c>
      <c r="O59" s="3">
        <f t="shared" si="30"/>
        <v>76.680000000000007</v>
      </c>
      <c r="P59" s="3">
        <f t="shared" si="31"/>
        <v>6842.7800000000007</v>
      </c>
      <c r="R59">
        <v>3342.23</v>
      </c>
      <c r="S59">
        <v>1</v>
      </c>
    </row>
    <row r="60" spans="1:19" x14ac:dyDescent="0.3">
      <c r="A60">
        <v>59</v>
      </c>
      <c r="B60">
        <v>45083.280672511573</v>
      </c>
      <c r="C60">
        <v>45083.333924918981</v>
      </c>
      <c r="D60">
        <v>4601.0079999999998</v>
      </c>
      <c r="I60">
        <f t="shared" si="25"/>
        <v>6</v>
      </c>
      <c r="J60">
        <f t="shared" si="26"/>
        <v>6</v>
      </c>
      <c r="K60">
        <f t="shared" si="27"/>
        <v>44</v>
      </c>
      <c r="L60">
        <f t="shared" si="28"/>
        <v>10</v>
      </c>
      <c r="N60" s="3">
        <f t="shared" si="29"/>
        <v>6884.17</v>
      </c>
      <c r="O60" s="3">
        <f t="shared" si="30"/>
        <v>76.680000000000007</v>
      </c>
      <c r="P60" s="3">
        <f t="shared" si="31"/>
        <v>6960.85</v>
      </c>
      <c r="R60">
        <v>3418.92</v>
      </c>
      <c r="S60">
        <v>0</v>
      </c>
    </row>
    <row r="61" spans="1:19" x14ac:dyDescent="0.3">
      <c r="A61">
        <v>60</v>
      </c>
      <c r="B61">
        <v>45083.362661562503</v>
      </c>
      <c r="C61">
        <v>45083.415913923614</v>
      </c>
      <c r="D61">
        <v>4601.0050000000001</v>
      </c>
      <c r="I61">
        <f t="shared" si="25"/>
        <v>6</v>
      </c>
      <c r="J61">
        <f t="shared" si="26"/>
        <v>8</v>
      </c>
      <c r="K61">
        <f t="shared" si="27"/>
        <v>42</v>
      </c>
      <c r="L61">
        <f t="shared" si="28"/>
        <v>14</v>
      </c>
      <c r="N61" s="3">
        <f t="shared" si="29"/>
        <v>7002.23</v>
      </c>
      <c r="O61" s="3">
        <f t="shared" si="30"/>
        <v>76.680000000000007</v>
      </c>
      <c r="P61" s="3">
        <f t="shared" si="31"/>
        <v>7078.91</v>
      </c>
      <c r="R61">
        <v>3460.3</v>
      </c>
      <c r="S61">
        <v>1</v>
      </c>
    </row>
    <row r="62" spans="1:19" x14ac:dyDescent="0.3">
      <c r="A62">
        <v>61</v>
      </c>
      <c r="B62">
        <v>45083.444650694444</v>
      </c>
      <c r="C62">
        <v>45083.497902962961</v>
      </c>
      <c r="D62">
        <v>4600.9960000000001</v>
      </c>
      <c r="I62">
        <f t="shared" si="25"/>
        <v>6</v>
      </c>
      <c r="J62">
        <f t="shared" si="26"/>
        <v>10</v>
      </c>
      <c r="K62">
        <f t="shared" si="27"/>
        <v>40</v>
      </c>
      <c r="L62">
        <f t="shared" si="28"/>
        <v>18</v>
      </c>
      <c r="N62" s="3">
        <f t="shared" si="29"/>
        <v>7120.3</v>
      </c>
      <c r="O62" s="3">
        <f t="shared" si="30"/>
        <v>76.680000000000007</v>
      </c>
      <c r="P62" s="3">
        <f t="shared" si="31"/>
        <v>7196.9800000000005</v>
      </c>
      <c r="R62">
        <v>3536.9900000000002</v>
      </c>
      <c r="S62">
        <v>0</v>
      </c>
    </row>
    <row r="63" spans="1:19" x14ac:dyDescent="0.3">
      <c r="A63">
        <v>62</v>
      </c>
      <c r="B63">
        <v>45083.526639780095</v>
      </c>
      <c r="C63">
        <v>45083.579892071757</v>
      </c>
      <c r="D63">
        <v>4600.9979999999996</v>
      </c>
      <c r="I63">
        <f t="shared" si="25"/>
        <v>6</v>
      </c>
      <c r="J63">
        <f t="shared" si="26"/>
        <v>12</v>
      </c>
      <c r="K63">
        <f t="shared" si="27"/>
        <v>38</v>
      </c>
      <c r="L63">
        <f t="shared" si="28"/>
        <v>22</v>
      </c>
      <c r="N63" s="3">
        <f t="shared" si="29"/>
        <v>7238.37</v>
      </c>
      <c r="O63" s="3">
        <f t="shared" si="30"/>
        <v>76.680000000000007</v>
      </c>
      <c r="P63" s="3">
        <f t="shared" si="31"/>
        <v>7315.05</v>
      </c>
      <c r="R63">
        <v>3578.37</v>
      </c>
      <c r="S63">
        <v>1</v>
      </c>
    </row>
    <row r="64" spans="1:19" x14ac:dyDescent="0.3">
      <c r="A64">
        <v>63</v>
      </c>
      <c r="B64">
        <v>45083.608628831018</v>
      </c>
      <c r="C64">
        <v>45083.66188107639</v>
      </c>
      <c r="D64">
        <v>4600.9939999999997</v>
      </c>
      <c r="I64">
        <f t="shared" si="25"/>
        <v>6</v>
      </c>
      <c r="J64">
        <f t="shared" si="26"/>
        <v>14</v>
      </c>
      <c r="K64">
        <f t="shared" si="27"/>
        <v>36</v>
      </c>
      <c r="L64">
        <f t="shared" si="28"/>
        <v>26</v>
      </c>
      <c r="N64" s="3">
        <f t="shared" si="29"/>
        <v>7356.43</v>
      </c>
      <c r="O64" s="3">
        <f t="shared" si="30"/>
        <v>76.680000000000007</v>
      </c>
      <c r="P64" s="3">
        <f t="shared" si="31"/>
        <v>7433.1100000000006</v>
      </c>
      <c r="R64">
        <v>3655.06</v>
      </c>
      <c r="S64">
        <v>0</v>
      </c>
    </row>
    <row r="65" spans="1:19" x14ac:dyDescent="0.3">
      <c r="A65">
        <v>64</v>
      </c>
      <c r="B65">
        <v>45083.690617939814</v>
      </c>
      <c r="C65">
        <v>45083.743870138889</v>
      </c>
      <c r="D65">
        <v>4600.99</v>
      </c>
      <c r="I65">
        <f t="shared" si="25"/>
        <v>6</v>
      </c>
      <c r="J65">
        <f t="shared" si="26"/>
        <v>16</v>
      </c>
      <c r="K65">
        <f t="shared" si="27"/>
        <v>34</v>
      </c>
      <c r="L65">
        <f t="shared" si="28"/>
        <v>29</v>
      </c>
      <c r="N65" s="3">
        <f t="shared" si="29"/>
        <v>7474.48</v>
      </c>
      <c r="O65" s="3">
        <f t="shared" si="30"/>
        <v>76.680000000000007</v>
      </c>
      <c r="P65" s="3">
        <f t="shared" si="31"/>
        <v>7551.16</v>
      </c>
      <c r="R65">
        <v>3696.43</v>
      </c>
      <c r="S65">
        <v>1</v>
      </c>
    </row>
    <row r="66" spans="1:19" x14ac:dyDescent="0.3">
      <c r="A66">
        <v>65</v>
      </c>
      <c r="B66">
        <v>45083.772607013889</v>
      </c>
      <c r="C66">
        <v>45083.82585927083</v>
      </c>
      <c r="D66">
        <v>4600.9949999999999</v>
      </c>
      <c r="I66">
        <f t="shared" si="25"/>
        <v>6</v>
      </c>
      <c r="J66">
        <f t="shared" si="26"/>
        <v>18</v>
      </c>
      <c r="K66">
        <f t="shared" si="27"/>
        <v>32</v>
      </c>
      <c r="L66">
        <f t="shared" si="28"/>
        <v>33</v>
      </c>
      <c r="N66" s="3">
        <f t="shared" si="29"/>
        <v>7592.55</v>
      </c>
      <c r="O66" s="3">
        <f t="shared" si="30"/>
        <v>76.680000000000007</v>
      </c>
      <c r="P66" s="3">
        <f t="shared" si="31"/>
        <v>7669.2300000000005</v>
      </c>
      <c r="R66">
        <v>3773.12</v>
      </c>
      <c r="S66">
        <v>0</v>
      </c>
    </row>
    <row r="67" spans="1:19" x14ac:dyDescent="0.3">
      <c r="A67">
        <v>66</v>
      </c>
      <c r="B67">
        <v>45083.854596087964</v>
      </c>
      <c r="C67">
        <v>45083.907848310184</v>
      </c>
      <c r="D67">
        <v>4600.9920000000002</v>
      </c>
      <c r="I67">
        <f t="shared" si="25"/>
        <v>6</v>
      </c>
      <c r="J67">
        <f t="shared" si="26"/>
        <v>20</v>
      </c>
      <c r="K67">
        <f t="shared" si="27"/>
        <v>30</v>
      </c>
      <c r="L67">
        <f t="shared" si="28"/>
        <v>37</v>
      </c>
      <c r="N67" s="3">
        <f t="shared" si="29"/>
        <v>7710.62</v>
      </c>
      <c r="O67" s="3">
        <f t="shared" si="30"/>
        <v>76.680000000000007</v>
      </c>
      <c r="P67" s="3">
        <f t="shared" si="31"/>
        <v>7787.3</v>
      </c>
      <c r="R67">
        <v>3814.5</v>
      </c>
      <c r="S67">
        <v>1</v>
      </c>
    </row>
    <row r="68" spans="1:19" x14ac:dyDescent="0.3">
      <c r="A68">
        <v>67</v>
      </c>
      <c r="B68">
        <v>45083.936585150463</v>
      </c>
      <c r="C68">
        <v>45083.989837361114</v>
      </c>
      <c r="D68">
        <v>4600.9920000000002</v>
      </c>
      <c r="I68">
        <f t="shared" si="25"/>
        <v>6</v>
      </c>
      <c r="J68">
        <f t="shared" si="26"/>
        <v>22</v>
      </c>
      <c r="K68">
        <f t="shared" si="27"/>
        <v>28</v>
      </c>
      <c r="L68">
        <f t="shared" si="28"/>
        <v>41</v>
      </c>
      <c r="N68" s="3">
        <f t="shared" si="29"/>
        <v>7828.68</v>
      </c>
      <c r="O68" s="3">
        <f t="shared" si="30"/>
        <v>76.680000000000007</v>
      </c>
      <c r="P68" s="3">
        <f t="shared" si="31"/>
        <v>7905.3600000000006</v>
      </c>
      <c r="R68">
        <v>3891.19</v>
      </c>
      <c r="S68">
        <v>0</v>
      </c>
    </row>
    <row r="69" spans="1:19" x14ac:dyDescent="0.3">
      <c r="A69">
        <v>68</v>
      </c>
      <c r="B69">
        <v>45084.018574212962</v>
      </c>
      <c r="C69">
        <v>45084.071826504631</v>
      </c>
      <c r="D69">
        <v>4600.9979999999996</v>
      </c>
      <c r="I69">
        <f t="shared" si="25"/>
        <v>7</v>
      </c>
      <c r="J69">
        <f t="shared" si="26"/>
        <v>0</v>
      </c>
      <c r="K69">
        <f t="shared" si="27"/>
        <v>26</v>
      </c>
      <c r="L69">
        <f t="shared" si="28"/>
        <v>45</v>
      </c>
      <c r="N69" s="3">
        <f t="shared" si="29"/>
        <v>7946.75</v>
      </c>
      <c r="O69" s="3">
        <f t="shared" si="30"/>
        <v>76.680000000000007</v>
      </c>
      <c r="P69" s="3">
        <f t="shared" si="31"/>
        <v>8023.43</v>
      </c>
      <c r="R69">
        <v>3932.57</v>
      </c>
      <c r="S69">
        <v>1</v>
      </c>
    </row>
    <row r="70" spans="1:19" x14ac:dyDescent="0.3">
      <c r="A70">
        <v>69</v>
      </c>
      <c r="B70">
        <v>45084.100563252316</v>
      </c>
      <c r="C70">
        <v>45084.153815555554</v>
      </c>
      <c r="D70">
        <v>4600.9989999999998</v>
      </c>
      <c r="I70">
        <f t="shared" si="25"/>
        <v>7</v>
      </c>
      <c r="J70">
        <f t="shared" si="26"/>
        <v>2</v>
      </c>
      <c r="K70">
        <f t="shared" si="27"/>
        <v>24</v>
      </c>
      <c r="L70">
        <f t="shared" si="28"/>
        <v>49</v>
      </c>
      <c r="N70" s="3">
        <f t="shared" si="29"/>
        <v>8064.82</v>
      </c>
      <c r="O70" s="3">
        <f t="shared" si="30"/>
        <v>76.680000000000007</v>
      </c>
      <c r="P70" s="3">
        <f t="shared" si="31"/>
        <v>8141.5</v>
      </c>
      <c r="R70">
        <v>4009.26</v>
      </c>
      <c r="S70">
        <v>0</v>
      </c>
    </row>
    <row r="71" spans="1:19" x14ac:dyDescent="0.3">
      <c r="A71">
        <v>70</v>
      </c>
      <c r="B71">
        <v>45084.182552314815</v>
      </c>
      <c r="C71">
        <v>45084.235804629629</v>
      </c>
      <c r="D71">
        <v>4601</v>
      </c>
      <c r="I71">
        <f t="shared" si="25"/>
        <v>7</v>
      </c>
      <c r="J71">
        <f t="shared" si="26"/>
        <v>4</v>
      </c>
      <c r="K71">
        <f t="shared" si="27"/>
        <v>22</v>
      </c>
      <c r="L71">
        <f t="shared" si="28"/>
        <v>53</v>
      </c>
      <c r="N71" s="3">
        <f t="shared" si="29"/>
        <v>8182.88</v>
      </c>
      <c r="O71" s="3">
        <f t="shared" si="30"/>
        <v>76.680000000000007</v>
      </c>
      <c r="P71" s="3">
        <f t="shared" si="31"/>
        <v>8259.56</v>
      </c>
      <c r="R71">
        <v>4050.62</v>
      </c>
      <c r="S71">
        <v>1</v>
      </c>
    </row>
    <row r="72" spans="1:19" x14ac:dyDescent="0.3">
      <c r="A72">
        <v>71</v>
      </c>
      <c r="B72">
        <v>45084.264541365737</v>
      </c>
      <c r="C72">
        <v>45084.317793784721</v>
      </c>
      <c r="D72">
        <v>4601.009</v>
      </c>
      <c r="I72">
        <f t="shared" si="25"/>
        <v>7</v>
      </c>
      <c r="J72">
        <f t="shared" si="26"/>
        <v>6</v>
      </c>
      <c r="K72">
        <f t="shared" si="27"/>
        <v>20</v>
      </c>
      <c r="L72">
        <f t="shared" si="28"/>
        <v>56</v>
      </c>
      <c r="N72" s="3">
        <f t="shared" si="29"/>
        <v>8300.93</v>
      </c>
      <c r="O72" s="3">
        <f t="shared" si="30"/>
        <v>76.680000000000007</v>
      </c>
      <c r="P72" s="3">
        <f t="shared" si="31"/>
        <v>8377.61</v>
      </c>
      <c r="R72">
        <v>4127.3099999999995</v>
      </c>
      <c r="S72">
        <v>0</v>
      </c>
    </row>
    <row r="73" spans="1:19" x14ac:dyDescent="0.3">
      <c r="A73">
        <v>72</v>
      </c>
      <c r="B73">
        <v>45084.346530381947</v>
      </c>
      <c r="C73">
        <v>45084.399782870372</v>
      </c>
      <c r="D73">
        <v>4601.0150000000003</v>
      </c>
      <c r="I73">
        <f t="shared" si="25"/>
        <v>7</v>
      </c>
      <c r="J73">
        <f t="shared" si="26"/>
        <v>8</v>
      </c>
      <c r="K73">
        <f t="shared" si="27"/>
        <v>19</v>
      </c>
      <c r="L73">
        <f t="shared" si="28"/>
        <v>0</v>
      </c>
      <c r="N73" s="3">
        <f t="shared" si="29"/>
        <v>8419</v>
      </c>
      <c r="O73" s="3">
        <f t="shared" si="30"/>
        <v>76.680000000000007</v>
      </c>
      <c r="P73" s="3">
        <f t="shared" si="31"/>
        <v>8495.68</v>
      </c>
      <c r="R73">
        <v>4168.68</v>
      </c>
      <c r="S73">
        <v>1</v>
      </c>
    </row>
    <row r="74" spans="1:19" x14ac:dyDescent="0.3">
      <c r="A74">
        <v>73</v>
      </c>
      <c r="B74">
        <v>45084.428519444446</v>
      </c>
      <c r="C74">
        <v>45084.481771944447</v>
      </c>
      <c r="D74">
        <v>4601.0159999999996</v>
      </c>
      <c r="I74">
        <f t="shared" si="25"/>
        <v>7</v>
      </c>
      <c r="J74">
        <f t="shared" si="26"/>
        <v>10</v>
      </c>
      <c r="K74">
        <f t="shared" si="27"/>
        <v>17</v>
      </c>
      <c r="L74">
        <f t="shared" si="28"/>
        <v>4</v>
      </c>
      <c r="N74" s="3">
        <f t="shared" si="29"/>
        <v>8537.07</v>
      </c>
      <c r="O74" s="3">
        <f t="shared" si="30"/>
        <v>76.680000000000007</v>
      </c>
      <c r="P74" s="3">
        <f t="shared" si="31"/>
        <v>8613.75</v>
      </c>
      <c r="R74">
        <v>4245.37</v>
      </c>
      <c r="S74">
        <v>0</v>
      </c>
    </row>
    <row r="75" spans="1:19" x14ac:dyDescent="0.3">
      <c r="A75">
        <v>74</v>
      </c>
      <c r="B75">
        <v>45084.510508472224</v>
      </c>
      <c r="C75">
        <v>45084.563761111109</v>
      </c>
      <c r="D75">
        <v>4601.0280000000002</v>
      </c>
      <c r="I75">
        <f t="shared" si="25"/>
        <v>7</v>
      </c>
      <c r="J75">
        <f t="shared" si="26"/>
        <v>12</v>
      </c>
      <c r="K75">
        <f t="shared" si="27"/>
        <v>15</v>
      </c>
      <c r="L75">
        <f t="shared" si="28"/>
        <v>8</v>
      </c>
      <c r="N75" s="3">
        <f t="shared" si="29"/>
        <v>8655.1299999999992</v>
      </c>
      <c r="O75" s="3">
        <f t="shared" si="30"/>
        <v>76.680000000000007</v>
      </c>
      <c r="P75" s="3">
        <f t="shared" si="31"/>
        <v>8731.81</v>
      </c>
      <c r="R75">
        <v>4286.75</v>
      </c>
      <c r="S75">
        <v>1</v>
      </c>
    </row>
    <row r="76" spans="1:19" x14ac:dyDescent="0.3">
      <c r="A76">
        <v>75</v>
      </c>
      <c r="B76">
        <v>45084.592497500002</v>
      </c>
      <c r="C76">
        <v>45084.645750231481</v>
      </c>
      <c r="D76">
        <v>4601.0360000000001</v>
      </c>
      <c r="I76">
        <f t="shared" si="25"/>
        <v>7</v>
      </c>
      <c r="J76">
        <f t="shared" si="26"/>
        <v>14</v>
      </c>
      <c r="K76">
        <f t="shared" si="27"/>
        <v>13</v>
      </c>
      <c r="L76">
        <f t="shared" si="28"/>
        <v>12</v>
      </c>
      <c r="N76" s="3">
        <f t="shared" si="29"/>
        <v>8773.2000000000007</v>
      </c>
      <c r="O76" s="3">
        <f t="shared" si="30"/>
        <v>76.680000000000007</v>
      </c>
      <c r="P76" s="3">
        <f t="shared" si="31"/>
        <v>8849.880000000001</v>
      </c>
      <c r="R76">
        <v>4363.4399999999996</v>
      </c>
      <c r="S76">
        <v>0</v>
      </c>
    </row>
    <row r="77" spans="1:19" x14ac:dyDescent="0.3">
      <c r="A77">
        <v>76</v>
      </c>
      <c r="B77">
        <v>45084.67448652778</v>
      </c>
      <c r="C77">
        <v>45084.72773929398</v>
      </c>
      <c r="D77">
        <v>4601.0389999999998</v>
      </c>
      <c r="I77">
        <f t="shared" si="25"/>
        <v>7</v>
      </c>
      <c r="J77">
        <f t="shared" si="26"/>
        <v>16</v>
      </c>
      <c r="K77">
        <f t="shared" si="27"/>
        <v>11</v>
      </c>
      <c r="L77">
        <f t="shared" si="28"/>
        <v>16</v>
      </c>
      <c r="N77" s="3">
        <f t="shared" si="29"/>
        <v>8891.27</v>
      </c>
      <c r="O77" s="3">
        <f t="shared" si="30"/>
        <v>76.680000000000007</v>
      </c>
      <c r="P77" s="3">
        <f t="shared" si="31"/>
        <v>8967.9500000000007</v>
      </c>
      <c r="R77">
        <v>4404.82</v>
      </c>
      <c r="S77">
        <v>1</v>
      </c>
    </row>
    <row r="78" spans="1:19" x14ac:dyDescent="0.3">
      <c r="A78">
        <v>77</v>
      </c>
      <c r="B78">
        <v>45084.756475555558</v>
      </c>
      <c r="C78">
        <v>45084.809728483793</v>
      </c>
      <c r="D78">
        <v>4601.0529999999999</v>
      </c>
      <c r="I78">
        <f t="shared" si="25"/>
        <v>7</v>
      </c>
      <c r="J78">
        <f t="shared" si="26"/>
        <v>18</v>
      </c>
      <c r="K78">
        <f t="shared" si="27"/>
        <v>9</v>
      </c>
      <c r="L78">
        <f t="shared" si="28"/>
        <v>19</v>
      </c>
      <c r="N78" s="3">
        <f t="shared" si="29"/>
        <v>9009.32</v>
      </c>
      <c r="O78" s="3">
        <f t="shared" si="30"/>
        <v>76.680000000000007</v>
      </c>
      <c r="P78" s="3">
        <f t="shared" si="31"/>
        <v>9086</v>
      </c>
      <c r="R78">
        <v>4481.5099999999993</v>
      </c>
      <c r="S78">
        <v>0</v>
      </c>
    </row>
    <row r="79" spans="1:19" x14ac:dyDescent="0.3">
      <c r="A79">
        <v>78</v>
      </c>
      <c r="B79">
        <v>45084.83846457176</v>
      </c>
      <c r="C79">
        <v>45084.891717557868</v>
      </c>
      <c r="D79">
        <v>4601.058</v>
      </c>
      <c r="I79">
        <f t="shared" si="25"/>
        <v>7</v>
      </c>
      <c r="J79">
        <f t="shared" si="26"/>
        <v>20</v>
      </c>
      <c r="K79">
        <f t="shared" si="27"/>
        <v>7</v>
      </c>
      <c r="L79">
        <f t="shared" si="28"/>
        <v>23</v>
      </c>
      <c r="N79" s="3">
        <f t="shared" si="29"/>
        <v>9127.3799999999992</v>
      </c>
      <c r="O79" s="3">
        <f t="shared" si="30"/>
        <v>76.680000000000007</v>
      </c>
      <c r="P79" s="3">
        <f t="shared" si="31"/>
        <v>9204.06</v>
      </c>
      <c r="R79">
        <v>4522.88</v>
      </c>
      <c r="S79">
        <v>1</v>
      </c>
    </row>
    <row r="80" spans="1:19" x14ac:dyDescent="0.3">
      <c r="A80">
        <v>79</v>
      </c>
      <c r="B80">
        <v>45084.920453576386</v>
      </c>
      <c r="C80">
        <v>45084.973706689816</v>
      </c>
      <c r="D80">
        <v>4601.0690000000004</v>
      </c>
      <c r="I80">
        <f t="shared" si="25"/>
        <v>7</v>
      </c>
      <c r="J80">
        <f t="shared" si="26"/>
        <v>22</v>
      </c>
      <c r="K80">
        <f t="shared" si="27"/>
        <v>5</v>
      </c>
      <c r="L80">
        <f t="shared" si="28"/>
        <v>27</v>
      </c>
      <c r="N80" s="3">
        <f t="shared" si="29"/>
        <v>9245.4500000000007</v>
      </c>
      <c r="O80" s="3">
        <f t="shared" si="30"/>
        <v>76.680000000000007</v>
      </c>
      <c r="P80" s="3">
        <f t="shared" si="31"/>
        <v>9322.130000000001</v>
      </c>
      <c r="R80">
        <v>4599.57</v>
      </c>
      <c r="S80">
        <v>0</v>
      </c>
    </row>
    <row r="81" spans="1:19" x14ac:dyDescent="0.3">
      <c r="A81">
        <v>80</v>
      </c>
      <c r="B81">
        <v>45085.002442592595</v>
      </c>
      <c r="C81">
        <v>45085.055695891206</v>
      </c>
      <c r="D81">
        <v>4601.085</v>
      </c>
      <c r="I81">
        <f t="shared" si="25"/>
        <v>8</v>
      </c>
      <c r="J81">
        <f t="shared" si="26"/>
        <v>0</v>
      </c>
      <c r="K81">
        <f t="shared" si="27"/>
        <v>3</v>
      </c>
      <c r="L81">
        <f t="shared" si="28"/>
        <v>31</v>
      </c>
      <c r="N81" s="3">
        <f t="shared" si="29"/>
        <v>9363.52</v>
      </c>
      <c r="O81" s="3">
        <f t="shared" si="30"/>
        <v>76.680000000000007</v>
      </c>
      <c r="P81" s="3">
        <f t="shared" si="31"/>
        <v>9440.2000000000007</v>
      </c>
      <c r="R81">
        <v>4640.95</v>
      </c>
      <c r="S81">
        <v>1</v>
      </c>
    </row>
    <row r="82" spans="1:19" x14ac:dyDescent="0.3">
      <c r="A82">
        <v>81</v>
      </c>
      <c r="B82">
        <v>45085.084431597221</v>
      </c>
      <c r="C82">
        <v>45085.137685034722</v>
      </c>
      <c r="D82">
        <v>4601.098</v>
      </c>
      <c r="I82">
        <f t="shared" si="25"/>
        <v>8</v>
      </c>
      <c r="J82">
        <f t="shared" si="26"/>
        <v>2</v>
      </c>
      <c r="K82">
        <f t="shared" si="27"/>
        <v>1</v>
      </c>
      <c r="L82">
        <f t="shared" si="28"/>
        <v>35</v>
      </c>
      <c r="N82" s="3">
        <f t="shared" si="29"/>
        <v>9481.58</v>
      </c>
      <c r="O82" s="3">
        <f t="shared" si="30"/>
        <v>76.680000000000007</v>
      </c>
      <c r="P82" s="3">
        <f t="shared" si="31"/>
        <v>9558.26</v>
      </c>
      <c r="R82">
        <v>4717.6399999999994</v>
      </c>
      <c r="S82">
        <v>0</v>
      </c>
    </row>
    <row r="83" spans="1:19" x14ac:dyDescent="0.3">
      <c r="A83">
        <v>82</v>
      </c>
      <c r="B83">
        <v>45085.166420590278</v>
      </c>
      <c r="C83">
        <v>45085.219674131942</v>
      </c>
      <c r="D83">
        <v>4601.1059999999998</v>
      </c>
      <c r="I83">
        <f t="shared" si="25"/>
        <v>8</v>
      </c>
      <c r="J83">
        <f t="shared" si="26"/>
        <v>3</v>
      </c>
      <c r="K83">
        <f t="shared" si="27"/>
        <v>59</v>
      </c>
      <c r="L83">
        <f t="shared" si="28"/>
        <v>39</v>
      </c>
      <c r="N83" s="3">
        <f t="shared" si="29"/>
        <v>9599.65</v>
      </c>
      <c r="O83" s="3">
        <f t="shared" si="30"/>
        <v>76.69</v>
      </c>
      <c r="P83" s="3">
        <f t="shared" si="31"/>
        <v>9676.34</v>
      </c>
      <c r="R83">
        <v>4759.0200000000004</v>
      </c>
      <c r="S83">
        <v>1</v>
      </c>
    </row>
    <row r="84" spans="1:19" x14ac:dyDescent="0.3">
      <c r="A84">
        <v>83</v>
      </c>
      <c r="B84">
        <v>45085.248409583335</v>
      </c>
      <c r="C84">
        <v>45085.301663344908</v>
      </c>
      <c r="D84">
        <v>4601.125</v>
      </c>
      <c r="I84">
        <f t="shared" si="25"/>
        <v>8</v>
      </c>
      <c r="J84">
        <f t="shared" si="26"/>
        <v>5</v>
      </c>
      <c r="K84">
        <f t="shared" si="27"/>
        <v>57</v>
      </c>
      <c r="L84">
        <f t="shared" si="28"/>
        <v>43</v>
      </c>
      <c r="N84" s="3">
        <f t="shared" si="29"/>
        <v>9717.7199999999993</v>
      </c>
      <c r="O84" s="3">
        <f t="shared" si="30"/>
        <v>76.69</v>
      </c>
      <c r="P84" s="3">
        <f t="shared" si="31"/>
        <v>9794.41</v>
      </c>
      <c r="R84">
        <v>4835.71</v>
      </c>
      <c r="S84">
        <v>0</v>
      </c>
    </row>
    <row r="85" spans="1:19" x14ac:dyDescent="0.3">
      <c r="A85">
        <v>84</v>
      </c>
      <c r="B85">
        <v>45085.330398576392</v>
      </c>
      <c r="C85">
        <v>45085.383652511577</v>
      </c>
      <c r="D85">
        <v>4601.1400000000003</v>
      </c>
      <c r="I85">
        <f t="shared" si="25"/>
        <v>8</v>
      </c>
      <c r="J85">
        <f t="shared" si="26"/>
        <v>7</v>
      </c>
      <c r="K85">
        <f t="shared" si="27"/>
        <v>55</v>
      </c>
      <c r="L85">
        <f t="shared" si="28"/>
        <v>46</v>
      </c>
      <c r="N85" s="3">
        <f t="shared" si="29"/>
        <v>9835.77</v>
      </c>
      <c r="O85" s="3">
        <f t="shared" si="30"/>
        <v>76.69</v>
      </c>
      <c r="P85" s="3">
        <f t="shared" si="31"/>
        <v>9912.4600000000009</v>
      </c>
      <c r="R85">
        <v>4877.07</v>
      </c>
      <c r="S85">
        <v>1</v>
      </c>
    </row>
    <row r="86" spans="1:19" x14ac:dyDescent="0.3">
      <c r="A86">
        <v>85</v>
      </c>
      <c r="B86">
        <v>45085.412387534721</v>
      </c>
      <c r="C86">
        <v>45085.465641620372</v>
      </c>
      <c r="D86">
        <v>4601.1530000000002</v>
      </c>
      <c r="I86">
        <f t="shared" si="25"/>
        <v>8</v>
      </c>
      <c r="J86">
        <f t="shared" si="26"/>
        <v>9</v>
      </c>
      <c r="K86">
        <f t="shared" si="27"/>
        <v>53</v>
      </c>
      <c r="L86">
        <f t="shared" si="28"/>
        <v>50</v>
      </c>
      <c r="N86" s="3">
        <f t="shared" si="29"/>
        <v>9953.83</v>
      </c>
      <c r="O86" s="3">
        <f t="shared" si="30"/>
        <v>76.69</v>
      </c>
      <c r="P86" s="3">
        <f t="shared" si="31"/>
        <v>10030.52</v>
      </c>
      <c r="R86">
        <v>4953.7599999999993</v>
      </c>
      <c r="S86">
        <v>0</v>
      </c>
    </row>
    <row r="87" spans="1:19" x14ac:dyDescent="0.3">
      <c r="A87">
        <v>86</v>
      </c>
      <c r="B87">
        <v>45085.494376550923</v>
      </c>
      <c r="C87">
        <v>45085.547630844907</v>
      </c>
      <c r="D87">
        <v>4601.1719999999996</v>
      </c>
      <c r="I87">
        <f t="shared" si="25"/>
        <v>8</v>
      </c>
      <c r="J87">
        <f t="shared" si="26"/>
        <v>11</v>
      </c>
      <c r="K87">
        <f t="shared" si="27"/>
        <v>51</v>
      </c>
      <c r="L87">
        <f t="shared" si="28"/>
        <v>54</v>
      </c>
      <c r="N87" s="3">
        <f t="shared" si="29"/>
        <v>10071.9</v>
      </c>
      <c r="O87" s="3">
        <f t="shared" si="30"/>
        <v>76.69</v>
      </c>
      <c r="P87" s="3">
        <f t="shared" si="31"/>
        <v>10148.59</v>
      </c>
      <c r="R87">
        <v>4995.13</v>
      </c>
      <c r="S87">
        <v>1</v>
      </c>
    </row>
    <row r="88" spans="1:19" x14ac:dyDescent="0.3">
      <c r="A88">
        <v>87</v>
      </c>
      <c r="B88">
        <v>45085.576365520836</v>
      </c>
      <c r="C88">
        <v>45085.629620023145</v>
      </c>
      <c r="D88">
        <v>4601.1890000000003</v>
      </c>
      <c r="I88">
        <f t="shared" si="25"/>
        <v>8</v>
      </c>
      <c r="J88">
        <f t="shared" si="26"/>
        <v>13</v>
      </c>
      <c r="K88">
        <f t="shared" si="27"/>
        <v>49</v>
      </c>
      <c r="L88">
        <f t="shared" si="28"/>
        <v>58</v>
      </c>
      <c r="N88" s="3">
        <f t="shared" si="29"/>
        <v>10189.969999999999</v>
      </c>
      <c r="O88" s="3">
        <f t="shared" si="30"/>
        <v>76.69</v>
      </c>
      <c r="P88" s="3">
        <f t="shared" si="31"/>
        <v>10266.66</v>
      </c>
      <c r="R88">
        <v>5071.82</v>
      </c>
      <c r="S88">
        <v>0</v>
      </c>
    </row>
    <row r="89" spans="1:19" x14ac:dyDescent="0.3">
      <c r="A89">
        <v>88</v>
      </c>
      <c r="B89">
        <v>45085.658354490741</v>
      </c>
      <c r="C89">
        <v>45085.711609155092</v>
      </c>
      <c r="D89">
        <v>4601.2020000000002</v>
      </c>
      <c r="I89">
        <f t="shared" si="25"/>
        <v>8</v>
      </c>
      <c r="J89">
        <f t="shared" si="26"/>
        <v>15</v>
      </c>
      <c r="K89">
        <f t="shared" si="27"/>
        <v>48</v>
      </c>
      <c r="L89">
        <f t="shared" si="28"/>
        <v>2</v>
      </c>
      <c r="N89" s="3">
        <f t="shared" si="29"/>
        <v>10308.030000000001</v>
      </c>
      <c r="O89" s="3">
        <f t="shared" si="30"/>
        <v>76.69</v>
      </c>
      <c r="P89" s="3">
        <f t="shared" si="31"/>
        <v>10384.720000000001</v>
      </c>
      <c r="R89">
        <v>5113.2</v>
      </c>
      <c r="S89">
        <v>1</v>
      </c>
    </row>
    <row r="90" spans="1:19" x14ac:dyDescent="0.3">
      <c r="A90">
        <v>89</v>
      </c>
      <c r="B90">
        <v>45085.740343460646</v>
      </c>
      <c r="C90">
        <v>45085.793598391203</v>
      </c>
      <c r="D90">
        <v>4601.2259999999997</v>
      </c>
      <c r="I90">
        <f t="shared" si="25"/>
        <v>8</v>
      </c>
      <c r="J90">
        <f t="shared" si="26"/>
        <v>17</v>
      </c>
      <c r="K90">
        <f t="shared" si="27"/>
        <v>46</v>
      </c>
      <c r="L90">
        <f t="shared" si="28"/>
        <v>6</v>
      </c>
      <c r="N90" s="3">
        <f t="shared" si="29"/>
        <v>10426.1</v>
      </c>
      <c r="O90" s="3">
        <f t="shared" si="30"/>
        <v>76.69</v>
      </c>
      <c r="P90" s="3">
        <f t="shared" si="31"/>
        <v>10502.79</v>
      </c>
      <c r="R90">
        <v>5189.8899999999994</v>
      </c>
      <c r="S90">
        <v>0</v>
      </c>
    </row>
    <row r="91" spans="1:19" x14ac:dyDescent="0.3">
      <c r="A91">
        <v>90</v>
      </c>
      <c r="B91">
        <v>45085.822332430558</v>
      </c>
      <c r="C91">
        <v>45085.875587581017</v>
      </c>
      <c r="D91">
        <v>4601.2449999999999</v>
      </c>
      <c r="I91">
        <f t="shared" si="25"/>
        <v>8</v>
      </c>
      <c r="J91">
        <f t="shared" si="26"/>
        <v>19</v>
      </c>
      <c r="K91">
        <f t="shared" si="27"/>
        <v>44</v>
      </c>
      <c r="L91">
        <f t="shared" si="28"/>
        <v>10</v>
      </c>
      <c r="N91" s="3">
        <f t="shared" si="29"/>
        <v>10544.17</v>
      </c>
      <c r="O91" s="3">
        <f t="shared" si="30"/>
        <v>76.69</v>
      </c>
      <c r="P91" s="3">
        <f t="shared" si="31"/>
        <v>10620.86</v>
      </c>
      <c r="R91">
        <v>5231.2700000000004</v>
      </c>
      <c r="S91">
        <v>1</v>
      </c>
    </row>
    <row r="92" spans="1:19" x14ac:dyDescent="0.3">
      <c r="A92">
        <v>91</v>
      </c>
      <c r="B92">
        <v>45085.90432134259</v>
      </c>
      <c r="C92">
        <v>45085.957576736109</v>
      </c>
      <c r="D92">
        <v>4601.2659999999996</v>
      </c>
      <c r="I92">
        <f t="shared" si="25"/>
        <v>8</v>
      </c>
      <c r="J92">
        <f t="shared" si="26"/>
        <v>21</v>
      </c>
      <c r="K92">
        <f t="shared" si="27"/>
        <v>42</v>
      </c>
      <c r="L92">
        <f t="shared" si="28"/>
        <v>13</v>
      </c>
      <c r="N92" s="3">
        <f t="shared" si="29"/>
        <v>10662.22</v>
      </c>
      <c r="O92" s="3">
        <f t="shared" si="30"/>
        <v>76.69</v>
      </c>
      <c r="P92" s="3">
        <f t="shared" si="31"/>
        <v>10738.91</v>
      </c>
      <c r="R92">
        <v>5307.96</v>
      </c>
      <c r="S92">
        <v>0</v>
      </c>
    </row>
    <row r="93" spans="1:19" x14ac:dyDescent="0.3">
      <c r="A93">
        <v>92</v>
      </c>
      <c r="B93">
        <v>45085.986310347223</v>
      </c>
      <c r="C93">
        <v>45086.039565925923</v>
      </c>
      <c r="D93">
        <v>4601.2820000000002</v>
      </c>
      <c r="I93">
        <f t="shared" si="25"/>
        <v>8</v>
      </c>
      <c r="J93">
        <f t="shared" si="26"/>
        <v>23</v>
      </c>
      <c r="K93">
        <f t="shared" si="27"/>
        <v>40</v>
      </c>
      <c r="L93">
        <f t="shared" si="28"/>
        <v>17</v>
      </c>
      <c r="N93" s="3">
        <f t="shared" si="29"/>
        <v>10780.28</v>
      </c>
      <c r="O93" s="3">
        <f t="shared" si="30"/>
        <v>76.69</v>
      </c>
      <c r="P93" s="3">
        <f t="shared" si="31"/>
        <v>10856.970000000001</v>
      </c>
      <c r="R93">
        <v>5349.33</v>
      </c>
      <c r="S93">
        <v>1</v>
      </c>
    </row>
    <row r="94" spans="1:19" x14ac:dyDescent="0.3">
      <c r="A94">
        <v>93</v>
      </c>
      <c r="B94">
        <v>45086.068299293984</v>
      </c>
      <c r="C94">
        <v>45086.121555185186</v>
      </c>
      <c r="D94">
        <v>4601.3090000000002</v>
      </c>
      <c r="I94">
        <f t="shared" si="25"/>
        <v>9</v>
      </c>
      <c r="J94">
        <f t="shared" si="26"/>
        <v>1</v>
      </c>
      <c r="K94">
        <f t="shared" si="27"/>
        <v>38</v>
      </c>
      <c r="L94">
        <f t="shared" si="28"/>
        <v>21</v>
      </c>
      <c r="N94" s="3">
        <f t="shared" si="29"/>
        <v>10898.35</v>
      </c>
      <c r="O94" s="3">
        <f t="shared" si="30"/>
        <v>76.69</v>
      </c>
      <c r="P94" s="3">
        <f t="shared" si="31"/>
        <v>10975.04</v>
      </c>
      <c r="R94">
        <v>5426.0199999999995</v>
      </c>
      <c r="S94">
        <v>0</v>
      </c>
    </row>
    <row r="95" spans="1:19" x14ac:dyDescent="0.3">
      <c r="A95">
        <v>94</v>
      </c>
      <c r="B95">
        <v>45086.150288217592</v>
      </c>
      <c r="C95">
        <v>45086.203544340278</v>
      </c>
      <c r="D95">
        <v>4601.3289999999997</v>
      </c>
      <c r="I95">
        <f t="shared" si="25"/>
        <v>9</v>
      </c>
      <c r="J95">
        <f t="shared" si="26"/>
        <v>3</v>
      </c>
      <c r="K95">
        <f t="shared" si="27"/>
        <v>36</v>
      </c>
      <c r="L95">
        <f t="shared" si="28"/>
        <v>25</v>
      </c>
      <c r="N95" s="3">
        <f t="shared" si="29"/>
        <v>11016.42</v>
      </c>
      <c r="O95" s="3">
        <f t="shared" si="30"/>
        <v>76.69</v>
      </c>
      <c r="P95" s="3">
        <f t="shared" si="31"/>
        <v>11093.11</v>
      </c>
      <c r="R95">
        <v>5467.4</v>
      </c>
      <c r="S95">
        <v>1</v>
      </c>
    </row>
    <row r="96" spans="1:19" x14ac:dyDescent="0.3">
      <c r="A96">
        <v>95</v>
      </c>
      <c r="B96">
        <v>45086.232277187497</v>
      </c>
      <c r="C96">
        <v>45086.285533553244</v>
      </c>
      <c r="D96">
        <v>4601.3500000000004</v>
      </c>
      <c r="I96">
        <f t="shared" si="25"/>
        <v>9</v>
      </c>
      <c r="J96">
        <f t="shared" si="26"/>
        <v>5</v>
      </c>
      <c r="K96">
        <f t="shared" si="27"/>
        <v>34</v>
      </c>
      <c r="L96">
        <f t="shared" si="28"/>
        <v>29</v>
      </c>
      <c r="N96" s="3">
        <f t="shared" si="29"/>
        <v>11134.48</v>
      </c>
      <c r="O96" s="3">
        <f t="shared" si="30"/>
        <v>76.69</v>
      </c>
      <c r="P96" s="3">
        <f t="shared" si="31"/>
        <v>11211.17</v>
      </c>
      <c r="R96">
        <v>5544.0899999999992</v>
      </c>
      <c r="S96">
        <v>0</v>
      </c>
    </row>
    <row r="97" spans="1:19" x14ac:dyDescent="0.3">
      <c r="A97">
        <v>96</v>
      </c>
      <c r="B97">
        <v>45086.314266122688</v>
      </c>
      <c r="C97">
        <v>45086.367522824075</v>
      </c>
      <c r="D97">
        <v>4601.3789999999999</v>
      </c>
      <c r="I97">
        <f t="shared" si="25"/>
        <v>9</v>
      </c>
      <c r="J97">
        <f t="shared" si="26"/>
        <v>7</v>
      </c>
      <c r="K97">
        <f t="shared" si="27"/>
        <v>32</v>
      </c>
      <c r="L97">
        <f t="shared" si="28"/>
        <v>33</v>
      </c>
      <c r="N97" s="3">
        <f t="shared" si="29"/>
        <v>11252.55</v>
      </c>
      <c r="O97" s="3">
        <f t="shared" si="30"/>
        <v>76.69</v>
      </c>
      <c r="P97" s="3">
        <f t="shared" si="31"/>
        <v>11329.24</v>
      </c>
      <c r="R97">
        <v>5585.47</v>
      </c>
      <c r="S97">
        <v>1</v>
      </c>
    </row>
    <row r="98" spans="1:19" x14ac:dyDescent="0.3">
      <c r="A98">
        <v>97</v>
      </c>
      <c r="B98">
        <v>45086.396255057873</v>
      </c>
      <c r="C98">
        <v>45086.449512013889</v>
      </c>
      <c r="D98">
        <v>4601.402</v>
      </c>
      <c r="I98">
        <f t="shared" si="25"/>
        <v>9</v>
      </c>
      <c r="J98">
        <f t="shared" si="26"/>
        <v>9</v>
      </c>
      <c r="K98">
        <f t="shared" si="27"/>
        <v>30</v>
      </c>
      <c r="L98">
        <f t="shared" si="28"/>
        <v>36</v>
      </c>
      <c r="N98" s="3">
        <f t="shared" si="29"/>
        <v>11370.6</v>
      </c>
      <c r="O98" s="3">
        <f t="shared" si="30"/>
        <v>76.69</v>
      </c>
      <c r="P98" s="3">
        <f t="shared" si="31"/>
        <v>11447.29</v>
      </c>
      <c r="R98">
        <v>5662.16</v>
      </c>
      <c r="S98">
        <v>0</v>
      </c>
    </row>
    <row r="99" spans="1:19" x14ac:dyDescent="0.3">
      <c r="A99">
        <v>98</v>
      </c>
      <c r="B99">
        <v>45086.478243981481</v>
      </c>
      <c r="C99">
        <v>45086.531501226855</v>
      </c>
      <c r="D99">
        <v>4601.4260000000004</v>
      </c>
      <c r="I99">
        <f t="shared" si="25"/>
        <v>9</v>
      </c>
      <c r="J99">
        <f t="shared" si="26"/>
        <v>11</v>
      </c>
      <c r="K99">
        <f t="shared" si="27"/>
        <v>28</v>
      </c>
      <c r="L99">
        <f t="shared" si="28"/>
        <v>40</v>
      </c>
      <c r="N99" s="3">
        <f t="shared" si="29"/>
        <v>11488.67</v>
      </c>
      <c r="O99" s="3">
        <f t="shared" si="30"/>
        <v>76.69</v>
      </c>
      <c r="P99" s="3">
        <f t="shared" si="31"/>
        <v>11565.36</v>
      </c>
      <c r="R99">
        <v>5703.53</v>
      </c>
      <c r="S99">
        <v>1</v>
      </c>
    </row>
    <row r="100" spans="1:19" x14ac:dyDescent="0.3">
      <c r="A100">
        <v>99</v>
      </c>
      <c r="B100">
        <v>45086.560232905096</v>
      </c>
      <c r="C100">
        <v>45086.613490520831</v>
      </c>
      <c r="D100">
        <v>4601.4570000000003</v>
      </c>
      <c r="I100">
        <f t="shared" si="25"/>
        <v>9</v>
      </c>
      <c r="J100">
        <f t="shared" si="26"/>
        <v>13</v>
      </c>
      <c r="K100">
        <f t="shared" si="27"/>
        <v>26</v>
      </c>
      <c r="L100">
        <f t="shared" si="28"/>
        <v>44</v>
      </c>
      <c r="N100" s="3">
        <f t="shared" si="29"/>
        <v>11606.73</v>
      </c>
      <c r="O100" s="3">
        <f t="shared" si="30"/>
        <v>76.69</v>
      </c>
      <c r="P100" s="3">
        <f t="shared" si="31"/>
        <v>11683.42</v>
      </c>
      <c r="R100">
        <v>5780.21</v>
      </c>
      <c r="S100">
        <v>0</v>
      </c>
    </row>
    <row r="101" spans="1:19" x14ac:dyDescent="0.3">
      <c r="R101">
        <v>5821.58</v>
      </c>
      <c r="S101">
        <v>1</v>
      </c>
    </row>
    <row r="102" spans="1:19" x14ac:dyDescent="0.3">
      <c r="R102">
        <v>5898.26</v>
      </c>
      <c r="S102">
        <v>0</v>
      </c>
    </row>
    <row r="103" spans="1:19" x14ac:dyDescent="0.3">
      <c r="R103">
        <v>5939.65</v>
      </c>
      <c r="S103">
        <v>1</v>
      </c>
    </row>
    <row r="104" spans="1:19" x14ac:dyDescent="0.3">
      <c r="R104">
        <v>6016.33</v>
      </c>
      <c r="S104">
        <v>0</v>
      </c>
    </row>
    <row r="105" spans="1:19" x14ac:dyDescent="0.3">
      <c r="R105">
        <v>6057.72</v>
      </c>
      <c r="S105">
        <v>1</v>
      </c>
    </row>
    <row r="106" spans="1:19" x14ac:dyDescent="0.3">
      <c r="R106">
        <v>6134.4000000000005</v>
      </c>
      <c r="S106">
        <v>0</v>
      </c>
    </row>
    <row r="107" spans="1:19" x14ac:dyDescent="0.3">
      <c r="R107">
        <v>6175.78</v>
      </c>
      <c r="S107">
        <v>1</v>
      </c>
    </row>
    <row r="108" spans="1:19" x14ac:dyDescent="0.3">
      <c r="R108">
        <v>6252.46</v>
      </c>
      <c r="S108">
        <v>0</v>
      </c>
    </row>
    <row r="109" spans="1:19" x14ac:dyDescent="0.3">
      <c r="R109">
        <v>6293.85</v>
      </c>
      <c r="S109">
        <v>1</v>
      </c>
    </row>
    <row r="110" spans="1:19" x14ac:dyDescent="0.3">
      <c r="R110">
        <v>6370.5300000000007</v>
      </c>
      <c r="S110">
        <v>0</v>
      </c>
    </row>
    <row r="111" spans="1:19" x14ac:dyDescent="0.3">
      <c r="R111">
        <v>6411.92</v>
      </c>
      <c r="S111">
        <v>1</v>
      </c>
    </row>
    <row r="112" spans="1:19" x14ac:dyDescent="0.3">
      <c r="R112">
        <v>6488.6</v>
      </c>
      <c r="S112">
        <v>0</v>
      </c>
    </row>
    <row r="113" spans="18:19" x14ac:dyDescent="0.3">
      <c r="R113">
        <v>6529.98</v>
      </c>
      <c r="S113">
        <v>1</v>
      </c>
    </row>
    <row r="114" spans="18:19" x14ac:dyDescent="0.3">
      <c r="R114">
        <v>6606.66</v>
      </c>
      <c r="S114">
        <v>0</v>
      </c>
    </row>
    <row r="115" spans="18:19" x14ac:dyDescent="0.3">
      <c r="R115">
        <v>6648.03</v>
      </c>
      <c r="S115">
        <v>1</v>
      </c>
    </row>
    <row r="116" spans="18:19" x14ac:dyDescent="0.3">
      <c r="R116">
        <v>6724.71</v>
      </c>
      <c r="S116">
        <v>0</v>
      </c>
    </row>
    <row r="117" spans="18:19" x14ac:dyDescent="0.3">
      <c r="R117">
        <v>6766.1</v>
      </c>
      <c r="S117">
        <v>1</v>
      </c>
    </row>
    <row r="118" spans="18:19" x14ac:dyDescent="0.3">
      <c r="R118">
        <v>6842.7800000000007</v>
      </c>
      <c r="S118">
        <v>0</v>
      </c>
    </row>
    <row r="119" spans="18:19" x14ac:dyDescent="0.3">
      <c r="R119">
        <v>6884.17</v>
      </c>
      <c r="S119">
        <v>1</v>
      </c>
    </row>
    <row r="120" spans="18:19" x14ac:dyDescent="0.3">
      <c r="R120">
        <v>6960.85</v>
      </c>
      <c r="S120">
        <v>0</v>
      </c>
    </row>
    <row r="121" spans="18:19" x14ac:dyDescent="0.3">
      <c r="R121">
        <v>7002.23</v>
      </c>
      <c r="S121">
        <v>1</v>
      </c>
    </row>
    <row r="122" spans="18:19" x14ac:dyDescent="0.3">
      <c r="R122">
        <v>7078.91</v>
      </c>
      <c r="S122">
        <v>0</v>
      </c>
    </row>
    <row r="123" spans="18:19" x14ac:dyDescent="0.3">
      <c r="R123">
        <v>7120.3</v>
      </c>
      <c r="S123">
        <v>1</v>
      </c>
    </row>
    <row r="124" spans="18:19" x14ac:dyDescent="0.3">
      <c r="R124">
        <v>7196.9800000000005</v>
      </c>
      <c r="S124">
        <v>0</v>
      </c>
    </row>
    <row r="125" spans="18:19" x14ac:dyDescent="0.3">
      <c r="R125">
        <v>7238.37</v>
      </c>
      <c r="S125">
        <v>1</v>
      </c>
    </row>
    <row r="126" spans="18:19" x14ac:dyDescent="0.3">
      <c r="R126">
        <v>7315.05</v>
      </c>
      <c r="S126">
        <v>0</v>
      </c>
    </row>
    <row r="127" spans="18:19" x14ac:dyDescent="0.3">
      <c r="R127">
        <v>7356.43</v>
      </c>
      <c r="S127">
        <v>1</v>
      </c>
    </row>
    <row r="128" spans="18:19" x14ac:dyDescent="0.3">
      <c r="R128">
        <v>7433.1100000000006</v>
      </c>
      <c r="S128">
        <v>0</v>
      </c>
    </row>
    <row r="129" spans="18:19" x14ac:dyDescent="0.3">
      <c r="R129">
        <v>7474.48</v>
      </c>
      <c r="S129">
        <v>1</v>
      </c>
    </row>
    <row r="130" spans="18:19" x14ac:dyDescent="0.3">
      <c r="R130">
        <v>7551.16</v>
      </c>
      <c r="S130">
        <v>0</v>
      </c>
    </row>
    <row r="131" spans="18:19" x14ac:dyDescent="0.3">
      <c r="R131">
        <v>7592.55</v>
      </c>
      <c r="S131">
        <v>1</v>
      </c>
    </row>
    <row r="132" spans="18:19" x14ac:dyDescent="0.3">
      <c r="R132">
        <v>7669.2300000000005</v>
      </c>
      <c r="S132">
        <v>0</v>
      </c>
    </row>
    <row r="133" spans="18:19" x14ac:dyDescent="0.3">
      <c r="R133">
        <v>7710.62</v>
      </c>
      <c r="S133">
        <v>1</v>
      </c>
    </row>
    <row r="134" spans="18:19" x14ac:dyDescent="0.3">
      <c r="R134">
        <v>7787.3</v>
      </c>
      <c r="S134">
        <v>0</v>
      </c>
    </row>
    <row r="135" spans="18:19" x14ac:dyDescent="0.3">
      <c r="R135">
        <v>7828.68</v>
      </c>
      <c r="S135">
        <v>1</v>
      </c>
    </row>
    <row r="136" spans="18:19" x14ac:dyDescent="0.3">
      <c r="R136">
        <v>7905.3600000000006</v>
      </c>
      <c r="S136">
        <v>0</v>
      </c>
    </row>
    <row r="137" spans="18:19" x14ac:dyDescent="0.3">
      <c r="R137">
        <v>7946.75</v>
      </c>
      <c r="S137">
        <v>1</v>
      </c>
    </row>
    <row r="138" spans="18:19" x14ac:dyDescent="0.3">
      <c r="R138">
        <v>8023.43</v>
      </c>
      <c r="S138">
        <v>0</v>
      </c>
    </row>
    <row r="139" spans="18:19" x14ac:dyDescent="0.3">
      <c r="R139">
        <v>8064.82</v>
      </c>
      <c r="S139">
        <v>1</v>
      </c>
    </row>
    <row r="140" spans="18:19" x14ac:dyDescent="0.3">
      <c r="R140">
        <v>8141.5</v>
      </c>
      <c r="S140">
        <v>0</v>
      </c>
    </row>
    <row r="141" spans="18:19" x14ac:dyDescent="0.3">
      <c r="R141">
        <v>8182.88</v>
      </c>
      <c r="S141">
        <v>1</v>
      </c>
    </row>
    <row r="142" spans="18:19" x14ac:dyDescent="0.3">
      <c r="R142">
        <v>8259.56</v>
      </c>
      <c r="S142">
        <v>0</v>
      </c>
    </row>
    <row r="143" spans="18:19" x14ac:dyDescent="0.3">
      <c r="R143">
        <v>8300.93</v>
      </c>
      <c r="S143">
        <v>1</v>
      </c>
    </row>
    <row r="144" spans="18:19" x14ac:dyDescent="0.3">
      <c r="R144">
        <v>8377.61</v>
      </c>
      <c r="S144">
        <v>0</v>
      </c>
    </row>
    <row r="145" spans="18:19" x14ac:dyDescent="0.3">
      <c r="R145">
        <v>8419</v>
      </c>
      <c r="S145">
        <v>1</v>
      </c>
    </row>
    <row r="146" spans="18:19" x14ac:dyDescent="0.3">
      <c r="R146">
        <v>8495.68</v>
      </c>
      <c r="S146">
        <v>0</v>
      </c>
    </row>
    <row r="147" spans="18:19" x14ac:dyDescent="0.3">
      <c r="R147">
        <v>8537.07</v>
      </c>
      <c r="S147">
        <v>1</v>
      </c>
    </row>
    <row r="148" spans="18:19" x14ac:dyDescent="0.3">
      <c r="R148">
        <v>8613.75</v>
      </c>
      <c r="S148">
        <v>0</v>
      </c>
    </row>
    <row r="149" spans="18:19" x14ac:dyDescent="0.3">
      <c r="R149">
        <v>8655.1299999999992</v>
      </c>
      <c r="S149">
        <v>1</v>
      </c>
    </row>
    <row r="150" spans="18:19" x14ac:dyDescent="0.3">
      <c r="R150">
        <v>8731.81</v>
      </c>
      <c r="S150">
        <v>0</v>
      </c>
    </row>
    <row r="151" spans="18:19" x14ac:dyDescent="0.3">
      <c r="R151">
        <v>8773.2000000000007</v>
      </c>
      <c r="S151">
        <v>1</v>
      </c>
    </row>
    <row r="152" spans="18:19" x14ac:dyDescent="0.3">
      <c r="R152">
        <v>8849.880000000001</v>
      </c>
      <c r="S152">
        <v>0</v>
      </c>
    </row>
    <row r="153" spans="18:19" x14ac:dyDescent="0.3">
      <c r="R153">
        <v>8891.27</v>
      </c>
      <c r="S153">
        <v>1</v>
      </c>
    </row>
    <row r="154" spans="18:19" x14ac:dyDescent="0.3">
      <c r="R154">
        <v>8967.9500000000007</v>
      </c>
      <c r="S154">
        <v>0</v>
      </c>
    </row>
    <row r="155" spans="18:19" x14ac:dyDescent="0.3">
      <c r="R155">
        <v>9009.32</v>
      </c>
      <c r="S155">
        <v>1</v>
      </c>
    </row>
    <row r="156" spans="18:19" x14ac:dyDescent="0.3">
      <c r="R156">
        <v>9086</v>
      </c>
      <c r="S156">
        <v>0</v>
      </c>
    </row>
    <row r="157" spans="18:19" x14ac:dyDescent="0.3">
      <c r="R157">
        <v>9127.3799999999992</v>
      </c>
      <c r="S157">
        <v>1</v>
      </c>
    </row>
    <row r="158" spans="18:19" x14ac:dyDescent="0.3">
      <c r="R158">
        <v>9204.06</v>
      </c>
      <c r="S158">
        <v>0</v>
      </c>
    </row>
    <row r="159" spans="18:19" x14ac:dyDescent="0.3">
      <c r="R159">
        <v>9245.4500000000007</v>
      </c>
      <c r="S159">
        <v>1</v>
      </c>
    </row>
    <row r="160" spans="18:19" x14ac:dyDescent="0.3">
      <c r="R160">
        <v>9322.130000000001</v>
      </c>
      <c r="S160">
        <v>0</v>
      </c>
    </row>
    <row r="161" spans="18:19" x14ac:dyDescent="0.3">
      <c r="R161">
        <v>9363.52</v>
      </c>
      <c r="S161">
        <v>1</v>
      </c>
    </row>
    <row r="162" spans="18:19" x14ac:dyDescent="0.3">
      <c r="R162">
        <v>9440.2000000000007</v>
      </c>
      <c r="S162">
        <v>0</v>
      </c>
    </row>
    <row r="163" spans="18:19" x14ac:dyDescent="0.3">
      <c r="R163">
        <v>9481.58</v>
      </c>
      <c r="S163">
        <v>1</v>
      </c>
    </row>
    <row r="164" spans="18:19" x14ac:dyDescent="0.3">
      <c r="R164">
        <v>9558.26</v>
      </c>
      <c r="S164">
        <v>0</v>
      </c>
    </row>
    <row r="165" spans="18:19" x14ac:dyDescent="0.3">
      <c r="R165">
        <v>9599.65</v>
      </c>
      <c r="S165">
        <v>1</v>
      </c>
    </row>
    <row r="166" spans="18:19" x14ac:dyDescent="0.3">
      <c r="R166">
        <v>9676.34</v>
      </c>
      <c r="S166">
        <v>0</v>
      </c>
    </row>
    <row r="167" spans="18:19" x14ac:dyDescent="0.3">
      <c r="R167">
        <v>9717.7199999999993</v>
      </c>
      <c r="S167">
        <v>1</v>
      </c>
    </row>
    <row r="168" spans="18:19" x14ac:dyDescent="0.3">
      <c r="R168">
        <v>9794.41</v>
      </c>
      <c r="S168">
        <v>0</v>
      </c>
    </row>
    <row r="169" spans="18:19" x14ac:dyDescent="0.3">
      <c r="R169">
        <v>9835.77</v>
      </c>
      <c r="S169">
        <v>1</v>
      </c>
    </row>
    <row r="170" spans="18:19" x14ac:dyDescent="0.3">
      <c r="R170">
        <v>9912.4600000000009</v>
      </c>
      <c r="S170">
        <v>0</v>
      </c>
    </row>
    <row r="171" spans="18:19" x14ac:dyDescent="0.3">
      <c r="R171">
        <v>9953.83</v>
      </c>
      <c r="S171">
        <v>1</v>
      </c>
    </row>
    <row r="172" spans="18:19" x14ac:dyDescent="0.3">
      <c r="R172">
        <v>10030.52</v>
      </c>
      <c r="S172">
        <v>0</v>
      </c>
    </row>
    <row r="173" spans="18:19" x14ac:dyDescent="0.3">
      <c r="R173">
        <v>10071.9</v>
      </c>
      <c r="S173">
        <v>1</v>
      </c>
    </row>
    <row r="174" spans="18:19" x14ac:dyDescent="0.3">
      <c r="R174">
        <v>10148.59</v>
      </c>
      <c r="S174">
        <v>0</v>
      </c>
    </row>
    <row r="175" spans="18:19" x14ac:dyDescent="0.3">
      <c r="R175">
        <v>10189.969999999999</v>
      </c>
      <c r="S175">
        <v>1</v>
      </c>
    </row>
    <row r="176" spans="18:19" x14ac:dyDescent="0.3">
      <c r="R176">
        <v>10266.66</v>
      </c>
      <c r="S176">
        <v>0</v>
      </c>
    </row>
    <row r="177" spans="18:19" x14ac:dyDescent="0.3">
      <c r="R177">
        <v>10308.030000000001</v>
      </c>
      <c r="S177">
        <v>1</v>
      </c>
    </row>
    <row r="178" spans="18:19" x14ac:dyDescent="0.3">
      <c r="R178">
        <v>10384.720000000001</v>
      </c>
      <c r="S178">
        <v>0</v>
      </c>
    </row>
    <row r="179" spans="18:19" x14ac:dyDescent="0.3">
      <c r="R179">
        <v>10426.1</v>
      </c>
      <c r="S179">
        <v>1</v>
      </c>
    </row>
    <row r="180" spans="18:19" x14ac:dyDescent="0.3">
      <c r="R180">
        <v>10502.79</v>
      </c>
      <c r="S180">
        <v>0</v>
      </c>
    </row>
    <row r="181" spans="18:19" x14ac:dyDescent="0.3">
      <c r="R181">
        <v>10544.17</v>
      </c>
      <c r="S181">
        <v>1</v>
      </c>
    </row>
    <row r="182" spans="18:19" x14ac:dyDescent="0.3">
      <c r="R182">
        <v>10620.86</v>
      </c>
      <c r="S182">
        <v>0</v>
      </c>
    </row>
    <row r="183" spans="18:19" x14ac:dyDescent="0.3">
      <c r="R183">
        <v>10662.22</v>
      </c>
      <c r="S183">
        <v>1</v>
      </c>
    </row>
    <row r="184" spans="18:19" x14ac:dyDescent="0.3">
      <c r="R184">
        <v>10738.91</v>
      </c>
      <c r="S184">
        <v>0</v>
      </c>
    </row>
    <row r="185" spans="18:19" x14ac:dyDescent="0.3">
      <c r="R185">
        <v>10780.28</v>
      </c>
      <c r="S185">
        <v>1</v>
      </c>
    </row>
    <row r="186" spans="18:19" x14ac:dyDescent="0.3">
      <c r="R186">
        <v>10856.970000000001</v>
      </c>
      <c r="S186">
        <v>0</v>
      </c>
    </row>
    <row r="187" spans="18:19" x14ac:dyDescent="0.3">
      <c r="R187">
        <v>10898.35</v>
      </c>
      <c r="S187">
        <v>1</v>
      </c>
    </row>
    <row r="188" spans="18:19" x14ac:dyDescent="0.3">
      <c r="R188">
        <v>10975.04</v>
      </c>
      <c r="S188">
        <v>0</v>
      </c>
    </row>
    <row r="189" spans="18:19" x14ac:dyDescent="0.3">
      <c r="R189">
        <v>11016.42</v>
      </c>
      <c r="S189">
        <v>1</v>
      </c>
    </row>
    <row r="190" spans="18:19" x14ac:dyDescent="0.3">
      <c r="R190">
        <v>11093.11</v>
      </c>
      <c r="S190">
        <v>0</v>
      </c>
    </row>
    <row r="191" spans="18:19" x14ac:dyDescent="0.3">
      <c r="R191">
        <v>11134.48</v>
      </c>
      <c r="S191">
        <v>1</v>
      </c>
    </row>
    <row r="192" spans="18:19" x14ac:dyDescent="0.3">
      <c r="R192">
        <v>11211.17</v>
      </c>
      <c r="S192">
        <v>0</v>
      </c>
    </row>
    <row r="193" spans="18:19" x14ac:dyDescent="0.3">
      <c r="R193">
        <v>11252.55</v>
      </c>
      <c r="S193">
        <v>1</v>
      </c>
    </row>
    <row r="194" spans="18:19" x14ac:dyDescent="0.3">
      <c r="R194">
        <v>11329.24</v>
      </c>
      <c r="S194">
        <v>0</v>
      </c>
    </row>
    <row r="195" spans="18:19" x14ac:dyDescent="0.3">
      <c r="R195">
        <v>11370.6</v>
      </c>
      <c r="S195">
        <v>1</v>
      </c>
    </row>
    <row r="196" spans="18:19" x14ac:dyDescent="0.3">
      <c r="R196">
        <v>11447.29</v>
      </c>
      <c r="S196">
        <v>0</v>
      </c>
    </row>
    <row r="197" spans="18:19" x14ac:dyDescent="0.3">
      <c r="R197">
        <v>11488.67</v>
      </c>
      <c r="S197">
        <v>1</v>
      </c>
    </row>
    <row r="198" spans="18:19" x14ac:dyDescent="0.3">
      <c r="R198">
        <v>11565.36</v>
      </c>
      <c r="S198">
        <v>0</v>
      </c>
    </row>
    <row r="199" spans="18:19" x14ac:dyDescent="0.3">
      <c r="R199">
        <v>11606.73</v>
      </c>
      <c r="S199">
        <v>1</v>
      </c>
    </row>
    <row r="200" spans="18:19" x14ac:dyDescent="0.3">
      <c r="R200">
        <v>11683.42</v>
      </c>
      <c r="S200">
        <v>0</v>
      </c>
    </row>
  </sheetData>
  <sortState xmlns:xlrd2="http://schemas.microsoft.com/office/spreadsheetml/2017/richdata2" ref="R2:R200">
    <sortCondition ref="R20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S100"/>
  <sheetViews>
    <sheetView workbookViewId="0">
      <selection activeCell="G7" sqref="G7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44348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45078.677253391201</v>
      </c>
      <c r="C2" s="1">
        <v>45078.688665648151</v>
      </c>
      <c r="D2">
        <v>986.01900000000001</v>
      </c>
      <c r="F2" s="1" t="s">
        <v>5</v>
      </c>
      <c r="G2" s="1">
        <v>0.5</v>
      </c>
      <c r="I2">
        <f>DAY(B2)</f>
        <v>1</v>
      </c>
      <c r="J2">
        <f>HOUR(B2)</f>
        <v>16</v>
      </c>
      <c r="K2">
        <f>MINUTE(B2)</f>
        <v>15</v>
      </c>
      <c r="L2">
        <f>SECOND(B2)</f>
        <v>15</v>
      </c>
      <c r="N2" s="3">
        <f>ROUND(((I2-$G$4)*60*24)+((J2-$G$5)*60)+((K2-$G$6))+((L2-$G$7)/60),2)</f>
        <v>255.25</v>
      </c>
      <c r="O2" s="3">
        <f>ROUND(D2/60,2)</f>
        <v>16.43</v>
      </c>
      <c r="P2" s="3">
        <f>N2+O2</f>
        <v>271.68</v>
      </c>
      <c r="R2">
        <v>0</v>
      </c>
      <c r="S2">
        <v>0</v>
      </c>
    </row>
    <row r="3" spans="1:19" x14ac:dyDescent="0.3">
      <c r="A3">
        <v>2</v>
      </c>
      <c r="B3" s="1">
        <v>45078.761671250002</v>
      </c>
      <c r="C3" s="1">
        <v>45078.771412002316</v>
      </c>
      <c r="D3">
        <v>841.60199999999998</v>
      </c>
      <c r="F3" s="1"/>
      <c r="I3">
        <f t="shared" ref="I3:I31" si="0">DAY(B3)</f>
        <v>1</v>
      </c>
      <c r="J3">
        <f t="shared" ref="J3:J31" si="1">HOUR(B3)</f>
        <v>18</v>
      </c>
      <c r="K3">
        <f t="shared" ref="K3:K31" si="2">MINUTE(B3)</f>
        <v>16</v>
      </c>
      <c r="L3">
        <f t="shared" ref="L3:L31" si="3">SECOND(B3)</f>
        <v>48</v>
      </c>
      <c r="N3" s="3">
        <f t="shared" ref="N3:N31" si="4">ROUND(((I3-$G$4)*60*24)+((J3-$G$5)*60)+((K3-$G$6))+((L3-$G$7)/60),2)</f>
        <v>376.8</v>
      </c>
      <c r="O3" s="3">
        <f t="shared" ref="O3:O31" si="5">ROUND(D3/60,2)</f>
        <v>14.03</v>
      </c>
      <c r="P3" s="3">
        <f t="shared" ref="P3:P31" si="6">N3+O3</f>
        <v>390.83</v>
      </c>
      <c r="R3">
        <v>255.25</v>
      </c>
      <c r="S3">
        <v>1</v>
      </c>
    </row>
    <row r="4" spans="1:19" x14ac:dyDescent="0.3">
      <c r="A4">
        <v>3</v>
      </c>
      <c r="B4" s="1">
        <v>45079.120587048608</v>
      </c>
      <c r="C4" s="1">
        <v>45079.127518275462</v>
      </c>
      <c r="D4">
        <v>598.85900000000004</v>
      </c>
      <c r="F4" s="1" t="s">
        <v>6</v>
      </c>
      <c r="G4">
        <f>DAY(G1)</f>
        <v>1</v>
      </c>
      <c r="I4">
        <f t="shared" si="0"/>
        <v>2</v>
      </c>
      <c r="J4">
        <f t="shared" si="1"/>
        <v>2</v>
      </c>
      <c r="K4">
        <f t="shared" si="2"/>
        <v>53</v>
      </c>
      <c r="L4">
        <f t="shared" si="3"/>
        <v>39</v>
      </c>
      <c r="N4" s="3">
        <f t="shared" si="4"/>
        <v>893.65</v>
      </c>
      <c r="O4" s="3">
        <f t="shared" si="5"/>
        <v>9.98</v>
      </c>
      <c r="P4" s="3">
        <f t="shared" si="6"/>
        <v>903.63</v>
      </c>
      <c r="R4">
        <v>271.68</v>
      </c>
      <c r="S4">
        <v>0</v>
      </c>
    </row>
    <row r="5" spans="1:19" x14ac:dyDescent="0.3">
      <c r="A5">
        <v>4</v>
      </c>
      <c r="B5" s="1">
        <v>45079.20184361111</v>
      </c>
      <c r="C5" s="1">
        <v>45079.213963449074</v>
      </c>
      <c r="D5">
        <v>1047.153</v>
      </c>
      <c r="F5" s="1" t="s">
        <v>7</v>
      </c>
      <c r="G5">
        <f>HOUR(G2)</f>
        <v>12</v>
      </c>
      <c r="I5">
        <f t="shared" si="0"/>
        <v>2</v>
      </c>
      <c r="J5">
        <f t="shared" si="1"/>
        <v>4</v>
      </c>
      <c r="K5">
        <f t="shared" si="2"/>
        <v>50</v>
      </c>
      <c r="L5">
        <f t="shared" si="3"/>
        <v>39</v>
      </c>
      <c r="N5" s="3">
        <f t="shared" si="4"/>
        <v>1010.65</v>
      </c>
      <c r="O5" s="3">
        <f t="shared" si="5"/>
        <v>17.45</v>
      </c>
      <c r="P5" s="3">
        <f t="shared" si="6"/>
        <v>1028.0999999999999</v>
      </c>
      <c r="R5">
        <v>376.8</v>
      </c>
      <c r="S5">
        <v>1</v>
      </c>
    </row>
    <row r="6" spans="1:19" x14ac:dyDescent="0.3">
      <c r="A6">
        <v>5</v>
      </c>
      <c r="B6" s="1">
        <v>45079.663637488426</v>
      </c>
      <c r="C6" s="1">
        <v>45079.669188263892</v>
      </c>
      <c r="D6">
        <v>479.58699999999999</v>
      </c>
      <c r="F6" s="1" t="s">
        <v>8</v>
      </c>
      <c r="G6">
        <f>MINUTE(G2)</f>
        <v>0</v>
      </c>
      <c r="I6">
        <f t="shared" si="0"/>
        <v>2</v>
      </c>
      <c r="J6">
        <f t="shared" si="1"/>
        <v>15</v>
      </c>
      <c r="K6">
        <f t="shared" si="2"/>
        <v>55</v>
      </c>
      <c r="L6">
        <f t="shared" si="3"/>
        <v>38</v>
      </c>
      <c r="N6" s="3">
        <f t="shared" si="4"/>
        <v>1675.63</v>
      </c>
      <c r="O6" s="3">
        <f t="shared" si="5"/>
        <v>7.99</v>
      </c>
      <c r="P6" s="3">
        <f t="shared" si="6"/>
        <v>1683.6200000000001</v>
      </c>
      <c r="R6">
        <v>390.83</v>
      </c>
      <c r="S6">
        <v>0</v>
      </c>
    </row>
    <row r="7" spans="1:19" x14ac:dyDescent="0.3">
      <c r="A7">
        <v>6</v>
      </c>
      <c r="B7" s="1">
        <v>45079.743356701387</v>
      </c>
      <c r="C7" s="1">
        <v>45079.755560694444</v>
      </c>
      <c r="D7">
        <v>1054.425</v>
      </c>
      <c r="F7" s="1" t="s">
        <v>9</v>
      </c>
      <c r="G7">
        <f>SECOND(G2)</f>
        <v>0</v>
      </c>
      <c r="I7">
        <f t="shared" si="0"/>
        <v>2</v>
      </c>
      <c r="J7">
        <f t="shared" si="1"/>
        <v>17</v>
      </c>
      <c r="K7">
        <f t="shared" si="2"/>
        <v>50</v>
      </c>
      <c r="L7">
        <f t="shared" si="3"/>
        <v>26</v>
      </c>
      <c r="N7" s="3">
        <f t="shared" si="4"/>
        <v>1790.43</v>
      </c>
      <c r="O7" s="3">
        <f t="shared" si="5"/>
        <v>17.57</v>
      </c>
      <c r="P7" s="3">
        <f t="shared" si="6"/>
        <v>1808</v>
      </c>
      <c r="R7">
        <v>893.65</v>
      </c>
      <c r="S7">
        <v>1</v>
      </c>
    </row>
    <row r="8" spans="1:19" x14ac:dyDescent="0.3">
      <c r="A8">
        <v>7</v>
      </c>
      <c r="B8" s="1">
        <v>45080.185218773149</v>
      </c>
      <c r="C8" s="1">
        <v>45080.196759629631</v>
      </c>
      <c r="D8">
        <v>997.13</v>
      </c>
      <c r="F8" s="1"/>
      <c r="I8">
        <f t="shared" si="0"/>
        <v>3</v>
      </c>
      <c r="J8">
        <f t="shared" si="1"/>
        <v>4</v>
      </c>
      <c r="K8">
        <f t="shared" si="2"/>
        <v>26</v>
      </c>
      <c r="L8">
        <f t="shared" si="3"/>
        <v>43</v>
      </c>
      <c r="N8" s="3">
        <f t="shared" si="4"/>
        <v>2426.7199999999998</v>
      </c>
      <c r="O8" s="3">
        <f t="shared" si="5"/>
        <v>16.62</v>
      </c>
      <c r="P8" s="3">
        <f t="shared" si="6"/>
        <v>2443.3399999999997</v>
      </c>
      <c r="R8">
        <v>903.63</v>
      </c>
      <c r="S8">
        <v>0</v>
      </c>
    </row>
    <row r="9" spans="1:19" x14ac:dyDescent="0.3">
      <c r="A9">
        <v>8</v>
      </c>
      <c r="B9" s="1">
        <v>45080.26956385417</v>
      </c>
      <c r="C9" s="1">
        <v>45080.278987048609</v>
      </c>
      <c r="D9">
        <v>814.16499999999996</v>
      </c>
      <c r="I9">
        <f t="shared" si="0"/>
        <v>3</v>
      </c>
      <c r="J9">
        <f t="shared" si="1"/>
        <v>6</v>
      </c>
      <c r="K9">
        <f t="shared" si="2"/>
        <v>28</v>
      </c>
      <c r="L9">
        <f t="shared" si="3"/>
        <v>10</v>
      </c>
      <c r="N9" s="3">
        <f t="shared" si="4"/>
        <v>2548.17</v>
      </c>
      <c r="O9" s="3">
        <f t="shared" si="5"/>
        <v>13.57</v>
      </c>
      <c r="P9" s="3">
        <f t="shared" si="6"/>
        <v>2561.7400000000002</v>
      </c>
      <c r="R9">
        <v>1010.65</v>
      </c>
      <c r="S9">
        <v>1</v>
      </c>
    </row>
    <row r="10" spans="1:19" x14ac:dyDescent="0.3">
      <c r="A10">
        <v>9</v>
      </c>
      <c r="B10" s="1">
        <v>45080.727033483796</v>
      </c>
      <c r="C10" s="1">
        <v>45080.738313229165</v>
      </c>
      <c r="D10">
        <v>974.57</v>
      </c>
      <c r="I10">
        <f t="shared" si="0"/>
        <v>3</v>
      </c>
      <c r="J10">
        <f t="shared" si="1"/>
        <v>17</v>
      </c>
      <c r="K10">
        <f t="shared" si="2"/>
        <v>26</v>
      </c>
      <c r="L10">
        <f t="shared" si="3"/>
        <v>56</v>
      </c>
      <c r="N10" s="3">
        <f t="shared" si="4"/>
        <v>3206.93</v>
      </c>
      <c r="O10" s="3">
        <f t="shared" si="5"/>
        <v>16.239999999999998</v>
      </c>
      <c r="P10" s="3">
        <f t="shared" si="6"/>
        <v>3223.1699999999996</v>
      </c>
      <c r="R10">
        <v>1028.0999999999999</v>
      </c>
      <c r="S10">
        <v>0</v>
      </c>
    </row>
    <row r="11" spans="1:19" x14ac:dyDescent="0.3">
      <c r="A11">
        <v>10</v>
      </c>
      <c r="B11" s="1">
        <v>45080.811234513887</v>
      </c>
      <c r="C11" s="1">
        <v>45080.821215104166</v>
      </c>
      <c r="D11">
        <v>862.32299999999998</v>
      </c>
      <c r="I11">
        <f t="shared" si="0"/>
        <v>3</v>
      </c>
      <c r="J11">
        <f t="shared" si="1"/>
        <v>19</v>
      </c>
      <c r="K11">
        <f t="shared" si="2"/>
        <v>28</v>
      </c>
      <c r="L11">
        <f t="shared" si="3"/>
        <v>11</v>
      </c>
      <c r="N11" s="3">
        <f t="shared" si="4"/>
        <v>3328.18</v>
      </c>
      <c r="O11" s="3">
        <f t="shared" si="5"/>
        <v>14.37</v>
      </c>
      <c r="P11" s="3">
        <f t="shared" si="6"/>
        <v>3342.5499999999997</v>
      </c>
      <c r="R11">
        <v>1675.63</v>
      </c>
      <c r="S11">
        <v>1</v>
      </c>
    </row>
    <row r="12" spans="1:19" x14ac:dyDescent="0.3">
      <c r="A12">
        <v>11</v>
      </c>
      <c r="B12" s="1">
        <v>45081.170516122686</v>
      </c>
      <c r="C12" s="1">
        <v>45081.176932442133</v>
      </c>
      <c r="D12">
        <v>554.37</v>
      </c>
      <c r="I12">
        <f t="shared" si="0"/>
        <v>4</v>
      </c>
      <c r="J12">
        <f t="shared" si="1"/>
        <v>4</v>
      </c>
      <c r="K12">
        <f t="shared" si="2"/>
        <v>5</v>
      </c>
      <c r="L12">
        <f t="shared" si="3"/>
        <v>33</v>
      </c>
      <c r="N12" s="3">
        <f t="shared" si="4"/>
        <v>3845.55</v>
      </c>
      <c r="O12" s="3">
        <f t="shared" si="5"/>
        <v>9.24</v>
      </c>
      <c r="P12" s="3">
        <f t="shared" si="6"/>
        <v>3854.79</v>
      </c>
      <c r="R12">
        <v>1683.6200000000001</v>
      </c>
      <c r="S12">
        <v>0</v>
      </c>
    </row>
    <row r="13" spans="1:19" x14ac:dyDescent="0.3">
      <c r="A13">
        <v>12</v>
      </c>
      <c r="B13" s="1">
        <v>45081.251528252316</v>
      </c>
      <c r="C13" s="1">
        <v>45081.263694374997</v>
      </c>
      <c r="D13">
        <v>1051.152</v>
      </c>
      <c r="I13">
        <f t="shared" si="0"/>
        <v>4</v>
      </c>
      <c r="J13">
        <f t="shared" si="1"/>
        <v>6</v>
      </c>
      <c r="K13">
        <f t="shared" si="2"/>
        <v>2</v>
      </c>
      <c r="L13">
        <f t="shared" si="3"/>
        <v>12</v>
      </c>
      <c r="N13" s="3">
        <f t="shared" si="4"/>
        <v>3962.2</v>
      </c>
      <c r="O13" s="3">
        <f t="shared" si="5"/>
        <v>17.52</v>
      </c>
      <c r="P13" s="3">
        <f t="shared" si="6"/>
        <v>3979.72</v>
      </c>
      <c r="R13">
        <v>1790.43</v>
      </c>
      <c r="S13">
        <v>1</v>
      </c>
    </row>
    <row r="14" spans="1:19" x14ac:dyDescent="0.3">
      <c r="A14">
        <v>13</v>
      </c>
      <c r="B14" s="1">
        <v>45081.713737268517</v>
      </c>
      <c r="C14" s="1">
        <v>45081.718542523151</v>
      </c>
      <c r="D14">
        <v>415.17399999999998</v>
      </c>
      <c r="I14">
        <f t="shared" si="0"/>
        <v>4</v>
      </c>
      <c r="J14">
        <f t="shared" si="1"/>
        <v>17</v>
      </c>
      <c r="K14">
        <f t="shared" si="2"/>
        <v>7</v>
      </c>
      <c r="L14">
        <f t="shared" si="3"/>
        <v>47</v>
      </c>
      <c r="N14" s="3">
        <f t="shared" si="4"/>
        <v>4627.78</v>
      </c>
      <c r="O14" s="3">
        <f t="shared" si="5"/>
        <v>6.92</v>
      </c>
      <c r="P14" s="3">
        <f t="shared" si="6"/>
        <v>4634.7</v>
      </c>
      <c r="R14">
        <v>1808</v>
      </c>
      <c r="S14">
        <v>0</v>
      </c>
    </row>
    <row r="15" spans="1:19" x14ac:dyDescent="0.3">
      <c r="A15">
        <v>14</v>
      </c>
      <c r="B15" s="1">
        <v>45081.79304300926</v>
      </c>
      <c r="C15" s="1">
        <v>45081.805276516207</v>
      </c>
      <c r="D15">
        <v>1056.9760000000001</v>
      </c>
      <c r="I15">
        <f t="shared" si="0"/>
        <v>4</v>
      </c>
      <c r="J15">
        <f t="shared" si="1"/>
        <v>19</v>
      </c>
      <c r="K15">
        <f t="shared" si="2"/>
        <v>1</v>
      </c>
      <c r="L15">
        <f t="shared" si="3"/>
        <v>59</v>
      </c>
      <c r="N15" s="3">
        <f t="shared" si="4"/>
        <v>4741.9799999999996</v>
      </c>
      <c r="O15" s="3">
        <f t="shared" si="5"/>
        <v>17.62</v>
      </c>
      <c r="P15" s="3">
        <f t="shared" si="6"/>
        <v>4759.5999999999995</v>
      </c>
      <c r="R15">
        <v>2426.7199999999998</v>
      </c>
      <c r="S15">
        <v>1</v>
      </c>
    </row>
    <row r="16" spans="1:19" x14ac:dyDescent="0.3">
      <c r="A16">
        <v>15</v>
      </c>
      <c r="B16" s="1">
        <v>45082.234971331018</v>
      </c>
      <c r="C16" s="1">
        <v>45082.246392326386</v>
      </c>
      <c r="D16">
        <v>986.774</v>
      </c>
      <c r="I16">
        <f t="shared" si="0"/>
        <v>5</v>
      </c>
      <c r="J16">
        <f t="shared" si="1"/>
        <v>5</v>
      </c>
      <c r="K16">
        <f t="shared" si="2"/>
        <v>38</v>
      </c>
      <c r="L16">
        <f t="shared" si="3"/>
        <v>22</v>
      </c>
      <c r="N16" s="3">
        <f t="shared" si="4"/>
        <v>5378.37</v>
      </c>
      <c r="O16" s="3">
        <f t="shared" si="5"/>
        <v>16.45</v>
      </c>
      <c r="P16" s="3">
        <f t="shared" si="6"/>
        <v>5394.82</v>
      </c>
      <c r="R16">
        <v>2443.3399999999997</v>
      </c>
      <c r="S16">
        <v>0</v>
      </c>
    </row>
    <row r="17" spans="1:19" x14ac:dyDescent="0.3">
      <c r="A17">
        <v>16</v>
      </c>
      <c r="B17" s="1">
        <v>45082.319150428244</v>
      </c>
      <c r="C17" s="1">
        <v>45082.328840335649</v>
      </c>
      <c r="D17">
        <v>837.20799999999997</v>
      </c>
      <c r="I17">
        <f t="shared" si="0"/>
        <v>5</v>
      </c>
      <c r="J17">
        <f t="shared" si="1"/>
        <v>7</v>
      </c>
      <c r="K17">
        <f t="shared" si="2"/>
        <v>39</v>
      </c>
      <c r="L17">
        <f t="shared" si="3"/>
        <v>35</v>
      </c>
      <c r="N17" s="3">
        <f t="shared" si="4"/>
        <v>5499.58</v>
      </c>
      <c r="O17" s="3">
        <f t="shared" si="5"/>
        <v>13.95</v>
      </c>
      <c r="P17" s="3">
        <f t="shared" si="6"/>
        <v>5513.53</v>
      </c>
      <c r="R17">
        <v>2548.17</v>
      </c>
      <c r="S17">
        <v>1</v>
      </c>
    </row>
    <row r="18" spans="1:19" x14ac:dyDescent="0.3">
      <c r="A18">
        <v>17</v>
      </c>
      <c r="B18" s="1">
        <v>45082.77681984954</v>
      </c>
      <c r="C18" s="1">
        <v>45082.787955844906</v>
      </c>
      <c r="D18">
        <v>962.15</v>
      </c>
      <c r="I18">
        <f t="shared" si="0"/>
        <v>5</v>
      </c>
      <c r="J18">
        <f t="shared" si="1"/>
        <v>18</v>
      </c>
      <c r="K18">
        <f t="shared" si="2"/>
        <v>38</v>
      </c>
      <c r="L18">
        <f t="shared" si="3"/>
        <v>37</v>
      </c>
      <c r="N18" s="3">
        <f t="shared" si="4"/>
        <v>6158.62</v>
      </c>
      <c r="O18" s="3">
        <f t="shared" si="5"/>
        <v>16.04</v>
      </c>
      <c r="P18" s="3">
        <f t="shared" si="6"/>
        <v>6174.66</v>
      </c>
      <c r="R18">
        <v>2561.7400000000002</v>
      </c>
      <c r="S18">
        <v>0</v>
      </c>
    </row>
    <row r="19" spans="1:19" x14ac:dyDescent="0.3">
      <c r="A19">
        <v>18</v>
      </c>
      <c r="B19" s="1">
        <v>45082.860807199075</v>
      </c>
      <c r="C19" s="1">
        <v>45082.871011145835</v>
      </c>
      <c r="D19">
        <v>881.62099999999998</v>
      </c>
      <c r="I19">
        <f t="shared" si="0"/>
        <v>5</v>
      </c>
      <c r="J19">
        <f t="shared" si="1"/>
        <v>20</v>
      </c>
      <c r="K19">
        <f t="shared" si="2"/>
        <v>39</v>
      </c>
      <c r="L19">
        <f t="shared" si="3"/>
        <v>34</v>
      </c>
      <c r="N19" s="3">
        <f t="shared" si="4"/>
        <v>6279.57</v>
      </c>
      <c r="O19" s="3">
        <f t="shared" si="5"/>
        <v>14.69</v>
      </c>
      <c r="P19" s="3">
        <f t="shared" si="6"/>
        <v>6294.2599999999993</v>
      </c>
      <c r="R19">
        <v>3206.93</v>
      </c>
      <c r="S19">
        <v>1</v>
      </c>
    </row>
    <row r="20" spans="1:19" x14ac:dyDescent="0.3">
      <c r="A20">
        <v>19</v>
      </c>
      <c r="B20" s="1">
        <v>45083.220476967595</v>
      </c>
      <c r="C20" s="1">
        <v>45083.226311840277</v>
      </c>
      <c r="D20">
        <v>504.13299999999998</v>
      </c>
      <c r="I20">
        <f t="shared" si="0"/>
        <v>6</v>
      </c>
      <c r="J20">
        <f t="shared" si="1"/>
        <v>5</v>
      </c>
      <c r="K20">
        <f t="shared" si="2"/>
        <v>17</v>
      </c>
      <c r="L20">
        <f t="shared" si="3"/>
        <v>29</v>
      </c>
      <c r="N20" s="3">
        <f t="shared" si="4"/>
        <v>6797.48</v>
      </c>
      <c r="O20" s="3">
        <f t="shared" si="5"/>
        <v>8.4</v>
      </c>
      <c r="P20" s="3">
        <f t="shared" si="6"/>
        <v>6805.8799999999992</v>
      </c>
      <c r="R20">
        <v>3223.1699999999996</v>
      </c>
      <c r="S20">
        <v>0</v>
      </c>
    </row>
    <row r="21" spans="1:19" x14ac:dyDescent="0.3">
      <c r="A21">
        <v>20</v>
      </c>
      <c r="B21" s="1">
        <v>45083.301216458334</v>
      </c>
      <c r="C21" s="1">
        <v>45083.313420381943</v>
      </c>
      <c r="D21">
        <v>1054.4190000000001</v>
      </c>
      <c r="I21">
        <f t="shared" si="0"/>
        <v>6</v>
      </c>
      <c r="J21">
        <f t="shared" si="1"/>
        <v>7</v>
      </c>
      <c r="K21">
        <f t="shared" si="2"/>
        <v>13</v>
      </c>
      <c r="L21">
        <f t="shared" si="3"/>
        <v>45</v>
      </c>
      <c r="N21" s="3">
        <f t="shared" si="4"/>
        <v>6913.75</v>
      </c>
      <c r="O21" s="3">
        <f t="shared" si="5"/>
        <v>17.57</v>
      </c>
      <c r="P21" s="3">
        <f t="shared" si="6"/>
        <v>6931.32</v>
      </c>
      <c r="R21">
        <v>3328.18</v>
      </c>
      <c r="S21">
        <v>1</v>
      </c>
    </row>
    <row r="22" spans="1:19" x14ac:dyDescent="0.3">
      <c r="A22">
        <v>21</v>
      </c>
      <c r="B22" s="1">
        <v>45083.763925902778</v>
      </c>
      <c r="C22" s="1">
        <v>45083.767809502315</v>
      </c>
      <c r="D22">
        <v>335.54300000000001</v>
      </c>
      <c r="I22">
        <f t="shared" si="0"/>
        <v>6</v>
      </c>
      <c r="J22">
        <f t="shared" si="1"/>
        <v>18</v>
      </c>
      <c r="K22">
        <f t="shared" si="2"/>
        <v>20</v>
      </c>
      <c r="L22">
        <f t="shared" si="3"/>
        <v>3</v>
      </c>
      <c r="N22" s="3">
        <f t="shared" si="4"/>
        <v>7580.05</v>
      </c>
      <c r="O22" s="3">
        <f t="shared" si="5"/>
        <v>5.59</v>
      </c>
      <c r="P22" s="3">
        <f t="shared" si="6"/>
        <v>7585.64</v>
      </c>
      <c r="R22">
        <v>3342.5499999999997</v>
      </c>
      <c r="S22">
        <v>0</v>
      </c>
    </row>
    <row r="23" spans="1:19" x14ac:dyDescent="0.3">
      <c r="A23">
        <v>22</v>
      </c>
      <c r="B23" s="1">
        <v>45083.842734155092</v>
      </c>
      <c r="C23" s="1">
        <v>45083.854989074076</v>
      </c>
      <c r="D23">
        <v>1058.825</v>
      </c>
      <c r="I23">
        <f t="shared" si="0"/>
        <v>6</v>
      </c>
      <c r="J23">
        <f t="shared" si="1"/>
        <v>20</v>
      </c>
      <c r="K23">
        <f t="shared" si="2"/>
        <v>13</v>
      </c>
      <c r="L23">
        <f t="shared" si="3"/>
        <v>32</v>
      </c>
      <c r="N23" s="3">
        <f t="shared" si="4"/>
        <v>7693.53</v>
      </c>
      <c r="O23" s="3">
        <f t="shared" si="5"/>
        <v>17.649999999999999</v>
      </c>
      <c r="P23" s="3">
        <f t="shared" si="6"/>
        <v>7711.1799999999994</v>
      </c>
      <c r="R23">
        <v>3845.55</v>
      </c>
      <c r="S23">
        <v>1</v>
      </c>
    </row>
    <row r="24" spans="1:19" x14ac:dyDescent="0.3">
      <c r="A24">
        <v>23</v>
      </c>
      <c r="B24" s="1">
        <v>45084.28472822917</v>
      </c>
      <c r="C24" s="1">
        <v>45084.296018935187</v>
      </c>
      <c r="D24">
        <v>975.51599999999996</v>
      </c>
      <c r="I24">
        <f t="shared" si="0"/>
        <v>7</v>
      </c>
      <c r="J24">
        <f t="shared" si="1"/>
        <v>6</v>
      </c>
      <c r="K24">
        <f t="shared" si="2"/>
        <v>50</v>
      </c>
      <c r="L24">
        <f t="shared" si="3"/>
        <v>1</v>
      </c>
      <c r="N24" s="3">
        <f t="shared" si="4"/>
        <v>8330.02</v>
      </c>
      <c r="O24" s="3">
        <f t="shared" si="5"/>
        <v>16.260000000000002</v>
      </c>
      <c r="P24" s="3">
        <f t="shared" si="6"/>
        <v>8346.2800000000007</v>
      </c>
      <c r="R24">
        <v>3854.79</v>
      </c>
      <c r="S24">
        <v>0</v>
      </c>
    </row>
    <row r="25" spans="1:19" x14ac:dyDescent="0.3">
      <c r="A25">
        <v>24</v>
      </c>
      <c r="B25" s="1">
        <v>45084.368745879627</v>
      </c>
      <c r="C25" s="1">
        <v>45084.378683402778</v>
      </c>
      <c r="D25">
        <v>858.60199999999998</v>
      </c>
      <c r="I25">
        <f t="shared" si="0"/>
        <v>7</v>
      </c>
      <c r="J25">
        <f t="shared" si="1"/>
        <v>8</v>
      </c>
      <c r="K25">
        <f t="shared" si="2"/>
        <v>51</v>
      </c>
      <c r="L25">
        <f t="shared" si="3"/>
        <v>0</v>
      </c>
      <c r="N25" s="3">
        <f t="shared" si="4"/>
        <v>8451</v>
      </c>
      <c r="O25" s="3">
        <f t="shared" si="5"/>
        <v>14.31</v>
      </c>
      <c r="P25" s="3">
        <f t="shared" si="6"/>
        <v>8465.31</v>
      </c>
      <c r="R25">
        <v>3962.2</v>
      </c>
      <c r="S25">
        <v>1</v>
      </c>
    </row>
    <row r="26" spans="1:19" x14ac:dyDescent="0.3">
      <c r="A26">
        <v>25</v>
      </c>
      <c r="B26" s="1">
        <v>45084.826612743054</v>
      </c>
      <c r="C26" s="1">
        <v>45084.83759328704</v>
      </c>
      <c r="D26">
        <v>948.71900000000005</v>
      </c>
      <c r="I26">
        <f t="shared" si="0"/>
        <v>7</v>
      </c>
      <c r="J26">
        <f t="shared" si="1"/>
        <v>19</v>
      </c>
      <c r="K26">
        <f t="shared" si="2"/>
        <v>50</v>
      </c>
      <c r="L26">
        <f t="shared" si="3"/>
        <v>19</v>
      </c>
      <c r="N26" s="3">
        <f t="shared" si="4"/>
        <v>9110.32</v>
      </c>
      <c r="O26" s="3">
        <f t="shared" si="5"/>
        <v>15.81</v>
      </c>
      <c r="P26" s="3">
        <f t="shared" si="6"/>
        <v>9126.1299999999992</v>
      </c>
      <c r="R26">
        <v>3979.72</v>
      </c>
      <c r="S26">
        <v>0</v>
      </c>
    </row>
    <row r="27" spans="1:19" x14ac:dyDescent="0.3">
      <c r="A27">
        <v>26</v>
      </c>
      <c r="B27" s="1">
        <v>45084.91038854167</v>
      </c>
      <c r="C27" s="1">
        <v>45084.920800601853</v>
      </c>
      <c r="D27">
        <v>899.601</v>
      </c>
      <c r="I27">
        <f t="shared" si="0"/>
        <v>7</v>
      </c>
      <c r="J27">
        <f t="shared" si="1"/>
        <v>21</v>
      </c>
      <c r="K27">
        <f t="shared" si="2"/>
        <v>50</v>
      </c>
      <c r="L27">
        <f t="shared" si="3"/>
        <v>58</v>
      </c>
      <c r="N27" s="3">
        <f t="shared" si="4"/>
        <v>9230.9699999999993</v>
      </c>
      <c r="O27" s="3">
        <f t="shared" si="5"/>
        <v>14.99</v>
      </c>
      <c r="P27" s="3">
        <f t="shared" si="6"/>
        <v>9245.9599999999991</v>
      </c>
      <c r="R27">
        <v>4627.78</v>
      </c>
      <c r="S27">
        <v>1</v>
      </c>
    </row>
    <row r="28" spans="1:19" x14ac:dyDescent="0.3">
      <c r="A28">
        <v>27</v>
      </c>
      <c r="B28" s="1">
        <v>45085.270481030093</v>
      </c>
      <c r="C28" s="1">
        <v>45085.275645057867</v>
      </c>
      <c r="D28">
        <v>446.17099999999999</v>
      </c>
      <c r="I28">
        <f t="shared" si="0"/>
        <v>8</v>
      </c>
      <c r="J28">
        <f t="shared" si="1"/>
        <v>6</v>
      </c>
      <c r="K28">
        <f t="shared" si="2"/>
        <v>29</v>
      </c>
      <c r="L28">
        <f t="shared" si="3"/>
        <v>30</v>
      </c>
      <c r="N28" s="3">
        <f t="shared" si="4"/>
        <v>9749.5</v>
      </c>
      <c r="O28" s="3">
        <f t="shared" si="5"/>
        <v>7.44</v>
      </c>
      <c r="P28" s="3">
        <f t="shared" si="6"/>
        <v>9756.94</v>
      </c>
      <c r="R28">
        <v>4634.7</v>
      </c>
      <c r="S28">
        <v>0</v>
      </c>
    </row>
    <row r="29" spans="1:19" x14ac:dyDescent="0.3">
      <c r="A29">
        <v>28</v>
      </c>
      <c r="B29" s="1">
        <v>45085.350908055552</v>
      </c>
      <c r="C29" s="1">
        <v>45085.363141550923</v>
      </c>
      <c r="D29">
        <v>1056.9739999999999</v>
      </c>
      <c r="I29">
        <f t="shared" si="0"/>
        <v>8</v>
      </c>
      <c r="J29">
        <f t="shared" si="1"/>
        <v>8</v>
      </c>
      <c r="K29">
        <f t="shared" si="2"/>
        <v>25</v>
      </c>
      <c r="L29">
        <f t="shared" si="3"/>
        <v>18</v>
      </c>
      <c r="N29" s="3">
        <f t="shared" si="4"/>
        <v>9865.2999999999993</v>
      </c>
      <c r="O29" s="3">
        <f t="shared" si="5"/>
        <v>17.62</v>
      </c>
      <c r="P29" s="3">
        <f t="shared" si="6"/>
        <v>9882.92</v>
      </c>
      <c r="R29">
        <v>4741.9799999999996</v>
      </c>
      <c r="S29">
        <v>1</v>
      </c>
    </row>
    <row r="30" spans="1:19" x14ac:dyDescent="0.3">
      <c r="A30">
        <v>29</v>
      </c>
      <c r="B30" s="1">
        <v>45085.814294143522</v>
      </c>
      <c r="C30" s="1">
        <v>45085.816898356483</v>
      </c>
      <c r="D30">
        <v>225.00399999999999</v>
      </c>
      <c r="I30">
        <f t="shared" si="0"/>
        <v>8</v>
      </c>
      <c r="J30">
        <f t="shared" si="1"/>
        <v>19</v>
      </c>
      <c r="K30">
        <f t="shared" si="2"/>
        <v>32</v>
      </c>
      <c r="L30">
        <f t="shared" si="3"/>
        <v>35</v>
      </c>
      <c r="N30" s="3">
        <f t="shared" si="4"/>
        <v>10532.58</v>
      </c>
      <c r="O30" s="3">
        <f t="shared" si="5"/>
        <v>3.75</v>
      </c>
      <c r="P30" s="3">
        <f t="shared" si="6"/>
        <v>10536.33</v>
      </c>
      <c r="R30">
        <v>4759.5999999999995</v>
      </c>
      <c r="S30">
        <v>0</v>
      </c>
    </row>
    <row r="31" spans="1:19" x14ac:dyDescent="0.3">
      <c r="A31">
        <v>30</v>
      </c>
      <c r="B31" s="1">
        <v>45085.892430185188</v>
      </c>
      <c r="C31" s="1">
        <v>45085.904698229169</v>
      </c>
      <c r="D31">
        <v>1059.96</v>
      </c>
      <c r="I31">
        <f t="shared" si="0"/>
        <v>8</v>
      </c>
      <c r="J31">
        <f t="shared" si="1"/>
        <v>21</v>
      </c>
      <c r="K31">
        <f t="shared" si="2"/>
        <v>25</v>
      </c>
      <c r="L31">
        <f t="shared" si="3"/>
        <v>6</v>
      </c>
      <c r="N31" s="3">
        <f t="shared" si="4"/>
        <v>10645.1</v>
      </c>
      <c r="O31" s="3">
        <f t="shared" si="5"/>
        <v>17.670000000000002</v>
      </c>
      <c r="P31" s="3">
        <f t="shared" si="6"/>
        <v>10662.77</v>
      </c>
      <c r="R31">
        <v>5378.37</v>
      </c>
      <c r="S31">
        <v>1</v>
      </c>
    </row>
    <row r="32" spans="1:19" x14ac:dyDescent="0.3">
      <c r="A32">
        <v>31</v>
      </c>
      <c r="B32" s="1">
        <v>45086.334489537039</v>
      </c>
      <c r="C32" s="1">
        <v>45086.345639085652</v>
      </c>
      <c r="D32">
        <v>963.322</v>
      </c>
      <c r="I32">
        <f t="shared" ref="I32:I50" si="7">DAY(B32)</f>
        <v>9</v>
      </c>
      <c r="J32">
        <f t="shared" ref="J32:J50" si="8">HOUR(B32)</f>
        <v>8</v>
      </c>
      <c r="K32">
        <f t="shared" ref="K32:K50" si="9">MINUTE(B32)</f>
        <v>1</v>
      </c>
      <c r="L32">
        <f t="shared" ref="L32:L50" si="10">SECOND(B32)</f>
        <v>40</v>
      </c>
      <c r="N32" s="3">
        <f t="shared" ref="N32:N50" si="11">ROUND(((I32-$G$4)*60*24)+((J32-$G$5)*60)+((K32-$G$6))+((L32-$G$7)/60),2)</f>
        <v>11281.67</v>
      </c>
      <c r="O32" s="3">
        <f t="shared" ref="O32:O50" si="12">ROUND(D32/60,2)</f>
        <v>16.059999999999999</v>
      </c>
      <c r="P32" s="3">
        <f t="shared" ref="P32:P50" si="13">N32+O32</f>
        <v>11297.73</v>
      </c>
      <c r="R32">
        <v>5394.82</v>
      </c>
      <c r="S32">
        <v>0</v>
      </c>
    </row>
    <row r="33" spans="1:19" x14ac:dyDescent="0.3">
      <c r="A33">
        <v>32</v>
      </c>
      <c r="B33">
        <v>45086.418349490741</v>
      </c>
      <c r="C33">
        <v>45086.428516990738</v>
      </c>
      <c r="D33">
        <v>878.47199999999998</v>
      </c>
      <c r="I33">
        <f t="shared" si="7"/>
        <v>9</v>
      </c>
      <c r="J33">
        <f t="shared" si="8"/>
        <v>10</v>
      </c>
      <c r="K33">
        <f t="shared" si="9"/>
        <v>2</v>
      </c>
      <c r="L33">
        <f t="shared" si="10"/>
        <v>25</v>
      </c>
      <c r="N33" s="3">
        <f t="shared" si="11"/>
        <v>11402.42</v>
      </c>
      <c r="O33" s="3">
        <f t="shared" si="12"/>
        <v>14.64</v>
      </c>
      <c r="P33" s="3">
        <f t="shared" si="13"/>
        <v>11417.06</v>
      </c>
      <c r="R33">
        <v>5499.58</v>
      </c>
      <c r="S33">
        <v>1</v>
      </c>
    </row>
    <row r="34" spans="1:19" x14ac:dyDescent="0.3">
      <c r="A34">
        <v>33</v>
      </c>
      <c r="B34">
        <v>45086.876412534722</v>
      </c>
      <c r="C34">
        <v>45086.887225138889</v>
      </c>
      <c r="D34">
        <v>934.20899999999995</v>
      </c>
      <c r="I34">
        <f t="shared" si="7"/>
        <v>9</v>
      </c>
      <c r="J34">
        <f t="shared" si="8"/>
        <v>21</v>
      </c>
      <c r="K34">
        <f t="shared" si="9"/>
        <v>2</v>
      </c>
      <c r="L34">
        <f t="shared" si="10"/>
        <v>2</v>
      </c>
      <c r="N34" s="3">
        <f t="shared" si="11"/>
        <v>12062.03</v>
      </c>
      <c r="O34" s="3">
        <f t="shared" si="12"/>
        <v>15.57</v>
      </c>
      <c r="P34" s="3">
        <f t="shared" si="13"/>
        <v>12077.6</v>
      </c>
      <c r="R34">
        <v>5513.53</v>
      </c>
      <c r="S34">
        <v>0</v>
      </c>
    </row>
    <row r="35" spans="1:19" x14ac:dyDescent="0.3">
      <c r="A35">
        <v>34</v>
      </c>
      <c r="B35">
        <v>45086.959978136576</v>
      </c>
      <c r="C35">
        <v>45086.97058400463</v>
      </c>
      <c r="D35">
        <v>916.34699999999998</v>
      </c>
      <c r="I35">
        <f t="shared" si="7"/>
        <v>9</v>
      </c>
      <c r="J35">
        <f t="shared" si="8"/>
        <v>23</v>
      </c>
      <c r="K35">
        <f t="shared" si="9"/>
        <v>2</v>
      </c>
      <c r="L35">
        <f t="shared" si="10"/>
        <v>22</v>
      </c>
      <c r="N35" s="3">
        <f t="shared" si="11"/>
        <v>12182.37</v>
      </c>
      <c r="O35" s="3">
        <f t="shared" si="12"/>
        <v>15.27</v>
      </c>
      <c r="P35" s="3">
        <f t="shared" si="13"/>
        <v>12197.640000000001</v>
      </c>
      <c r="R35">
        <v>6158.62</v>
      </c>
      <c r="S35">
        <v>1</v>
      </c>
    </row>
    <row r="36" spans="1:19" x14ac:dyDescent="0.3">
      <c r="A36">
        <v>35</v>
      </c>
      <c r="B36">
        <v>45087.320548981479</v>
      </c>
      <c r="C36">
        <v>45087.324911377313</v>
      </c>
      <c r="D36">
        <v>376.911</v>
      </c>
      <c r="I36">
        <f t="shared" si="7"/>
        <v>10</v>
      </c>
      <c r="J36">
        <f t="shared" si="8"/>
        <v>7</v>
      </c>
      <c r="K36">
        <f t="shared" si="9"/>
        <v>41</v>
      </c>
      <c r="L36">
        <f t="shared" si="10"/>
        <v>35</v>
      </c>
      <c r="N36" s="3">
        <f t="shared" si="11"/>
        <v>12701.58</v>
      </c>
      <c r="O36" s="3">
        <f t="shared" si="12"/>
        <v>6.28</v>
      </c>
      <c r="P36" s="3">
        <f t="shared" si="13"/>
        <v>12707.86</v>
      </c>
      <c r="R36">
        <v>6174.66</v>
      </c>
      <c r="S36">
        <v>0</v>
      </c>
    </row>
    <row r="37" spans="1:19" x14ac:dyDescent="0.3">
      <c r="A37">
        <v>36</v>
      </c>
      <c r="B37">
        <v>45087.400603020833</v>
      </c>
      <c r="C37">
        <v>45087.412857974537</v>
      </c>
      <c r="D37">
        <v>1058.828</v>
      </c>
      <c r="I37">
        <f t="shared" si="7"/>
        <v>10</v>
      </c>
      <c r="J37">
        <f t="shared" si="8"/>
        <v>9</v>
      </c>
      <c r="K37">
        <f t="shared" si="9"/>
        <v>36</v>
      </c>
      <c r="L37">
        <f t="shared" si="10"/>
        <v>52</v>
      </c>
      <c r="N37" s="3">
        <f t="shared" si="11"/>
        <v>12816.87</v>
      </c>
      <c r="O37" s="3">
        <f t="shared" si="12"/>
        <v>17.649999999999999</v>
      </c>
      <c r="P37" s="3">
        <f t="shared" si="13"/>
        <v>12834.52</v>
      </c>
      <c r="R37">
        <v>6279.57</v>
      </c>
      <c r="S37">
        <v>1</v>
      </c>
    </row>
    <row r="38" spans="1:19" x14ac:dyDescent="0.3">
      <c r="A38">
        <v>37</v>
      </c>
      <c r="B38">
        <v>45087.942130891206</v>
      </c>
      <c r="C38">
        <v>45087.954404189812</v>
      </c>
      <c r="D38">
        <v>1060.413</v>
      </c>
      <c r="I38">
        <f t="shared" si="7"/>
        <v>10</v>
      </c>
      <c r="J38">
        <f t="shared" si="8"/>
        <v>22</v>
      </c>
      <c r="K38">
        <f t="shared" si="9"/>
        <v>36</v>
      </c>
      <c r="L38">
        <f t="shared" si="10"/>
        <v>40</v>
      </c>
      <c r="N38" s="3">
        <f t="shared" si="11"/>
        <v>13596.67</v>
      </c>
      <c r="O38" s="3">
        <f t="shared" si="12"/>
        <v>17.670000000000002</v>
      </c>
      <c r="P38" s="3">
        <f t="shared" si="13"/>
        <v>13614.34</v>
      </c>
      <c r="R38">
        <v>6294.2599999999993</v>
      </c>
      <c r="S38">
        <v>0</v>
      </c>
    </row>
    <row r="39" spans="1:19" x14ac:dyDescent="0.3">
      <c r="A39">
        <v>38</v>
      </c>
      <c r="B39">
        <v>45088.031938981483</v>
      </c>
      <c r="C39">
        <v>45088.032778622684</v>
      </c>
      <c r="D39">
        <v>72.546000000000006</v>
      </c>
      <c r="I39">
        <f t="shared" si="7"/>
        <v>11</v>
      </c>
      <c r="J39">
        <f t="shared" si="8"/>
        <v>0</v>
      </c>
      <c r="K39">
        <f t="shared" si="9"/>
        <v>46</v>
      </c>
      <c r="L39">
        <f t="shared" si="10"/>
        <v>0</v>
      </c>
      <c r="N39" s="3">
        <f t="shared" si="11"/>
        <v>13726</v>
      </c>
      <c r="O39" s="3">
        <f t="shared" si="12"/>
        <v>1.21</v>
      </c>
      <c r="P39" s="3">
        <f t="shared" si="13"/>
        <v>13727.21</v>
      </c>
      <c r="R39">
        <v>6797.48</v>
      </c>
      <c r="S39">
        <v>1</v>
      </c>
    </row>
    <row r="40" spans="1:19" x14ac:dyDescent="0.3">
      <c r="A40">
        <v>39</v>
      </c>
      <c r="B40">
        <v>45088.384255509256</v>
      </c>
      <c r="C40">
        <v>45088.395252708331</v>
      </c>
      <c r="D40">
        <v>950.15899999999999</v>
      </c>
      <c r="I40">
        <f t="shared" si="7"/>
        <v>11</v>
      </c>
      <c r="J40">
        <f t="shared" si="8"/>
        <v>9</v>
      </c>
      <c r="K40">
        <f t="shared" si="9"/>
        <v>13</v>
      </c>
      <c r="L40">
        <f t="shared" si="10"/>
        <v>20</v>
      </c>
      <c r="N40" s="3">
        <f t="shared" si="11"/>
        <v>14233.33</v>
      </c>
      <c r="O40" s="3">
        <f t="shared" si="12"/>
        <v>15.84</v>
      </c>
      <c r="P40" s="3">
        <f t="shared" si="13"/>
        <v>14249.17</v>
      </c>
      <c r="R40">
        <v>6805.8799999999992</v>
      </c>
      <c r="S40">
        <v>0</v>
      </c>
    </row>
    <row r="41" spans="1:19" x14ac:dyDescent="0.3">
      <c r="A41">
        <v>40</v>
      </c>
      <c r="B41">
        <v>45088.467960428243</v>
      </c>
      <c r="C41">
        <v>45088.478341921298</v>
      </c>
      <c r="D41">
        <v>896.96</v>
      </c>
      <c r="I41">
        <f t="shared" si="7"/>
        <v>11</v>
      </c>
      <c r="J41">
        <f t="shared" si="8"/>
        <v>11</v>
      </c>
      <c r="K41">
        <f t="shared" si="9"/>
        <v>13</v>
      </c>
      <c r="L41">
        <f t="shared" si="10"/>
        <v>52</v>
      </c>
      <c r="N41" s="3">
        <f t="shared" si="11"/>
        <v>14353.87</v>
      </c>
      <c r="O41" s="3">
        <f t="shared" si="12"/>
        <v>14.95</v>
      </c>
      <c r="P41" s="3">
        <f t="shared" si="13"/>
        <v>14368.820000000002</v>
      </c>
      <c r="R41">
        <v>6913.75</v>
      </c>
      <c r="S41">
        <v>1</v>
      </c>
    </row>
    <row r="42" spans="1:19" x14ac:dyDescent="0.3">
      <c r="A42">
        <v>41</v>
      </c>
      <c r="B42">
        <v>45088.926219421293</v>
      </c>
      <c r="C42">
        <v>45088.936851064813</v>
      </c>
      <c r="D42">
        <v>918.57299999999998</v>
      </c>
      <c r="I42">
        <f t="shared" si="7"/>
        <v>11</v>
      </c>
      <c r="J42">
        <f t="shared" si="8"/>
        <v>22</v>
      </c>
      <c r="K42">
        <f t="shared" si="9"/>
        <v>13</v>
      </c>
      <c r="L42">
        <f t="shared" si="10"/>
        <v>45</v>
      </c>
      <c r="N42" s="3">
        <f t="shared" si="11"/>
        <v>15013.75</v>
      </c>
      <c r="O42" s="3">
        <f t="shared" si="12"/>
        <v>15.31</v>
      </c>
      <c r="P42" s="3">
        <f t="shared" si="13"/>
        <v>15029.06</v>
      </c>
      <c r="R42">
        <v>6931.32</v>
      </c>
      <c r="S42">
        <v>0</v>
      </c>
    </row>
    <row r="43" spans="1:19" x14ac:dyDescent="0.3">
      <c r="A43">
        <v>42</v>
      </c>
      <c r="B43">
        <v>45089.009575462966</v>
      </c>
      <c r="C43">
        <v>45089.020361689814</v>
      </c>
      <c r="D43">
        <v>931.93</v>
      </c>
      <c r="I43">
        <f t="shared" si="7"/>
        <v>12</v>
      </c>
      <c r="J43">
        <f t="shared" si="8"/>
        <v>0</v>
      </c>
      <c r="K43">
        <f t="shared" si="9"/>
        <v>13</v>
      </c>
      <c r="L43">
        <f t="shared" si="10"/>
        <v>47</v>
      </c>
      <c r="N43" s="3">
        <f t="shared" si="11"/>
        <v>15133.78</v>
      </c>
      <c r="O43" s="3">
        <f t="shared" si="12"/>
        <v>15.53</v>
      </c>
      <c r="P43" s="3">
        <f t="shared" si="13"/>
        <v>15149.310000000001</v>
      </c>
      <c r="R43">
        <v>7580.05</v>
      </c>
      <c r="S43">
        <v>1</v>
      </c>
    </row>
    <row r="44" spans="1:19" x14ac:dyDescent="0.3">
      <c r="A44">
        <v>43</v>
      </c>
      <c r="B44">
        <v>45089.370727511574</v>
      </c>
      <c r="C44">
        <v>45089.374063831019</v>
      </c>
      <c r="D44">
        <v>288.25799999999998</v>
      </c>
      <c r="I44">
        <f t="shared" si="7"/>
        <v>12</v>
      </c>
      <c r="J44">
        <f t="shared" si="8"/>
        <v>8</v>
      </c>
      <c r="K44">
        <f t="shared" si="9"/>
        <v>53</v>
      </c>
      <c r="L44">
        <f t="shared" si="10"/>
        <v>51</v>
      </c>
      <c r="N44" s="3">
        <f t="shared" si="11"/>
        <v>15653.85</v>
      </c>
      <c r="O44" s="3">
        <f t="shared" si="12"/>
        <v>4.8</v>
      </c>
      <c r="P44" s="3">
        <f t="shared" si="13"/>
        <v>15658.65</v>
      </c>
      <c r="R44">
        <v>7585.64</v>
      </c>
      <c r="S44">
        <v>0</v>
      </c>
    </row>
    <row r="45" spans="1:19" x14ac:dyDescent="0.3">
      <c r="A45">
        <v>44</v>
      </c>
      <c r="B45">
        <v>45089.450301412035</v>
      </c>
      <c r="C45">
        <v>45089.462569513889</v>
      </c>
      <c r="D45">
        <v>1059.9639999999999</v>
      </c>
      <c r="I45">
        <f t="shared" si="7"/>
        <v>12</v>
      </c>
      <c r="J45">
        <f t="shared" si="8"/>
        <v>10</v>
      </c>
      <c r="K45">
        <f t="shared" si="9"/>
        <v>48</v>
      </c>
      <c r="L45">
        <f t="shared" si="10"/>
        <v>26</v>
      </c>
      <c r="N45" s="3">
        <f t="shared" si="11"/>
        <v>15768.43</v>
      </c>
      <c r="O45" s="3">
        <f t="shared" si="12"/>
        <v>17.670000000000002</v>
      </c>
      <c r="P45" s="3">
        <f t="shared" si="13"/>
        <v>15786.1</v>
      </c>
      <c r="R45">
        <v>7693.53</v>
      </c>
      <c r="S45">
        <v>1</v>
      </c>
    </row>
    <row r="46" spans="1:19" x14ac:dyDescent="0.3">
      <c r="A46">
        <v>45</v>
      </c>
      <c r="B46">
        <v>45089.991836412039</v>
      </c>
      <c r="C46">
        <v>45090.004106782406</v>
      </c>
      <c r="D46">
        <v>1060.1600000000001</v>
      </c>
      <c r="I46">
        <f t="shared" si="7"/>
        <v>12</v>
      </c>
      <c r="J46">
        <f t="shared" si="8"/>
        <v>23</v>
      </c>
      <c r="K46">
        <f t="shared" si="9"/>
        <v>48</v>
      </c>
      <c r="L46">
        <f t="shared" si="10"/>
        <v>15</v>
      </c>
      <c r="N46" s="3">
        <f t="shared" si="11"/>
        <v>16548.25</v>
      </c>
      <c r="O46" s="3">
        <f t="shared" si="12"/>
        <v>17.670000000000002</v>
      </c>
      <c r="P46" s="3">
        <f t="shared" si="13"/>
        <v>16565.919999999998</v>
      </c>
      <c r="R46">
        <v>7711.1799999999994</v>
      </c>
      <c r="S46">
        <v>0</v>
      </c>
    </row>
    <row r="47" spans="1:19" x14ac:dyDescent="0.3">
      <c r="A47">
        <v>46</v>
      </c>
      <c r="B47">
        <v>45090.080526956015</v>
      </c>
      <c r="C47">
        <v>45090.083517523148</v>
      </c>
      <c r="D47">
        <v>258.38499999999999</v>
      </c>
      <c r="I47">
        <f t="shared" si="7"/>
        <v>13</v>
      </c>
      <c r="J47">
        <f t="shared" si="8"/>
        <v>1</v>
      </c>
      <c r="K47">
        <f t="shared" si="9"/>
        <v>55</v>
      </c>
      <c r="L47">
        <f t="shared" si="10"/>
        <v>58</v>
      </c>
      <c r="N47" s="3">
        <f t="shared" si="11"/>
        <v>16675.97</v>
      </c>
      <c r="O47" s="3">
        <f t="shared" si="12"/>
        <v>4.3099999999999996</v>
      </c>
      <c r="P47" s="3">
        <f t="shared" si="13"/>
        <v>16680.280000000002</v>
      </c>
      <c r="R47">
        <v>8330.02</v>
      </c>
      <c r="S47">
        <v>1</v>
      </c>
    </row>
    <row r="48" spans="1:19" x14ac:dyDescent="0.3">
      <c r="A48">
        <v>47</v>
      </c>
      <c r="B48">
        <v>45090.434026469906</v>
      </c>
      <c r="C48">
        <v>45090.444859340278</v>
      </c>
      <c r="D48">
        <v>935.96</v>
      </c>
      <c r="I48">
        <f t="shared" si="7"/>
        <v>13</v>
      </c>
      <c r="J48">
        <f t="shared" si="8"/>
        <v>10</v>
      </c>
      <c r="K48">
        <f t="shared" si="9"/>
        <v>25</v>
      </c>
      <c r="L48">
        <f t="shared" si="10"/>
        <v>0</v>
      </c>
      <c r="N48" s="3">
        <f t="shared" si="11"/>
        <v>17185</v>
      </c>
      <c r="O48" s="3">
        <f t="shared" si="12"/>
        <v>15.6</v>
      </c>
      <c r="P48" s="3">
        <f t="shared" si="13"/>
        <v>17200.599999999999</v>
      </c>
      <c r="R48">
        <v>8346.2800000000007</v>
      </c>
      <c r="S48">
        <v>0</v>
      </c>
    </row>
    <row r="49" spans="1:19" x14ac:dyDescent="0.3">
      <c r="A49">
        <v>48</v>
      </c>
      <c r="B49">
        <v>45090.517578321756</v>
      </c>
      <c r="C49">
        <v>45090.528158553243</v>
      </c>
      <c r="D49">
        <v>914.13199999999995</v>
      </c>
      <c r="I49">
        <f t="shared" si="7"/>
        <v>13</v>
      </c>
      <c r="J49">
        <f t="shared" si="8"/>
        <v>12</v>
      </c>
      <c r="K49">
        <f t="shared" si="9"/>
        <v>25</v>
      </c>
      <c r="L49">
        <f t="shared" si="10"/>
        <v>19</v>
      </c>
      <c r="N49" s="3">
        <f t="shared" si="11"/>
        <v>17305.32</v>
      </c>
      <c r="O49" s="3">
        <f t="shared" si="12"/>
        <v>15.24</v>
      </c>
      <c r="P49" s="3">
        <f t="shared" si="13"/>
        <v>17320.560000000001</v>
      </c>
      <c r="R49">
        <v>8451</v>
      </c>
      <c r="S49">
        <v>1</v>
      </c>
    </row>
    <row r="50" spans="1:19" x14ac:dyDescent="0.3">
      <c r="A50">
        <v>49</v>
      </c>
      <c r="B50">
        <v>45090.976033981482</v>
      </c>
      <c r="C50">
        <v>45090.986470752316</v>
      </c>
      <c r="D50">
        <v>901.73699999999997</v>
      </c>
      <c r="I50">
        <f t="shared" si="7"/>
        <v>13</v>
      </c>
      <c r="J50">
        <f t="shared" si="8"/>
        <v>23</v>
      </c>
      <c r="K50">
        <f t="shared" si="9"/>
        <v>25</v>
      </c>
      <c r="L50">
        <f t="shared" si="10"/>
        <v>29</v>
      </c>
      <c r="N50" s="3">
        <f t="shared" si="11"/>
        <v>17965.48</v>
      </c>
      <c r="O50" s="3">
        <f t="shared" si="12"/>
        <v>15.03</v>
      </c>
      <c r="P50" s="3">
        <f t="shared" si="13"/>
        <v>17980.509999999998</v>
      </c>
      <c r="R50">
        <v>8465.31</v>
      </c>
      <c r="S50">
        <v>0</v>
      </c>
    </row>
    <row r="51" spans="1:19" x14ac:dyDescent="0.3">
      <c r="R51">
        <v>9110.32</v>
      </c>
      <c r="S51">
        <v>1</v>
      </c>
    </row>
    <row r="52" spans="1:19" x14ac:dyDescent="0.3">
      <c r="R52">
        <v>9126.1299999999992</v>
      </c>
      <c r="S52">
        <v>0</v>
      </c>
    </row>
    <row r="53" spans="1:19" x14ac:dyDescent="0.3">
      <c r="R53">
        <v>9230.9699999999993</v>
      </c>
      <c r="S53">
        <v>1</v>
      </c>
    </row>
    <row r="54" spans="1:19" x14ac:dyDescent="0.3">
      <c r="R54">
        <v>9245.9599999999991</v>
      </c>
      <c r="S54">
        <v>0</v>
      </c>
    </row>
    <row r="55" spans="1:19" x14ac:dyDescent="0.3">
      <c r="R55">
        <v>9749.5</v>
      </c>
      <c r="S55">
        <v>1</v>
      </c>
    </row>
    <row r="56" spans="1:19" x14ac:dyDescent="0.3">
      <c r="R56">
        <v>9756.94</v>
      </c>
      <c r="S56">
        <v>0</v>
      </c>
    </row>
    <row r="57" spans="1:19" x14ac:dyDescent="0.3">
      <c r="R57">
        <v>9865.2999999999993</v>
      </c>
      <c r="S57">
        <v>1</v>
      </c>
    </row>
    <row r="58" spans="1:19" x14ac:dyDescent="0.3">
      <c r="R58">
        <v>9882.92</v>
      </c>
      <c r="S58">
        <v>0</v>
      </c>
    </row>
    <row r="59" spans="1:19" x14ac:dyDescent="0.3">
      <c r="R59">
        <v>10532.58</v>
      </c>
      <c r="S59">
        <v>1</v>
      </c>
    </row>
    <row r="60" spans="1:19" x14ac:dyDescent="0.3">
      <c r="R60">
        <v>10536.33</v>
      </c>
      <c r="S60">
        <v>0</v>
      </c>
    </row>
    <row r="61" spans="1:19" x14ac:dyDescent="0.3">
      <c r="R61">
        <v>10645.1</v>
      </c>
      <c r="S61">
        <v>1</v>
      </c>
    </row>
    <row r="62" spans="1:19" x14ac:dyDescent="0.3">
      <c r="R62">
        <v>10662.77</v>
      </c>
      <c r="S62">
        <v>0</v>
      </c>
    </row>
    <row r="63" spans="1:19" x14ac:dyDescent="0.3">
      <c r="R63">
        <v>11281.67</v>
      </c>
      <c r="S63">
        <v>1</v>
      </c>
    </row>
    <row r="64" spans="1:19" x14ac:dyDescent="0.3">
      <c r="R64">
        <v>11297.73</v>
      </c>
      <c r="S64">
        <v>0</v>
      </c>
    </row>
    <row r="65" spans="18:19" x14ac:dyDescent="0.3">
      <c r="R65">
        <v>11402.42</v>
      </c>
      <c r="S65">
        <v>1</v>
      </c>
    </row>
    <row r="66" spans="18:19" x14ac:dyDescent="0.3">
      <c r="R66">
        <v>11417.06</v>
      </c>
      <c r="S66">
        <v>0</v>
      </c>
    </row>
    <row r="67" spans="18:19" x14ac:dyDescent="0.3">
      <c r="R67">
        <v>12062.03</v>
      </c>
      <c r="S67">
        <v>1</v>
      </c>
    </row>
    <row r="68" spans="18:19" x14ac:dyDescent="0.3">
      <c r="R68">
        <v>12077.6</v>
      </c>
      <c r="S68">
        <v>0</v>
      </c>
    </row>
    <row r="69" spans="18:19" x14ac:dyDescent="0.3">
      <c r="R69">
        <v>12182.37</v>
      </c>
      <c r="S69">
        <v>1</v>
      </c>
    </row>
    <row r="70" spans="18:19" x14ac:dyDescent="0.3">
      <c r="R70">
        <v>12197.640000000001</v>
      </c>
      <c r="S70">
        <v>0</v>
      </c>
    </row>
    <row r="71" spans="18:19" x14ac:dyDescent="0.3">
      <c r="R71">
        <v>12701.58</v>
      </c>
      <c r="S71">
        <v>1</v>
      </c>
    </row>
    <row r="72" spans="18:19" x14ac:dyDescent="0.3">
      <c r="R72">
        <v>12707.86</v>
      </c>
      <c r="S72">
        <v>0</v>
      </c>
    </row>
    <row r="73" spans="18:19" x14ac:dyDescent="0.3">
      <c r="R73">
        <v>12816.87</v>
      </c>
      <c r="S73">
        <v>1</v>
      </c>
    </row>
    <row r="74" spans="18:19" x14ac:dyDescent="0.3">
      <c r="R74">
        <v>12834.52</v>
      </c>
      <c r="S74">
        <v>0</v>
      </c>
    </row>
    <row r="75" spans="18:19" x14ac:dyDescent="0.3">
      <c r="R75">
        <v>13596.67</v>
      </c>
      <c r="S75">
        <v>1</v>
      </c>
    </row>
    <row r="76" spans="18:19" x14ac:dyDescent="0.3">
      <c r="R76">
        <v>13614.34</v>
      </c>
      <c r="S76">
        <v>0</v>
      </c>
    </row>
    <row r="77" spans="18:19" x14ac:dyDescent="0.3">
      <c r="R77">
        <v>13726</v>
      </c>
      <c r="S77">
        <v>1</v>
      </c>
    </row>
    <row r="78" spans="18:19" x14ac:dyDescent="0.3">
      <c r="R78">
        <v>13727.21</v>
      </c>
      <c r="S78">
        <v>0</v>
      </c>
    </row>
    <row r="79" spans="18:19" x14ac:dyDescent="0.3">
      <c r="R79">
        <v>14233.33</v>
      </c>
      <c r="S79">
        <v>1</v>
      </c>
    </row>
    <row r="80" spans="18:19" x14ac:dyDescent="0.3">
      <c r="R80">
        <v>14249.17</v>
      </c>
      <c r="S80">
        <v>0</v>
      </c>
    </row>
    <row r="81" spans="18:19" x14ac:dyDescent="0.3">
      <c r="R81">
        <v>14353.87</v>
      </c>
      <c r="S81">
        <v>1</v>
      </c>
    </row>
    <row r="82" spans="18:19" x14ac:dyDescent="0.3">
      <c r="R82">
        <v>14368.820000000002</v>
      </c>
      <c r="S82">
        <v>0</v>
      </c>
    </row>
    <row r="83" spans="18:19" x14ac:dyDescent="0.3">
      <c r="R83">
        <v>15013.75</v>
      </c>
      <c r="S83">
        <v>1</v>
      </c>
    </row>
    <row r="84" spans="18:19" x14ac:dyDescent="0.3">
      <c r="R84">
        <v>15029.06</v>
      </c>
      <c r="S84">
        <v>0</v>
      </c>
    </row>
    <row r="85" spans="18:19" x14ac:dyDescent="0.3">
      <c r="R85">
        <v>15133.78</v>
      </c>
      <c r="S85">
        <v>1</v>
      </c>
    </row>
    <row r="86" spans="18:19" x14ac:dyDescent="0.3">
      <c r="R86">
        <v>15149.310000000001</v>
      </c>
      <c r="S86">
        <v>0</v>
      </c>
    </row>
    <row r="87" spans="18:19" x14ac:dyDescent="0.3">
      <c r="R87">
        <v>15653.85</v>
      </c>
      <c r="S87">
        <v>1</v>
      </c>
    </row>
    <row r="88" spans="18:19" x14ac:dyDescent="0.3">
      <c r="R88">
        <v>15658.65</v>
      </c>
      <c r="S88">
        <v>0</v>
      </c>
    </row>
    <row r="89" spans="18:19" x14ac:dyDescent="0.3">
      <c r="R89">
        <v>15768.43</v>
      </c>
      <c r="S89">
        <v>1</v>
      </c>
    </row>
    <row r="90" spans="18:19" x14ac:dyDescent="0.3">
      <c r="R90">
        <v>15786.1</v>
      </c>
      <c r="S90">
        <v>0</v>
      </c>
    </row>
    <row r="91" spans="18:19" x14ac:dyDescent="0.3">
      <c r="R91">
        <v>16548.25</v>
      </c>
      <c r="S91">
        <v>1</v>
      </c>
    </row>
    <row r="92" spans="18:19" x14ac:dyDescent="0.3">
      <c r="R92">
        <v>16565.919999999998</v>
      </c>
      <c r="S92">
        <v>0</v>
      </c>
    </row>
    <row r="93" spans="18:19" x14ac:dyDescent="0.3">
      <c r="R93">
        <v>16675.97</v>
      </c>
      <c r="S93">
        <v>1</v>
      </c>
    </row>
    <row r="94" spans="18:19" x14ac:dyDescent="0.3">
      <c r="R94">
        <v>16680.280000000002</v>
      </c>
      <c r="S94">
        <v>0</v>
      </c>
    </row>
    <row r="95" spans="18:19" x14ac:dyDescent="0.3">
      <c r="R95">
        <v>17185</v>
      </c>
      <c r="S95">
        <v>1</v>
      </c>
    </row>
    <row r="96" spans="18:19" x14ac:dyDescent="0.3">
      <c r="R96">
        <v>17200.599999999999</v>
      </c>
      <c r="S96">
        <v>0</v>
      </c>
    </row>
    <row r="97" spans="18:19" x14ac:dyDescent="0.3">
      <c r="R97">
        <v>17305.32</v>
      </c>
      <c r="S97">
        <v>1</v>
      </c>
    </row>
    <row r="98" spans="18:19" x14ac:dyDescent="0.3">
      <c r="R98">
        <v>17320.560000000001</v>
      </c>
      <c r="S98">
        <v>0</v>
      </c>
    </row>
    <row r="99" spans="18:19" x14ac:dyDescent="0.3">
      <c r="R99">
        <v>17965.48</v>
      </c>
      <c r="S99">
        <v>1</v>
      </c>
    </row>
    <row r="100" spans="18:19" x14ac:dyDescent="0.3">
      <c r="R100">
        <v>17980.509999999998</v>
      </c>
      <c r="S100">
        <v>0</v>
      </c>
    </row>
  </sheetData>
  <sortState xmlns:xlrd2="http://schemas.microsoft.com/office/spreadsheetml/2017/richdata2" ref="R2:R100">
    <sortCondition ref="R10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D198"/>
  <sheetViews>
    <sheetView workbookViewId="0">
      <selection activeCell="V12" sqref="V12"/>
    </sheetView>
  </sheetViews>
  <sheetFormatPr defaultRowHeight="14.4" x14ac:dyDescent="0.3"/>
  <sheetData>
    <row r="1" spans="1:4" x14ac:dyDescent="0.3">
      <c r="A1" t="s">
        <v>28</v>
      </c>
      <c r="C1" t="s">
        <v>29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36.43</v>
      </c>
      <c r="B3">
        <v>0</v>
      </c>
      <c r="C3">
        <v>255.25</v>
      </c>
      <c r="D3">
        <v>0</v>
      </c>
    </row>
    <row r="4" spans="1:4" x14ac:dyDescent="0.3">
      <c r="A4">
        <v>36.43</v>
      </c>
      <c r="B4">
        <v>1</v>
      </c>
      <c r="C4">
        <v>255.25</v>
      </c>
      <c r="D4">
        <v>1</v>
      </c>
    </row>
    <row r="5" spans="1:4" x14ac:dyDescent="0.3">
      <c r="A5">
        <v>113.13999999999999</v>
      </c>
      <c r="B5">
        <v>1</v>
      </c>
      <c r="C5">
        <v>271.68</v>
      </c>
      <c r="D5">
        <v>1</v>
      </c>
    </row>
    <row r="6" spans="1:4" x14ac:dyDescent="0.3">
      <c r="A6">
        <v>113.13999999999999</v>
      </c>
      <c r="B6">
        <v>0</v>
      </c>
      <c r="C6">
        <v>271.68</v>
      </c>
      <c r="D6">
        <v>0</v>
      </c>
    </row>
    <row r="7" spans="1:4" x14ac:dyDescent="0.3">
      <c r="A7">
        <v>154.5</v>
      </c>
      <c r="B7">
        <v>0</v>
      </c>
      <c r="C7">
        <v>376.8</v>
      </c>
      <c r="D7">
        <v>0</v>
      </c>
    </row>
    <row r="8" spans="1:4" x14ac:dyDescent="0.3">
      <c r="A8">
        <v>154.5</v>
      </c>
      <c r="B8">
        <v>1</v>
      </c>
      <c r="C8">
        <v>376.8</v>
      </c>
      <c r="D8">
        <v>1</v>
      </c>
    </row>
    <row r="9" spans="1:4" x14ac:dyDescent="0.3">
      <c r="A9">
        <v>231.20999999999998</v>
      </c>
      <c r="B9">
        <v>1</v>
      </c>
      <c r="C9">
        <v>390.83</v>
      </c>
      <c r="D9">
        <v>1</v>
      </c>
    </row>
    <row r="10" spans="1:4" x14ac:dyDescent="0.3">
      <c r="A10">
        <v>231.20999999999998</v>
      </c>
      <c r="B10">
        <v>0</v>
      </c>
      <c r="C10">
        <v>390.83</v>
      </c>
      <c r="D10">
        <v>0</v>
      </c>
    </row>
    <row r="11" spans="1:4" x14ac:dyDescent="0.3">
      <c r="A11">
        <v>272.55</v>
      </c>
      <c r="B11">
        <v>0</v>
      </c>
      <c r="C11">
        <v>893.65</v>
      </c>
      <c r="D11">
        <v>0</v>
      </c>
    </row>
    <row r="12" spans="1:4" x14ac:dyDescent="0.3">
      <c r="A12">
        <v>272.55</v>
      </c>
      <c r="B12">
        <v>1</v>
      </c>
      <c r="C12">
        <v>893.65</v>
      </c>
      <c r="D12">
        <v>1</v>
      </c>
    </row>
    <row r="13" spans="1:4" x14ac:dyDescent="0.3">
      <c r="A13">
        <v>349.26</v>
      </c>
      <c r="B13">
        <v>1</v>
      </c>
      <c r="C13">
        <v>903.63</v>
      </c>
      <c r="D13">
        <v>1</v>
      </c>
    </row>
    <row r="14" spans="1:4" x14ac:dyDescent="0.3">
      <c r="A14">
        <v>349.26</v>
      </c>
      <c r="B14">
        <v>0</v>
      </c>
      <c r="C14">
        <v>903.63</v>
      </c>
      <c r="D14">
        <v>0</v>
      </c>
    </row>
    <row r="15" spans="1:4" x14ac:dyDescent="0.3">
      <c r="A15">
        <v>390.62</v>
      </c>
      <c r="B15">
        <v>0</v>
      </c>
      <c r="C15">
        <v>1010.65</v>
      </c>
      <c r="D15">
        <v>0</v>
      </c>
    </row>
    <row r="16" spans="1:4" x14ac:dyDescent="0.3">
      <c r="A16">
        <v>390.62</v>
      </c>
      <c r="B16">
        <v>1</v>
      </c>
      <c r="C16">
        <v>1010.65</v>
      </c>
      <c r="D16">
        <v>1</v>
      </c>
    </row>
    <row r="17" spans="1:4" x14ac:dyDescent="0.3">
      <c r="A17">
        <v>467.33</v>
      </c>
      <c r="B17">
        <v>1</v>
      </c>
      <c r="C17">
        <v>1028.0999999999999</v>
      </c>
      <c r="D17">
        <v>1</v>
      </c>
    </row>
    <row r="18" spans="1:4" x14ac:dyDescent="0.3">
      <c r="A18">
        <v>467.33</v>
      </c>
      <c r="B18">
        <v>0</v>
      </c>
      <c r="C18">
        <v>1028.0999999999999</v>
      </c>
      <c r="D18">
        <v>0</v>
      </c>
    </row>
    <row r="19" spans="1:4" x14ac:dyDescent="0.3">
      <c r="A19">
        <v>508.68</v>
      </c>
      <c r="B19">
        <v>0</v>
      </c>
      <c r="C19">
        <v>1675.63</v>
      </c>
      <c r="D19">
        <v>0</v>
      </c>
    </row>
    <row r="20" spans="1:4" x14ac:dyDescent="0.3">
      <c r="A20">
        <v>508.68</v>
      </c>
      <c r="B20">
        <v>1</v>
      </c>
      <c r="C20">
        <v>1675.63</v>
      </c>
      <c r="D20">
        <v>1</v>
      </c>
    </row>
    <row r="21" spans="1:4" x14ac:dyDescent="0.3">
      <c r="A21">
        <v>585.39</v>
      </c>
      <c r="B21">
        <v>1</v>
      </c>
      <c r="C21">
        <v>1683.6200000000001</v>
      </c>
      <c r="D21">
        <v>1</v>
      </c>
    </row>
    <row r="22" spans="1:4" x14ac:dyDescent="0.3">
      <c r="A22">
        <v>585.39</v>
      </c>
      <c r="B22">
        <v>0</v>
      </c>
      <c r="C22">
        <v>1683.6200000000001</v>
      </c>
      <c r="D22">
        <v>0</v>
      </c>
    </row>
    <row r="23" spans="1:4" x14ac:dyDescent="0.3">
      <c r="A23">
        <v>626.75</v>
      </c>
      <c r="B23">
        <v>0</v>
      </c>
      <c r="C23">
        <v>1790.43</v>
      </c>
      <c r="D23">
        <v>0</v>
      </c>
    </row>
    <row r="24" spans="1:4" x14ac:dyDescent="0.3">
      <c r="A24">
        <v>626.75</v>
      </c>
      <c r="B24">
        <v>1</v>
      </c>
      <c r="C24">
        <v>1790.43</v>
      </c>
      <c r="D24">
        <v>1</v>
      </c>
    </row>
    <row r="25" spans="1:4" x14ac:dyDescent="0.3">
      <c r="A25">
        <v>703.46</v>
      </c>
      <c r="B25">
        <v>1</v>
      </c>
      <c r="C25">
        <v>1808</v>
      </c>
      <c r="D25">
        <v>1</v>
      </c>
    </row>
    <row r="26" spans="1:4" x14ac:dyDescent="0.3">
      <c r="A26">
        <v>703.46</v>
      </c>
      <c r="B26">
        <v>0</v>
      </c>
      <c r="C26">
        <v>1808</v>
      </c>
      <c r="D26">
        <v>0</v>
      </c>
    </row>
    <row r="27" spans="1:4" x14ac:dyDescent="0.3">
      <c r="A27">
        <v>744.82</v>
      </c>
      <c r="B27">
        <v>0</v>
      </c>
      <c r="C27">
        <v>2426.7199999999998</v>
      </c>
      <c r="D27">
        <v>0</v>
      </c>
    </row>
    <row r="28" spans="1:4" x14ac:dyDescent="0.3">
      <c r="A28">
        <v>744.82</v>
      </c>
      <c r="B28">
        <v>1</v>
      </c>
      <c r="C28">
        <v>2426.7199999999998</v>
      </c>
      <c r="D28">
        <v>1</v>
      </c>
    </row>
    <row r="29" spans="1:4" x14ac:dyDescent="0.3">
      <c r="A29">
        <v>821.53000000000009</v>
      </c>
      <c r="B29">
        <v>1</v>
      </c>
      <c r="C29">
        <v>2443.3399999999997</v>
      </c>
      <c r="D29">
        <v>1</v>
      </c>
    </row>
    <row r="30" spans="1:4" x14ac:dyDescent="0.3">
      <c r="A30">
        <v>821.53000000000009</v>
      </c>
      <c r="B30">
        <v>0</v>
      </c>
      <c r="C30">
        <v>2443.3399999999997</v>
      </c>
      <c r="D30">
        <v>0</v>
      </c>
    </row>
    <row r="31" spans="1:4" x14ac:dyDescent="0.3">
      <c r="A31">
        <v>862.88</v>
      </c>
      <c r="B31">
        <v>0</v>
      </c>
      <c r="C31">
        <v>2548.17</v>
      </c>
      <c r="D31">
        <v>0</v>
      </c>
    </row>
    <row r="32" spans="1:4" x14ac:dyDescent="0.3">
      <c r="A32">
        <v>862.88</v>
      </c>
      <c r="B32">
        <v>1</v>
      </c>
      <c r="C32">
        <v>2548.17</v>
      </c>
      <c r="D32">
        <v>1</v>
      </c>
    </row>
    <row r="33" spans="1:4" x14ac:dyDescent="0.3">
      <c r="A33">
        <v>939.58</v>
      </c>
      <c r="B33">
        <v>1</v>
      </c>
      <c r="C33">
        <v>2561.7400000000002</v>
      </c>
      <c r="D33">
        <v>1</v>
      </c>
    </row>
    <row r="34" spans="1:4" x14ac:dyDescent="0.3">
      <c r="A34">
        <v>939.58</v>
      </c>
      <c r="B34">
        <v>0</v>
      </c>
      <c r="C34">
        <v>2561.7400000000002</v>
      </c>
      <c r="D34">
        <v>0</v>
      </c>
    </row>
    <row r="35" spans="1:4" x14ac:dyDescent="0.3">
      <c r="A35">
        <v>980.95</v>
      </c>
      <c r="B35">
        <v>0</v>
      </c>
      <c r="C35">
        <v>3206.93</v>
      </c>
      <c r="D35">
        <v>0</v>
      </c>
    </row>
    <row r="36" spans="1:4" x14ac:dyDescent="0.3">
      <c r="A36">
        <v>980.95</v>
      </c>
      <c r="B36">
        <v>1</v>
      </c>
      <c r="C36">
        <v>3206.93</v>
      </c>
      <c r="D36">
        <v>1</v>
      </c>
    </row>
    <row r="37" spans="1:4" x14ac:dyDescent="0.3">
      <c r="A37">
        <v>1057.6500000000001</v>
      </c>
      <c r="B37">
        <v>1</v>
      </c>
      <c r="C37">
        <v>3223.1699999999996</v>
      </c>
      <c r="D37">
        <v>1</v>
      </c>
    </row>
    <row r="38" spans="1:4" x14ac:dyDescent="0.3">
      <c r="A38">
        <v>1057.6500000000001</v>
      </c>
      <c r="B38">
        <v>0</v>
      </c>
      <c r="C38">
        <v>3223.1699999999996</v>
      </c>
      <c r="D38">
        <v>0</v>
      </c>
    </row>
    <row r="39" spans="1:4" x14ac:dyDescent="0.3">
      <c r="A39">
        <v>1099.02</v>
      </c>
      <c r="B39">
        <v>0</v>
      </c>
      <c r="C39">
        <v>3328.18</v>
      </c>
      <c r="D39">
        <v>0</v>
      </c>
    </row>
    <row r="40" spans="1:4" x14ac:dyDescent="0.3">
      <c r="A40">
        <v>1099.02</v>
      </c>
      <c r="B40">
        <v>1</v>
      </c>
      <c r="C40">
        <v>3328.18</v>
      </c>
      <c r="D40">
        <v>1</v>
      </c>
    </row>
    <row r="41" spans="1:4" x14ac:dyDescent="0.3">
      <c r="A41">
        <v>1175.72</v>
      </c>
      <c r="B41">
        <v>1</v>
      </c>
      <c r="C41">
        <v>3342.5499999999997</v>
      </c>
      <c r="D41">
        <v>1</v>
      </c>
    </row>
    <row r="42" spans="1:4" x14ac:dyDescent="0.3">
      <c r="A42">
        <v>1175.72</v>
      </c>
      <c r="B42">
        <v>0</v>
      </c>
      <c r="C42">
        <v>3342.5499999999997</v>
      </c>
      <c r="D42">
        <v>0</v>
      </c>
    </row>
    <row r="43" spans="1:4" x14ac:dyDescent="0.3">
      <c r="A43">
        <v>1217.07</v>
      </c>
      <c r="B43">
        <v>0</v>
      </c>
      <c r="C43">
        <v>3845.55</v>
      </c>
      <c r="D43">
        <v>0</v>
      </c>
    </row>
    <row r="44" spans="1:4" x14ac:dyDescent="0.3">
      <c r="A44">
        <v>1217.07</v>
      </c>
      <c r="B44">
        <v>1</v>
      </c>
      <c r="C44">
        <v>3845.55</v>
      </c>
      <c r="D44">
        <v>1</v>
      </c>
    </row>
    <row r="45" spans="1:4" x14ac:dyDescent="0.3">
      <c r="A45">
        <v>1293.77</v>
      </c>
      <c r="B45">
        <v>1</v>
      </c>
      <c r="C45">
        <v>3854.79</v>
      </c>
      <c r="D45">
        <v>1</v>
      </c>
    </row>
    <row r="46" spans="1:4" x14ac:dyDescent="0.3">
      <c r="A46">
        <v>1293.77</v>
      </c>
      <c r="B46">
        <v>0</v>
      </c>
      <c r="C46">
        <v>3854.79</v>
      </c>
      <c r="D46">
        <v>0</v>
      </c>
    </row>
    <row r="47" spans="1:4" x14ac:dyDescent="0.3">
      <c r="A47">
        <v>1335.13</v>
      </c>
      <c r="B47">
        <v>0</v>
      </c>
      <c r="C47">
        <v>3962.2</v>
      </c>
      <c r="D47">
        <v>0</v>
      </c>
    </row>
    <row r="48" spans="1:4" x14ac:dyDescent="0.3">
      <c r="A48">
        <v>1335.13</v>
      </c>
      <c r="B48">
        <v>1</v>
      </c>
      <c r="C48">
        <v>3962.2</v>
      </c>
      <c r="D48">
        <v>1</v>
      </c>
    </row>
    <row r="49" spans="1:4" x14ac:dyDescent="0.3">
      <c r="A49">
        <v>1411.8300000000002</v>
      </c>
      <c r="B49">
        <v>1</v>
      </c>
      <c r="C49">
        <v>3979.72</v>
      </c>
      <c r="D49">
        <v>1</v>
      </c>
    </row>
    <row r="50" spans="1:4" x14ac:dyDescent="0.3">
      <c r="A50">
        <v>1411.8300000000002</v>
      </c>
      <c r="B50">
        <v>0</v>
      </c>
      <c r="C50">
        <v>3979.72</v>
      </c>
      <c r="D50">
        <v>0</v>
      </c>
    </row>
    <row r="51" spans="1:4" x14ac:dyDescent="0.3">
      <c r="A51">
        <v>1453.2</v>
      </c>
      <c r="B51">
        <v>0</v>
      </c>
      <c r="C51">
        <v>4627.78</v>
      </c>
      <c r="D51">
        <v>0</v>
      </c>
    </row>
    <row r="52" spans="1:4" x14ac:dyDescent="0.3">
      <c r="A52">
        <v>1453.2</v>
      </c>
      <c r="B52">
        <v>1</v>
      </c>
      <c r="C52">
        <v>4627.78</v>
      </c>
      <c r="D52">
        <v>1</v>
      </c>
    </row>
    <row r="53" spans="1:4" x14ac:dyDescent="0.3">
      <c r="A53">
        <v>1529.9</v>
      </c>
      <c r="B53">
        <v>1</v>
      </c>
      <c r="C53">
        <v>4634.7</v>
      </c>
      <c r="D53">
        <v>1</v>
      </c>
    </row>
    <row r="54" spans="1:4" x14ac:dyDescent="0.3">
      <c r="A54">
        <v>1529.9</v>
      </c>
      <c r="B54">
        <v>0</v>
      </c>
      <c r="C54">
        <v>4634.7</v>
      </c>
      <c r="D54">
        <v>0</v>
      </c>
    </row>
    <row r="55" spans="1:4" x14ac:dyDescent="0.3">
      <c r="A55">
        <v>1571.27</v>
      </c>
      <c r="B55">
        <v>0</v>
      </c>
      <c r="C55">
        <v>4741.9799999999996</v>
      </c>
      <c r="D55">
        <v>0</v>
      </c>
    </row>
    <row r="56" spans="1:4" x14ac:dyDescent="0.3">
      <c r="A56">
        <v>1571.27</v>
      </c>
      <c r="B56">
        <v>1</v>
      </c>
      <c r="C56">
        <v>4741.9799999999996</v>
      </c>
      <c r="D56">
        <v>1</v>
      </c>
    </row>
    <row r="57" spans="1:4" x14ac:dyDescent="0.3">
      <c r="A57">
        <v>1647.97</v>
      </c>
      <c r="B57">
        <v>1</v>
      </c>
      <c r="C57">
        <v>4759.5999999999995</v>
      </c>
      <c r="D57">
        <v>1</v>
      </c>
    </row>
    <row r="58" spans="1:4" x14ac:dyDescent="0.3">
      <c r="A58">
        <v>1647.97</v>
      </c>
      <c r="B58">
        <v>0</v>
      </c>
      <c r="C58">
        <v>4759.5999999999995</v>
      </c>
      <c r="D58">
        <v>0</v>
      </c>
    </row>
    <row r="59" spans="1:4" x14ac:dyDescent="0.3">
      <c r="A59">
        <v>1689.33</v>
      </c>
      <c r="B59">
        <v>0</v>
      </c>
      <c r="C59">
        <v>5378.37</v>
      </c>
      <c r="D59">
        <v>0</v>
      </c>
    </row>
    <row r="60" spans="1:4" x14ac:dyDescent="0.3">
      <c r="A60">
        <v>1689.33</v>
      </c>
      <c r="B60">
        <v>1</v>
      </c>
      <c r="C60">
        <v>5378.37</v>
      </c>
      <c r="D60">
        <v>1</v>
      </c>
    </row>
    <row r="61" spans="1:4" x14ac:dyDescent="0.3">
      <c r="A61">
        <v>1766.03</v>
      </c>
      <c r="B61">
        <v>1</v>
      </c>
      <c r="C61">
        <v>5394.82</v>
      </c>
      <c r="D61">
        <v>1</v>
      </c>
    </row>
    <row r="62" spans="1:4" x14ac:dyDescent="0.3">
      <c r="A62">
        <v>1766.03</v>
      </c>
      <c r="B62">
        <v>0</v>
      </c>
      <c r="C62">
        <v>5394.82</v>
      </c>
      <c r="D62">
        <v>0</v>
      </c>
    </row>
    <row r="63" spans="1:4" x14ac:dyDescent="0.3">
      <c r="A63">
        <v>1807.4</v>
      </c>
      <c r="B63">
        <v>0</v>
      </c>
      <c r="C63">
        <v>5499.58</v>
      </c>
      <c r="D63">
        <v>0</v>
      </c>
    </row>
    <row r="64" spans="1:4" x14ac:dyDescent="0.3">
      <c r="A64">
        <v>1807.4</v>
      </c>
      <c r="B64">
        <v>1</v>
      </c>
      <c r="C64">
        <v>5499.58</v>
      </c>
      <c r="D64">
        <v>1</v>
      </c>
    </row>
    <row r="65" spans="1:4" x14ac:dyDescent="0.3">
      <c r="A65">
        <v>1884.1000000000001</v>
      </c>
      <c r="B65">
        <v>1</v>
      </c>
      <c r="C65">
        <v>5513.53</v>
      </c>
      <c r="D65">
        <v>1</v>
      </c>
    </row>
    <row r="66" spans="1:4" x14ac:dyDescent="0.3">
      <c r="A66">
        <v>1884.1000000000001</v>
      </c>
      <c r="B66">
        <v>0</v>
      </c>
      <c r="C66">
        <v>5513.53</v>
      </c>
      <c r="D66">
        <v>0</v>
      </c>
    </row>
    <row r="67" spans="1:4" x14ac:dyDescent="0.3">
      <c r="A67">
        <v>1925.47</v>
      </c>
      <c r="B67">
        <v>0</v>
      </c>
      <c r="C67">
        <v>6158.62</v>
      </c>
      <c r="D67">
        <v>0</v>
      </c>
    </row>
    <row r="68" spans="1:4" x14ac:dyDescent="0.3">
      <c r="A68">
        <v>1925.47</v>
      </c>
      <c r="B68">
        <v>1</v>
      </c>
      <c r="C68">
        <v>6158.62</v>
      </c>
      <c r="D68">
        <v>1</v>
      </c>
    </row>
    <row r="69" spans="1:4" x14ac:dyDescent="0.3">
      <c r="A69">
        <v>2002.17</v>
      </c>
      <c r="B69">
        <v>1</v>
      </c>
      <c r="C69">
        <v>6174.66</v>
      </c>
      <c r="D69">
        <v>1</v>
      </c>
    </row>
    <row r="70" spans="1:4" x14ac:dyDescent="0.3">
      <c r="A70">
        <v>2002.17</v>
      </c>
      <c r="B70">
        <v>0</v>
      </c>
      <c r="C70">
        <v>6174.66</v>
      </c>
      <c r="D70">
        <v>0</v>
      </c>
    </row>
    <row r="71" spans="1:4" x14ac:dyDescent="0.3">
      <c r="A71">
        <v>2043.53</v>
      </c>
      <c r="B71">
        <v>0</v>
      </c>
      <c r="C71">
        <v>6279.57</v>
      </c>
      <c r="D71">
        <v>0</v>
      </c>
    </row>
    <row r="72" spans="1:4" x14ac:dyDescent="0.3">
      <c r="A72">
        <v>2043.53</v>
      </c>
      <c r="B72">
        <v>1</v>
      </c>
      <c r="C72">
        <v>6279.57</v>
      </c>
      <c r="D72">
        <v>1</v>
      </c>
    </row>
    <row r="73" spans="1:4" x14ac:dyDescent="0.3">
      <c r="A73">
        <v>2120.23</v>
      </c>
      <c r="B73">
        <v>1</v>
      </c>
      <c r="C73">
        <v>6294.2599999999993</v>
      </c>
      <c r="D73">
        <v>1</v>
      </c>
    </row>
    <row r="74" spans="1:4" x14ac:dyDescent="0.3">
      <c r="A74">
        <v>2120.23</v>
      </c>
      <c r="B74">
        <v>0</v>
      </c>
      <c r="C74">
        <v>6294.2599999999993</v>
      </c>
      <c r="D74">
        <v>0</v>
      </c>
    </row>
    <row r="75" spans="1:4" x14ac:dyDescent="0.3">
      <c r="A75">
        <v>2161.58</v>
      </c>
      <c r="B75">
        <v>0</v>
      </c>
      <c r="C75">
        <v>6797.48</v>
      </c>
      <c r="D75">
        <v>0</v>
      </c>
    </row>
    <row r="76" spans="1:4" x14ac:dyDescent="0.3">
      <c r="A76">
        <v>2161.58</v>
      </c>
      <c r="B76">
        <v>1</v>
      </c>
      <c r="C76">
        <v>6797.48</v>
      </c>
      <c r="D76">
        <v>1</v>
      </c>
    </row>
    <row r="77" spans="1:4" x14ac:dyDescent="0.3">
      <c r="A77">
        <v>2238.2799999999997</v>
      </c>
      <c r="B77">
        <v>1</v>
      </c>
      <c r="C77">
        <v>6805.8799999999992</v>
      </c>
      <c r="D77">
        <v>1</v>
      </c>
    </row>
    <row r="78" spans="1:4" x14ac:dyDescent="0.3">
      <c r="A78">
        <v>2238.2799999999997</v>
      </c>
      <c r="B78">
        <v>0</v>
      </c>
      <c r="C78">
        <v>6805.8799999999992</v>
      </c>
      <c r="D78">
        <v>0</v>
      </c>
    </row>
    <row r="79" spans="1:4" x14ac:dyDescent="0.3">
      <c r="A79">
        <v>2279.65</v>
      </c>
      <c r="B79">
        <v>0</v>
      </c>
      <c r="C79">
        <v>6913.75</v>
      </c>
      <c r="D79">
        <v>0</v>
      </c>
    </row>
    <row r="80" spans="1:4" x14ac:dyDescent="0.3">
      <c r="A80">
        <v>2279.65</v>
      </c>
      <c r="B80">
        <v>1</v>
      </c>
      <c r="C80">
        <v>6913.75</v>
      </c>
      <c r="D80">
        <v>1</v>
      </c>
    </row>
    <row r="81" spans="1:4" x14ac:dyDescent="0.3">
      <c r="A81">
        <v>2356.35</v>
      </c>
      <c r="B81">
        <v>1</v>
      </c>
      <c r="C81">
        <v>6931.32</v>
      </c>
      <c r="D81">
        <v>1</v>
      </c>
    </row>
    <row r="82" spans="1:4" x14ac:dyDescent="0.3">
      <c r="A82">
        <v>2356.35</v>
      </c>
      <c r="B82">
        <v>0</v>
      </c>
      <c r="C82">
        <v>6931.32</v>
      </c>
      <c r="D82">
        <v>0</v>
      </c>
    </row>
    <row r="83" spans="1:4" x14ac:dyDescent="0.3">
      <c r="A83">
        <v>2397.7199999999998</v>
      </c>
      <c r="B83">
        <v>0</v>
      </c>
      <c r="C83">
        <v>7580.05</v>
      </c>
      <c r="D83">
        <v>0</v>
      </c>
    </row>
    <row r="84" spans="1:4" x14ac:dyDescent="0.3">
      <c r="A84">
        <v>2397.7199999999998</v>
      </c>
      <c r="B84">
        <v>1</v>
      </c>
      <c r="C84">
        <v>7580.05</v>
      </c>
      <c r="D84">
        <v>1</v>
      </c>
    </row>
    <row r="85" spans="1:4" x14ac:dyDescent="0.3">
      <c r="A85">
        <v>2474.4199999999996</v>
      </c>
      <c r="B85">
        <v>1</v>
      </c>
      <c r="C85">
        <v>7585.64</v>
      </c>
      <c r="D85">
        <v>1</v>
      </c>
    </row>
    <row r="86" spans="1:4" x14ac:dyDescent="0.3">
      <c r="A86">
        <v>2474.4199999999996</v>
      </c>
      <c r="B86">
        <v>0</v>
      </c>
      <c r="C86">
        <v>7585.64</v>
      </c>
      <c r="D86">
        <v>0</v>
      </c>
    </row>
    <row r="87" spans="1:4" x14ac:dyDescent="0.3">
      <c r="A87">
        <v>2515.7800000000002</v>
      </c>
      <c r="B87">
        <v>0</v>
      </c>
      <c r="C87">
        <v>7693.53</v>
      </c>
      <c r="D87">
        <v>0</v>
      </c>
    </row>
    <row r="88" spans="1:4" x14ac:dyDescent="0.3">
      <c r="A88">
        <v>2515.7800000000002</v>
      </c>
      <c r="B88">
        <v>1</v>
      </c>
      <c r="C88">
        <v>7693.53</v>
      </c>
      <c r="D88">
        <v>1</v>
      </c>
    </row>
    <row r="89" spans="1:4" x14ac:dyDescent="0.3">
      <c r="A89">
        <v>2592.48</v>
      </c>
      <c r="B89">
        <v>1</v>
      </c>
      <c r="C89">
        <v>7711.1799999999994</v>
      </c>
      <c r="D89">
        <v>1</v>
      </c>
    </row>
    <row r="90" spans="1:4" x14ac:dyDescent="0.3">
      <c r="A90">
        <v>2592.48</v>
      </c>
      <c r="B90">
        <v>0</v>
      </c>
      <c r="C90">
        <v>7711.1799999999994</v>
      </c>
      <c r="D90">
        <v>0</v>
      </c>
    </row>
    <row r="91" spans="1:4" x14ac:dyDescent="0.3">
      <c r="A91">
        <v>2633.85</v>
      </c>
      <c r="B91">
        <v>0</v>
      </c>
      <c r="C91">
        <v>8330.02</v>
      </c>
      <c r="D91">
        <v>0</v>
      </c>
    </row>
    <row r="92" spans="1:4" x14ac:dyDescent="0.3">
      <c r="A92">
        <v>2633.85</v>
      </c>
      <c r="B92">
        <v>1</v>
      </c>
      <c r="C92">
        <v>8330.02</v>
      </c>
      <c r="D92">
        <v>1</v>
      </c>
    </row>
    <row r="93" spans="1:4" x14ac:dyDescent="0.3">
      <c r="A93">
        <v>2710.54</v>
      </c>
      <c r="B93">
        <v>1</v>
      </c>
      <c r="C93">
        <v>8346.2800000000007</v>
      </c>
      <c r="D93">
        <v>1</v>
      </c>
    </row>
    <row r="94" spans="1:4" x14ac:dyDescent="0.3">
      <c r="A94">
        <v>2710.54</v>
      </c>
      <c r="B94">
        <v>0</v>
      </c>
      <c r="C94">
        <v>8346.2800000000007</v>
      </c>
      <c r="D94">
        <v>0</v>
      </c>
    </row>
    <row r="95" spans="1:4" x14ac:dyDescent="0.3">
      <c r="A95">
        <v>2751.92</v>
      </c>
      <c r="B95">
        <v>0</v>
      </c>
      <c r="C95">
        <v>8451</v>
      </c>
      <c r="D95">
        <v>0</v>
      </c>
    </row>
    <row r="96" spans="1:4" x14ac:dyDescent="0.3">
      <c r="A96">
        <v>2751.92</v>
      </c>
      <c r="B96">
        <v>1</v>
      </c>
      <c r="C96">
        <v>8451</v>
      </c>
      <c r="D96">
        <v>1</v>
      </c>
    </row>
    <row r="97" spans="1:4" x14ac:dyDescent="0.3">
      <c r="A97">
        <v>2828.61</v>
      </c>
      <c r="B97">
        <v>1</v>
      </c>
      <c r="C97">
        <v>8465.31</v>
      </c>
      <c r="D97">
        <v>1</v>
      </c>
    </row>
    <row r="98" spans="1:4" x14ac:dyDescent="0.3">
      <c r="A98">
        <v>2828.61</v>
      </c>
      <c r="B98">
        <v>0</v>
      </c>
      <c r="C98">
        <v>8465.31</v>
      </c>
      <c r="D98">
        <v>0</v>
      </c>
    </row>
    <row r="99" spans="1:4" x14ac:dyDescent="0.3">
      <c r="A99">
        <v>2869.98</v>
      </c>
      <c r="B99">
        <v>0</v>
      </c>
      <c r="C99">
        <v>9110.32</v>
      </c>
      <c r="D99">
        <v>0</v>
      </c>
    </row>
    <row r="100" spans="1:4" x14ac:dyDescent="0.3">
      <c r="A100">
        <v>2869.98</v>
      </c>
      <c r="B100">
        <v>1</v>
      </c>
      <c r="C100">
        <v>9110.32</v>
      </c>
      <c r="D100">
        <v>1</v>
      </c>
    </row>
    <row r="101" spans="1:4" x14ac:dyDescent="0.3">
      <c r="A101">
        <v>2946.67</v>
      </c>
      <c r="B101">
        <v>1</v>
      </c>
      <c r="C101">
        <v>9126.1299999999992</v>
      </c>
      <c r="D101">
        <v>1</v>
      </c>
    </row>
    <row r="102" spans="1:4" x14ac:dyDescent="0.3">
      <c r="A102">
        <v>2946.67</v>
      </c>
      <c r="B102">
        <v>0</v>
      </c>
      <c r="C102">
        <v>9126.1299999999992</v>
      </c>
      <c r="D102">
        <v>0</v>
      </c>
    </row>
    <row r="103" spans="1:4" x14ac:dyDescent="0.3">
      <c r="A103">
        <v>2988.05</v>
      </c>
      <c r="B103">
        <v>0</v>
      </c>
      <c r="C103">
        <v>9230.9699999999993</v>
      </c>
      <c r="D103">
        <v>0</v>
      </c>
    </row>
    <row r="104" spans="1:4" x14ac:dyDescent="0.3">
      <c r="A104">
        <v>2988.05</v>
      </c>
      <c r="B104">
        <v>1</v>
      </c>
      <c r="C104">
        <v>9230.9699999999993</v>
      </c>
      <c r="D104">
        <v>1</v>
      </c>
    </row>
    <row r="105" spans="1:4" x14ac:dyDescent="0.3">
      <c r="A105">
        <v>3064.7400000000002</v>
      </c>
      <c r="B105">
        <v>1</v>
      </c>
      <c r="C105">
        <v>9245.9599999999991</v>
      </c>
      <c r="D105">
        <v>1</v>
      </c>
    </row>
    <row r="106" spans="1:4" x14ac:dyDescent="0.3">
      <c r="A106">
        <v>3064.7400000000002</v>
      </c>
      <c r="B106">
        <v>0</v>
      </c>
      <c r="C106">
        <v>9245.9599999999991</v>
      </c>
      <c r="D106">
        <v>0</v>
      </c>
    </row>
    <row r="107" spans="1:4" x14ac:dyDescent="0.3">
      <c r="A107">
        <v>3106.1</v>
      </c>
      <c r="B107">
        <v>0</v>
      </c>
      <c r="C107">
        <v>9749.5</v>
      </c>
      <c r="D107">
        <v>0</v>
      </c>
    </row>
    <row r="108" spans="1:4" x14ac:dyDescent="0.3">
      <c r="A108">
        <v>3106.1</v>
      </c>
      <c r="B108">
        <v>1</v>
      </c>
      <c r="C108">
        <v>9749.5</v>
      </c>
      <c r="D108">
        <v>1</v>
      </c>
    </row>
    <row r="109" spans="1:4" x14ac:dyDescent="0.3">
      <c r="A109">
        <v>3182.79</v>
      </c>
      <c r="B109">
        <v>1</v>
      </c>
      <c r="C109">
        <v>9756.94</v>
      </c>
      <c r="D109">
        <v>1</v>
      </c>
    </row>
    <row r="110" spans="1:4" x14ac:dyDescent="0.3">
      <c r="A110">
        <v>3182.79</v>
      </c>
      <c r="B110">
        <v>0</v>
      </c>
      <c r="C110">
        <v>9756.94</v>
      </c>
      <c r="D110">
        <v>0</v>
      </c>
    </row>
    <row r="111" spans="1:4" x14ac:dyDescent="0.3">
      <c r="A111">
        <v>3224.17</v>
      </c>
      <c r="B111">
        <v>0</v>
      </c>
      <c r="C111">
        <v>9865.2999999999993</v>
      </c>
      <c r="D111">
        <v>0</v>
      </c>
    </row>
    <row r="112" spans="1:4" x14ac:dyDescent="0.3">
      <c r="A112">
        <v>3224.17</v>
      </c>
      <c r="B112">
        <v>1</v>
      </c>
      <c r="C112">
        <v>9865.2999999999993</v>
      </c>
      <c r="D112">
        <v>1</v>
      </c>
    </row>
    <row r="113" spans="1:4" x14ac:dyDescent="0.3">
      <c r="A113">
        <v>3300.86</v>
      </c>
      <c r="B113">
        <v>1</v>
      </c>
      <c r="C113">
        <v>9882.92</v>
      </c>
      <c r="D113">
        <v>1</v>
      </c>
    </row>
    <row r="114" spans="1:4" x14ac:dyDescent="0.3">
      <c r="A114">
        <v>3300.86</v>
      </c>
      <c r="B114">
        <v>0</v>
      </c>
      <c r="C114">
        <v>9882.92</v>
      </c>
      <c r="D114">
        <v>0</v>
      </c>
    </row>
    <row r="115" spans="1:4" x14ac:dyDescent="0.3">
      <c r="A115">
        <v>3342.23</v>
      </c>
      <c r="B115">
        <v>0</v>
      </c>
      <c r="C115">
        <v>10532.58</v>
      </c>
      <c r="D115">
        <v>0</v>
      </c>
    </row>
    <row r="116" spans="1:4" x14ac:dyDescent="0.3">
      <c r="A116">
        <v>3342.23</v>
      </c>
      <c r="B116">
        <v>1</v>
      </c>
      <c r="C116">
        <v>10532.58</v>
      </c>
      <c r="D116">
        <v>1</v>
      </c>
    </row>
    <row r="117" spans="1:4" x14ac:dyDescent="0.3">
      <c r="A117">
        <v>3418.92</v>
      </c>
      <c r="B117">
        <v>1</v>
      </c>
      <c r="C117">
        <v>10536.33</v>
      </c>
      <c r="D117">
        <v>1</v>
      </c>
    </row>
    <row r="118" spans="1:4" x14ac:dyDescent="0.3">
      <c r="A118">
        <v>3418.92</v>
      </c>
      <c r="B118">
        <v>0</v>
      </c>
      <c r="C118">
        <v>10536.33</v>
      </c>
      <c r="D118">
        <v>0</v>
      </c>
    </row>
    <row r="119" spans="1:4" x14ac:dyDescent="0.3">
      <c r="A119">
        <v>3460.3</v>
      </c>
      <c r="B119">
        <v>0</v>
      </c>
      <c r="C119">
        <v>10645.1</v>
      </c>
      <c r="D119">
        <v>0</v>
      </c>
    </row>
    <row r="120" spans="1:4" x14ac:dyDescent="0.3">
      <c r="A120">
        <v>3460.3</v>
      </c>
      <c r="B120">
        <v>1</v>
      </c>
      <c r="C120">
        <v>10645.1</v>
      </c>
      <c r="D120">
        <v>1</v>
      </c>
    </row>
    <row r="121" spans="1:4" x14ac:dyDescent="0.3">
      <c r="A121">
        <v>3536.9900000000002</v>
      </c>
      <c r="B121">
        <v>1</v>
      </c>
      <c r="C121">
        <v>10662.77</v>
      </c>
      <c r="D121">
        <v>1</v>
      </c>
    </row>
    <row r="122" spans="1:4" x14ac:dyDescent="0.3">
      <c r="A122">
        <v>3536.9900000000002</v>
      </c>
      <c r="B122">
        <v>0</v>
      </c>
      <c r="C122">
        <v>10662.77</v>
      </c>
      <c r="D122">
        <v>0</v>
      </c>
    </row>
    <row r="123" spans="1:4" x14ac:dyDescent="0.3">
      <c r="A123">
        <v>3578.37</v>
      </c>
      <c r="B123">
        <v>0</v>
      </c>
      <c r="C123">
        <v>11281.67</v>
      </c>
      <c r="D123">
        <v>0</v>
      </c>
    </row>
    <row r="124" spans="1:4" x14ac:dyDescent="0.3">
      <c r="A124">
        <v>3578.37</v>
      </c>
      <c r="B124">
        <v>1</v>
      </c>
      <c r="C124">
        <v>11281.67</v>
      </c>
      <c r="D124">
        <v>1</v>
      </c>
    </row>
    <row r="125" spans="1:4" x14ac:dyDescent="0.3">
      <c r="A125">
        <v>3655.06</v>
      </c>
      <c r="B125">
        <v>1</v>
      </c>
      <c r="C125">
        <v>11297.73</v>
      </c>
      <c r="D125">
        <v>1</v>
      </c>
    </row>
    <row r="126" spans="1:4" x14ac:dyDescent="0.3">
      <c r="A126">
        <v>3655.06</v>
      </c>
      <c r="B126">
        <v>0</v>
      </c>
      <c r="C126">
        <v>11297.73</v>
      </c>
      <c r="D126">
        <v>0</v>
      </c>
    </row>
    <row r="127" spans="1:4" x14ac:dyDescent="0.3">
      <c r="A127">
        <v>3696.43</v>
      </c>
      <c r="B127">
        <v>0</v>
      </c>
      <c r="C127">
        <v>11402.42</v>
      </c>
    </row>
    <row r="128" spans="1:4" x14ac:dyDescent="0.3">
      <c r="A128">
        <v>3696.43</v>
      </c>
      <c r="B128">
        <v>1</v>
      </c>
      <c r="C128">
        <v>11402.42</v>
      </c>
    </row>
    <row r="129" spans="1:3" x14ac:dyDescent="0.3">
      <c r="A129">
        <v>3773.12</v>
      </c>
      <c r="B129">
        <v>1</v>
      </c>
      <c r="C129">
        <v>11417.06</v>
      </c>
    </row>
    <row r="130" spans="1:3" x14ac:dyDescent="0.3">
      <c r="A130">
        <v>3773.12</v>
      </c>
      <c r="B130">
        <v>0</v>
      </c>
      <c r="C130">
        <v>11417.06</v>
      </c>
    </row>
    <row r="131" spans="1:3" x14ac:dyDescent="0.3">
      <c r="A131">
        <v>3814.5</v>
      </c>
      <c r="B131">
        <v>0</v>
      </c>
      <c r="C131">
        <v>12062.03</v>
      </c>
    </row>
    <row r="132" spans="1:3" x14ac:dyDescent="0.3">
      <c r="A132">
        <v>3814.5</v>
      </c>
      <c r="B132">
        <v>1</v>
      </c>
      <c r="C132">
        <v>12062.03</v>
      </c>
    </row>
    <row r="133" spans="1:3" x14ac:dyDescent="0.3">
      <c r="A133">
        <v>3891.19</v>
      </c>
      <c r="B133">
        <v>1</v>
      </c>
      <c r="C133">
        <v>12077.6</v>
      </c>
    </row>
    <row r="134" spans="1:3" x14ac:dyDescent="0.3">
      <c r="A134">
        <v>3891.19</v>
      </c>
      <c r="B134">
        <v>0</v>
      </c>
      <c r="C134">
        <v>12077.6</v>
      </c>
    </row>
    <row r="135" spans="1:3" x14ac:dyDescent="0.3">
      <c r="A135">
        <v>3932.57</v>
      </c>
      <c r="B135">
        <v>0</v>
      </c>
      <c r="C135">
        <v>12182.37</v>
      </c>
    </row>
    <row r="136" spans="1:3" x14ac:dyDescent="0.3">
      <c r="A136">
        <v>3932.57</v>
      </c>
      <c r="B136">
        <v>1</v>
      </c>
      <c r="C136">
        <v>12182.37</v>
      </c>
    </row>
    <row r="137" spans="1:3" x14ac:dyDescent="0.3">
      <c r="A137">
        <v>4009.26</v>
      </c>
      <c r="B137">
        <v>1</v>
      </c>
      <c r="C137">
        <v>12197.640000000001</v>
      </c>
    </row>
    <row r="138" spans="1:3" x14ac:dyDescent="0.3">
      <c r="A138">
        <v>4009.26</v>
      </c>
      <c r="B138">
        <v>0</v>
      </c>
      <c r="C138">
        <v>12197.640000000001</v>
      </c>
    </row>
    <row r="139" spans="1:3" x14ac:dyDescent="0.3">
      <c r="A139">
        <v>4050.62</v>
      </c>
      <c r="B139">
        <v>0</v>
      </c>
      <c r="C139">
        <v>12701.58</v>
      </c>
    </row>
    <row r="140" spans="1:3" x14ac:dyDescent="0.3">
      <c r="A140">
        <v>4050.62</v>
      </c>
      <c r="B140">
        <v>1</v>
      </c>
      <c r="C140">
        <v>12701.58</v>
      </c>
    </row>
    <row r="141" spans="1:3" x14ac:dyDescent="0.3">
      <c r="A141">
        <v>4127.3099999999995</v>
      </c>
      <c r="B141">
        <v>1</v>
      </c>
      <c r="C141">
        <v>12707.86</v>
      </c>
    </row>
    <row r="142" spans="1:3" x14ac:dyDescent="0.3">
      <c r="A142">
        <v>4127.3099999999995</v>
      </c>
      <c r="B142">
        <v>0</v>
      </c>
      <c r="C142">
        <v>12707.86</v>
      </c>
    </row>
    <row r="143" spans="1:3" x14ac:dyDescent="0.3">
      <c r="A143">
        <v>4168.68</v>
      </c>
      <c r="B143">
        <v>0</v>
      </c>
      <c r="C143">
        <v>12816.87</v>
      </c>
    </row>
    <row r="144" spans="1:3" x14ac:dyDescent="0.3">
      <c r="A144">
        <v>4168.68</v>
      </c>
      <c r="B144">
        <v>1</v>
      </c>
      <c r="C144">
        <v>12816.87</v>
      </c>
    </row>
    <row r="145" spans="1:3" x14ac:dyDescent="0.3">
      <c r="A145">
        <v>4245.37</v>
      </c>
      <c r="B145">
        <v>1</v>
      </c>
      <c r="C145">
        <v>12834.52</v>
      </c>
    </row>
    <row r="146" spans="1:3" x14ac:dyDescent="0.3">
      <c r="A146">
        <v>4245.37</v>
      </c>
      <c r="B146">
        <v>0</v>
      </c>
      <c r="C146">
        <v>12834.52</v>
      </c>
    </row>
    <row r="147" spans="1:3" x14ac:dyDescent="0.3">
      <c r="A147">
        <v>4286.75</v>
      </c>
      <c r="B147">
        <v>0</v>
      </c>
      <c r="C147">
        <v>13596.67</v>
      </c>
    </row>
    <row r="148" spans="1:3" x14ac:dyDescent="0.3">
      <c r="A148">
        <v>4286.75</v>
      </c>
      <c r="B148">
        <v>1</v>
      </c>
      <c r="C148">
        <v>13596.67</v>
      </c>
    </row>
    <row r="149" spans="1:3" x14ac:dyDescent="0.3">
      <c r="A149">
        <v>4363.4399999999996</v>
      </c>
      <c r="B149">
        <v>1</v>
      </c>
      <c r="C149">
        <v>13614.34</v>
      </c>
    </row>
    <row r="150" spans="1:3" x14ac:dyDescent="0.3">
      <c r="A150">
        <v>4363.4399999999996</v>
      </c>
      <c r="B150">
        <v>0</v>
      </c>
      <c r="C150">
        <v>13614.34</v>
      </c>
    </row>
    <row r="151" spans="1:3" x14ac:dyDescent="0.3">
      <c r="A151">
        <v>4404.82</v>
      </c>
      <c r="B151">
        <v>0</v>
      </c>
      <c r="C151">
        <v>13726</v>
      </c>
    </row>
    <row r="152" spans="1:3" x14ac:dyDescent="0.3">
      <c r="A152">
        <v>4404.82</v>
      </c>
      <c r="B152">
        <v>1</v>
      </c>
      <c r="C152">
        <v>13726</v>
      </c>
    </row>
    <row r="153" spans="1:3" x14ac:dyDescent="0.3">
      <c r="A153">
        <v>4481.5099999999993</v>
      </c>
      <c r="B153">
        <v>1</v>
      </c>
      <c r="C153">
        <v>13727.21</v>
      </c>
    </row>
    <row r="154" spans="1:3" x14ac:dyDescent="0.3">
      <c r="A154">
        <v>4481.5099999999993</v>
      </c>
      <c r="B154">
        <v>0</v>
      </c>
      <c r="C154">
        <v>13727.21</v>
      </c>
    </row>
    <row r="155" spans="1:3" x14ac:dyDescent="0.3">
      <c r="A155">
        <v>4522.88</v>
      </c>
      <c r="B155">
        <v>0</v>
      </c>
      <c r="C155">
        <v>14233.33</v>
      </c>
    </row>
    <row r="156" spans="1:3" x14ac:dyDescent="0.3">
      <c r="A156">
        <v>4522.88</v>
      </c>
      <c r="B156">
        <v>1</v>
      </c>
      <c r="C156">
        <v>14233.33</v>
      </c>
    </row>
    <row r="157" spans="1:3" x14ac:dyDescent="0.3">
      <c r="A157">
        <v>4599.57</v>
      </c>
      <c r="B157">
        <v>1</v>
      </c>
      <c r="C157">
        <v>14249.17</v>
      </c>
    </row>
    <row r="158" spans="1:3" x14ac:dyDescent="0.3">
      <c r="A158">
        <v>4599.57</v>
      </c>
      <c r="B158">
        <v>0</v>
      </c>
      <c r="C158">
        <v>14249.17</v>
      </c>
    </row>
    <row r="159" spans="1:3" x14ac:dyDescent="0.3">
      <c r="A159">
        <v>4640.95</v>
      </c>
      <c r="B159">
        <v>0</v>
      </c>
      <c r="C159">
        <v>14353.87</v>
      </c>
    </row>
    <row r="160" spans="1:3" x14ac:dyDescent="0.3">
      <c r="A160">
        <v>4640.95</v>
      </c>
      <c r="B160">
        <v>1</v>
      </c>
      <c r="C160">
        <v>14353.87</v>
      </c>
    </row>
    <row r="161" spans="1:3" x14ac:dyDescent="0.3">
      <c r="A161">
        <v>4717.6399999999994</v>
      </c>
      <c r="B161">
        <v>1</v>
      </c>
      <c r="C161">
        <v>14368.820000000002</v>
      </c>
    </row>
    <row r="162" spans="1:3" x14ac:dyDescent="0.3">
      <c r="A162">
        <v>4717.6399999999994</v>
      </c>
      <c r="B162">
        <v>0</v>
      </c>
      <c r="C162">
        <v>14368.820000000002</v>
      </c>
    </row>
    <row r="163" spans="1:3" x14ac:dyDescent="0.3">
      <c r="A163">
        <v>4759.0200000000004</v>
      </c>
      <c r="B163">
        <v>0</v>
      </c>
      <c r="C163">
        <v>15013.75</v>
      </c>
    </row>
    <row r="164" spans="1:3" x14ac:dyDescent="0.3">
      <c r="A164">
        <v>4759.0200000000004</v>
      </c>
      <c r="B164">
        <v>1</v>
      </c>
      <c r="C164">
        <v>15013.75</v>
      </c>
    </row>
    <row r="165" spans="1:3" x14ac:dyDescent="0.3">
      <c r="A165">
        <v>4835.71</v>
      </c>
      <c r="B165">
        <v>1</v>
      </c>
      <c r="C165">
        <v>15029.06</v>
      </c>
    </row>
    <row r="166" spans="1:3" x14ac:dyDescent="0.3">
      <c r="A166">
        <v>4835.71</v>
      </c>
      <c r="B166">
        <v>0</v>
      </c>
      <c r="C166">
        <v>15029.06</v>
      </c>
    </row>
    <row r="167" spans="1:3" x14ac:dyDescent="0.3">
      <c r="A167">
        <v>4877.07</v>
      </c>
      <c r="B167">
        <v>0</v>
      </c>
      <c r="C167">
        <v>15133.78</v>
      </c>
    </row>
    <row r="168" spans="1:3" x14ac:dyDescent="0.3">
      <c r="A168">
        <v>4877.07</v>
      </c>
      <c r="B168">
        <v>1</v>
      </c>
      <c r="C168">
        <v>15133.78</v>
      </c>
    </row>
    <row r="169" spans="1:3" x14ac:dyDescent="0.3">
      <c r="A169">
        <v>4953.7599999999993</v>
      </c>
      <c r="B169">
        <v>1</v>
      </c>
      <c r="C169">
        <v>15149.310000000001</v>
      </c>
    </row>
    <row r="170" spans="1:3" x14ac:dyDescent="0.3">
      <c r="A170">
        <v>4953.7599999999993</v>
      </c>
      <c r="B170">
        <v>0</v>
      </c>
      <c r="C170">
        <v>15149.310000000001</v>
      </c>
    </row>
    <row r="171" spans="1:3" x14ac:dyDescent="0.3">
      <c r="A171">
        <v>4995.13</v>
      </c>
      <c r="B171">
        <v>0</v>
      </c>
      <c r="C171">
        <v>15653.85</v>
      </c>
    </row>
    <row r="172" spans="1:3" x14ac:dyDescent="0.3">
      <c r="A172">
        <v>4995.13</v>
      </c>
      <c r="B172">
        <v>1</v>
      </c>
      <c r="C172">
        <v>15653.85</v>
      </c>
    </row>
    <row r="173" spans="1:3" x14ac:dyDescent="0.3">
      <c r="A173">
        <v>5071.82</v>
      </c>
      <c r="B173">
        <v>1</v>
      </c>
      <c r="C173">
        <v>15658.65</v>
      </c>
    </row>
    <row r="174" spans="1:3" x14ac:dyDescent="0.3">
      <c r="A174">
        <v>5071.82</v>
      </c>
      <c r="B174">
        <v>0</v>
      </c>
      <c r="C174">
        <v>15658.65</v>
      </c>
    </row>
    <row r="175" spans="1:3" x14ac:dyDescent="0.3">
      <c r="A175">
        <v>5113.2</v>
      </c>
      <c r="B175">
        <v>0</v>
      </c>
      <c r="C175">
        <v>15768.43</v>
      </c>
    </row>
    <row r="176" spans="1:3" x14ac:dyDescent="0.3">
      <c r="A176">
        <v>5113.2</v>
      </c>
      <c r="B176">
        <v>1</v>
      </c>
      <c r="C176">
        <v>15768.43</v>
      </c>
    </row>
    <row r="177" spans="1:3" x14ac:dyDescent="0.3">
      <c r="A177">
        <v>5189.8899999999994</v>
      </c>
      <c r="B177">
        <v>1</v>
      </c>
      <c r="C177">
        <v>15786.1</v>
      </c>
    </row>
    <row r="178" spans="1:3" x14ac:dyDescent="0.3">
      <c r="A178">
        <v>5189.8899999999994</v>
      </c>
      <c r="B178">
        <v>0</v>
      </c>
      <c r="C178">
        <v>15786.1</v>
      </c>
    </row>
    <row r="179" spans="1:3" x14ac:dyDescent="0.3">
      <c r="A179">
        <v>5231.2700000000004</v>
      </c>
      <c r="B179">
        <v>0</v>
      </c>
      <c r="C179">
        <v>16548.25</v>
      </c>
    </row>
    <row r="180" spans="1:3" x14ac:dyDescent="0.3">
      <c r="A180">
        <v>5231.2700000000004</v>
      </c>
      <c r="B180">
        <v>1</v>
      </c>
      <c r="C180">
        <v>16548.25</v>
      </c>
    </row>
    <row r="181" spans="1:3" x14ac:dyDescent="0.3">
      <c r="A181">
        <v>5307.96</v>
      </c>
      <c r="B181">
        <v>1</v>
      </c>
      <c r="C181">
        <v>16565.919999999998</v>
      </c>
    </row>
    <row r="182" spans="1:3" x14ac:dyDescent="0.3">
      <c r="A182">
        <v>5307.96</v>
      </c>
      <c r="B182">
        <v>0</v>
      </c>
      <c r="C182">
        <v>16565.919999999998</v>
      </c>
    </row>
    <row r="183" spans="1:3" x14ac:dyDescent="0.3">
      <c r="A183">
        <v>5349.33</v>
      </c>
      <c r="B183">
        <v>0</v>
      </c>
      <c r="C183">
        <v>16675.97</v>
      </c>
    </row>
    <row r="184" spans="1:3" x14ac:dyDescent="0.3">
      <c r="A184">
        <v>5349.33</v>
      </c>
      <c r="B184">
        <v>1</v>
      </c>
      <c r="C184">
        <v>16675.97</v>
      </c>
    </row>
    <row r="185" spans="1:3" x14ac:dyDescent="0.3">
      <c r="A185">
        <v>5426.0199999999995</v>
      </c>
      <c r="B185">
        <v>1</v>
      </c>
      <c r="C185">
        <v>16680.280000000002</v>
      </c>
    </row>
    <row r="186" spans="1:3" x14ac:dyDescent="0.3">
      <c r="A186">
        <v>5426.0199999999995</v>
      </c>
      <c r="B186">
        <v>0</v>
      </c>
      <c r="C186">
        <v>16680.280000000002</v>
      </c>
    </row>
    <row r="187" spans="1:3" x14ac:dyDescent="0.3">
      <c r="A187">
        <v>5467.4</v>
      </c>
      <c r="B187">
        <v>0</v>
      </c>
      <c r="C187">
        <v>17185</v>
      </c>
    </row>
    <row r="188" spans="1:3" x14ac:dyDescent="0.3">
      <c r="A188">
        <v>5467.4</v>
      </c>
      <c r="B188">
        <v>1</v>
      </c>
      <c r="C188">
        <v>17185</v>
      </c>
    </row>
    <row r="189" spans="1:3" x14ac:dyDescent="0.3">
      <c r="A189">
        <v>5544.0899999999992</v>
      </c>
      <c r="B189">
        <v>1</v>
      </c>
      <c r="C189">
        <v>17200.599999999999</v>
      </c>
    </row>
    <row r="190" spans="1:3" x14ac:dyDescent="0.3">
      <c r="A190">
        <v>5544.0899999999992</v>
      </c>
      <c r="B190">
        <v>0</v>
      </c>
      <c r="C190">
        <v>17200.599999999999</v>
      </c>
    </row>
    <row r="191" spans="1:3" x14ac:dyDescent="0.3">
      <c r="A191">
        <v>5585.47</v>
      </c>
      <c r="B191">
        <v>0</v>
      </c>
      <c r="C191">
        <v>17305.32</v>
      </c>
    </row>
    <row r="192" spans="1:3" x14ac:dyDescent="0.3">
      <c r="A192">
        <v>5585.47</v>
      </c>
      <c r="B192">
        <v>1</v>
      </c>
      <c r="C192">
        <v>17305.32</v>
      </c>
    </row>
    <row r="193" spans="1:3" x14ac:dyDescent="0.3">
      <c r="A193">
        <v>5662.16</v>
      </c>
      <c r="B193">
        <v>1</v>
      </c>
      <c r="C193">
        <v>17320.560000000001</v>
      </c>
    </row>
    <row r="194" spans="1:3" x14ac:dyDescent="0.3">
      <c r="A194">
        <v>5662.16</v>
      </c>
      <c r="B194">
        <v>0</v>
      </c>
      <c r="C194">
        <v>17320.560000000001</v>
      </c>
    </row>
    <row r="195" spans="1:3" x14ac:dyDescent="0.3">
      <c r="A195">
        <v>5703.53</v>
      </c>
      <c r="B195">
        <v>0</v>
      </c>
      <c r="C195">
        <v>17965.48</v>
      </c>
    </row>
    <row r="196" spans="1:3" x14ac:dyDescent="0.3">
      <c r="A196">
        <v>5703.53</v>
      </c>
      <c r="B196">
        <v>1</v>
      </c>
      <c r="C196">
        <v>17965.48</v>
      </c>
    </row>
    <row r="197" spans="1:3" x14ac:dyDescent="0.3">
      <c r="A197">
        <v>5780.21</v>
      </c>
      <c r="B197">
        <v>1</v>
      </c>
      <c r="C197">
        <v>17980.509999999998</v>
      </c>
    </row>
    <row r="198" spans="1:3" x14ac:dyDescent="0.3">
      <c r="A198">
        <v>5780.21</v>
      </c>
      <c r="B198">
        <v>0</v>
      </c>
      <c r="C198">
        <v>17980.509999999998</v>
      </c>
    </row>
  </sheetData>
  <sortState xmlns:xlrd2="http://schemas.microsoft.com/office/spreadsheetml/2017/richdata2" ref="G3:G198">
    <sortCondition ref="G198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C26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16</v>
      </c>
      <c r="B1" t="s">
        <v>28</v>
      </c>
      <c r="C1" t="s">
        <v>27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36.43</v>
      </c>
      <c r="B3">
        <v>1</v>
      </c>
      <c r="C3">
        <v>0</v>
      </c>
    </row>
    <row r="4" spans="1:3" x14ac:dyDescent="0.3">
      <c r="A4">
        <v>113.13999999999999</v>
      </c>
      <c r="B4">
        <v>0</v>
      </c>
      <c r="C4">
        <v>0</v>
      </c>
    </row>
    <row r="5" spans="1:3" x14ac:dyDescent="0.3">
      <c r="A5">
        <v>154.5</v>
      </c>
      <c r="B5">
        <v>1</v>
      </c>
      <c r="C5">
        <v>0</v>
      </c>
    </row>
    <row r="6" spans="1:3" x14ac:dyDescent="0.3">
      <c r="A6">
        <v>231.20999999999998</v>
      </c>
      <c r="B6">
        <v>0</v>
      </c>
      <c r="C6">
        <v>0</v>
      </c>
    </row>
    <row r="7" spans="1:3" x14ac:dyDescent="0.3">
      <c r="A7">
        <v>255.25</v>
      </c>
      <c r="B7">
        <v>0</v>
      </c>
      <c r="C7">
        <v>1</v>
      </c>
    </row>
    <row r="8" spans="1:3" x14ac:dyDescent="0.3">
      <c r="A8">
        <v>271.68</v>
      </c>
      <c r="B8">
        <v>0</v>
      </c>
      <c r="C8">
        <v>0</v>
      </c>
    </row>
    <row r="9" spans="1:3" x14ac:dyDescent="0.3">
      <c r="A9">
        <v>272.55</v>
      </c>
      <c r="B9">
        <v>1</v>
      </c>
      <c r="C9">
        <v>0</v>
      </c>
    </row>
    <row r="10" spans="1:3" x14ac:dyDescent="0.3">
      <c r="A10">
        <v>349.26</v>
      </c>
      <c r="B10">
        <v>0</v>
      </c>
      <c r="C10">
        <v>0</v>
      </c>
    </row>
    <row r="11" spans="1:3" x14ac:dyDescent="0.3">
      <c r="A11">
        <v>376.8</v>
      </c>
      <c r="B11">
        <v>0</v>
      </c>
      <c r="C11">
        <v>1</v>
      </c>
    </row>
    <row r="12" spans="1:3" x14ac:dyDescent="0.3">
      <c r="A12">
        <v>390.62</v>
      </c>
      <c r="B12">
        <v>1</v>
      </c>
      <c r="C12">
        <v>1</v>
      </c>
    </row>
    <row r="13" spans="1:3" x14ac:dyDescent="0.3">
      <c r="A13">
        <v>390.83</v>
      </c>
      <c r="B13">
        <v>1</v>
      </c>
      <c r="C13">
        <v>0</v>
      </c>
    </row>
    <row r="14" spans="1:3" x14ac:dyDescent="0.3">
      <c r="A14">
        <v>467.33</v>
      </c>
      <c r="B14">
        <v>0</v>
      </c>
      <c r="C14">
        <v>0</v>
      </c>
    </row>
    <row r="15" spans="1:3" x14ac:dyDescent="0.3">
      <c r="A15">
        <v>508.68</v>
      </c>
      <c r="B15">
        <v>1</v>
      </c>
      <c r="C15">
        <v>0</v>
      </c>
    </row>
    <row r="16" spans="1:3" x14ac:dyDescent="0.3">
      <c r="A16">
        <v>585.39</v>
      </c>
      <c r="B16">
        <v>0</v>
      </c>
      <c r="C16">
        <v>0</v>
      </c>
    </row>
    <row r="17" spans="1:3" x14ac:dyDescent="0.3">
      <c r="A17">
        <v>626.75</v>
      </c>
      <c r="B17">
        <v>1</v>
      </c>
      <c r="C17">
        <v>0</v>
      </c>
    </row>
    <row r="18" spans="1:3" x14ac:dyDescent="0.3">
      <c r="A18">
        <v>703.46</v>
      </c>
      <c r="B18">
        <v>0</v>
      </c>
      <c r="C18">
        <v>0</v>
      </c>
    </row>
    <row r="19" spans="1:3" x14ac:dyDescent="0.3">
      <c r="A19">
        <v>744.82</v>
      </c>
      <c r="B19">
        <v>1</v>
      </c>
      <c r="C19">
        <v>0</v>
      </c>
    </row>
    <row r="20" spans="1:3" x14ac:dyDescent="0.3">
      <c r="A20">
        <v>821.53000000000009</v>
      </c>
      <c r="B20">
        <v>0</v>
      </c>
      <c r="C20">
        <v>0</v>
      </c>
    </row>
    <row r="21" spans="1:3" x14ac:dyDescent="0.3">
      <c r="A21">
        <v>862.88</v>
      </c>
      <c r="B21">
        <v>1</v>
      </c>
      <c r="C21">
        <v>0</v>
      </c>
    </row>
    <row r="22" spans="1:3" x14ac:dyDescent="0.3">
      <c r="A22">
        <v>893.65</v>
      </c>
      <c r="B22">
        <v>1</v>
      </c>
      <c r="C22">
        <v>1</v>
      </c>
    </row>
    <row r="23" spans="1:3" x14ac:dyDescent="0.3">
      <c r="A23">
        <v>903.63</v>
      </c>
      <c r="B23">
        <v>1</v>
      </c>
      <c r="C23">
        <v>0</v>
      </c>
    </row>
    <row r="24" spans="1:3" x14ac:dyDescent="0.3">
      <c r="A24">
        <v>939.58</v>
      </c>
      <c r="B24">
        <v>0</v>
      </c>
      <c r="C24">
        <v>0</v>
      </c>
    </row>
    <row r="25" spans="1:3" x14ac:dyDescent="0.3">
      <c r="A25">
        <v>980.95</v>
      </c>
      <c r="B25">
        <v>1</v>
      </c>
      <c r="C25">
        <v>0</v>
      </c>
    </row>
    <row r="26" spans="1:3" x14ac:dyDescent="0.3">
      <c r="A26">
        <v>1010.65</v>
      </c>
      <c r="B26">
        <v>1</v>
      </c>
      <c r="C26">
        <v>1</v>
      </c>
    </row>
    <row r="27" spans="1:3" x14ac:dyDescent="0.3">
      <c r="A27">
        <v>1028.0999999999999</v>
      </c>
      <c r="B27">
        <v>1</v>
      </c>
      <c r="C27">
        <v>0</v>
      </c>
    </row>
    <row r="28" spans="1:3" x14ac:dyDescent="0.3">
      <c r="A28">
        <v>1057.6500000000001</v>
      </c>
      <c r="B28">
        <v>0</v>
      </c>
      <c r="C28">
        <v>0</v>
      </c>
    </row>
    <row r="29" spans="1:3" x14ac:dyDescent="0.3">
      <c r="A29">
        <v>1099.02</v>
      </c>
      <c r="B29">
        <v>1</v>
      </c>
      <c r="C29">
        <v>0</v>
      </c>
    </row>
    <row r="30" spans="1:3" x14ac:dyDescent="0.3">
      <c r="A30">
        <v>1175.72</v>
      </c>
      <c r="B30">
        <v>0</v>
      </c>
      <c r="C30">
        <v>0</v>
      </c>
    </row>
    <row r="31" spans="1:3" x14ac:dyDescent="0.3">
      <c r="A31">
        <v>1217.07</v>
      </c>
      <c r="B31">
        <v>1</v>
      </c>
      <c r="C31">
        <v>0</v>
      </c>
    </row>
    <row r="32" spans="1:3" x14ac:dyDescent="0.3">
      <c r="A32">
        <v>1293.77</v>
      </c>
      <c r="B32">
        <v>0</v>
      </c>
      <c r="C32">
        <v>0</v>
      </c>
    </row>
    <row r="33" spans="1:3" x14ac:dyDescent="0.3">
      <c r="A33">
        <v>1335.13</v>
      </c>
      <c r="B33">
        <v>1</v>
      </c>
      <c r="C33">
        <v>0</v>
      </c>
    </row>
    <row r="34" spans="1:3" x14ac:dyDescent="0.3">
      <c r="A34">
        <v>1411.8300000000002</v>
      </c>
      <c r="B34">
        <v>0</v>
      </c>
      <c r="C34">
        <v>0</v>
      </c>
    </row>
    <row r="35" spans="1:3" x14ac:dyDescent="0.3">
      <c r="A35">
        <v>1453.2</v>
      </c>
      <c r="B35">
        <v>1</v>
      </c>
      <c r="C35">
        <v>0</v>
      </c>
    </row>
    <row r="36" spans="1:3" x14ac:dyDescent="0.3">
      <c r="A36">
        <v>1529.9</v>
      </c>
      <c r="B36">
        <v>0</v>
      </c>
      <c r="C36">
        <v>0</v>
      </c>
    </row>
    <row r="37" spans="1:3" x14ac:dyDescent="0.3">
      <c r="A37">
        <v>1571.27</v>
      </c>
      <c r="B37">
        <v>1</v>
      </c>
      <c r="C37">
        <v>0</v>
      </c>
    </row>
    <row r="38" spans="1:3" x14ac:dyDescent="0.3">
      <c r="A38">
        <v>1647.97</v>
      </c>
      <c r="B38">
        <v>0</v>
      </c>
      <c r="C38">
        <v>0</v>
      </c>
    </row>
    <row r="39" spans="1:3" x14ac:dyDescent="0.3">
      <c r="A39">
        <v>1675.63</v>
      </c>
      <c r="B39">
        <v>0</v>
      </c>
      <c r="C39">
        <v>1</v>
      </c>
    </row>
    <row r="40" spans="1:3" x14ac:dyDescent="0.3">
      <c r="A40">
        <v>1683.6200000000001</v>
      </c>
      <c r="B40">
        <v>0</v>
      </c>
      <c r="C40">
        <v>0</v>
      </c>
    </row>
    <row r="41" spans="1:3" x14ac:dyDescent="0.3">
      <c r="A41">
        <v>1689.33</v>
      </c>
      <c r="B41">
        <v>1</v>
      </c>
      <c r="C41">
        <v>0</v>
      </c>
    </row>
    <row r="42" spans="1:3" x14ac:dyDescent="0.3">
      <c r="A42">
        <v>1766.03</v>
      </c>
      <c r="B42">
        <v>0</v>
      </c>
      <c r="C42">
        <v>0</v>
      </c>
    </row>
    <row r="43" spans="1:3" x14ac:dyDescent="0.3">
      <c r="A43">
        <v>1790.43</v>
      </c>
      <c r="B43">
        <v>0</v>
      </c>
      <c r="C43">
        <v>1</v>
      </c>
    </row>
    <row r="44" spans="1:3" x14ac:dyDescent="0.3">
      <c r="A44">
        <v>1807.4</v>
      </c>
      <c r="B44">
        <v>1</v>
      </c>
      <c r="C44">
        <v>1</v>
      </c>
    </row>
    <row r="45" spans="1:3" x14ac:dyDescent="0.3">
      <c r="A45">
        <v>1808</v>
      </c>
      <c r="B45">
        <v>1</v>
      </c>
      <c r="C45">
        <v>0</v>
      </c>
    </row>
    <row r="46" spans="1:3" x14ac:dyDescent="0.3">
      <c r="A46">
        <v>1884.1000000000001</v>
      </c>
      <c r="B46">
        <v>0</v>
      </c>
      <c r="C46">
        <v>0</v>
      </c>
    </row>
    <row r="47" spans="1:3" x14ac:dyDescent="0.3">
      <c r="A47">
        <v>1925.47</v>
      </c>
      <c r="B47">
        <v>1</v>
      </c>
      <c r="C47">
        <v>0</v>
      </c>
    </row>
    <row r="48" spans="1:3" x14ac:dyDescent="0.3">
      <c r="A48">
        <v>2002.17</v>
      </c>
      <c r="B48">
        <v>0</v>
      </c>
      <c r="C48">
        <v>0</v>
      </c>
    </row>
    <row r="49" spans="1:3" x14ac:dyDescent="0.3">
      <c r="A49">
        <v>2043.53</v>
      </c>
      <c r="B49">
        <v>1</v>
      </c>
      <c r="C49">
        <v>0</v>
      </c>
    </row>
    <row r="50" spans="1:3" x14ac:dyDescent="0.3">
      <c r="A50">
        <v>2120.23</v>
      </c>
      <c r="B50">
        <v>0</v>
      </c>
      <c r="C50">
        <v>0</v>
      </c>
    </row>
    <row r="51" spans="1:3" x14ac:dyDescent="0.3">
      <c r="A51">
        <v>2161.58</v>
      </c>
      <c r="B51">
        <v>1</v>
      </c>
      <c r="C51">
        <v>0</v>
      </c>
    </row>
    <row r="52" spans="1:3" x14ac:dyDescent="0.3">
      <c r="A52">
        <v>2238.2799999999997</v>
      </c>
      <c r="B52">
        <v>0</v>
      </c>
      <c r="C52">
        <v>0</v>
      </c>
    </row>
    <row r="53" spans="1:3" x14ac:dyDescent="0.3">
      <c r="A53">
        <v>2279.65</v>
      </c>
      <c r="B53">
        <v>1</v>
      </c>
      <c r="C53">
        <v>0</v>
      </c>
    </row>
    <row r="54" spans="1:3" x14ac:dyDescent="0.3">
      <c r="A54">
        <v>2356.35</v>
      </c>
      <c r="B54">
        <v>0</v>
      </c>
      <c r="C54">
        <v>0</v>
      </c>
    </row>
    <row r="55" spans="1:3" x14ac:dyDescent="0.3">
      <c r="A55">
        <v>2397.7199999999998</v>
      </c>
      <c r="B55">
        <v>1</v>
      </c>
      <c r="C55">
        <v>0</v>
      </c>
    </row>
    <row r="56" spans="1:3" x14ac:dyDescent="0.3">
      <c r="A56">
        <v>2426.7199999999998</v>
      </c>
      <c r="B56">
        <v>1</v>
      </c>
      <c r="C56">
        <v>1</v>
      </c>
    </row>
    <row r="57" spans="1:3" x14ac:dyDescent="0.3">
      <c r="A57">
        <v>2443.3399999999997</v>
      </c>
      <c r="B57">
        <v>1</v>
      </c>
      <c r="C57">
        <v>0</v>
      </c>
    </row>
    <row r="58" spans="1:3" x14ac:dyDescent="0.3">
      <c r="A58">
        <v>2474.4199999999996</v>
      </c>
      <c r="B58">
        <v>0</v>
      </c>
      <c r="C58">
        <v>0</v>
      </c>
    </row>
    <row r="59" spans="1:3" x14ac:dyDescent="0.3">
      <c r="A59">
        <v>2515.7800000000002</v>
      </c>
      <c r="B59">
        <v>1</v>
      </c>
      <c r="C59">
        <v>0</v>
      </c>
    </row>
    <row r="60" spans="1:3" x14ac:dyDescent="0.3">
      <c r="A60">
        <v>2548.17</v>
      </c>
      <c r="B60">
        <v>1</v>
      </c>
      <c r="C60">
        <v>1</v>
      </c>
    </row>
    <row r="61" spans="1:3" x14ac:dyDescent="0.3">
      <c r="A61">
        <v>2561.7400000000002</v>
      </c>
      <c r="B61">
        <v>1</v>
      </c>
      <c r="C61">
        <v>0</v>
      </c>
    </row>
    <row r="62" spans="1:3" x14ac:dyDescent="0.3">
      <c r="A62">
        <v>2592.48</v>
      </c>
      <c r="B62">
        <v>0</v>
      </c>
      <c r="C62">
        <v>0</v>
      </c>
    </row>
    <row r="63" spans="1:3" x14ac:dyDescent="0.3">
      <c r="A63">
        <v>2633.85</v>
      </c>
      <c r="B63">
        <v>1</v>
      </c>
      <c r="C63">
        <v>0</v>
      </c>
    </row>
    <row r="64" spans="1:3" x14ac:dyDescent="0.3">
      <c r="A64">
        <v>2710.54</v>
      </c>
      <c r="B64">
        <v>0</v>
      </c>
      <c r="C64">
        <v>0</v>
      </c>
    </row>
    <row r="65" spans="1:3" x14ac:dyDescent="0.3">
      <c r="A65">
        <v>2751.92</v>
      </c>
      <c r="B65">
        <v>1</v>
      </c>
      <c r="C65">
        <v>0</v>
      </c>
    </row>
    <row r="66" spans="1:3" x14ac:dyDescent="0.3">
      <c r="A66">
        <v>2828.61</v>
      </c>
      <c r="B66">
        <v>0</v>
      </c>
      <c r="C66">
        <v>0</v>
      </c>
    </row>
    <row r="67" spans="1:3" x14ac:dyDescent="0.3">
      <c r="A67">
        <v>2869.98</v>
      </c>
      <c r="B67">
        <v>1</v>
      </c>
      <c r="C67">
        <v>0</v>
      </c>
    </row>
    <row r="68" spans="1:3" x14ac:dyDescent="0.3">
      <c r="A68">
        <v>2946.67</v>
      </c>
      <c r="B68">
        <v>0</v>
      </c>
      <c r="C68">
        <v>0</v>
      </c>
    </row>
    <row r="69" spans="1:3" x14ac:dyDescent="0.3">
      <c r="A69">
        <v>2988.05</v>
      </c>
      <c r="B69">
        <v>1</v>
      </c>
      <c r="C69">
        <v>0</v>
      </c>
    </row>
    <row r="70" spans="1:3" x14ac:dyDescent="0.3">
      <c r="A70">
        <v>3064.7400000000002</v>
      </c>
      <c r="B70">
        <v>0</v>
      </c>
      <c r="C70">
        <v>0</v>
      </c>
    </row>
    <row r="71" spans="1:3" x14ac:dyDescent="0.3">
      <c r="A71">
        <v>3106.1</v>
      </c>
      <c r="B71">
        <v>1</v>
      </c>
      <c r="C71">
        <v>0</v>
      </c>
    </row>
    <row r="72" spans="1:3" x14ac:dyDescent="0.3">
      <c r="A72">
        <v>3182.79</v>
      </c>
      <c r="B72">
        <v>0</v>
      </c>
      <c r="C72">
        <v>0</v>
      </c>
    </row>
    <row r="73" spans="1:3" x14ac:dyDescent="0.3">
      <c r="A73">
        <v>3206.93</v>
      </c>
      <c r="B73">
        <v>0</v>
      </c>
      <c r="C73">
        <v>1</v>
      </c>
    </row>
    <row r="74" spans="1:3" x14ac:dyDescent="0.3">
      <c r="A74">
        <v>3223.1699999999996</v>
      </c>
      <c r="B74">
        <v>0</v>
      </c>
      <c r="C74">
        <v>0</v>
      </c>
    </row>
    <row r="75" spans="1:3" x14ac:dyDescent="0.3">
      <c r="A75">
        <v>3224.17</v>
      </c>
      <c r="B75">
        <v>1</v>
      </c>
      <c r="C75">
        <v>0</v>
      </c>
    </row>
    <row r="76" spans="1:3" x14ac:dyDescent="0.3">
      <c r="A76">
        <v>3300.86</v>
      </c>
      <c r="B76">
        <v>0</v>
      </c>
      <c r="C76">
        <v>0</v>
      </c>
    </row>
    <row r="77" spans="1:3" x14ac:dyDescent="0.3">
      <c r="A77">
        <v>3328.18</v>
      </c>
      <c r="B77">
        <v>0</v>
      </c>
      <c r="C77">
        <v>1</v>
      </c>
    </row>
    <row r="78" spans="1:3" x14ac:dyDescent="0.3">
      <c r="A78">
        <v>3342.23</v>
      </c>
      <c r="B78">
        <v>1</v>
      </c>
      <c r="C78">
        <v>1</v>
      </c>
    </row>
    <row r="79" spans="1:3" x14ac:dyDescent="0.3">
      <c r="A79">
        <v>3342.5499999999997</v>
      </c>
      <c r="B79">
        <v>1</v>
      </c>
      <c r="C79">
        <v>0</v>
      </c>
    </row>
    <row r="80" spans="1:3" x14ac:dyDescent="0.3">
      <c r="A80">
        <v>3418.92</v>
      </c>
      <c r="B80">
        <v>0</v>
      </c>
      <c r="C80">
        <v>0</v>
      </c>
    </row>
    <row r="81" spans="1:3" x14ac:dyDescent="0.3">
      <c r="A81">
        <v>3460.3</v>
      </c>
      <c r="B81">
        <v>1</v>
      </c>
      <c r="C81">
        <v>0</v>
      </c>
    </row>
    <row r="82" spans="1:3" x14ac:dyDescent="0.3">
      <c r="A82">
        <v>3536.9900000000002</v>
      </c>
      <c r="B82">
        <v>0</v>
      </c>
      <c r="C82">
        <v>0</v>
      </c>
    </row>
    <row r="83" spans="1:3" x14ac:dyDescent="0.3">
      <c r="A83">
        <v>3578.37</v>
      </c>
      <c r="B83">
        <v>1</v>
      </c>
      <c r="C83">
        <v>0</v>
      </c>
    </row>
    <row r="84" spans="1:3" x14ac:dyDescent="0.3">
      <c r="A84">
        <v>3655.06</v>
      </c>
      <c r="B84">
        <v>0</v>
      </c>
      <c r="C84">
        <v>0</v>
      </c>
    </row>
    <row r="85" spans="1:3" x14ac:dyDescent="0.3">
      <c r="A85">
        <v>3696.43</v>
      </c>
      <c r="B85">
        <v>1</v>
      </c>
      <c r="C85">
        <v>0</v>
      </c>
    </row>
    <row r="86" spans="1:3" x14ac:dyDescent="0.3">
      <c r="A86">
        <v>3773.12</v>
      </c>
      <c r="B86">
        <v>0</v>
      </c>
      <c r="C86">
        <v>0</v>
      </c>
    </row>
    <row r="87" spans="1:3" x14ac:dyDescent="0.3">
      <c r="A87">
        <v>3814.5</v>
      </c>
      <c r="B87">
        <v>1</v>
      </c>
      <c r="C87">
        <v>0</v>
      </c>
    </row>
    <row r="88" spans="1:3" x14ac:dyDescent="0.3">
      <c r="A88">
        <v>3845.55</v>
      </c>
      <c r="B88">
        <v>1</v>
      </c>
      <c r="C88">
        <v>1</v>
      </c>
    </row>
    <row r="89" spans="1:3" x14ac:dyDescent="0.3">
      <c r="A89">
        <v>3854.79</v>
      </c>
      <c r="B89">
        <v>1</v>
      </c>
      <c r="C89">
        <v>0</v>
      </c>
    </row>
    <row r="90" spans="1:3" x14ac:dyDescent="0.3">
      <c r="A90">
        <v>3891.19</v>
      </c>
      <c r="B90">
        <v>0</v>
      </c>
      <c r="C90">
        <v>0</v>
      </c>
    </row>
    <row r="91" spans="1:3" x14ac:dyDescent="0.3">
      <c r="A91">
        <v>3932.57</v>
      </c>
      <c r="B91">
        <v>1</v>
      </c>
      <c r="C91">
        <v>0</v>
      </c>
    </row>
    <row r="92" spans="1:3" x14ac:dyDescent="0.3">
      <c r="A92">
        <v>3962.2</v>
      </c>
      <c r="B92">
        <v>1</v>
      </c>
      <c r="C92">
        <v>1</v>
      </c>
    </row>
    <row r="93" spans="1:3" x14ac:dyDescent="0.3">
      <c r="A93">
        <v>3979.72</v>
      </c>
      <c r="B93">
        <v>1</v>
      </c>
      <c r="C93">
        <v>0</v>
      </c>
    </row>
    <row r="94" spans="1:3" x14ac:dyDescent="0.3">
      <c r="A94">
        <v>4009.26</v>
      </c>
      <c r="B94">
        <v>0</v>
      </c>
      <c r="C94">
        <v>0</v>
      </c>
    </row>
    <row r="95" spans="1:3" x14ac:dyDescent="0.3">
      <c r="A95">
        <v>4050.62</v>
      </c>
      <c r="B95">
        <v>1</v>
      </c>
      <c r="C95">
        <v>0</v>
      </c>
    </row>
    <row r="96" spans="1:3" x14ac:dyDescent="0.3">
      <c r="A96">
        <v>4127.3099999999995</v>
      </c>
      <c r="B96">
        <v>0</v>
      </c>
      <c r="C96">
        <v>0</v>
      </c>
    </row>
    <row r="97" spans="1:3" x14ac:dyDescent="0.3">
      <c r="A97">
        <v>4168.68</v>
      </c>
      <c r="B97">
        <v>1</v>
      </c>
      <c r="C97">
        <v>0</v>
      </c>
    </row>
    <row r="98" spans="1:3" x14ac:dyDescent="0.3">
      <c r="A98">
        <v>4245.37</v>
      </c>
      <c r="B98">
        <v>0</v>
      </c>
      <c r="C98">
        <v>0</v>
      </c>
    </row>
    <row r="99" spans="1:3" x14ac:dyDescent="0.3">
      <c r="A99">
        <v>4286.75</v>
      </c>
      <c r="B99">
        <v>1</v>
      </c>
      <c r="C99">
        <v>0</v>
      </c>
    </row>
    <row r="100" spans="1:3" x14ac:dyDescent="0.3">
      <c r="A100">
        <v>4363.4399999999996</v>
      </c>
      <c r="B100">
        <v>0</v>
      </c>
      <c r="C100">
        <v>0</v>
      </c>
    </row>
    <row r="101" spans="1:3" x14ac:dyDescent="0.3">
      <c r="A101">
        <v>4404.82</v>
      </c>
      <c r="B101">
        <v>1</v>
      </c>
      <c r="C101">
        <v>0</v>
      </c>
    </row>
    <row r="102" spans="1:3" x14ac:dyDescent="0.3">
      <c r="A102">
        <v>4481.5099999999993</v>
      </c>
      <c r="B102">
        <v>0</v>
      </c>
      <c r="C102">
        <v>0</v>
      </c>
    </row>
    <row r="103" spans="1:3" x14ac:dyDescent="0.3">
      <c r="A103">
        <v>4522.88</v>
      </c>
      <c r="B103">
        <v>1</v>
      </c>
      <c r="C103">
        <v>0</v>
      </c>
    </row>
    <row r="104" spans="1:3" x14ac:dyDescent="0.3">
      <c r="A104">
        <v>4599.57</v>
      </c>
      <c r="B104">
        <v>0</v>
      </c>
      <c r="C104">
        <v>0</v>
      </c>
    </row>
    <row r="105" spans="1:3" x14ac:dyDescent="0.3">
      <c r="A105">
        <v>4627.78</v>
      </c>
      <c r="B105">
        <v>0</v>
      </c>
      <c r="C105">
        <v>1</v>
      </c>
    </row>
    <row r="106" spans="1:3" x14ac:dyDescent="0.3">
      <c r="A106">
        <v>4634.7</v>
      </c>
      <c r="B106">
        <v>0</v>
      </c>
      <c r="C106">
        <v>0</v>
      </c>
    </row>
    <row r="107" spans="1:3" x14ac:dyDescent="0.3">
      <c r="A107">
        <v>4640.95</v>
      </c>
      <c r="B107">
        <v>1</v>
      </c>
      <c r="C107">
        <v>0</v>
      </c>
    </row>
    <row r="108" spans="1:3" x14ac:dyDescent="0.3">
      <c r="A108">
        <v>4717.6399999999994</v>
      </c>
      <c r="B108">
        <v>0</v>
      </c>
      <c r="C108">
        <v>0</v>
      </c>
    </row>
    <row r="109" spans="1:3" x14ac:dyDescent="0.3">
      <c r="A109">
        <v>4741.9799999999996</v>
      </c>
      <c r="B109">
        <v>0</v>
      </c>
      <c r="C109">
        <v>1</v>
      </c>
    </row>
    <row r="110" spans="1:3" x14ac:dyDescent="0.3">
      <c r="A110">
        <v>4759.0200000000004</v>
      </c>
      <c r="B110">
        <v>1</v>
      </c>
      <c r="C110">
        <v>1</v>
      </c>
    </row>
    <row r="111" spans="1:3" x14ac:dyDescent="0.3">
      <c r="A111">
        <v>4759.5999999999995</v>
      </c>
      <c r="B111">
        <v>1</v>
      </c>
      <c r="C111">
        <v>0</v>
      </c>
    </row>
    <row r="112" spans="1:3" x14ac:dyDescent="0.3">
      <c r="A112">
        <v>4835.71</v>
      </c>
      <c r="B112">
        <v>0</v>
      </c>
      <c r="C112">
        <v>0</v>
      </c>
    </row>
    <row r="113" spans="1:3" x14ac:dyDescent="0.3">
      <c r="A113">
        <v>4877.07</v>
      </c>
      <c r="B113">
        <v>1</v>
      </c>
      <c r="C113">
        <v>0</v>
      </c>
    </row>
    <row r="114" spans="1:3" x14ac:dyDescent="0.3">
      <c r="A114">
        <v>4953.7599999999993</v>
      </c>
      <c r="B114">
        <v>0</v>
      </c>
      <c r="C114">
        <v>0</v>
      </c>
    </row>
    <row r="115" spans="1:3" x14ac:dyDescent="0.3">
      <c r="A115">
        <v>4995.13</v>
      </c>
      <c r="B115">
        <v>1</v>
      </c>
      <c r="C115">
        <v>0</v>
      </c>
    </row>
    <row r="116" spans="1:3" x14ac:dyDescent="0.3">
      <c r="A116">
        <v>5071.82</v>
      </c>
      <c r="B116">
        <v>0</v>
      </c>
      <c r="C116">
        <v>0</v>
      </c>
    </row>
    <row r="117" spans="1:3" x14ac:dyDescent="0.3">
      <c r="A117">
        <v>5113.2</v>
      </c>
      <c r="B117">
        <v>1</v>
      </c>
      <c r="C117">
        <v>0</v>
      </c>
    </row>
    <row r="118" spans="1:3" x14ac:dyDescent="0.3">
      <c r="A118">
        <v>5189.8899999999994</v>
      </c>
      <c r="B118">
        <v>0</v>
      </c>
      <c r="C118">
        <v>0</v>
      </c>
    </row>
    <row r="119" spans="1:3" x14ac:dyDescent="0.3">
      <c r="A119">
        <v>5231.2700000000004</v>
      </c>
      <c r="B119">
        <v>1</v>
      </c>
      <c r="C119">
        <v>0</v>
      </c>
    </row>
    <row r="120" spans="1:3" x14ac:dyDescent="0.3">
      <c r="A120">
        <v>5307.96</v>
      </c>
      <c r="B120">
        <v>0</v>
      </c>
      <c r="C120">
        <v>0</v>
      </c>
    </row>
    <row r="121" spans="1:3" x14ac:dyDescent="0.3">
      <c r="A121">
        <v>5349.33</v>
      </c>
      <c r="B121">
        <v>1</v>
      </c>
      <c r="C121">
        <v>0</v>
      </c>
    </row>
    <row r="122" spans="1:3" x14ac:dyDescent="0.3">
      <c r="A122">
        <v>5378.37</v>
      </c>
      <c r="B122">
        <v>1</v>
      </c>
      <c r="C122">
        <v>1</v>
      </c>
    </row>
    <row r="123" spans="1:3" x14ac:dyDescent="0.3">
      <c r="A123">
        <v>5394.82</v>
      </c>
      <c r="B123">
        <v>1</v>
      </c>
      <c r="C123">
        <v>0</v>
      </c>
    </row>
    <row r="124" spans="1:3" x14ac:dyDescent="0.3">
      <c r="A124">
        <v>5426.0199999999995</v>
      </c>
      <c r="B124">
        <v>0</v>
      </c>
      <c r="C124">
        <v>0</v>
      </c>
    </row>
    <row r="125" spans="1:3" x14ac:dyDescent="0.3">
      <c r="A125">
        <v>5467.4</v>
      </c>
      <c r="B125">
        <v>1</v>
      </c>
      <c r="C125">
        <v>0</v>
      </c>
    </row>
    <row r="126" spans="1:3" x14ac:dyDescent="0.3">
      <c r="A126">
        <v>5499.58</v>
      </c>
      <c r="B126">
        <v>1</v>
      </c>
      <c r="C126">
        <v>1</v>
      </c>
    </row>
    <row r="127" spans="1:3" x14ac:dyDescent="0.3">
      <c r="A127">
        <v>5513.53</v>
      </c>
      <c r="B127">
        <v>1</v>
      </c>
      <c r="C127">
        <v>0</v>
      </c>
    </row>
    <row r="128" spans="1:3" x14ac:dyDescent="0.3">
      <c r="A128">
        <v>5544.0899999999992</v>
      </c>
      <c r="B128">
        <v>0</v>
      </c>
      <c r="C128">
        <v>0</v>
      </c>
    </row>
    <row r="129" spans="1:3" x14ac:dyDescent="0.3">
      <c r="A129">
        <v>5585.47</v>
      </c>
      <c r="B129">
        <v>1</v>
      </c>
      <c r="C129">
        <v>0</v>
      </c>
    </row>
    <row r="130" spans="1:3" x14ac:dyDescent="0.3">
      <c r="A130">
        <v>5662.16</v>
      </c>
      <c r="B130">
        <v>0</v>
      </c>
      <c r="C130">
        <v>0</v>
      </c>
    </row>
    <row r="131" spans="1:3" x14ac:dyDescent="0.3">
      <c r="A131">
        <v>5703.53</v>
      </c>
      <c r="B131">
        <v>1</v>
      </c>
      <c r="C131">
        <v>0</v>
      </c>
    </row>
    <row r="132" spans="1:3" x14ac:dyDescent="0.3">
      <c r="A132">
        <v>5780.21</v>
      </c>
      <c r="B132">
        <v>0</v>
      </c>
      <c r="C132">
        <v>0</v>
      </c>
    </row>
    <row r="133" spans="1:3" x14ac:dyDescent="0.3">
      <c r="A133">
        <v>5821.58</v>
      </c>
      <c r="B133">
        <v>1</v>
      </c>
      <c r="C133">
        <v>0</v>
      </c>
    </row>
    <row r="134" spans="1:3" x14ac:dyDescent="0.3">
      <c r="A134">
        <v>5898.26</v>
      </c>
      <c r="B134">
        <v>0</v>
      </c>
      <c r="C134">
        <v>0</v>
      </c>
    </row>
    <row r="135" spans="1:3" x14ac:dyDescent="0.3">
      <c r="A135">
        <v>5939.65</v>
      </c>
      <c r="B135">
        <v>1</v>
      </c>
      <c r="C135">
        <v>0</v>
      </c>
    </row>
    <row r="136" spans="1:3" x14ac:dyDescent="0.3">
      <c r="A136">
        <v>6016.33</v>
      </c>
      <c r="B136">
        <v>0</v>
      </c>
      <c r="C136">
        <v>0</v>
      </c>
    </row>
    <row r="137" spans="1:3" x14ac:dyDescent="0.3">
      <c r="A137">
        <v>6057.72</v>
      </c>
      <c r="B137">
        <v>1</v>
      </c>
      <c r="C137">
        <v>0</v>
      </c>
    </row>
    <row r="138" spans="1:3" x14ac:dyDescent="0.3">
      <c r="A138">
        <v>6134.4000000000005</v>
      </c>
      <c r="B138">
        <v>0</v>
      </c>
      <c r="C138">
        <v>0</v>
      </c>
    </row>
    <row r="139" spans="1:3" x14ac:dyDescent="0.3">
      <c r="A139">
        <v>6158.62</v>
      </c>
      <c r="B139">
        <v>0</v>
      </c>
      <c r="C139">
        <v>1</v>
      </c>
    </row>
    <row r="140" spans="1:3" x14ac:dyDescent="0.3">
      <c r="A140">
        <v>6174.66</v>
      </c>
      <c r="B140">
        <v>0</v>
      </c>
      <c r="C140">
        <v>0</v>
      </c>
    </row>
    <row r="141" spans="1:3" x14ac:dyDescent="0.3">
      <c r="A141">
        <v>6175.78</v>
      </c>
      <c r="B141">
        <v>1</v>
      </c>
      <c r="C141">
        <v>0</v>
      </c>
    </row>
    <row r="142" spans="1:3" x14ac:dyDescent="0.3">
      <c r="A142">
        <v>6252.46</v>
      </c>
      <c r="B142">
        <v>0</v>
      </c>
      <c r="C142">
        <v>0</v>
      </c>
    </row>
    <row r="143" spans="1:3" x14ac:dyDescent="0.3">
      <c r="A143">
        <v>6279.57</v>
      </c>
      <c r="B143">
        <v>0</v>
      </c>
      <c r="C143">
        <v>1</v>
      </c>
    </row>
    <row r="144" spans="1:3" x14ac:dyDescent="0.3">
      <c r="A144">
        <v>6293.85</v>
      </c>
      <c r="B144">
        <v>1</v>
      </c>
      <c r="C144">
        <v>1</v>
      </c>
    </row>
    <row r="145" spans="1:3" x14ac:dyDescent="0.3">
      <c r="A145">
        <v>6294.2599999999993</v>
      </c>
      <c r="B145">
        <v>1</v>
      </c>
      <c r="C145">
        <v>0</v>
      </c>
    </row>
    <row r="146" spans="1:3" x14ac:dyDescent="0.3">
      <c r="A146">
        <v>6370.5300000000007</v>
      </c>
      <c r="B146">
        <v>0</v>
      </c>
      <c r="C146">
        <v>0</v>
      </c>
    </row>
    <row r="147" spans="1:3" x14ac:dyDescent="0.3">
      <c r="A147">
        <v>6411.92</v>
      </c>
      <c r="B147">
        <v>1</v>
      </c>
      <c r="C147">
        <v>0</v>
      </c>
    </row>
    <row r="148" spans="1:3" x14ac:dyDescent="0.3">
      <c r="A148">
        <v>6488.6</v>
      </c>
      <c r="B148">
        <v>0</v>
      </c>
      <c r="C148">
        <v>0</v>
      </c>
    </row>
    <row r="149" spans="1:3" x14ac:dyDescent="0.3">
      <c r="A149">
        <v>6529.98</v>
      </c>
      <c r="B149">
        <v>1</v>
      </c>
      <c r="C149">
        <v>0</v>
      </c>
    </row>
    <row r="150" spans="1:3" x14ac:dyDescent="0.3">
      <c r="A150">
        <v>6606.66</v>
      </c>
      <c r="B150">
        <v>0</v>
      </c>
      <c r="C150">
        <v>0</v>
      </c>
    </row>
    <row r="151" spans="1:3" x14ac:dyDescent="0.3">
      <c r="A151">
        <v>6648.03</v>
      </c>
      <c r="B151">
        <v>1</v>
      </c>
      <c r="C151">
        <v>0</v>
      </c>
    </row>
    <row r="152" spans="1:3" x14ac:dyDescent="0.3">
      <c r="A152">
        <v>6724.71</v>
      </c>
      <c r="B152">
        <v>0</v>
      </c>
      <c r="C152">
        <v>0</v>
      </c>
    </row>
    <row r="153" spans="1:3" x14ac:dyDescent="0.3">
      <c r="A153">
        <v>6766.1</v>
      </c>
      <c r="B153">
        <v>1</v>
      </c>
      <c r="C153">
        <v>0</v>
      </c>
    </row>
    <row r="154" spans="1:3" x14ac:dyDescent="0.3">
      <c r="A154">
        <v>6797.48</v>
      </c>
      <c r="B154">
        <v>1</v>
      </c>
      <c r="C154">
        <v>1</v>
      </c>
    </row>
    <row r="155" spans="1:3" x14ac:dyDescent="0.3">
      <c r="A155">
        <v>6805.8799999999992</v>
      </c>
      <c r="B155">
        <v>1</v>
      </c>
      <c r="C155">
        <v>0</v>
      </c>
    </row>
    <row r="156" spans="1:3" x14ac:dyDescent="0.3">
      <c r="A156">
        <v>6842.7800000000007</v>
      </c>
      <c r="B156">
        <v>0</v>
      </c>
      <c r="C156">
        <v>0</v>
      </c>
    </row>
    <row r="157" spans="1:3" x14ac:dyDescent="0.3">
      <c r="A157">
        <v>6884.17</v>
      </c>
      <c r="B157">
        <v>1</v>
      </c>
      <c r="C157">
        <v>0</v>
      </c>
    </row>
    <row r="158" spans="1:3" x14ac:dyDescent="0.3">
      <c r="A158">
        <v>6913.75</v>
      </c>
      <c r="B158">
        <v>1</v>
      </c>
      <c r="C158">
        <v>1</v>
      </c>
    </row>
    <row r="159" spans="1:3" x14ac:dyDescent="0.3">
      <c r="A159">
        <v>6931.32</v>
      </c>
      <c r="B159">
        <v>1</v>
      </c>
      <c r="C159">
        <v>0</v>
      </c>
    </row>
    <row r="160" spans="1:3" x14ac:dyDescent="0.3">
      <c r="A160">
        <v>6960.85</v>
      </c>
      <c r="B160">
        <v>0</v>
      </c>
      <c r="C160">
        <v>0</v>
      </c>
    </row>
    <row r="161" spans="1:3" x14ac:dyDescent="0.3">
      <c r="A161">
        <v>7002.23</v>
      </c>
      <c r="B161">
        <v>1</v>
      </c>
      <c r="C161">
        <v>0</v>
      </c>
    </row>
    <row r="162" spans="1:3" x14ac:dyDescent="0.3">
      <c r="A162">
        <v>7078.91</v>
      </c>
      <c r="B162">
        <v>0</v>
      </c>
      <c r="C162">
        <v>0</v>
      </c>
    </row>
    <row r="163" spans="1:3" x14ac:dyDescent="0.3">
      <c r="A163">
        <v>7120.3</v>
      </c>
      <c r="B163">
        <v>1</v>
      </c>
      <c r="C163">
        <v>0</v>
      </c>
    </row>
    <row r="164" spans="1:3" x14ac:dyDescent="0.3">
      <c r="A164">
        <v>7196.9800000000005</v>
      </c>
      <c r="B164">
        <v>0</v>
      </c>
      <c r="C164">
        <v>0</v>
      </c>
    </row>
    <row r="165" spans="1:3" x14ac:dyDescent="0.3">
      <c r="A165">
        <v>7238.37</v>
      </c>
      <c r="B165">
        <v>1</v>
      </c>
      <c r="C165">
        <v>0</v>
      </c>
    </row>
    <row r="166" spans="1:3" x14ac:dyDescent="0.3">
      <c r="A166">
        <v>7315.05</v>
      </c>
      <c r="B166">
        <v>0</v>
      </c>
      <c r="C166">
        <v>0</v>
      </c>
    </row>
    <row r="167" spans="1:3" x14ac:dyDescent="0.3">
      <c r="A167">
        <v>7356.43</v>
      </c>
      <c r="B167">
        <v>1</v>
      </c>
      <c r="C167">
        <v>0</v>
      </c>
    </row>
    <row r="168" spans="1:3" x14ac:dyDescent="0.3">
      <c r="A168">
        <v>7433.1100000000006</v>
      </c>
      <c r="B168">
        <v>0</v>
      </c>
      <c r="C168">
        <v>0</v>
      </c>
    </row>
    <row r="169" spans="1:3" x14ac:dyDescent="0.3">
      <c r="A169">
        <v>7474.48</v>
      </c>
      <c r="B169">
        <v>1</v>
      </c>
      <c r="C169">
        <v>0</v>
      </c>
    </row>
    <row r="170" spans="1:3" x14ac:dyDescent="0.3">
      <c r="A170">
        <v>7551.16</v>
      </c>
      <c r="B170">
        <v>0</v>
      </c>
      <c r="C170">
        <v>0</v>
      </c>
    </row>
    <row r="171" spans="1:3" x14ac:dyDescent="0.3">
      <c r="A171">
        <v>7580.05</v>
      </c>
      <c r="B171">
        <v>0</v>
      </c>
      <c r="C171">
        <v>1</v>
      </c>
    </row>
    <row r="172" spans="1:3" x14ac:dyDescent="0.3">
      <c r="A172">
        <v>7585.64</v>
      </c>
      <c r="B172">
        <v>0</v>
      </c>
      <c r="C172">
        <v>0</v>
      </c>
    </row>
    <row r="173" spans="1:3" x14ac:dyDescent="0.3">
      <c r="A173">
        <v>7592.55</v>
      </c>
      <c r="B173">
        <v>1</v>
      </c>
      <c r="C173">
        <v>0</v>
      </c>
    </row>
    <row r="174" spans="1:3" x14ac:dyDescent="0.3">
      <c r="A174">
        <v>7669.2300000000005</v>
      </c>
      <c r="B174">
        <v>0</v>
      </c>
      <c r="C174">
        <v>0</v>
      </c>
    </row>
    <row r="175" spans="1:3" x14ac:dyDescent="0.3">
      <c r="A175">
        <v>7693.53</v>
      </c>
      <c r="B175">
        <v>0</v>
      </c>
      <c r="C175">
        <v>1</v>
      </c>
    </row>
    <row r="176" spans="1:3" x14ac:dyDescent="0.3">
      <c r="A176">
        <v>7710.62</v>
      </c>
      <c r="B176">
        <v>1</v>
      </c>
      <c r="C176">
        <v>1</v>
      </c>
    </row>
    <row r="177" spans="1:3" x14ac:dyDescent="0.3">
      <c r="A177">
        <v>7711.1799999999994</v>
      </c>
      <c r="B177">
        <v>1</v>
      </c>
      <c r="C177">
        <v>0</v>
      </c>
    </row>
    <row r="178" spans="1:3" x14ac:dyDescent="0.3">
      <c r="A178">
        <v>7787.3</v>
      </c>
      <c r="B178">
        <v>0</v>
      </c>
      <c r="C178">
        <v>0</v>
      </c>
    </row>
    <row r="179" spans="1:3" x14ac:dyDescent="0.3">
      <c r="A179">
        <v>7828.68</v>
      </c>
      <c r="B179">
        <v>1</v>
      </c>
      <c r="C179">
        <v>0</v>
      </c>
    </row>
    <row r="180" spans="1:3" x14ac:dyDescent="0.3">
      <c r="A180">
        <v>7905.3600000000006</v>
      </c>
      <c r="B180">
        <v>0</v>
      </c>
      <c r="C180">
        <v>0</v>
      </c>
    </row>
    <row r="181" spans="1:3" x14ac:dyDescent="0.3">
      <c r="A181">
        <v>7946.75</v>
      </c>
      <c r="B181">
        <v>1</v>
      </c>
      <c r="C181">
        <v>0</v>
      </c>
    </row>
    <row r="182" spans="1:3" x14ac:dyDescent="0.3">
      <c r="A182">
        <v>8023.43</v>
      </c>
      <c r="B182">
        <v>0</v>
      </c>
      <c r="C182">
        <v>0</v>
      </c>
    </row>
    <row r="183" spans="1:3" x14ac:dyDescent="0.3">
      <c r="A183">
        <v>8064.82</v>
      </c>
      <c r="B183">
        <v>1</v>
      </c>
      <c r="C183">
        <v>0</v>
      </c>
    </row>
    <row r="184" spans="1:3" x14ac:dyDescent="0.3">
      <c r="A184">
        <v>8141.5</v>
      </c>
      <c r="B184">
        <v>0</v>
      </c>
      <c r="C184">
        <v>0</v>
      </c>
    </row>
    <row r="185" spans="1:3" x14ac:dyDescent="0.3">
      <c r="A185">
        <v>8182.88</v>
      </c>
      <c r="B185">
        <v>1</v>
      </c>
      <c r="C185">
        <v>0</v>
      </c>
    </row>
    <row r="186" spans="1:3" x14ac:dyDescent="0.3">
      <c r="A186">
        <v>8259.56</v>
      </c>
      <c r="B186">
        <v>0</v>
      </c>
      <c r="C186">
        <v>0</v>
      </c>
    </row>
    <row r="187" spans="1:3" x14ac:dyDescent="0.3">
      <c r="A187">
        <v>8300.93</v>
      </c>
      <c r="B187">
        <v>1</v>
      </c>
      <c r="C187">
        <v>0</v>
      </c>
    </row>
    <row r="188" spans="1:3" x14ac:dyDescent="0.3">
      <c r="A188">
        <v>8330.02</v>
      </c>
      <c r="B188">
        <v>1</v>
      </c>
      <c r="C188">
        <v>1</v>
      </c>
    </row>
    <row r="189" spans="1:3" x14ac:dyDescent="0.3">
      <c r="A189">
        <v>8346.2800000000007</v>
      </c>
      <c r="B189">
        <v>1</v>
      </c>
      <c r="C189">
        <v>0</v>
      </c>
    </row>
    <row r="190" spans="1:3" x14ac:dyDescent="0.3">
      <c r="A190">
        <v>8377.61</v>
      </c>
      <c r="B190">
        <v>0</v>
      </c>
      <c r="C190">
        <v>0</v>
      </c>
    </row>
    <row r="191" spans="1:3" x14ac:dyDescent="0.3">
      <c r="A191">
        <v>8419</v>
      </c>
      <c r="B191">
        <v>1</v>
      </c>
      <c r="C191">
        <v>0</v>
      </c>
    </row>
    <row r="192" spans="1:3" x14ac:dyDescent="0.3">
      <c r="A192">
        <v>8451</v>
      </c>
      <c r="B192">
        <v>1</v>
      </c>
      <c r="C192">
        <v>1</v>
      </c>
    </row>
    <row r="193" spans="1:3" x14ac:dyDescent="0.3">
      <c r="A193">
        <v>8465.31</v>
      </c>
      <c r="B193">
        <v>1</v>
      </c>
      <c r="C193">
        <v>0</v>
      </c>
    </row>
    <row r="194" spans="1:3" x14ac:dyDescent="0.3">
      <c r="A194">
        <v>8495.68</v>
      </c>
      <c r="B194">
        <v>0</v>
      </c>
      <c r="C194">
        <v>0</v>
      </c>
    </row>
    <row r="195" spans="1:3" x14ac:dyDescent="0.3">
      <c r="A195">
        <v>8537.07</v>
      </c>
      <c r="B195">
        <v>1</v>
      </c>
      <c r="C195">
        <v>0</v>
      </c>
    </row>
    <row r="196" spans="1:3" x14ac:dyDescent="0.3">
      <c r="A196">
        <v>8613.75</v>
      </c>
      <c r="B196">
        <v>0</v>
      </c>
      <c r="C196">
        <v>0</v>
      </c>
    </row>
    <row r="197" spans="1:3" x14ac:dyDescent="0.3">
      <c r="A197">
        <v>8655.1299999999992</v>
      </c>
      <c r="B197">
        <v>1</v>
      </c>
      <c r="C197">
        <v>0</v>
      </c>
    </row>
    <row r="198" spans="1:3" x14ac:dyDescent="0.3">
      <c r="A198">
        <v>8731.81</v>
      </c>
      <c r="B198">
        <v>0</v>
      </c>
      <c r="C198">
        <v>0</v>
      </c>
    </row>
    <row r="199" spans="1:3" x14ac:dyDescent="0.3">
      <c r="A199">
        <v>8773.2000000000007</v>
      </c>
      <c r="B199">
        <v>1</v>
      </c>
      <c r="C199">
        <v>0</v>
      </c>
    </row>
    <row r="200" spans="1:3" x14ac:dyDescent="0.3">
      <c r="A200">
        <v>8849.880000000001</v>
      </c>
      <c r="B200">
        <v>0</v>
      </c>
      <c r="C200">
        <v>0</v>
      </c>
    </row>
    <row r="201" spans="1:3" x14ac:dyDescent="0.3">
      <c r="A201">
        <v>8891.27</v>
      </c>
      <c r="B201">
        <v>1</v>
      </c>
      <c r="C201">
        <v>0</v>
      </c>
    </row>
    <row r="202" spans="1:3" x14ac:dyDescent="0.3">
      <c r="A202">
        <v>8967.9500000000007</v>
      </c>
      <c r="B202">
        <v>0</v>
      </c>
      <c r="C202">
        <v>0</v>
      </c>
    </row>
    <row r="203" spans="1:3" x14ac:dyDescent="0.3">
      <c r="A203">
        <v>9009.32</v>
      </c>
      <c r="B203">
        <v>1</v>
      </c>
      <c r="C203">
        <v>0</v>
      </c>
    </row>
    <row r="204" spans="1:3" x14ac:dyDescent="0.3">
      <c r="A204">
        <v>9086</v>
      </c>
      <c r="B204">
        <v>0</v>
      </c>
      <c r="C204">
        <v>0</v>
      </c>
    </row>
    <row r="205" spans="1:3" x14ac:dyDescent="0.3">
      <c r="A205">
        <v>9110.32</v>
      </c>
      <c r="B205">
        <v>0</v>
      </c>
      <c r="C205">
        <v>1</v>
      </c>
    </row>
    <row r="206" spans="1:3" x14ac:dyDescent="0.3">
      <c r="A206">
        <v>9126.1299999999992</v>
      </c>
      <c r="B206">
        <v>0</v>
      </c>
      <c r="C206">
        <v>0</v>
      </c>
    </row>
    <row r="207" spans="1:3" x14ac:dyDescent="0.3">
      <c r="A207">
        <v>9127.3799999999992</v>
      </c>
      <c r="B207">
        <v>1</v>
      </c>
      <c r="C207">
        <v>0</v>
      </c>
    </row>
    <row r="208" spans="1:3" x14ac:dyDescent="0.3">
      <c r="A208">
        <v>9204.06</v>
      </c>
      <c r="B208">
        <v>0</v>
      </c>
      <c r="C208">
        <v>0</v>
      </c>
    </row>
    <row r="209" spans="1:3" x14ac:dyDescent="0.3">
      <c r="A209">
        <v>9230.9699999999993</v>
      </c>
      <c r="B209">
        <v>0</v>
      </c>
      <c r="C209">
        <v>1</v>
      </c>
    </row>
    <row r="210" spans="1:3" x14ac:dyDescent="0.3">
      <c r="A210">
        <v>9245.4500000000007</v>
      </c>
      <c r="B210">
        <v>1</v>
      </c>
      <c r="C210">
        <v>1</v>
      </c>
    </row>
    <row r="211" spans="1:3" x14ac:dyDescent="0.3">
      <c r="A211">
        <v>9245.9599999999991</v>
      </c>
      <c r="B211">
        <v>1</v>
      </c>
      <c r="C211">
        <v>0</v>
      </c>
    </row>
    <row r="212" spans="1:3" x14ac:dyDescent="0.3">
      <c r="A212">
        <v>9322.130000000001</v>
      </c>
      <c r="B212">
        <v>0</v>
      </c>
      <c r="C212">
        <v>0</v>
      </c>
    </row>
    <row r="213" spans="1:3" x14ac:dyDescent="0.3">
      <c r="A213">
        <v>9363.52</v>
      </c>
      <c r="B213">
        <v>1</v>
      </c>
      <c r="C213">
        <v>0</v>
      </c>
    </row>
    <row r="214" spans="1:3" x14ac:dyDescent="0.3">
      <c r="A214">
        <v>9440.2000000000007</v>
      </c>
      <c r="B214">
        <v>0</v>
      </c>
      <c r="C214">
        <v>0</v>
      </c>
    </row>
    <row r="215" spans="1:3" x14ac:dyDescent="0.3">
      <c r="A215">
        <v>9481.58</v>
      </c>
      <c r="B215">
        <v>1</v>
      </c>
      <c r="C215">
        <v>0</v>
      </c>
    </row>
    <row r="216" spans="1:3" x14ac:dyDescent="0.3">
      <c r="A216">
        <v>9558.26</v>
      </c>
      <c r="B216">
        <v>0</v>
      </c>
      <c r="C216">
        <v>0</v>
      </c>
    </row>
    <row r="217" spans="1:3" x14ac:dyDescent="0.3">
      <c r="A217">
        <v>9599.65</v>
      </c>
      <c r="B217">
        <v>1</v>
      </c>
      <c r="C217">
        <v>0</v>
      </c>
    </row>
    <row r="218" spans="1:3" x14ac:dyDescent="0.3">
      <c r="A218">
        <v>9676.34</v>
      </c>
      <c r="B218">
        <v>0</v>
      </c>
      <c r="C218">
        <v>0</v>
      </c>
    </row>
    <row r="219" spans="1:3" x14ac:dyDescent="0.3">
      <c r="A219">
        <v>9717.7199999999993</v>
      </c>
      <c r="B219">
        <v>1</v>
      </c>
      <c r="C219">
        <v>0</v>
      </c>
    </row>
    <row r="220" spans="1:3" x14ac:dyDescent="0.3">
      <c r="A220">
        <v>9749.5</v>
      </c>
      <c r="B220">
        <v>1</v>
      </c>
      <c r="C220">
        <v>1</v>
      </c>
    </row>
    <row r="221" spans="1:3" x14ac:dyDescent="0.3">
      <c r="A221">
        <v>9756.94</v>
      </c>
      <c r="B221">
        <v>1</v>
      </c>
      <c r="C221">
        <v>0</v>
      </c>
    </row>
    <row r="222" spans="1:3" x14ac:dyDescent="0.3">
      <c r="A222">
        <v>9794.41</v>
      </c>
      <c r="B222">
        <v>0</v>
      </c>
      <c r="C222">
        <v>0</v>
      </c>
    </row>
    <row r="223" spans="1:3" x14ac:dyDescent="0.3">
      <c r="A223">
        <v>9835.77</v>
      </c>
      <c r="B223">
        <v>1</v>
      </c>
      <c r="C223">
        <v>0</v>
      </c>
    </row>
    <row r="224" spans="1:3" x14ac:dyDescent="0.3">
      <c r="A224">
        <v>9865.2999999999993</v>
      </c>
      <c r="B224">
        <v>1</v>
      </c>
      <c r="C224">
        <v>1</v>
      </c>
    </row>
    <row r="225" spans="1:3" x14ac:dyDescent="0.3">
      <c r="A225">
        <v>9882.92</v>
      </c>
      <c r="B225">
        <v>1</v>
      </c>
      <c r="C225">
        <v>0</v>
      </c>
    </row>
    <row r="226" spans="1:3" x14ac:dyDescent="0.3">
      <c r="A226">
        <v>9912.4600000000009</v>
      </c>
      <c r="B226">
        <v>0</v>
      </c>
      <c r="C226">
        <v>0</v>
      </c>
    </row>
    <row r="227" spans="1:3" x14ac:dyDescent="0.3">
      <c r="A227">
        <v>9953.83</v>
      </c>
      <c r="B227">
        <v>1</v>
      </c>
      <c r="C227">
        <v>0</v>
      </c>
    </row>
    <row r="228" spans="1:3" x14ac:dyDescent="0.3">
      <c r="A228">
        <v>10030.52</v>
      </c>
      <c r="B228">
        <v>0</v>
      </c>
      <c r="C228">
        <v>0</v>
      </c>
    </row>
    <row r="229" spans="1:3" x14ac:dyDescent="0.3">
      <c r="A229">
        <v>10071.9</v>
      </c>
      <c r="B229">
        <v>1</v>
      </c>
      <c r="C229">
        <v>0</v>
      </c>
    </row>
    <row r="230" spans="1:3" x14ac:dyDescent="0.3">
      <c r="A230">
        <v>10148.59</v>
      </c>
      <c r="B230">
        <v>0</v>
      </c>
      <c r="C230">
        <v>0</v>
      </c>
    </row>
    <row r="231" spans="1:3" x14ac:dyDescent="0.3">
      <c r="A231">
        <v>10189.969999999999</v>
      </c>
      <c r="B231">
        <v>1</v>
      </c>
      <c r="C231">
        <v>0</v>
      </c>
    </row>
    <row r="232" spans="1:3" x14ac:dyDescent="0.3">
      <c r="A232">
        <v>10266.66</v>
      </c>
      <c r="B232">
        <v>0</v>
      </c>
      <c r="C232">
        <v>0</v>
      </c>
    </row>
    <row r="233" spans="1:3" x14ac:dyDescent="0.3">
      <c r="A233">
        <v>10308.030000000001</v>
      </c>
      <c r="B233">
        <v>1</v>
      </c>
      <c r="C233">
        <v>0</v>
      </c>
    </row>
    <row r="234" spans="1:3" x14ac:dyDescent="0.3">
      <c r="A234">
        <v>10384.720000000001</v>
      </c>
      <c r="B234">
        <v>0</v>
      </c>
      <c r="C234">
        <v>0</v>
      </c>
    </row>
    <row r="235" spans="1:3" x14ac:dyDescent="0.3">
      <c r="A235">
        <v>10426.1</v>
      </c>
      <c r="B235">
        <v>1</v>
      </c>
      <c r="C235">
        <v>0</v>
      </c>
    </row>
    <row r="236" spans="1:3" x14ac:dyDescent="0.3">
      <c r="A236">
        <v>10502.79</v>
      </c>
      <c r="B236">
        <v>0</v>
      </c>
      <c r="C236">
        <v>0</v>
      </c>
    </row>
    <row r="237" spans="1:3" x14ac:dyDescent="0.3">
      <c r="A237">
        <v>10532.58</v>
      </c>
      <c r="B237">
        <v>0</v>
      </c>
      <c r="C237">
        <v>1</v>
      </c>
    </row>
    <row r="238" spans="1:3" x14ac:dyDescent="0.3">
      <c r="A238">
        <v>10536.33</v>
      </c>
      <c r="B238">
        <v>0</v>
      </c>
      <c r="C238">
        <v>0</v>
      </c>
    </row>
    <row r="239" spans="1:3" x14ac:dyDescent="0.3">
      <c r="A239">
        <v>10544.17</v>
      </c>
      <c r="B239">
        <v>1</v>
      </c>
      <c r="C239">
        <v>0</v>
      </c>
    </row>
    <row r="240" spans="1:3" x14ac:dyDescent="0.3">
      <c r="A240">
        <v>10620.86</v>
      </c>
      <c r="B240">
        <v>0</v>
      </c>
      <c r="C240">
        <v>0</v>
      </c>
    </row>
    <row r="241" spans="1:3" x14ac:dyDescent="0.3">
      <c r="A241">
        <v>10645.1</v>
      </c>
      <c r="B241">
        <v>0</v>
      </c>
      <c r="C241">
        <v>1</v>
      </c>
    </row>
    <row r="242" spans="1:3" x14ac:dyDescent="0.3">
      <c r="A242">
        <v>10662.22</v>
      </c>
      <c r="B242">
        <v>1</v>
      </c>
      <c r="C242">
        <v>1</v>
      </c>
    </row>
    <row r="243" spans="1:3" x14ac:dyDescent="0.3">
      <c r="A243">
        <v>10662.77</v>
      </c>
      <c r="B243">
        <v>1</v>
      </c>
      <c r="C243">
        <v>0</v>
      </c>
    </row>
    <row r="244" spans="1:3" x14ac:dyDescent="0.3">
      <c r="A244">
        <v>10738.91</v>
      </c>
      <c r="B244">
        <v>0</v>
      </c>
      <c r="C244">
        <v>0</v>
      </c>
    </row>
    <row r="245" spans="1:3" x14ac:dyDescent="0.3">
      <c r="A245">
        <v>10780.28</v>
      </c>
      <c r="B245">
        <v>1</v>
      </c>
      <c r="C245">
        <v>0</v>
      </c>
    </row>
    <row r="246" spans="1:3" x14ac:dyDescent="0.3">
      <c r="A246">
        <v>10856.970000000001</v>
      </c>
      <c r="B246">
        <v>0</v>
      </c>
      <c r="C246">
        <v>0</v>
      </c>
    </row>
    <row r="247" spans="1:3" x14ac:dyDescent="0.3">
      <c r="A247">
        <v>10898.35</v>
      </c>
      <c r="B247">
        <v>1</v>
      </c>
      <c r="C247">
        <v>0</v>
      </c>
    </row>
    <row r="248" spans="1:3" x14ac:dyDescent="0.3">
      <c r="A248">
        <v>10975.04</v>
      </c>
      <c r="B248">
        <v>0</v>
      </c>
      <c r="C248">
        <v>0</v>
      </c>
    </row>
    <row r="249" spans="1:3" x14ac:dyDescent="0.3">
      <c r="A249">
        <v>11016.42</v>
      </c>
      <c r="B249">
        <v>1</v>
      </c>
      <c r="C249">
        <v>0</v>
      </c>
    </row>
    <row r="250" spans="1:3" x14ac:dyDescent="0.3">
      <c r="A250">
        <v>11093.11</v>
      </c>
      <c r="B250">
        <v>0</v>
      </c>
      <c r="C250">
        <v>0</v>
      </c>
    </row>
    <row r="251" spans="1:3" x14ac:dyDescent="0.3">
      <c r="A251">
        <v>11134.48</v>
      </c>
      <c r="B251">
        <v>1</v>
      </c>
      <c r="C251">
        <v>0</v>
      </c>
    </row>
    <row r="252" spans="1:3" x14ac:dyDescent="0.3">
      <c r="A252">
        <v>11211.17</v>
      </c>
      <c r="B252">
        <v>0</v>
      </c>
      <c r="C252">
        <v>0</v>
      </c>
    </row>
    <row r="253" spans="1:3" x14ac:dyDescent="0.3">
      <c r="A253">
        <v>11252.55</v>
      </c>
      <c r="B253">
        <v>1</v>
      </c>
      <c r="C253">
        <v>0</v>
      </c>
    </row>
    <row r="254" spans="1:3" x14ac:dyDescent="0.3">
      <c r="A254">
        <v>11281.67</v>
      </c>
      <c r="B254">
        <v>1</v>
      </c>
      <c r="C254">
        <v>1</v>
      </c>
    </row>
    <row r="255" spans="1:3" x14ac:dyDescent="0.3">
      <c r="A255">
        <v>11297.73</v>
      </c>
      <c r="B255">
        <v>1</v>
      </c>
      <c r="C255">
        <v>0</v>
      </c>
    </row>
    <row r="256" spans="1:3" x14ac:dyDescent="0.3">
      <c r="A256">
        <v>11329.24</v>
      </c>
      <c r="B256">
        <v>0</v>
      </c>
      <c r="C256">
        <v>0</v>
      </c>
    </row>
    <row r="257" spans="1:3" x14ac:dyDescent="0.3">
      <c r="A257">
        <v>11370.6</v>
      </c>
      <c r="B257">
        <v>1</v>
      </c>
      <c r="C257">
        <v>0</v>
      </c>
    </row>
    <row r="258" spans="1:3" x14ac:dyDescent="0.3">
      <c r="A258">
        <v>11402.42</v>
      </c>
      <c r="B258">
        <v>1</v>
      </c>
      <c r="C258">
        <v>1</v>
      </c>
    </row>
    <row r="259" spans="1:3" x14ac:dyDescent="0.3">
      <c r="A259">
        <v>11417.06</v>
      </c>
      <c r="B259">
        <v>1</v>
      </c>
      <c r="C259">
        <v>0</v>
      </c>
    </row>
    <row r="260" spans="1:3" x14ac:dyDescent="0.3">
      <c r="A260">
        <v>11447.29</v>
      </c>
      <c r="B260">
        <v>0</v>
      </c>
      <c r="C260">
        <v>0</v>
      </c>
    </row>
    <row r="261" spans="1:3" x14ac:dyDescent="0.3">
      <c r="A261">
        <v>11488.67</v>
      </c>
      <c r="B261">
        <v>1</v>
      </c>
      <c r="C261">
        <v>0</v>
      </c>
    </row>
    <row r="262" spans="1:3" x14ac:dyDescent="0.3">
      <c r="A262">
        <v>11565.36</v>
      </c>
      <c r="B262">
        <v>0</v>
      </c>
      <c r="C262">
        <v>0</v>
      </c>
    </row>
    <row r="263" spans="1:3" x14ac:dyDescent="0.3">
      <c r="A263">
        <v>11606.73</v>
      </c>
      <c r="B263">
        <v>1</v>
      </c>
      <c r="C263">
        <v>0</v>
      </c>
    </row>
    <row r="264" spans="1:3" x14ac:dyDescent="0.3">
      <c r="A264">
        <v>11683.42</v>
      </c>
      <c r="B264">
        <v>0</v>
      </c>
      <c r="C264">
        <v>0</v>
      </c>
    </row>
  </sheetData>
  <sortState xmlns:xlrd2="http://schemas.microsoft.com/office/spreadsheetml/2017/richdata2" ref="E2:G298">
    <sortCondition ref="E2:E29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4"/>
  <sheetViews>
    <sheetView workbookViewId="0">
      <selection activeCell="V5" sqref="V5"/>
    </sheetView>
  </sheetViews>
  <sheetFormatPr defaultRowHeight="14.4" x14ac:dyDescent="0.3"/>
  <cols>
    <col min="1" max="1" width="11.21875" style="4" bestFit="1" customWidth="1" collapsed="1"/>
  </cols>
  <sheetData>
    <row r="1" spans="1:22" x14ac:dyDescent="0.3">
      <c r="A1" t="s">
        <v>22</v>
      </c>
      <c r="B1" t="s">
        <v>17</v>
      </c>
      <c r="G1" t="s">
        <v>16</v>
      </c>
      <c r="H1" t="s">
        <v>18</v>
      </c>
      <c r="I1" t="s">
        <v>21</v>
      </c>
      <c r="J1" t="s">
        <v>20</v>
      </c>
      <c r="K1" t="s">
        <v>19</v>
      </c>
      <c r="M1" t="s">
        <v>16</v>
      </c>
      <c r="N1" t="s">
        <v>18</v>
      </c>
      <c r="O1" t="s">
        <v>21</v>
      </c>
      <c r="P1" t="s">
        <v>20</v>
      </c>
      <c r="Q1" t="s">
        <v>19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 s="4">
        <v>0</v>
      </c>
      <c r="B2">
        <v>1</v>
      </c>
      <c r="D2" t="s">
        <v>18</v>
      </c>
      <c r="E2">
        <v>1</v>
      </c>
      <c r="G2" s="3">
        <f>A2</f>
        <v>0</v>
      </c>
      <c r="H2">
        <f>IF($B2=$E$2,1,0)</f>
        <v>1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0</v>
      </c>
      <c r="O2" t="e">
        <f>NA()</f>
        <v>#N/A</v>
      </c>
      <c r="P2" t="e">
        <f>NA()</f>
        <v>#N/A</v>
      </c>
      <c r="Q2" t="e">
        <f>NA()</f>
        <v>#N/A</v>
      </c>
      <c r="S2">
        <v>0</v>
      </c>
      <c r="T2">
        <v>0</v>
      </c>
      <c r="U2">
        <v>0</v>
      </c>
      <c r="V2">
        <v>0</v>
      </c>
    </row>
    <row r="3" spans="1:22" x14ac:dyDescent="0.3">
      <c r="A3" s="3">
        <v>255.25</v>
      </c>
      <c r="B3">
        <v>1</v>
      </c>
      <c r="D3" t="s">
        <v>21</v>
      </c>
      <c r="E3">
        <v>2</v>
      </c>
      <c r="G3" s="3">
        <f>IF(A3=A2,A3+0.001,A3)</f>
        <v>255.25</v>
      </c>
      <c r="H3">
        <f t="shared" ref="H3:H66" si="0">IF($B3=$E$2,1,0)</f>
        <v>0</v>
      </c>
      <c r="I3">
        <f t="shared" ref="I3:I66" si="1">IF($B3=$E$3,1,0)</f>
        <v>0</v>
      </c>
      <c r="J3">
        <f t="shared" ref="J3:J66" si="2">IF($B3=$E$4,1,0)</f>
        <v>0</v>
      </c>
      <c r="K3">
        <f t="shared" ref="K3:K66" si="3">IF($B3=$E$5,1,0)</f>
        <v>0</v>
      </c>
      <c r="M3" s="3" cm="1">
        <f t="array" aca="1" ref="M3" ca="1">IF(INDIRECT("G"&amp;ROUNDUP((ROW()/2)+1,0))="",NA(),INDIRECT("G"&amp;ROUNDUP((ROW()/2)+1,0)))</f>
        <v>255.25</v>
      </c>
      <c r="N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O3" t="e">
        <f t="shared" ref="O3:Q3" ca="1" si="4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Q3" t="e">
        <f t="shared" ca="1" si="4"/>
        <v>#N/A</v>
      </c>
      <c r="S3">
        <f>IF($B3=1,$A3-$A2,0)</f>
        <v>255.25</v>
      </c>
      <c r="T3">
        <f>IF($B3=2,$A3-$A2,0)</f>
        <v>0</v>
      </c>
      <c r="U3">
        <f>IF($B3=3,$A3-$A2,0)</f>
        <v>0</v>
      </c>
      <c r="V3">
        <f>IF($B3=4,$A3-$A2,0)</f>
        <v>0</v>
      </c>
    </row>
    <row r="4" spans="1:22" x14ac:dyDescent="0.3">
      <c r="A4" s="3">
        <v>257.64999999999998</v>
      </c>
      <c r="B4">
        <v>2</v>
      </c>
      <c r="D4" t="s">
        <v>20</v>
      </c>
      <c r="E4">
        <v>3</v>
      </c>
      <c r="G4" s="3">
        <f t="shared" ref="G4:G66" si="5">IF(A4=A3,A4+0.001,A4)</f>
        <v>257.64999999999998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0</v>
      </c>
      <c r="M4" s="3" cm="1">
        <f t="array" aca="1" ref="M4" ca="1">IF(INDIRECT("G"&amp;ROUNDUP((ROW()/2)+1,0))="",NA(),INDIRECT("G"&amp;ROUNDUP((ROW()/2)+1,0)))</f>
        <v>255.25</v>
      </c>
      <c r="N4" t="e">
        <f t="shared" ref="N4:Q35" ca="1" si="6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ca="1" si="6"/>
        <v>1</v>
      </c>
      <c r="P4" t="e">
        <f ca="1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ca="1" si="6"/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67" si="7">IF($B4=1,$A4-$A3,0)</f>
        <v>0</v>
      </c>
      <c r="T4">
        <f t="shared" ref="T4:T67" si="8">IF($B4=2,$A4-$A3,0)</f>
        <v>2.3999999999999773</v>
      </c>
      <c r="U4">
        <f t="shared" ref="U4:U67" si="9">IF($B4=3,$A4-$A3,0)</f>
        <v>0</v>
      </c>
      <c r="V4">
        <f t="shared" ref="V4:V67" si="10">IF($B4=4,$A4-$A3,0)</f>
        <v>0</v>
      </c>
    </row>
    <row r="5" spans="1:22" x14ac:dyDescent="0.3">
      <c r="A5" s="3">
        <f>A4</f>
        <v>257.64999999999998</v>
      </c>
      <c r="B5">
        <v>1</v>
      </c>
      <c r="D5" t="s">
        <v>19</v>
      </c>
      <c r="E5">
        <v>4</v>
      </c>
      <c r="G5" s="3">
        <f t="shared" si="5"/>
        <v>257.65099999999995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M5" s="3" cm="1">
        <f t="array" aca="1" ref="M5" ca="1">IF(INDIRECT("G"&amp;ROUNDUP((ROW()/2)+1,0))="",NA(),INDIRECT("G"&amp;ROUNDUP((ROW()/2)+1,0)))</f>
        <v>257.64999999999998</v>
      </c>
      <c r="N5" t="e">
        <f t="shared" ca="1" si="6"/>
        <v>#N/A</v>
      </c>
      <c r="O5">
        <f t="shared" ca="1" si="6"/>
        <v>1</v>
      </c>
      <c r="P5" t="e">
        <f t="shared" ref="P5:P67" ca="1" si="11">IFERROR(IF(IF($M5=$M4,VLOOKUP($M6,$G$2:$K$200,COLUMN()-12,TRUE),VLOOKUP($M5,$G$2:$K$200,COLUMN()-12,TRUE))=0,NA(),IF($M5=$M4,VLOOKUP($M6,$G$2:$K$200,COLUMN()-12,TRUE),VLOOKUP($M5,$G$2:$K$200,COLUMN()-12,TRUE))),NA())</f>
        <v>#N/A</v>
      </c>
      <c r="Q5" t="e">
        <f t="shared" ca="1" si="6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7"/>
        <v>0</v>
      </c>
      <c r="T5">
        <f t="shared" si="8"/>
        <v>0</v>
      </c>
      <c r="U5">
        <f t="shared" si="9"/>
        <v>0</v>
      </c>
      <c r="V5">
        <f t="shared" si="10"/>
        <v>0</v>
      </c>
    </row>
    <row r="6" spans="1:22" x14ac:dyDescent="0.3">
      <c r="A6" s="3">
        <v>291.61700000000002</v>
      </c>
      <c r="B6">
        <v>2</v>
      </c>
      <c r="G6" s="3">
        <f t="shared" si="5"/>
        <v>291.61700000000002</v>
      </c>
      <c r="H6">
        <f t="shared" si="0"/>
        <v>0</v>
      </c>
      <c r="I6">
        <f t="shared" si="1"/>
        <v>1</v>
      </c>
      <c r="J6">
        <f t="shared" si="2"/>
        <v>0</v>
      </c>
      <c r="K6">
        <f t="shared" si="3"/>
        <v>0</v>
      </c>
      <c r="M6" s="3" cm="1">
        <f t="array" aca="1" ref="M6" ca="1">IF(INDIRECT("G"&amp;ROUNDUP((ROW()/2)+1,0))="",NA(),INDIRECT("G"&amp;ROUNDUP((ROW()/2)+1,0)))</f>
        <v>257.64999999999998</v>
      </c>
      <c r="N6">
        <f t="shared" ca="1" si="6"/>
        <v>1</v>
      </c>
      <c r="O6" t="e">
        <f t="shared" ca="1" si="6"/>
        <v>#N/A</v>
      </c>
      <c r="P6" t="e">
        <f t="shared" ca="1" si="11"/>
        <v>#N/A</v>
      </c>
      <c r="Q6" t="e">
        <f t="shared" ca="1" si="6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7"/>
        <v>0</v>
      </c>
      <c r="T6">
        <f t="shared" si="8"/>
        <v>33.967000000000041</v>
      </c>
      <c r="U6">
        <f t="shared" si="9"/>
        <v>0</v>
      </c>
      <c r="V6">
        <f t="shared" si="10"/>
        <v>0</v>
      </c>
    </row>
    <row r="7" spans="1:22" x14ac:dyDescent="0.3">
      <c r="A7" s="3">
        <v>411.61700000000002</v>
      </c>
      <c r="B7">
        <v>3</v>
      </c>
      <c r="G7" s="3">
        <f t="shared" si="5"/>
        <v>411.61700000000002</v>
      </c>
      <c r="H7">
        <f t="shared" si="0"/>
        <v>0</v>
      </c>
      <c r="I7">
        <f t="shared" si="1"/>
        <v>0</v>
      </c>
      <c r="J7">
        <f t="shared" si="2"/>
        <v>1</v>
      </c>
      <c r="K7">
        <f t="shared" si="3"/>
        <v>0</v>
      </c>
      <c r="M7" s="3" cm="1">
        <f t="array" aca="1" ref="M7" ca="1">IF(INDIRECT("G"&amp;ROUNDUP((ROW()/2)+1,0))="",NA(),INDIRECT("G"&amp;ROUNDUP((ROW()/2)+1,0)))</f>
        <v>257.65099999999995</v>
      </c>
      <c r="N7">
        <f t="shared" ca="1" si="6"/>
        <v>1</v>
      </c>
      <c r="O7" t="e">
        <f t="shared" ca="1" si="6"/>
        <v>#N/A</v>
      </c>
      <c r="P7" t="e">
        <f t="shared" ca="1" si="11"/>
        <v>#N/A</v>
      </c>
      <c r="Q7" t="e">
        <f t="shared" ca="1" si="6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7"/>
        <v>0</v>
      </c>
      <c r="T7">
        <f t="shared" si="8"/>
        <v>0</v>
      </c>
      <c r="U7">
        <f t="shared" si="9"/>
        <v>120</v>
      </c>
      <c r="V7">
        <f t="shared" si="10"/>
        <v>0</v>
      </c>
    </row>
    <row r="8" spans="1:22" x14ac:dyDescent="0.3">
      <c r="A8" s="3">
        <v>411.61700000000002</v>
      </c>
      <c r="B8">
        <v>1</v>
      </c>
      <c r="G8" s="3">
        <f t="shared" si="5"/>
        <v>411.61799999999999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M8" s="3" cm="1">
        <f t="array" aca="1" ref="M8" ca="1">IF(INDIRECT("G"&amp;ROUNDUP((ROW()/2)+1,0))="",NA(),INDIRECT("G"&amp;ROUNDUP((ROW()/2)+1,0)))</f>
        <v>257.65099999999995</v>
      </c>
      <c r="N8" t="e">
        <f t="shared" ca="1" si="6"/>
        <v>#N/A</v>
      </c>
      <c r="O8">
        <f t="shared" ca="1" si="6"/>
        <v>1</v>
      </c>
      <c r="P8" t="e">
        <f t="shared" ca="1" si="11"/>
        <v>#N/A</v>
      </c>
      <c r="Q8" t="e">
        <f t="shared" ca="1" si="6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</row>
    <row r="9" spans="1:22" x14ac:dyDescent="0.3">
      <c r="A9" s="3">
        <v>434.28399999999999</v>
      </c>
      <c r="B9">
        <v>2</v>
      </c>
      <c r="G9" s="3">
        <f t="shared" si="5"/>
        <v>434.28399999999999</v>
      </c>
      <c r="H9">
        <f t="shared" si="0"/>
        <v>0</v>
      </c>
      <c r="I9">
        <f t="shared" si="1"/>
        <v>1</v>
      </c>
      <c r="J9">
        <f t="shared" si="2"/>
        <v>0</v>
      </c>
      <c r="K9">
        <f t="shared" si="3"/>
        <v>0</v>
      </c>
      <c r="M9" s="3" cm="1">
        <f t="array" aca="1" ref="M9" ca="1">IF(INDIRECT("G"&amp;ROUNDUP((ROW()/2)+1,0))="",NA(),INDIRECT("G"&amp;ROUNDUP((ROW()/2)+1,0)))</f>
        <v>291.61700000000002</v>
      </c>
      <c r="N9" t="e">
        <f t="shared" ca="1" si="6"/>
        <v>#N/A</v>
      </c>
      <c r="O9">
        <f t="shared" ca="1" si="6"/>
        <v>1</v>
      </c>
      <c r="P9" t="e">
        <f ca="1">IFERROR(IF(IF($M9=$M8,VLOOKUP($M10,$G$2:$K$200,COLUMN()-12,TRUE),VLOOKUP($M9,$G$2:$K$200,COLUMN()-12,TRUE))=0,NA(),IF($M9=$M8,VLOOKUP($M10,$G$2:$K$200,COLUMN()-12,TRUE),VLOOKUP($M9,$G$2:$K$200,COLUMN()-12,TRUE))),NA())</f>
        <v>#N/A</v>
      </c>
      <c r="Q9" t="e">
        <f t="shared" ca="1" si="6"/>
        <v>#N/A</v>
      </c>
      <c r="S9">
        <f t="shared" si="7"/>
        <v>0</v>
      </c>
      <c r="T9">
        <f t="shared" si="8"/>
        <v>22.666999999999973</v>
      </c>
      <c r="U9">
        <f t="shared" si="9"/>
        <v>0</v>
      </c>
      <c r="V9">
        <f t="shared" si="10"/>
        <v>0</v>
      </c>
    </row>
    <row r="10" spans="1:22" x14ac:dyDescent="0.3">
      <c r="A10" s="3">
        <v>893.65</v>
      </c>
      <c r="B10">
        <v>1</v>
      </c>
      <c r="G10" s="3">
        <f t="shared" si="5"/>
        <v>893.65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M10" s="3" cm="1">
        <f t="array" aca="1" ref="M10" ca="1">IF(INDIRECT("G"&amp;ROUNDUP((ROW()/2)+1,0))="",NA(),INDIRECT("G"&amp;ROUNDUP((ROW()/2)+1,0)))</f>
        <v>291.61700000000002</v>
      </c>
      <c r="N10" t="e">
        <f t="shared" ca="1" si="6"/>
        <v>#N/A</v>
      </c>
      <c r="O10" t="e">
        <f t="shared" ca="1" si="6"/>
        <v>#N/A</v>
      </c>
      <c r="P10">
        <f t="shared" ca="1" si="11"/>
        <v>1</v>
      </c>
      <c r="Q10" t="e">
        <f t="shared" ca="1" si="6"/>
        <v>#N/A</v>
      </c>
      <c r="S10">
        <f t="shared" si="7"/>
        <v>459.36599999999999</v>
      </c>
      <c r="T10">
        <f t="shared" si="8"/>
        <v>0</v>
      </c>
      <c r="U10">
        <f t="shared" si="9"/>
        <v>0</v>
      </c>
      <c r="V10">
        <f t="shared" si="10"/>
        <v>0</v>
      </c>
    </row>
    <row r="11" spans="1:22" x14ac:dyDescent="0.3">
      <c r="A11" s="3">
        <v>899.65</v>
      </c>
      <c r="B11">
        <v>2</v>
      </c>
      <c r="G11" s="3">
        <f t="shared" si="5"/>
        <v>899.65</v>
      </c>
      <c r="H11">
        <f t="shared" si="0"/>
        <v>0</v>
      </c>
      <c r="I11">
        <f t="shared" si="1"/>
        <v>1</v>
      </c>
      <c r="J11">
        <f t="shared" si="2"/>
        <v>0</v>
      </c>
      <c r="K11">
        <f t="shared" si="3"/>
        <v>0</v>
      </c>
      <c r="M11" s="3" cm="1">
        <f t="array" aca="1" ref="M11" ca="1">IF(INDIRECT("G"&amp;ROUNDUP((ROW()/2)+1,0))="",NA(),INDIRECT("G"&amp;ROUNDUP((ROW()/2)+1,0)))</f>
        <v>411.61700000000002</v>
      </c>
      <c r="N11" t="e">
        <f t="shared" ca="1" si="6"/>
        <v>#N/A</v>
      </c>
      <c r="O11" t="e">
        <f t="shared" ca="1" si="6"/>
        <v>#N/A</v>
      </c>
      <c r="P11">
        <f t="shared" ca="1" si="11"/>
        <v>1</v>
      </c>
      <c r="Q11" t="e">
        <f t="shared" ca="1" si="6"/>
        <v>#N/A</v>
      </c>
      <c r="S11">
        <f t="shared" si="7"/>
        <v>0</v>
      </c>
      <c r="T11">
        <f t="shared" si="8"/>
        <v>6</v>
      </c>
      <c r="U11">
        <f t="shared" si="9"/>
        <v>0</v>
      </c>
      <c r="V11">
        <f t="shared" si="10"/>
        <v>0</v>
      </c>
    </row>
    <row r="12" spans="1:22" x14ac:dyDescent="0.3">
      <c r="A12" s="3">
        <v>899.65</v>
      </c>
      <c r="B12">
        <v>1</v>
      </c>
      <c r="G12" s="3">
        <f t="shared" si="5"/>
        <v>899.65099999999995</v>
      </c>
      <c r="H12">
        <f t="shared" si="0"/>
        <v>1</v>
      </c>
      <c r="I12">
        <f t="shared" si="1"/>
        <v>0</v>
      </c>
      <c r="J12">
        <f t="shared" si="2"/>
        <v>0</v>
      </c>
      <c r="K12">
        <f t="shared" si="3"/>
        <v>0</v>
      </c>
      <c r="M12" s="3" cm="1">
        <f t="array" aca="1" ref="M12" ca="1">IF(INDIRECT("G"&amp;ROUNDUP((ROW()/2)+1,0))="",NA(),INDIRECT("G"&amp;ROUNDUP((ROW()/2)+1,0)))</f>
        <v>411.61700000000002</v>
      </c>
      <c r="N12">
        <f t="shared" ca="1" si="6"/>
        <v>1</v>
      </c>
      <c r="O12" t="e">
        <f t="shared" ca="1" si="6"/>
        <v>#N/A</v>
      </c>
      <c r="P12" t="e">
        <f t="shared" ca="1" si="11"/>
        <v>#N/A</v>
      </c>
      <c r="Q12" t="e">
        <f t="shared" ca="1" si="6"/>
        <v>#N/A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</row>
    <row r="13" spans="1:22" x14ac:dyDescent="0.3">
      <c r="A13" s="3">
        <v>902.05</v>
      </c>
      <c r="B13">
        <v>2</v>
      </c>
      <c r="G13" s="3">
        <f t="shared" si="5"/>
        <v>902.05</v>
      </c>
      <c r="H13">
        <f t="shared" si="0"/>
        <v>0</v>
      </c>
      <c r="I13">
        <f t="shared" si="1"/>
        <v>1</v>
      </c>
      <c r="J13">
        <f t="shared" si="2"/>
        <v>0</v>
      </c>
      <c r="K13">
        <f t="shared" si="3"/>
        <v>0</v>
      </c>
      <c r="M13" s="3" cm="1">
        <f t="array" aca="1" ref="M13" ca="1">IF(INDIRECT("G"&amp;ROUNDUP((ROW()/2)+1,0))="",NA(),INDIRECT("G"&amp;ROUNDUP((ROW()/2)+1,0)))</f>
        <v>411.61799999999999</v>
      </c>
      <c r="N13">
        <f t="shared" ca="1" si="6"/>
        <v>1</v>
      </c>
      <c r="O13" t="e">
        <f t="shared" ca="1" si="6"/>
        <v>#N/A</v>
      </c>
      <c r="P13" t="e">
        <f t="shared" ca="1" si="11"/>
        <v>#N/A</v>
      </c>
      <c r="Q13" t="e">
        <f t="shared" ca="1" si="6"/>
        <v>#N/A</v>
      </c>
      <c r="S13">
        <f t="shared" si="7"/>
        <v>0</v>
      </c>
      <c r="T13">
        <f t="shared" si="8"/>
        <v>2.3999999999999773</v>
      </c>
      <c r="U13">
        <f t="shared" si="9"/>
        <v>0</v>
      </c>
      <c r="V13">
        <f t="shared" si="10"/>
        <v>0</v>
      </c>
    </row>
    <row r="14" spans="1:22" x14ac:dyDescent="0.3">
      <c r="A14" s="3">
        <v>902.05</v>
      </c>
      <c r="B14">
        <v>1</v>
      </c>
      <c r="G14" s="3">
        <f t="shared" si="5"/>
        <v>902.05099999999993</v>
      </c>
      <c r="H14">
        <f t="shared" si="0"/>
        <v>1</v>
      </c>
      <c r="I14">
        <f t="shared" si="1"/>
        <v>0</v>
      </c>
      <c r="J14">
        <f t="shared" si="2"/>
        <v>0</v>
      </c>
      <c r="K14">
        <f t="shared" si="3"/>
        <v>0</v>
      </c>
      <c r="M14" s="3" cm="1">
        <f t="array" aca="1" ref="M14" ca="1">IF(INDIRECT("G"&amp;ROUNDUP((ROW()/2)+1,0))="",NA(),INDIRECT("G"&amp;ROUNDUP((ROW()/2)+1,0)))</f>
        <v>411.61799999999999</v>
      </c>
      <c r="N14" t="e">
        <f t="shared" ca="1" si="6"/>
        <v>#N/A</v>
      </c>
      <c r="O14">
        <f t="shared" ca="1" si="6"/>
        <v>1</v>
      </c>
      <c r="P14" t="e">
        <f t="shared" ca="1" si="11"/>
        <v>#N/A</v>
      </c>
      <c r="Q14" t="e">
        <f t="shared" ca="1" si="6"/>
        <v>#N/A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</row>
    <row r="15" spans="1:22" x14ac:dyDescent="0.3">
      <c r="A15" s="3">
        <v>921.11699999999996</v>
      </c>
      <c r="B15">
        <v>2</v>
      </c>
      <c r="G15" s="3">
        <f t="shared" si="5"/>
        <v>921.11699999999996</v>
      </c>
      <c r="H15">
        <f t="shared" si="0"/>
        <v>0</v>
      </c>
      <c r="I15">
        <f t="shared" si="1"/>
        <v>1</v>
      </c>
      <c r="J15">
        <f t="shared" si="2"/>
        <v>0</v>
      </c>
      <c r="K15">
        <f t="shared" si="3"/>
        <v>0</v>
      </c>
      <c r="M15" s="3" cm="1">
        <f t="array" aca="1" ref="M15" ca="1">IF(INDIRECT("G"&amp;ROUNDUP((ROW()/2)+1,0))="",NA(),INDIRECT("G"&amp;ROUNDUP((ROW()/2)+1,0)))</f>
        <v>434.28399999999999</v>
      </c>
      <c r="N15" t="e">
        <f t="shared" ca="1" si="6"/>
        <v>#N/A</v>
      </c>
      <c r="O15">
        <f t="shared" ca="1" si="6"/>
        <v>1</v>
      </c>
      <c r="P15" t="e">
        <f t="shared" ca="1" si="11"/>
        <v>#N/A</v>
      </c>
      <c r="Q15" t="e">
        <f t="shared" ca="1" si="6"/>
        <v>#N/A</v>
      </c>
      <c r="S15">
        <f t="shared" si="7"/>
        <v>0</v>
      </c>
      <c r="T15">
        <f t="shared" si="8"/>
        <v>19.067000000000007</v>
      </c>
      <c r="U15">
        <f t="shared" si="9"/>
        <v>0</v>
      </c>
      <c r="V15">
        <f t="shared" si="10"/>
        <v>0</v>
      </c>
    </row>
    <row r="16" spans="1:22" x14ac:dyDescent="0.3">
      <c r="A16" s="3">
        <v>1041.117</v>
      </c>
      <c r="B16">
        <v>3</v>
      </c>
      <c r="G16" s="3">
        <f t="shared" si="5"/>
        <v>1041.117</v>
      </c>
      <c r="H16">
        <f t="shared" si="0"/>
        <v>0</v>
      </c>
      <c r="I16">
        <f t="shared" si="1"/>
        <v>0</v>
      </c>
      <c r="J16">
        <f t="shared" si="2"/>
        <v>1</v>
      </c>
      <c r="K16">
        <f t="shared" si="3"/>
        <v>0</v>
      </c>
      <c r="M16" s="3" cm="1">
        <f t="array" aca="1" ref="M16" ca="1">IF(INDIRECT("G"&amp;ROUNDUP((ROW()/2)+1,0))="",NA(),INDIRECT("G"&amp;ROUNDUP((ROW()/2)+1,0)))</f>
        <v>434.28399999999999</v>
      </c>
      <c r="N16">
        <f t="shared" ca="1" si="6"/>
        <v>1</v>
      </c>
      <c r="O16" t="e">
        <f t="shared" ca="1" si="6"/>
        <v>#N/A</v>
      </c>
      <c r="P16" t="e">
        <f t="shared" ca="1" si="11"/>
        <v>#N/A</v>
      </c>
      <c r="Q16" t="e">
        <f t="shared" ca="1" si="6"/>
        <v>#N/A</v>
      </c>
      <c r="S16">
        <f t="shared" si="7"/>
        <v>0</v>
      </c>
      <c r="T16">
        <f t="shared" si="8"/>
        <v>0</v>
      </c>
      <c r="U16">
        <f t="shared" si="9"/>
        <v>120</v>
      </c>
      <c r="V16">
        <f t="shared" si="10"/>
        <v>0</v>
      </c>
    </row>
    <row r="17" spans="1:22" x14ac:dyDescent="0.3">
      <c r="A17" s="3">
        <v>1041.117</v>
      </c>
      <c r="B17">
        <v>1</v>
      </c>
      <c r="G17" s="3">
        <f t="shared" si="5"/>
        <v>1041.1179999999999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0</v>
      </c>
      <c r="M17" s="3" cm="1">
        <f t="array" aca="1" ref="M17" ca="1">IF(INDIRECT("G"&amp;ROUNDUP((ROW()/2)+1,0))="",NA(),INDIRECT("G"&amp;ROUNDUP((ROW()/2)+1,0)))</f>
        <v>893.65</v>
      </c>
      <c r="N17">
        <f t="shared" ca="1" si="6"/>
        <v>1</v>
      </c>
      <c r="O17" t="e">
        <f t="shared" ca="1" si="6"/>
        <v>#N/A</v>
      </c>
      <c r="P17" t="e">
        <f t="shared" ca="1" si="11"/>
        <v>#N/A</v>
      </c>
      <c r="Q17" t="e">
        <f t="shared" ca="1" si="6"/>
        <v>#N/A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</row>
    <row r="18" spans="1:22" x14ac:dyDescent="0.3">
      <c r="A18" s="3">
        <v>1063.7839999999999</v>
      </c>
      <c r="B18">
        <v>2</v>
      </c>
      <c r="G18" s="3">
        <f t="shared" si="5"/>
        <v>1063.7839999999999</v>
      </c>
      <c r="H18">
        <f t="shared" si="0"/>
        <v>0</v>
      </c>
      <c r="I18">
        <f t="shared" si="1"/>
        <v>1</v>
      </c>
      <c r="J18">
        <f t="shared" si="2"/>
        <v>0</v>
      </c>
      <c r="K18">
        <f t="shared" si="3"/>
        <v>0</v>
      </c>
      <c r="M18" s="3" cm="1">
        <f t="array" aca="1" ref="M18" ca="1">IF(INDIRECT("G"&amp;ROUNDUP((ROW()/2)+1,0))="",NA(),INDIRECT("G"&amp;ROUNDUP((ROW()/2)+1,0)))</f>
        <v>893.65</v>
      </c>
      <c r="N18" t="e">
        <f t="shared" ca="1" si="6"/>
        <v>#N/A</v>
      </c>
      <c r="O18">
        <f t="shared" ca="1" si="6"/>
        <v>1</v>
      </c>
      <c r="P18" t="e">
        <f t="shared" ca="1" si="11"/>
        <v>#N/A</v>
      </c>
      <c r="Q18" t="e">
        <f t="shared" ca="1" si="6"/>
        <v>#N/A</v>
      </c>
      <c r="S18">
        <f t="shared" si="7"/>
        <v>0</v>
      </c>
      <c r="T18">
        <f t="shared" si="8"/>
        <v>22.666999999999916</v>
      </c>
      <c r="U18">
        <f t="shared" si="9"/>
        <v>0</v>
      </c>
      <c r="V18">
        <f t="shared" si="10"/>
        <v>0</v>
      </c>
    </row>
    <row r="19" spans="1:22" x14ac:dyDescent="0.3">
      <c r="A19" s="3">
        <v>1675.63</v>
      </c>
      <c r="B19">
        <v>1</v>
      </c>
      <c r="G19" s="3">
        <f t="shared" si="5"/>
        <v>1675.63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0</v>
      </c>
      <c r="M19" s="3" cm="1">
        <f t="array" aca="1" ref="M19" ca="1">IF(INDIRECT("G"&amp;ROUNDUP((ROW()/2)+1,0))="",NA(),INDIRECT("G"&amp;ROUNDUP((ROW()/2)+1,0)))</f>
        <v>899.65</v>
      </c>
      <c r="N19" t="e">
        <f t="shared" ca="1" si="6"/>
        <v>#N/A</v>
      </c>
      <c r="O19">
        <f t="shared" ca="1" si="6"/>
        <v>1</v>
      </c>
      <c r="P19" t="e">
        <f t="shared" ca="1" si="11"/>
        <v>#N/A</v>
      </c>
      <c r="Q19" t="e">
        <f t="shared" ca="1" si="6"/>
        <v>#N/A</v>
      </c>
      <c r="S19">
        <f t="shared" si="7"/>
        <v>611.84600000000023</v>
      </c>
      <c r="T19">
        <f t="shared" si="8"/>
        <v>0</v>
      </c>
      <c r="U19">
        <f t="shared" si="9"/>
        <v>0</v>
      </c>
      <c r="V19">
        <f t="shared" si="10"/>
        <v>0</v>
      </c>
    </row>
    <row r="20" spans="1:22" x14ac:dyDescent="0.3">
      <c r="A20" s="3">
        <v>1681.63</v>
      </c>
      <c r="B20">
        <v>2</v>
      </c>
      <c r="G20" s="3">
        <f t="shared" si="5"/>
        <v>1681.63</v>
      </c>
      <c r="H20">
        <f t="shared" si="0"/>
        <v>0</v>
      </c>
      <c r="I20">
        <f t="shared" si="1"/>
        <v>1</v>
      </c>
      <c r="J20">
        <f t="shared" si="2"/>
        <v>0</v>
      </c>
      <c r="K20">
        <f t="shared" si="3"/>
        <v>0</v>
      </c>
      <c r="M20" s="3" cm="1">
        <f t="array" aca="1" ref="M20" ca="1">IF(INDIRECT("G"&amp;ROUNDUP((ROW()/2)+1,0))="",NA(),INDIRECT("G"&amp;ROUNDUP((ROW()/2)+1,0)))</f>
        <v>899.65</v>
      </c>
      <c r="N20">
        <f t="shared" ca="1" si="6"/>
        <v>1</v>
      </c>
      <c r="O20" t="e">
        <f t="shared" ca="1" si="6"/>
        <v>#N/A</v>
      </c>
      <c r="P20" t="e">
        <f t="shared" ca="1" si="11"/>
        <v>#N/A</v>
      </c>
      <c r="Q20" t="e">
        <f t="shared" ca="1" si="6"/>
        <v>#N/A</v>
      </c>
      <c r="S20">
        <f t="shared" si="7"/>
        <v>0</v>
      </c>
      <c r="T20">
        <f t="shared" si="8"/>
        <v>6</v>
      </c>
      <c r="U20">
        <f t="shared" si="9"/>
        <v>0</v>
      </c>
      <c r="V20">
        <f t="shared" si="10"/>
        <v>0</v>
      </c>
    </row>
    <row r="21" spans="1:22" x14ac:dyDescent="0.3">
      <c r="A21" s="3">
        <v>1771.63</v>
      </c>
      <c r="B21">
        <v>4</v>
      </c>
      <c r="G21" s="3">
        <f t="shared" si="5"/>
        <v>1771.63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1</v>
      </c>
      <c r="M21" s="3" cm="1">
        <f t="array" aca="1" ref="M21" ca="1">IF(INDIRECT("G"&amp;ROUNDUP((ROW()/2)+1,0))="",NA(),INDIRECT("G"&amp;ROUNDUP((ROW()/2)+1,0)))</f>
        <v>899.65099999999995</v>
      </c>
      <c r="N21">
        <f t="shared" ca="1" si="6"/>
        <v>1</v>
      </c>
      <c r="O21" t="e">
        <f t="shared" ca="1" si="6"/>
        <v>#N/A</v>
      </c>
      <c r="P21" t="e">
        <f t="shared" ca="1" si="11"/>
        <v>#N/A</v>
      </c>
      <c r="Q21" t="e">
        <f t="shared" ca="1" si="6"/>
        <v>#N/A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90</v>
      </c>
    </row>
    <row r="22" spans="1:22" x14ac:dyDescent="0.3">
      <c r="A22" s="3">
        <v>1790.43</v>
      </c>
      <c r="B22">
        <v>1</v>
      </c>
      <c r="G22" s="3">
        <f t="shared" si="5"/>
        <v>1790.43</v>
      </c>
      <c r="H22">
        <f t="shared" si="0"/>
        <v>1</v>
      </c>
      <c r="I22">
        <f t="shared" si="1"/>
        <v>0</v>
      </c>
      <c r="J22">
        <f t="shared" si="2"/>
        <v>0</v>
      </c>
      <c r="K22">
        <f t="shared" si="3"/>
        <v>0</v>
      </c>
      <c r="M22" s="3" cm="1">
        <f t="array" aca="1" ref="M22" ca="1">IF(INDIRECT("G"&amp;ROUNDUP((ROW()/2)+1,0))="",NA(),INDIRECT("G"&amp;ROUNDUP((ROW()/2)+1,0)))</f>
        <v>899.65099999999995</v>
      </c>
      <c r="N22" t="e">
        <f t="shared" ca="1" si="6"/>
        <v>#N/A</v>
      </c>
      <c r="O22">
        <f t="shared" ca="1" si="6"/>
        <v>1</v>
      </c>
      <c r="P22" t="e">
        <f t="shared" ca="1" si="11"/>
        <v>#N/A</v>
      </c>
      <c r="Q22" t="e">
        <f t="shared" ca="1" si="6"/>
        <v>#N/A</v>
      </c>
      <c r="S22">
        <f t="shared" si="7"/>
        <v>18.799999999999955</v>
      </c>
      <c r="T22">
        <f t="shared" si="8"/>
        <v>0</v>
      </c>
      <c r="U22">
        <f t="shared" si="9"/>
        <v>0</v>
      </c>
      <c r="V22">
        <f t="shared" si="10"/>
        <v>0</v>
      </c>
    </row>
    <row r="23" spans="1:22" x14ac:dyDescent="0.3">
      <c r="A23" s="3">
        <v>1792.8300000000002</v>
      </c>
      <c r="B23">
        <v>2</v>
      </c>
      <c r="G23" s="3">
        <f t="shared" si="5"/>
        <v>1792.8300000000002</v>
      </c>
      <c r="H23">
        <f t="shared" si="0"/>
        <v>0</v>
      </c>
      <c r="I23">
        <f t="shared" si="1"/>
        <v>1</v>
      </c>
      <c r="J23">
        <f t="shared" si="2"/>
        <v>0</v>
      </c>
      <c r="K23">
        <f t="shared" si="3"/>
        <v>0</v>
      </c>
      <c r="M23" s="3" cm="1">
        <f t="array" aca="1" ref="M23" ca="1">IF(INDIRECT("G"&amp;ROUNDUP((ROW()/2)+1,0))="",NA(),INDIRECT("G"&amp;ROUNDUP((ROW()/2)+1,0)))</f>
        <v>902.05</v>
      </c>
      <c r="N23" t="e">
        <f t="shared" ca="1" si="6"/>
        <v>#N/A</v>
      </c>
      <c r="O23">
        <f t="shared" ca="1" si="6"/>
        <v>1</v>
      </c>
      <c r="P23" t="e">
        <f t="shared" ca="1" si="11"/>
        <v>#N/A</v>
      </c>
      <c r="Q23" t="e">
        <f t="shared" ca="1" si="6"/>
        <v>#N/A</v>
      </c>
      <c r="S23">
        <f t="shared" si="7"/>
        <v>0</v>
      </c>
      <c r="T23">
        <f t="shared" si="8"/>
        <v>2.4000000000000909</v>
      </c>
      <c r="U23">
        <f t="shared" si="9"/>
        <v>0</v>
      </c>
      <c r="V23">
        <f t="shared" si="10"/>
        <v>0</v>
      </c>
    </row>
    <row r="24" spans="1:22" x14ac:dyDescent="0.3">
      <c r="A24" s="3">
        <v>1807.4</v>
      </c>
      <c r="B24">
        <v>1</v>
      </c>
      <c r="G24" s="3">
        <f t="shared" si="5"/>
        <v>1807.4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M24" s="3" cm="1">
        <f t="array" aca="1" ref="M24" ca="1">IF(INDIRECT("G"&amp;ROUNDUP((ROW()/2)+1,0))="",NA(),INDIRECT("G"&amp;ROUNDUP((ROW()/2)+1,0)))</f>
        <v>902.05</v>
      </c>
      <c r="N24">
        <f t="shared" ca="1" si="6"/>
        <v>1</v>
      </c>
      <c r="O24" t="e">
        <f t="shared" ca="1" si="6"/>
        <v>#N/A</v>
      </c>
      <c r="P24" t="e">
        <f t="shared" ca="1" si="11"/>
        <v>#N/A</v>
      </c>
      <c r="Q24" t="e">
        <f t="shared" ca="1" si="6"/>
        <v>#N/A</v>
      </c>
      <c r="S24">
        <f t="shared" si="7"/>
        <v>14.569999999999936</v>
      </c>
      <c r="T24">
        <f t="shared" si="8"/>
        <v>0</v>
      </c>
      <c r="U24">
        <f t="shared" si="9"/>
        <v>0</v>
      </c>
      <c r="V24">
        <f t="shared" si="10"/>
        <v>0</v>
      </c>
    </row>
    <row r="25" spans="1:22" x14ac:dyDescent="0.3">
      <c r="A25" s="3">
        <v>1826.4670000000001</v>
      </c>
      <c r="B25">
        <v>2</v>
      </c>
      <c r="G25" s="3">
        <f t="shared" si="5"/>
        <v>1826.4670000000001</v>
      </c>
      <c r="H25">
        <f t="shared" si="0"/>
        <v>0</v>
      </c>
      <c r="I25">
        <f t="shared" si="1"/>
        <v>1</v>
      </c>
      <c r="J25">
        <f t="shared" si="2"/>
        <v>0</v>
      </c>
      <c r="K25">
        <f t="shared" si="3"/>
        <v>0</v>
      </c>
      <c r="M25" s="3" cm="1">
        <f t="array" aca="1" ref="M25" ca="1">IF(INDIRECT("G"&amp;ROUNDUP((ROW()/2)+1,0))="",NA(),INDIRECT("G"&amp;ROUNDUP((ROW()/2)+1,0)))</f>
        <v>902.05099999999993</v>
      </c>
      <c r="N25">
        <f t="shared" ca="1" si="6"/>
        <v>1</v>
      </c>
      <c r="O25" t="e">
        <f t="shared" ca="1" si="6"/>
        <v>#N/A</v>
      </c>
      <c r="P25" t="e">
        <f t="shared" ca="1" si="11"/>
        <v>#N/A</v>
      </c>
      <c r="Q25" t="e">
        <f t="shared" ca="1" si="6"/>
        <v>#N/A</v>
      </c>
      <c r="S25">
        <f t="shared" si="7"/>
        <v>0</v>
      </c>
      <c r="T25">
        <f t="shared" si="8"/>
        <v>19.067000000000007</v>
      </c>
      <c r="U25">
        <f t="shared" si="9"/>
        <v>0</v>
      </c>
      <c r="V25">
        <f t="shared" si="10"/>
        <v>0</v>
      </c>
    </row>
    <row r="26" spans="1:22" x14ac:dyDescent="0.3">
      <c r="A26" s="3">
        <v>1946.4670000000001</v>
      </c>
      <c r="B26">
        <v>3</v>
      </c>
      <c r="G26" s="3">
        <f t="shared" si="5"/>
        <v>1946.4670000000001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0</v>
      </c>
      <c r="M26" s="3" cm="1">
        <f t="array" aca="1" ref="M26" ca="1">IF(INDIRECT("G"&amp;ROUNDUP((ROW()/2)+1,0))="",NA(),INDIRECT("G"&amp;ROUNDUP((ROW()/2)+1,0)))</f>
        <v>902.05099999999993</v>
      </c>
      <c r="N26" t="e">
        <f t="shared" ca="1" si="6"/>
        <v>#N/A</v>
      </c>
      <c r="O26">
        <f t="shared" ca="1" si="6"/>
        <v>1</v>
      </c>
      <c r="P26" t="e">
        <f t="shared" ca="1" si="11"/>
        <v>#N/A</v>
      </c>
      <c r="Q26" t="e">
        <f t="shared" ca="1" si="6"/>
        <v>#N/A</v>
      </c>
      <c r="S26">
        <f t="shared" si="7"/>
        <v>0</v>
      </c>
      <c r="T26">
        <f t="shared" si="8"/>
        <v>0</v>
      </c>
      <c r="U26">
        <f t="shared" si="9"/>
        <v>120</v>
      </c>
      <c r="V26">
        <f t="shared" si="10"/>
        <v>0</v>
      </c>
    </row>
    <row r="27" spans="1:22" x14ac:dyDescent="0.3">
      <c r="A27" s="3">
        <v>1946.4670000000001</v>
      </c>
      <c r="B27">
        <v>1</v>
      </c>
      <c r="G27" s="3">
        <f t="shared" si="5"/>
        <v>1946.4680000000001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0</v>
      </c>
      <c r="M27" s="3" cm="1">
        <f t="array" aca="1" ref="M27" ca="1">IF(INDIRECT("G"&amp;ROUNDUP((ROW()/2)+1,0))="",NA(),INDIRECT("G"&amp;ROUNDUP((ROW()/2)+1,0)))</f>
        <v>921.11699999999996</v>
      </c>
      <c r="N27" t="e">
        <f t="shared" ca="1" si="6"/>
        <v>#N/A</v>
      </c>
      <c r="O27">
        <f t="shared" ca="1" si="6"/>
        <v>1</v>
      </c>
      <c r="P27" t="e">
        <f t="shared" ca="1" si="11"/>
        <v>#N/A</v>
      </c>
      <c r="Q27" t="e">
        <f t="shared" ca="1" si="6"/>
        <v>#N/A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 x14ac:dyDescent="0.3">
      <c r="A28" s="3">
        <v>1969.134</v>
      </c>
      <c r="B28">
        <v>2</v>
      </c>
      <c r="G28" s="3">
        <f t="shared" si="5"/>
        <v>1969.134</v>
      </c>
      <c r="H28">
        <f t="shared" si="0"/>
        <v>0</v>
      </c>
      <c r="I28">
        <f t="shared" si="1"/>
        <v>1</v>
      </c>
      <c r="J28">
        <f t="shared" si="2"/>
        <v>0</v>
      </c>
      <c r="K28">
        <f t="shared" si="3"/>
        <v>0</v>
      </c>
      <c r="M28" s="3" cm="1">
        <f t="array" aca="1" ref="M28" ca="1">IF(INDIRECT("G"&amp;ROUNDUP((ROW()/2)+1,0))="",NA(),INDIRECT("G"&amp;ROUNDUP((ROW()/2)+1,0)))</f>
        <v>921.11699999999996</v>
      </c>
      <c r="N28" t="e">
        <f t="shared" ca="1" si="6"/>
        <v>#N/A</v>
      </c>
      <c r="O28" t="e">
        <f t="shared" ca="1" si="6"/>
        <v>#N/A</v>
      </c>
      <c r="P28">
        <f t="shared" ca="1" si="11"/>
        <v>1</v>
      </c>
      <c r="Q28" t="e">
        <f t="shared" ca="1" si="6"/>
        <v>#N/A</v>
      </c>
      <c r="S28">
        <f t="shared" si="7"/>
        <v>0</v>
      </c>
      <c r="T28">
        <f t="shared" si="8"/>
        <v>22.666999999999916</v>
      </c>
      <c r="U28">
        <f t="shared" si="9"/>
        <v>0</v>
      </c>
      <c r="V28">
        <f t="shared" si="10"/>
        <v>0</v>
      </c>
    </row>
    <row r="29" spans="1:22" x14ac:dyDescent="0.3">
      <c r="A29" s="3">
        <v>2426.7199999999998</v>
      </c>
      <c r="B29">
        <v>1</v>
      </c>
      <c r="G29" s="3">
        <f t="shared" si="5"/>
        <v>2426.7199999999998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0</v>
      </c>
      <c r="M29" s="3" cm="1">
        <f t="array" aca="1" ref="M29" ca="1">IF(INDIRECT("G"&amp;ROUNDUP((ROW()/2)+1,0))="",NA(),INDIRECT("G"&amp;ROUNDUP((ROW()/2)+1,0)))</f>
        <v>1041.117</v>
      </c>
      <c r="N29" t="e">
        <f t="shared" ca="1" si="6"/>
        <v>#N/A</v>
      </c>
      <c r="O29" t="e">
        <f t="shared" ca="1" si="6"/>
        <v>#N/A</v>
      </c>
      <c r="P29">
        <f t="shared" ca="1" si="11"/>
        <v>1</v>
      </c>
      <c r="Q29" t="e">
        <f t="shared" ca="1" si="6"/>
        <v>#N/A</v>
      </c>
      <c r="S29">
        <f t="shared" si="7"/>
        <v>457.58599999999979</v>
      </c>
      <c r="T29">
        <f t="shared" si="8"/>
        <v>0</v>
      </c>
      <c r="U29">
        <f t="shared" si="9"/>
        <v>0</v>
      </c>
      <c r="V29">
        <f t="shared" si="10"/>
        <v>0</v>
      </c>
    </row>
    <row r="30" spans="1:22" x14ac:dyDescent="0.3">
      <c r="A30" s="3">
        <v>2432.7199999999998</v>
      </c>
      <c r="B30">
        <v>2</v>
      </c>
      <c r="G30" s="3">
        <f t="shared" si="5"/>
        <v>2432.7199999999998</v>
      </c>
      <c r="H30">
        <f t="shared" si="0"/>
        <v>0</v>
      </c>
      <c r="I30">
        <f t="shared" si="1"/>
        <v>1</v>
      </c>
      <c r="J30">
        <f t="shared" si="2"/>
        <v>0</v>
      </c>
      <c r="K30">
        <f t="shared" si="3"/>
        <v>0</v>
      </c>
      <c r="M30" s="3" cm="1">
        <f t="array" aca="1" ref="M30" ca="1">IF(INDIRECT("G"&amp;ROUNDUP((ROW()/2)+1,0))="",NA(),INDIRECT("G"&amp;ROUNDUP((ROW()/2)+1,0)))</f>
        <v>1041.117</v>
      </c>
      <c r="N30">
        <f t="shared" ca="1" si="6"/>
        <v>1</v>
      </c>
      <c r="O30" t="e">
        <f t="shared" ca="1" si="6"/>
        <v>#N/A</v>
      </c>
      <c r="P30" t="e">
        <f t="shared" ca="1" si="11"/>
        <v>#N/A</v>
      </c>
      <c r="Q30" t="e">
        <f t="shared" ca="1" si="6"/>
        <v>#N/A</v>
      </c>
      <c r="S30">
        <f t="shared" si="7"/>
        <v>0</v>
      </c>
      <c r="T30">
        <f t="shared" si="8"/>
        <v>6</v>
      </c>
      <c r="U30">
        <f t="shared" si="9"/>
        <v>0</v>
      </c>
      <c r="V30">
        <f t="shared" si="10"/>
        <v>0</v>
      </c>
    </row>
    <row r="31" spans="1:22" x14ac:dyDescent="0.3">
      <c r="A31" s="3">
        <v>2432.7199999999998</v>
      </c>
      <c r="B31">
        <v>4</v>
      </c>
      <c r="G31" s="3">
        <f t="shared" si="5"/>
        <v>2432.721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1</v>
      </c>
      <c r="M31" s="3" cm="1">
        <f t="array" aca="1" ref="M31" ca="1">IF(INDIRECT("G"&amp;ROUNDUP((ROW()/2)+1,0))="",NA(),INDIRECT("G"&amp;ROUNDUP((ROW()/2)+1,0)))</f>
        <v>1041.1179999999999</v>
      </c>
      <c r="N31">
        <f t="shared" ca="1" si="6"/>
        <v>1</v>
      </c>
      <c r="O31" t="e">
        <f t="shared" ca="1" si="6"/>
        <v>#N/A</v>
      </c>
      <c r="P31" t="e">
        <f t="shared" ca="1" si="11"/>
        <v>#N/A</v>
      </c>
      <c r="Q31" t="e">
        <f t="shared" ca="1" si="6"/>
        <v>#N/A</v>
      </c>
      <c r="S31">
        <f t="shared" si="7"/>
        <v>0</v>
      </c>
      <c r="T31">
        <f t="shared" si="8"/>
        <v>0</v>
      </c>
      <c r="U31">
        <f t="shared" si="9"/>
        <v>0</v>
      </c>
      <c r="V31">
        <f t="shared" si="10"/>
        <v>0</v>
      </c>
    </row>
    <row r="32" spans="1:22" x14ac:dyDescent="0.3">
      <c r="A32" s="3">
        <v>2432.7199999999998</v>
      </c>
      <c r="B32">
        <v>1</v>
      </c>
      <c r="G32" s="3">
        <f t="shared" si="5"/>
        <v>2432.721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M32" s="3" cm="1">
        <f t="array" aca="1" ref="M32" ca="1">IF(INDIRECT("G"&amp;ROUNDUP((ROW()/2)+1,0))="",NA(),INDIRECT("G"&amp;ROUNDUP((ROW()/2)+1,0)))</f>
        <v>1041.1179999999999</v>
      </c>
      <c r="N32" t="e">
        <f t="shared" ca="1" si="6"/>
        <v>#N/A</v>
      </c>
      <c r="O32">
        <f t="shared" ca="1" si="6"/>
        <v>1</v>
      </c>
      <c r="P32" t="e">
        <f t="shared" ca="1" si="11"/>
        <v>#N/A</v>
      </c>
      <c r="Q32" t="e">
        <f t="shared" ca="1" si="6"/>
        <v>#N/A</v>
      </c>
      <c r="S32">
        <f t="shared" si="7"/>
        <v>0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 x14ac:dyDescent="0.3">
      <c r="A33" s="3">
        <v>2435.12</v>
      </c>
      <c r="B33">
        <v>2</v>
      </c>
      <c r="G33" s="3">
        <f t="shared" si="5"/>
        <v>2435.12</v>
      </c>
      <c r="H33">
        <f t="shared" si="0"/>
        <v>0</v>
      </c>
      <c r="I33">
        <f t="shared" si="1"/>
        <v>1</v>
      </c>
      <c r="J33">
        <f t="shared" si="2"/>
        <v>0</v>
      </c>
      <c r="K33">
        <f t="shared" si="3"/>
        <v>0</v>
      </c>
      <c r="M33" s="3" cm="1">
        <f t="array" aca="1" ref="M33" ca="1">IF(INDIRECT("G"&amp;ROUNDUP((ROW()/2)+1,0))="",NA(),INDIRECT("G"&amp;ROUNDUP((ROW()/2)+1,0)))</f>
        <v>1063.7839999999999</v>
      </c>
      <c r="N33" t="e">
        <f t="shared" ca="1" si="6"/>
        <v>#N/A</v>
      </c>
      <c r="O33">
        <f t="shared" ca="1" si="6"/>
        <v>1</v>
      </c>
      <c r="P33" t="e">
        <f t="shared" ca="1" si="11"/>
        <v>#N/A</v>
      </c>
      <c r="Q33" t="e">
        <f t="shared" ca="1" si="6"/>
        <v>#N/A</v>
      </c>
      <c r="S33">
        <f t="shared" si="7"/>
        <v>0</v>
      </c>
      <c r="T33">
        <f t="shared" si="8"/>
        <v>2.4000000000000909</v>
      </c>
      <c r="U33">
        <f t="shared" si="9"/>
        <v>0</v>
      </c>
      <c r="V33">
        <f t="shared" si="10"/>
        <v>0</v>
      </c>
    </row>
    <row r="34" spans="1:22" x14ac:dyDescent="0.3">
      <c r="A34" s="3">
        <v>2435.12</v>
      </c>
      <c r="B34">
        <v>1</v>
      </c>
      <c r="G34" s="3">
        <f t="shared" si="5"/>
        <v>2435.1210000000001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0</v>
      </c>
      <c r="M34" s="3" cm="1">
        <f t="array" aca="1" ref="M34" ca="1">IF(INDIRECT("G"&amp;ROUNDUP((ROW()/2)+1,0))="",NA(),INDIRECT("G"&amp;ROUNDUP((ROW()/2)+1,0)))</f>
        <v>1063.7839999999999</v>
      </c>
      <c r="N34">
        <f t="shared" ca="1" si="6"/>
        <v>1</v>
      </c>
      <c r="O34" t="e">
        <f t="shared" ca="1" si="6"/>
        <v>#N/A</v>
      </c>
      <c r="P34" t="e">
        <f t="shared" ca="1" si="11"/>
        <v>#N/A</v>
      </c>
      <c r="Q34" t="e">
        <f t="shared" ca="1" si="6"/>
        <v>#N/A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</row>
    <row r="35" spans="1:22" x14ac:dyDescent="0.3">
      <c r="A35" s="3">
        <v>2454.1869999999999</v>
      </c>
      <c r="B35">
        <v>2</v>
      </c>
      <c r="G35" s="3">
        <f t="shared" si="5"/>
        <v>2454.1869999999999</v>
      </c>
      <c r="H35">
        <f t="shared" si="0"/>
        <v>0</v>
      </c>
      <c r="I35">
        <f t="shared" si="1"/>
        <v>1</v>
      </c>
      <c r="J35">
        <f t="shared" si="2"/>
        <v>0</v>
      </c>
      <c r="K35">
        <f t="shared" si="3"/>
        <v>0</v>
      </c>
      <c r="M35" s="3" cm="1">
        <f t="array" aca="1" ref="M35" ca="1">IF(INDIRECT("G"&amp;ROUNDUP((ROW()/2)+1,0))="",NA(),INDIRECT("G"&amp;ROUNDUP((ROW()/2)+1,0)))</f>
        <v>1675.63</v>
      </c>
      <c r="N35">
        <f t="shared" ca="1" si="6"/>
        <v>1</v>
      </c>
      <c r="O35" t="e">
        <f t="shared" ca="1" si="6"/>
        <v>#N/A</v>
      </c>
      <c r="P35" t="e">
        <f t="shared" ca="1" si="11"/>
        <v>#N/A</v>
      </c>
      <c r="Q35" t="e">
        <f t="shared" ca="1" si="6"/>
        <v>#N/A</v>
      </c>
      <c r="S35">
        <f t="shared" si="7"/>
        <v>0</v>
      </c>
      <c r="T35">
        <f t="shared" si="8"/>
        <v>19.067000000000007</v>
      </c>
      <c r="U35">
        <f t="shared" si="9"/>
        <v>0</v>
      </c>
      <c r="V35">
        <f t="shared" si="10"/>
        <v>0</v>
      </c>
    </row>
    <row r="36" spans="1:22" x14ac:dyDescent="0.3">
      <c r="A36" s="3">
        <v>2574.1869999999999</v>
      </c>
      <c r="B36">
        <v>3</v>
      </c>
      <c r="G36" s="3">
        <f t="shared" si="5"/>
        <v>2574.1869999999999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0</v>
      </c>
      <c r="M36" s="3" cm="1">
        <f t="array" aca="1" ref="M36" ca="1">IF(INDIRECT("G"&amp;ROUNDUP((ROW()/2)+1,0))="",NA(),INDIRECT("G"&amp;ROUNDUP((ROW()/2)+1,0)))</f>
        <v>1675.63</v>
      </c>
      <c r="N36" t="e">
        <f t="shared" ref="N36:Q67" ca="1" si="12">IFERROR(IF(IF($M36=$M35,VLOOKUP($M37,$G$2:$K$200,COLUMN()-12,TRUE),VLOOKUP($M36,$G$2:$K$200,COLUMN()-12,TRUE))=0,NA(),IF($M36=$M35,VLOOKUP($M37,$G$2:$K$200,COLUMN()-12,TRUE),VLOOKUP($M36,$G$2:$K$200,COLUMN()-12,TRUE))),NA())</f>
        <v>#N/A</v>
      </c>
      <c r="O36">
        <f t="shared" ca="1" si="12"/>
        <v>1</v>
      </c>
      <c r="P36" t="e">
        <f t="shared" ca="1" si="11"/>
        <v>#N/A</v>
      </c>
      <c r="Q36" t="e">
        <f t="shared" ca="1" si="12"/>
        <v>#N/A</v>
      </c>
      <c r="S36">
        <f t="shared" si="7"/>
        <v>0</v>
      </c>
      <c r="T36">
        <f t="shared" si="8"/>
        <v>0</v>
      </c>
      <c r="U36">
        <f t="shared" si="9"/>
        <v>120</v>
      </c>
      <c r="V36">
        <f t="shared" si="10"/>
        <v>0</v>
      </c>
    </row>
    <row r="37" spans="1:22" x14ac:dyDescent="0.3">
      <c r="A37" s="3">
        <v>2574.1869999999999</v>
      </c>
      <c r="B37">
        <v>1</v>
      </c>
      <c r="G37" s="3">
        <f t="shared" si="5"/>
        <v>2574.1880000000001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M37" s="3" cm="1">
        <f t="array" aca="1" ref="M37" ca="1">IF(INDIRECT("G"&amp;ROUNDUP((ROW()/2)+1,0))="",NA(),INDIRECT("G"&amp;ROUNDUP((ROW()/2)+1,0)))</f>
        <v>1681.63</v>
      </c>
      <c r="N37" t="e">
        <f t="shared" ca="1" si="12"/>
        <v>#N/A</v>
      </c>
      <c r="O37">
        <f t="shared" ca="1" si="12"/>
        <v>1</v>
      </c>
      <c r="P37" t="e">
        <f t="shared" ca="1" si="11"/>
        <v>#N/A</v>
      </c>
      <c r="Q37" t="e">
        <f t="shared" ca="1" si="12"/>
        <v>#N/A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</row>
    <row r="38" spans="1:22" x14ac:dyDescent="0.3">
      <c r="A38" s="3">
        <v>2596.8539999999998</v>
      </c>
      <c r="B38">
        <v>2</v>
      </c>
      <c r="G38" s="3">
        <f t="shared" si="5"/>
        <v>2596.8539999999998</v>
      </c>
      <c r="H38">
        <f t="shared" si="0"/>
        <v>0</v>
      </c>
      <c r="I38">
        <f t="shared" si="1"/>
        <v>1</v>
      </c>
      <c r="J38">
        <f t="shared" si="2"/>
        <v>0</v>
      </c>
      <c r="K38">
        <f t="shared" si="3"/>
        <v>0</v>
      </c>
      <c r="M38" s="3" cm="1">
        <f t="array" aca="1" ref="M38" ca="1">IF(INDIRECT("G"&amp;ROUNDUP((ROW()/2)+1,0))="",NA(),INDIRECT("G"&amp;ROUNDUP((ROW()/2)+1,0)))</f>
        <v>1681.63</v>
      </c>
      <c r="N38" t="e">
        <f t="shared" ca="1" si="12"/>
        <v>#N/A</v>
      </c>
      <c r="O38" t="e">
        <f t="shared" ca="1" si="12"/>
        <v>#N/A</v>
      </c>
      <c r="P38" t="e">
        <f t="shared" ca="1" si="11"/>
        <v>#N/A</v>
      </c>
      <c r="Q38">
        <f t="shared" ca="1" si="12"/>
        <v>1</v>
      </c>
      <c r="S38">
        <f t="shared" si="7"/>
        <v>0</v>
      </c>
      <c r="T38">
        <f t="shared" si="8"/>
        <v>22.666999999999916</v>
      </c>
      <c r="U38">
        <f t="shared" si="9"/>
        <v>0</v>
      </c>
      <c r="V38">
        <f t="shared" si="10"/>
        <v>0</v>
      </c>
    </row>
    <row r="39" spans="1:22" x14ac:dyDescent="0.3">
      <c r="A39" s="3">
        <v>3206.93</v>
      </c>
      <c r="B39">
        <v>1</v>
      </c>
      <c r="G39" s="3">
        <f t="shared" si="5"/>
        <v>3206.93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M39" s="3" cm="1">
        <f t="array" aca="1" ref="M39" ca="1">IF(INDIRECT("G"&amp;ROUNDUP((ROW()/2)+1,0))="",NA(),INDIRECT("G"&amp;ROUNDUP((ROW()/2)+1,0)))</f>
        <v>1771.63</v>
      </c>
      <c r="N39" t="e">
        <f t="shared" ca="1" si="12"/>
        <v>#N/A</v>
      </c>
      <c r="O39" t="e">
        <f t="shared" ca="1" si="12"/>
        <v>#N/A</v>
      </c>
      <c r="P39" t="e">
        <f t="shared" ca="1" si="11"/>
        <v>#N/A</v>
      </c>
      <c r="Q39">
        <f t="shared" ca="1" si="12"/>
        <v>1</v>
      </c>
      <c r="S39">
        <f t="shared" si="7"/>
        <v>610.07600000000002</v>
      </c>
      <c r="T39">
        <f t="shared" si="8"/>
        <v>0</v>
      </c>
      <c r="U39">
        <f t="shared" si="9"/>
        <v>0</v>
      </c>
      <c r="V39">
        <f t="shared" si="10"/>
        <v>0</v>
      </c>
    </row>
    <row r="40" spans="1:22" x14ac:dyDescent="0.3">
      <c r="A40" s="3">
        <v>3212.93</v>
      </c>
      <c r="B40">
        <v>2</v>
      </c>
      <c r="G40" s="3">
        <f t="shared" si="5"/>
        <v>3212.93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M40" s="3" cm="1">
        <f t="array" aca="1" ref="M40" ca="1">IF(INDIRECT("G"&amp;ROUNDUP((ROW()/2)+1,0))="",NA(),INDIRECT("G"&amp;ROUNDUP((ROW()/2)+1,0)))</f>
        <v>1771.63</v>
      </c>
      <c r="N40">
        <f t="shared" ca="1" si="12"/>
        <v>1</v>
      </c>
      <c r="O40" t="e">
        <f t="shared" ca="1" si="12"/>
        <v>#N/A</v>
      </c>
      <c r="P40" t="e">
        <f t="shared" ca="1" si="11"/>
        <v>#N/A</v>
      </c>
      <c r="Q40" t="e">
        <f t="shared" ca="1" si="12"/>
        <v>#N/A</v>
      </c>
      <c r="S40">
        <f t="shared" si="7"/>
        <v>0</v>
      </c>
      <c r="T40">
        <f t="shared" si="8"/>
        <v>6</v>
      </c>
      <c r="U40">
        <f t="shared" si="9"/>
        <v>0</v>
      </c>
      <c r="V40">
        <f t="shared" si="10"/>
        <v>0</v>
      </c>
    </row>
    <row r="41" spans="1:22" x14ac:dyDescent="0.3">
      <c r="A41">
        <v>3272.93</v>
      </c>
      <c r="B41">
        <v>4</v>
      </c>
      <c r="C41" s="3"/>
      <c r="G41" s="3">
        <f t="shared" si="5"/>
        <v>3272.93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1</v>
      </c>
      <c r="M41" s="3" cm="1">
        <f t="array" aca="1" ref="M41" ca="1">IF(INDIRECT("G"&amp;ROUNDUP((ROW()/2)+1,0))="",NA(),INDIRECT("G"&amp;ROUNDUP((ROW()/2)+1,0)))</f>
        <v>1790.43</v>
      </c>
      <c r="N41">
        <f t="shared" ca="1" si="12"/>
        <v>1</v>
      </c>
      <c r="O41" t="e">
        <f t="shared" ca="1" si="12"/>
        <v>#N/A</v>
      </c>
      <c r="P41" t="e">
        <f t="shared" ca="1" si="11"/>
        <v>#N/A</v>
      </c>
      <c r="Q41" t="e">
        <f t="shared" ca="1" si="12"/>
        <v>#N/A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60</v>
      </c>
    </row>
    <row r="42" spans="1:22" x14ac:dyDescent="0.3">
      <c r="A42">
        <v>3328.18</v>
      </c>
      <c r="B42">
        <v>1</v>
      </c>
      <c r="G42" s="3">
        <f t="shared" si="5"/>
        <v>3328.18</v>
      </c>
      <c r="H42">
        <f t="shared" si="0"/>
        <v>1</v>
      </c>
      <c r="I42">
        <f t="shared" si="1"/>
        <v>0</v>
      </c>
      <c r="J42">
        <f t="shared" si="2"/>
        <v>0</v>
      </c>
      <c r="K42">
        <f t="shared" si="3"/>
        <v>0</v>
      </c>
      <c r="M42" s="3" cm="1">
        <f t="array" aca="1" ref="M42" ca="1">IF(INDIRECT("G"&amp;ROUNDUP((ROW()/2)+1,0))="",NA(),INDIRECT("G"&amp;ROUNDUP((ROW()/2)+1,0)))</f>
        <v>1790.43</v>
      </c>
      <c r="N42" t="e">
        <f t="shared" ca="1" si="12"/>
        <v>#N/A</v>
      </c>
      <c r="O42">
        <f t="shared" ca="1" si="12"/>
        <v>1</v>
      </c>
      <c r="P42" t="e">
        <f t="shared" ca="1" si="11"/>
        <v>#N/A</v>
      </c>
      <c r="Q42" t="e">
        <f t="shared" ca="1" si="12"/>
        <v>#N/A</v>
      </c>
      <c r="S42">
        <f t="shared" si="7"/>
        <v>55.25</v>
      </c>
      <c r="T42">
        <f t="shared" si="8"/>
        <v>0</v>
      </c>
      <c r="U42">
        <f t="shared" si="9"/>
        <v>0</v>
      </c>
      <c r="V42">
        <f t="shared" si="10"/>
        <v>0</v>
      </c>
    </row>
    <row r="43" spans="1:22" x14ac:dyDescent="0.3">
      <c r="A43">
        <v>3330.58</v>
      </c>
      <c r="B43">
        <v>2</v>
      </c>
      <c r="G43" s="3">
        <f t="shared" si="5"/>
        <v>3330.58</v>
      </c>
      <c r="H43">
        <f t="shared" si="0"/>
        <v>0</v>
      </c>
      <c r="I43">
        <f t="shared" si="1"/>
        <v>1</v>
      </c>
      <c r="J43">
        <f t="shared" si="2"/>
        <v>0</v>
      </c>
      <c r="K43">
        <f t="shared" si="3"/>
        <v>0</v>
      </c>
      <c r="M43" s="3" cm="1">
        <f t="array" aca="1" ref="M43" ca="1">IF(INDIRECT("G"&amp;ROUNDUP((ROW()/2)+1,0))="",NA(),INDIRECT("G"&amp;ROUNDUP((ROW()/2)+1,0)))</f>
        <v>1792.8300000000002</v>
      </c>
      <c r="N43" t="e">
        <f t="shared" ca="1" si="12"/>
        <v>#N/A</v>
      </c>
      <c r="O43">
        <f t="shared" ca="1" si="12"/>
        <v>1</v>
      </c>
      <c r="P43" t="e">
        <f t="shared" ca="1" si="11"/>
        <v>#N/A</v>
      </c>
      <c r="Q43" t="e">
        <f t="shared" ca="1" si="12"/>
        <v>#N/A</v>
      </c>
      <c r="S43">
        <f t="shared" si="7"/>
        <v>0</v>
      </c>
      <c r="T43">
        <f t="shared" si="8"/>
        <v>2.4000000000000909</v>
      </c>
      <c r="U43">
        <f t="shared" si="9"/>
        <v>0</v>
      </c>
      <c r="V43">
        <f t="shared" si="10"/>
        <v>0</v>
      </c>
    </row>
    <row r="44" spans="1:22" x14ac:dyDescent="0.3">
      <c r="A44">
        <v>3342.23</v>
      </c>
      <c r="B44">
        <v>1</v>
      </c>
      <c r="G44" s="3">
        <f t="shared" si="5"/>
        <v>3342.23</v>
      </c>
      <c r="H44">
        <f t="shared" si="0"/>
        <v>1</v>
      </c>
      <c r="I44">
        <f t="shared" si="1"/>
        <v>0</v>
      </c>
      <c r="J44">
        <f t="shared" si="2"/>
        <v>0</v>
      </c>
      <c r="K44">
        <f t="shared" si="3"/>
        <v>0</v>
      </c>
      <c r="M44" s="3" cm="1">
        <f t="array" aca="1" ref="M44" ca="1">IF(INDIRECT("G"&amp;ROUNDUP((ROW()/2)+1,0))="",NA(),INDIRECT("G"&amp;ROUNDUP((ROW()/2)+1,0)))</f>
        <v>1792.8300000000002</v>
      </c>
      <c r="N44">
        <f t="shared" ca="1" si="12"/>
        <v>1</v>
      </c>
      <c r="O44" t="e">
        <f t="shared" ca="1" si="12"/>
        <v>#N/A</v>
      </c>
      <c r="P44" t="e">
        <f t="shared" ca="1" si="11"/>
        <v>#N/A</v>
      </c>
      <c r="Q44" t="e">
        <f t="shared" ca="1" si="12"/>
        <v>#N/A</v>
      </c>
      <c r="S44">
        <f t="shared" si="7"/>
        <v>11.650000000000091</v>
      </c>
      <c r="T44">
        <f t="shared" si="8"/>
        <v>0</v>
      </c>
      <c r="U44">
        <f t="shared" si="9"/>
        <v>0</v>
      </c>
      <c r="V44">
        <f t="shared" si="10"/>
        <v>0</v>
      </c>
    </row>
    <row r="45" spans="1:22" x14ac:dyDescent="0.3">
      <c r="A45">
        <v>3361.297</v>
      </c>
      <c r="B45">
        <v>2</v>
      </c>
      <c r="G45" s="3">
        <f t="shared" si="5"/>
        <v>3361.297</v>
      </c>
      <c r="H45">
        <f t="shared" si="0"/>
        <v>0</v>
      </c>
      <c r="I45">
        <f t="shared" si="1"/>
        <v>1</v>
      </c>
      <c r="J45">
        <f t="shared" si="2"/>
        <v>0</v>
      </c>
      <c r="K45">
        <f t="shared" si="3"/>
        <v>0</v>
      </c>
      <c r="M45" s="3" cm="1">
        <f t="array" aca="1" ref="M45" ca="1">IF(INDIRECT("G"&amp;ROUNDUP((ROW()/2)+1,0))="",NA(),INDIRECT("G"&amp;ROUNDUP((ROW()/2)+1,0)))</f>
        <v>1807.4</v>
      </c>
      <c r="N45">
        <f t="shared" ca="1" si="12"/>
        <v>1</v>
      </c>
      <c r="O45" t="e">
        <f t="shared" ca="1" si="12"/>
        <v>#N/A</v>
      </c>
      <c r="P45" t="e">
        <f t="shared" ca="1" si="11"/>
        <v>#N/A</v>
      </c>
      <c r="Q45" t="e">
        <f t="shared" ca="1" si="12"/>
        <v>#N/A</v>
      </c>
      <c r="S45">
        <f t="shared" si="7"/>
        <v>0</v>
      </c>
      <c r="T45">
        <f t="shared" si="8"/>
        <v>19.067000000000007</v>
      </c>
      <c r="U45">
        <f t="shared" si="9"/>
        <v>0</v>
      </c>
      <c r="V45">
        <f t="shared" si="10"/>
        <v>0</v>
      </c>
    </row>
    <row r="46" spans="1:22" x14ac:dyDescent="0.3">
      <c r="A46">
        <v>3481.297</v>
      </c>
      <c r="B46">
        <v>3</v>
      </c>
      <c r="G46" s="3">
        <f t="shared" si="5"/>
        <v>3481.297</v>
      </c>
      <c r="H46">
        <f t="shared" si="0"/>
        <v>0</v>
      </c>
      <c r="I46">
        <f t="shared" si="1"/>
        <v>0</v>
      </c>
      <c r="J46">
        <f t="shared" si="2"/>
        <v>1</v>
      </c>
      <c r="K46">
        <f t="shared" si="3"/>
        <v>0</v>
      </c>
      <c r="M46" s="3" cm="1">
        <f t="array" aca="1" ref="M46" ca="1">IF(INDIRECT("G"&amp;ROUNDUP((ROW()/2)+1,0))="",NA(),INDIRECT("G"&amp;ROUNDUP((ROW()/2)+1,0)))</f>
        <v>1807.4</v>
      </c>
      <c r="N46" t="e">
        <f t="shared" ca="1" si="12"/>
        <v>#N/A</v>
      </c>
      <c r="O46">
        <f t="shared" ca="1" si="12"/>
        <v>1</v>
      </c>
      <c r="P46" t="e">
        <f t="shared" ca="1" si="11"/>
        <v>#N/A</v>
      </c>
      <c r="Q46" t="e">
        <f t="shared" ca="1" si="12"/>
        <v>#N/A</v>
      </c>
      <c r="S46">
        <f t="shared" si="7"/>
        <v>0</v>
      </c>
      <c r="T46">
        <f t="shared" si="8"/>
        <v>0</v>
      </c>
      <c r="U46">
        <f t="shared" si="9"/>
        <v>120</v>
      </c>
      <c r="V46">
        <f t="shared" si="10"/>
        <v>0</v>
      </c>
    </row>
    <row r="47" spans="1:22" x14ac:dyDescent="0.3">
      <c r="A47">
        <v>3481.297</v>
      </c>
      <c r="B47">
        <v>1</v>
      </c>
      <c r="G47" s="3">
        <f t="shared" si="5"/>
        <v>3481.2980000000002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0</v>
      </c>
      <c r="M47" s="3" cm="1">
        <f t="array" aca="1" ref="M47" ca="1">IF(INDIRECT("G"&amp;ROUNDUP((ROW()/2)+1,0))="",NA(),INDIRECT("G"&amp;ROUNDUP((ROW()/2)+1,0)))</f>
        <v>1826.4670000000001</v>
      </c>
      <c r="N47" t="e">
        <f t="shared" ca="1" si="12"/>
        <v>#N/A</v>
      </c>
      <c r="O47">
        <f t="shared" ca="1" si="12"/>
        <v>1</v>
      </c>
      <c r="P47" t="e">
        <f t="shared" ca="1" si="11"/>
        <v>#N/A</v>
      </c>
      <c r="Q47" t="e">
        <f t="shared" ca="1" si="12"/>
        <v>#N/A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</row>
    <row r="48" spans="1:22" x14ac:dyDescent="0.3">
      <c r="A48">
        <v>3503.9639999999999</v>
      </c>
      <c r="B48">
        <v>2</v>
      </c>
      <c r="G48" s="3">
        <f t="shared" si="5"/>
        <v>3503.9639999999999</v>
      </c>
      <c r="H48">
        <f t="shared" si="0"/>
        <v>0</v>
      </c>
      <c r="I48">
        <f t="shared" si="1"/>
        <v>1</v>
      </c>
      <c r="J48">
        <f t="shared" si="2"/>
        <v>0</v>
      </c>
      <c r="K48">
        <f t="shared" si="3"/>
        <v>0</v>
      </c>
      <c r="M48" s="3" cm="1">
        <f t="array" aca="1" ref="M48" ca="1">IF(INDIRECT("G"&amp;ROUNDUP((ROW()/2)+1,0))="",NA(),INDIRECT("G"&amp;ROUNDUP((ROW()/2)+1,0)))</f>
        <v>1826.4670000000001</v>
      </c>
      <c r="N48" t="e">
        <f t="shared" ca="1" si="12"/>
        <v>#N/A</v>
      </c>
      <c r="O48" t="e">
        <f t="shared" ca="1" si="12"/>
        <v>#N/A</v>
      </c>
      <c r="P48">
        <f t="shared" ca="1" si="11"/>
        <v>1</v>
      </c>
      <c r="Q48" t="e">
        <f t="shared" ca="1" si="12"/>
        <v>#N/A</v>
      </c>
      <c r="S48">
        <f t="shared" si="7"/>
        <v>0</v>
      </c>
      <c r="T48">
        <f t="shared" si="8"/>
        <v>22.666999999999916</v>
      </c>
      <c r="U48">
        <f t="shared" si="9"/>
        <v>0</v>
      </c>
      <c r="V48">
        <f t="shared" si="10"/>
        <v>0</v>
      </c>
    </row>
    <row r="49" spans="1:22" x14ac:dyDescent="0.3">
      <c r="A49">
        <v>3845.55</v>
      </c>
      <c r="B49">
        <v>1</v>
      </c>
      <c r="G49" s="3">
        <f t="shared" si="5"/>
        <v>3845.55</v>
      </c>
      <c r="H49">
        <f t="shared" si="0"/>
        <v>1</v>
      </c>
      <c r="I49">
        <f t="shared" si="1"/>
        <v>0</v>
      </c>
      <c r="J49">
        <f t="shared" si="2"/>
        <v>0</v>
      </c>
      <c r="K49">
        <f t="shared" si="3"/>
        <v>0</v>
      </c>
      <c r="M49" s="3" cm="1">
        <f t="array" aca="1" ref="M49" ca="1">IF(INDIRECT("G"&amp;ROUNDUP((ROW()/2)+1,0))="",NA(),INDIRECT("G"&amp;ROUNDUP((ROW()/2)+1,0)))</f>
        <v>1946.4670000000001</v>
      </c>
      <c r="N49" t="e">
        <f t="shared" ca="1" si="12"/>
        <v>#N/A</v>
      </c>
      <c r="O49" t="e">
        <f t="shared" ca="1" si="12"/>
        <v>#N/A</v>
      </c>
      <c r="P49">
        <f t="shared" ca="1" si="11"/>
        <v>1</v>
      </c>
      <c r="Q49" t="e">
        <f t="shared" ca="1" si="12"/>
        <v>#N/A</v>
      </c>
      <c r="S49">
        <f t="shared" si="7"/>
        <v>341.58600000000024</v>
      </c>
      <c r="T49">
        <f t="shared" si="8"/>
        <v>0</v>
      </c>
      <c r="U49">
        <f t="shared" si="9"/>
        <v>0</v>
      </c>
      <c r="V49">
        <f t="shared" si="10"/>
        <v>0</v>
      </c>
    </row>
    <row r="50" spans="1:22" x14ac:dyDescent="0.3">
      <c r="A50">
        <v>3851.55</v>
      </c>
      <c r="B50">
        <v>2</v>
      </c>
      <c r="G50" s="3">
        <f t="shared" si="5"/>
        <v>3851.55</v>
      </c>
      <c r="H50">
        <f t="shared" si="0"/>
        <v>0</v>
      </c>
      <c r="I50">
        <f t="shared" si="1"/>
        <v>1</v>
      </c>
      <c r="J50">
        <f t="shared" si="2"/>
        <v>0</v>
      </c>
      <c r="K50">
        <f t="shared" si="3"/>
        <v>0</v>
      </c>
      <c r="M50" s="3" cm="1">
        <f t="array" aca="1" ref="M50" ca="1">IF(INDIRECT("G"&amp;ROUNDUP((ROW()/2)+1,0))="",NA(),INDIRECT("G"&amp;ROUNDUP((ROW()/2)+1,0)))</f>
        <v>1946.4670000000001</v>
      </c>
      <c r="N50">
        <f t="shared" ca="1" si="12"/>
        <v>1</v>
      </c>
      <c r="O50" t="e">
        <f t="shared" ca="1" si="12"/>
        <v>#N/A</v>
      </c>
      <c r="P50" t="e">
        <f t="shared" ca="1" si="11"/>
        <v>#N/A</v>
      </c>
      <c r="Q50" t="e">
        <f t="shared" ca="1" si="12"/>
        <v>#N/A</v>
      </c>
      <c r="S50">
        <f t="shared" si="7"/>
        <v>0</v>
      </c>
      <c r="T50">
        <f t="shared" si="8"/>
        <v>6</v>
      </c>
      <c r="U50">
        <f t="shared" si="9"/>
        <v>0</v>
      </c>
      <c r="V50">
        <f t="shared" si="10"/>
        <v>0</v>
      </c>
    </row>
    <row r="51" spans="1:22" x14ac:dyDescent="0.3">
      <c r="A51">
        <v>3851.55</v>
      </c>
      <c r="B51">
        <v>4</v>
      </c>
      <c r="G51" s="3">
        <f t="shared" si="5"/>
        <v>3851.5510000000004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1</v>
      </c>
      <c r="M51" s="3" cm="1">
        <f t="array" aca="1" ref="M51" ca="1">IF(INDIRECT("G"&amp;ROUNDUP((ROW()/2)+1,0))="",NA(),INDIRECT("G"&amp;ROUNDUP((ROW()/2)+1,0)))</f>
        <v>1946.4680000000001</v>
      </c>
      <c r="N51">
        <f t="shared" ca="1" si="12"/>
        <v>1</v>
      </c>
      <c r="O51" t="e">
        <f t="shared" ca="1" si="12"/>
        <v>#N/A</v>
      </c>
      <c r="P51" t="e">
        <f t="shared" ca="1" si="11"/>
        <v>#N/A</v>
      </c>
      <c r="Q51" t="e">
        <f t="shared" ca="1" si="12"/>
        <v>#N/A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0</v>
      </c>
    </row>
    <row r="52" spans="1:22" x14ac:dyDescent="0.3">
      <c r="A52">
        <v>3851.55</v>
      </c>
      <c r="B52">
        <v>1</v>
      </c>
      <c r="G52" s="3">
        <f t="shared" si="5"/>
        <v>3851.5510000000004</v>
      </c>
      <c r="H52">
        <f t="shared" si="0"/>
        <v>1</v>
      </c>
      <c r="I52">
        <f t="shared" si="1"/>
        <v>0</v>
      </c>
      <c r="J52">
        <f t="shared" si="2"/>
        <v>0</v>
      </c>
      <c r="K52">
        <f t="shared" si="3"/>
        <v>0</v>
      </c>
      <c r="M52" s="3" cm="1">
        <f t="array" aca="1" ref="M52" ca="1">IF(INDIRECT("G"&amp;ROUNDUP((ROW()/2)+1,0))="",NA(),INDIRECT("G"&amp;ROUNDUP((ROW()/2)+1,0)))</f>
        <v>1946.4680000000001</v>
      </c>
      <c r="N52" t="e">
        <f t="shared" ca="1" si="12"/>
        <v>#N/A</v>
      </c>
      <c r="O52">
        <f t="shared" ca="1" si="12"/>
        <v>1</v>
      </c>
      <c r="P52" t="e">
        <f t="shared" ca="1" si="11"/>
        <v>#N/A</v>
      </c>
      <c r="Q52" t="e">
        <f t="shared" ca="1" si="12"/>
        <v>#N/A</v>
      </c>
      <c r="S52">
        <f t="shared" si="7"/>
        <v>0</v>
      </c>
      <c r="T52">
        <f t="shared" si="8"/>
        <v>0</v>
      </c>
      <c r="U52">
        <f t="shared" si="9"/>
        <v>0</v>
      </c>
      <c r="V52">
        <f t="shared" si="10"/>
        <v>0</v>
      </c>
    </row>
    <row r="53" spans="1:22" x14ac:dyDescent="0.3">
      <c r="A53">
        <v>3853.9500000000003</v>
      </c>
      <c r="B53">
        <v>2</v>
      </c>
      <c r="G53" s="3">
        <f t="shared" si="5"/>
        <v>3853.9500000000003</v>
      </c>
      <c r="H53">
        <f t="shared" si="0"/>
        <v>0</v>
      </c>
      <c r="I53">
        <f t="shared" si="1"/>
        <v>1</v>
      </c>
      <c r="J53">
        <f t="shared" si="2"/>
        <v>0</v>
      </c>
      <c r="K53">
        <f t="shared" si="3"/>
        <v>0</v>
      </c>
      <c r="M53" s="3" cm="1">
        <f t="array" aca="1" ref="M53" ca="1">IF(INDIRECT("G"&amp;ROUNDUP((ROW()/2)+1,0))="",NA(),INDIRECT("G"&amp;ROUNDUP((ROW()/2)+1,0)))</f>
        <v>1969.134</v>
      </c>
      <c r="N53" t="e">
        <f t="shared" ca="1" si="12"/>
        <v>#N/A</v>
      </c>
      <c r="O53">
        <f t="shared" ca="1" si="12"/>
        <v>1</v>
      </c>
      <c r="P53" t="e">
        <f t="shared" ca="1" si="11"/>
        <v>#N/A</v>
      </c>
      <c r="Q53" t="e">
        <f t="shared" ca="1" si="12"/>
        <v>#N/A</v>
      </c>
      <c r="S53">
        <f t="shared" si="7"/>
        <v>0</v>
      </c>
      <c r="T53">
        <f t="shared" si="8"/>
        <v>2.4000000000000909</v>
      </c>
      <c r="U53">
        <f t="shared" si="9"/>
        <v>0</v>
      </c>
      <c r="V53">
        <f t="shared" si="10"/>
        <v>0</v>
      </c>
    </row>
    <row r="54" spans="1:22" x14ac:dyDescent="0.3">
      <c r="A54">
        <v>3853.9500000000003</v>
      </c>
      <c r="B54">
        <v>1</v>
      </c>
      <c r="G54" s="3">
        <f t="shared" si="5"/>
        <v>3853.9510000000005</v>
      </c>
      <c r="H54">
        <f t="shared" si="0"/>
        <v>1</v>
      </c>
      <c r="I54">
        <f t="shared" si="1"/>
        <v>0</v>
      </c>
      <c r="J54">
        <f t="shared" si="2"/>
        <v>0</v>
      </c>
      <c r="K54">
        <f t="shared" si="3"/>
        <v>0</v>
      </c>
      <c r="M54" s="3" cm="1">
        <f t="array" aca="1" ref="M54" ca="1">IF(INDIRECT("G"&amp;ROUNDUP((ROW()/2)+1,0))="",NA(),INDIRECT("G"&amp;ROUNDUP((ROW()/2)+1,0)))</f>
        <v>1969.134</v>
      </c>
      <c r="N54">
        <f t="shared" ca="1" si="12"/>
        <v>1</v>
      </c>
      <c r="O54" t="e">
        <f t="shared" ca="1" si="12"/>
        <v>#N/A</v>
      </c>
      <c r="P54" t="e">
        <f t="shared" ca="1" si="11"/>
        <v>#N/A</v>
      </c>
      <c r="Q54" t="e">
        <f t="shared" ca="1" si="12"/>
        <v>#N/A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</row>
    <row r="55" spans="1:22" x14ac:dyDescent="0.3">
      <c r="A55">
        <v>3873.0170000000003</v>
      </c>
      <c r="B55">
        <v>2</v>
      </c>
      <c r="G55" s="3">
        <f t="shared" si="5"/>
        <v>3873.0170000000003</v>
      </c>
      <c r="H55">
        <f t="shared" si="0"/>
        <v>0</v>
      </c>
      <c r="I55">
        <f t="shared" si="1"/>
        <v>1</v>
      </c>
      <c r="J55">
        <f t="shared" si="2"/>
        <v>0</v>
      </c>
      <c r="K55">
        <f t="shared" si="3"/>
        <v>0</v>
      </c>
      <c r="M55" s="3" cm="1">
        <f t="array" aca="1" ref="M55" ca="1">IF(INDIRECT("G"&amp;ROUNDUP((ROW()/2)+1,0))="",NA(),INDIRECT("G"&amp;ROUNDUP((ROW()/2)+1,0)))</f>
        <v>2426.7199999999998</v>
      </c>
      <c r="N55">
        <f t="shared" ca="1" si="12"/>
        <v>1</v>
      </c>
      <c r="O55" t="e">
        <f t="shared" ca="1" si="12"/>
        <v>#N/A</v>
      </c>
      <c r="P55" t="e">
        <f t="shared" ca="1" si="11"/>
        <v>#N/A</v>
      </c>
      <c r="Q55" t="e">
        <f t="shared" ca="1" si="12"/>
        <v>#N/A</v>
      </c>
      <c r="S55">
        <f t="shared" si="7"/>
        <v>0</v>
      </c>
      <c r="T55">
        <f t="shared" si="8"/>
        <v>19.067000000000007</v>
      </c>
      <c r="U55">
        <f t="shared" si="9"/>
        <v>0</v>
      </c>
      <c r="V55">
        <f t="shared" si="10"/>
        <v>0</v>
      </c>
    </row>
    <row r="56" spans="1:22" x14ac:dyDescent="0.3">
      <c r="A56">
        <v>3993.0170000000003</v>
      </c>
      <c r="B56">
        <v>3</v>
      </c>
      <c r="G56" s="3">
        <f t="shared" si="5"/>
        <v>3993.0170000000003</v>
      </c>
      <c r="H56">
        <f t="shared" si="0"/>
        <v>0</v>
      </c>
      <c r="I56">
        <f t="shared" si="1"/>
        <v>0</v>
      </c>
      <c r="J56">
        <f t="shared" si="2"/>
        <v>1</v>
      </c>
      <c r="K56">
        <f t="shared" si="3"/>
        <v>0</v>
      </c>
      <c r="M56" s="3" cm="1">
        <f t="array" aca="1" ref="M56" ca="1">IF(INDIRECT("G"&amp;ROUNDUP((ROW()/2)+1,0))="",NA(),INDIRECT("G"&amp;ROUNDUP((ROW()/2)+1,0)))</f>
        <v>2426.7199999999998</v>
      </c>
      <c r="N56" t="e">
        <f t="shared" ca="1" si="12"/>
        <v>#N/A</v>
      </c>
      <c r="O56">
        <f t="shared" ca="1" si="12"/>
        <v>1</v>
      </c>
      <c r="P56" t="e">
        <f t="shared" ca="1" si="11"/>
        <v>#N/A</v>
      </c>
      <c r="Q56" t="e">
        <f t="shared" ca="1" si="12"/>
        <v>#N/A</v>
      </c>
      <c r="S56">
        <f t="shared" si="7"/>
        <v>0</v>
      </c>
      <c r="T56">
        <f t="shared" si="8"/>
        <v>0</v>
      </c>
      <c r="U56">
        <f t="shared" si="9"/>
        <v>120</v>
      </c>
      <c r="V56">
        <f t="shared" si="10"/>
        <v>0</v>
      </c>
    </row>
    <row r="57" spans="1:22" x14ac:dyDescent="0.3">
      <c r="A57">
        <v>3993.0170000000003</v>
      </c>
      <c r="B57">
        <v>1</v>
      </c>
      <c r="G57" s="3">
        <f t="shared" si="5"/>
        <v>3993.0180000000005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0</v>
      </c>
      <c r="M57" s="3" cm="1">
        <f t="array" aca="1" ref="M57" ca="1">IF(INDIRECT("G"&amp;ROUNDUP((ROW()/2)+1,0))="",NA(),INDIRECT("G"&amp;ROUNDUP((ROW()/2)+1,0)))</f>
        <v>2432.7199999999998</v>
      </c>
      <c r="N57" t="e">
        <f t="shared" ca="1" si="12"/>
        <v>#N/A</v>
      </c>
      <c r="O57">
        <f t="shared" ca="1" si="12"/>
        <v>1</v>
      </c>
      <c r="P57" t="e">
        <f t="shared" ca="1" si="11"/>
        <v>#N/A</v>
      </c>
      <c r="Q57" t="e">
        <f t="shared" ca="1" si="12"/>
        <v>#N/A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0</v>
      </c>
    </row>
    <row r="58" spans="1:22" x14ac:dyDescent="0.3">
      <c r="A58">
        <v>4015.6840000000002</v>
      </c>
      <c r="B58">
        <v>2</v>
      </c>
      <c r="G58" s="3">
        <f t="shared" si="5"/>
        <v>4015.6840000000002</v>
      </c>
      <c r="H58">
        <f t="shared" si="0"/>
        <v>0</v>
      </c>
      <c r="I58">
        <f t="shared" si="1"/>
        <v>1</v>
      </c>
      <c r="J58">
        <f t="shared" si="2"/>
        <v>0</v>
      </c>
      <c r="K58">
        <f t="shared" si="3"/>
        <v>0</v>
      </c>
      <c r="M58" s="3" cm="1">
        <f t="array" aca="1" ref="M58" ca="1">IF(INDIRECT("G"&amp;ROUNDUP((ROW()/2)+1,0))="",NA(),INDIRECT("G"&amp;ROUNDUP((ROW()/2)+1,0)))</f>
        <v>2432.7199999999998</v>
      </c>
      <c r="N58">
        <f t="shared" ca="1" si="12"/>
        <v>1</v>
      </c>
      <c r="O58" t="e">
        <f t="shared" ca="1" si="12"/>
        <v>#N/A</v>
      </c>
      <c r="P58" t="e">
        <f t="shared" ca="1" si="11"/>
        <v>#N/A</v>
      </c>
      <c r="Q58" t="e">
        <f t="shared" ca="1" si="12"/>
        <v>#N/A</v>
      </c>
      <c r="S58">
        <f t="shared" si="7"/>
        <v>0</v>
      </c>
      <c r="T58">
        <f t="shared" si="8"/>
        <v>22.666999999999916</v>
      </c>
      <c r="U58">
        <f t="shared" si="9"/>
        <v>0</v>
      </c>
      <c r="V58">
        <f t="shared" si="10"/>
        <v>0</v>
      </c>
    </row>
    <row r="59" spans="1:22" x14ac:dyDescent="0.3">
      <c r="A59">
        <v>4627.78</v>
      </c>
      <c r="B59">
        <v>1</v>
      </c>
      <c r="G59" s="3">
        <f t="shared" si="5"/>
        <v>4627.78</v>
      </c>
      <c r="H59">
        <f t="shared" si="0"/>
        <v>1</v>
      </c>
      <c r="I59">
        <f t="shared" si="1"/>
        <v>0</v>
      </c>
      <c r="J59">
        <f t="shared" si="2"/>
        <v>0</v>
      </c>
      <c r="K59">
        <f t="shared" si="3"/>
        <v>0</v>
      </c>
      <c r="M59" s="3" cm="1">
        <f t="array" aca="1" ref="M59" ca="1">IF(INDIRECT("G"&amp;ROUNDUP((ROW()/2)+1,0))="",NA(),INDIRECT("G"&amp;ROUNDUP((ROW()/2)+1,0)))</f>
        <v>2432.721</v>
      </c>
      <c r="N59">
        <f t="shared" ca="1" si="12"/>
        <v>1</v>
      </c>
      <c r="O59" t="e">
        <f t="shared" ca="1" si="12"/>
        <v>#N/A</v>
      </c>
      <c r="P59" t="e">
        <f t="shared" ca="1" si="11"/>
        <v>#N/A</v>
      </c>
      <c r="Q59" t="e">
        <f t="shared" ca="1" si="12"/>
        <v>#N/A</v>
      </c>
      <c r="S59">
        <f t="shared" si="7"/>
        <v>612.09599999999955</v>
      </c>
      <c r="T59">
        <f t="shared" si="8"/>
        <v>0</v>
      </c>
      <c r="U59">
        <f t="shared" si="9"/>
        <v>0</v>
      </c>
      <c r="V59">
        <f t="shared" si="10"/>
        <v>0</v>
      </c>
    </row>
    <row r="60" spans="1:22" x14ac:dyDescent="0.3">
      <c r="A60">
        <v>4633.78</v>
      </c>
      <c r="B60">
        <v>2</v>
      </c>
      <c r="G60" s="3">
        <f t="shared" si="5"/>
        <v>4633.78</v>
      </c>
      <c r="H60">
        <f t="shared" si="0"/>
        <v>0</v>
      </c>
      <c r="I60">
        <f t="shared" si="1"/>
        <v>1</v>
      </c>
      <c r="J60">
        <f t="shared" si="2"/>
        <v>0</v>
      </c>
      <c r="K60">
        <f t="shared" si="3"/>
        <v>0</v>
      </c>
      <c r="M60" s="3" cm="1">
        <f t="array" aca="1" ref="M60" ca="1">IF(INDIRECT("G"&amp;ROUNDUP((ROW()/2)+1,0))="",NA(),INDIRECT("G"&amp;ROUNDUP((ROW()/2)+1,0)))</f>
        <v>2432.721</v>
      </c>
      <c r="N60">
        <f t="shared" ca="1" si="12"/>
        <v>1</v>
      </c>
      <c r="O60" t="e">
        <f t="shared" ca="1" si="12"/>
        <v>#N/A</v>
      </c>
      <c r="P60" t="e">
        <f t="shared" ca="1" si="11"/>
        <v>#N/A</v>
      </c>
      <c r="Q60" t="e">
        <f t="shared" ca="1" si="12"/>
        <v>#N/A</v>
      </c>
      <c r="S60">
        <f t="shared" si="7"/>
        <v>0</v>
      </c>
      <c r="T60">
        <f t="shared" si="8"/>
        <v>6</v>
      </c>
      <c r="U60">
        <f t="shared" si="9"/>
        <v>0</v>
      </c>
      <c r="V60">
        <f t="shared" si="10"/>
        <v>0</v>
      </c>
    </row>
    <row r="61" spans="1:22" x14ac:dyDescent="0.3">
      <c r="A61">
        <v>4723.78</v>
      </c>
      <c r="B61">
        <v>4</v>
      </c>
      <c r="G61" s="3">
        <f t="shared" si="5"/>
        <v>4723.78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1</v>
      </c>
      <c r="M61" s="3" cm="1">
        <f t="array" aca="1" ref="M61" ca="1">IF(INDIRECT("G"&amp;ROUNDUP((ROW()/2)+1,0))="",NA(),INDIRECT("G"&amp;ROUNDUP((ROW()/2)+1,0)))</f>
        <v>2432.721</v>
      </c>
      <c r="N61">
        <f t="shared" ca="1" si="12"/>
        <v>1</v>
      </c>
      <c r="O61" t="e">
        <f t="shared" ca="1" si="12"/>
        <v>#N/A</v>
      </c>
      <c r="P61" t="e">
        <f t="shared" ca="1" si="11"/>
        <v>#N/A</v>
      </c>
      <c r="Q61" t="e">
        <f t="shared" ca="1" si="12"/>
        <v>#N/A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90</v>
      </c>
    </row>
    <row r="62" spans="1:22" x14ac:dyDescent="0.3">
      <c r="A62">
        <f>A61</f>
        <v>4723.78</v>
      </c>
      <c r="B62">
        <v>1</v>
      </c>
      <c r="G62" s="3">
        <f t="shared" si="5"/>
        <v>4723.7809999999999</v>
      </c>
      <c r="H62">
        <f t="shared" si="0"/>
        <v>1</v>
      </c>
      <c r="I62">
        <f t="shared" si="1"/>
        <v>0</v>
      </c>
      <c r="J62">
        <f t="shared" si="2"/>
        <v>0</v>
      </c>
      <c r="K62">
        <f t="shared" si="3"/>
        <v>0</v>
      </c>
      <c r="M62" s="3" cm="1">
        <f t="array" aca="1" ref="M62" ca="1">IF(INDIRECT("G"&amp;ROUNDUP((ROW()/2)+1,0))="",NA(),INDIRECT("G"&amp;ROUNDUP((ROW()/2)+1,0)))</f>
        <v>2432.721</v>
      </c>
      <c r="N62" t="e">
        <f t="shared" ca="1" si="12"/>
        <v>#N/A</v>
      </c>
      <c r="O62">
        <f t="shared" ca="1" si="12"/>
        <v>1</v>
      </c>
      <c r="P62" t="e">
        <f t="shared" ca="1" si="11"/>
        <v>#N/A</v>
      </c>
      <c r="Q62" t="e">
        <f t="shared" ca="1" si="12"/>
        <v>#N/A</v>
      </c>
      <c r="S62">
        <f t="shared" si="7"/>
        <v>0</v>
      </c>
      <c r="T62">
        <f t="shared" si="8"/>
        <v>0</v>
      </c>
      <c r="U62">
        <f t="shared" si="9"/>
        <v>0</v>
      </c>
      <c r="V62">
        <f t="shared" si="10"/>
        <v>0</v>
      </c>
    </row>
    <row r="63" spans="1:22" x14ac:dyDescent="0.3">
      <c r="A63">
        <v>4744.3799999999992</v>
      </c>
      <c r="B63">
        <v>2</v>
      </c>
      <c r="G63" s="3">
        <f t="shared" si="5"/>
        <v>4744.3799999999992</v>
      </c>
      <c r="H63">
        <f t="shared" si="0"/>
        <v>0</v>
      </c>
      <c r="I63">
        <f t="shared" si="1"/>
        <v>1</v>
      </c>
      <c r="J63">
        <f t="shared" si="2"/>
        <v>0</v>
      </c>
      <c r="K63">
        <f t="shared" si="3"/>
        <v>0</v>
      </c>
      <c r="M63" s="3" cm="1">
        <f t="array" aca="1" ref="M63" ca="1">IF(INDIRECT("G"&amp;ROUNDUP((ROW()/2)+1,0))="",NA(),INDIRECT("G"&amp;ROUNDUP((ROW()/2)+1,0)))</f>
        <v>2435.12</v>
      </c>
      <c r="N63" t="e">
        <f t="shared" ca="1" si="12"/>
        <v>#N/A</v>
      </c>
      <c r="O63">
        <f t="shared" ca="1" si="12"/>
        <v>1</v>
      </c>
      <c r="P63" t="e">
        <f t="shared" ca="1" si="11"/>
        <v>#N/A</v>
      </c>
      <c r="Q63" t="e">
        <f t="shared" ca="1" si="12"/>
        <v>#N/A</v>
      </c>
      <c r="S63">
        <f t="shared" si="7"/>
        <v>0</v>
      </c>
      <c r="T63">
        <f t="shared" si="8"/>
        <v>20.599999999999454</v>
      </c>
      <c r="U63">
        <f t="shared" si="9"/>
        <v>0</v>
      </c>
      <c r="V63">
        <f t="shared" si="10"/>
        <v>0</v>
      </c>
    </row>
    <row r="64" spans="1:22" x14ac:dyDescent="0.3">
      <c r="A64">
        <v>4759.0200000000004</v>
      </c>
      <c r="B64">
        <v>1</v>
      </c>
      <c r="G64" s="3">
        <f t="shared" si="5"/>
        <v>4759.0200000000004</v>
      </c>
      <c r="H64">
        <f t="shared" si="0"/>
        <v>1</v>
      </c>
      <c r="I64">
        <f t="shared" si="1"/>
        <v>0</v>
      </c>
      <c r="J64">
        <f t="shared" si="2"/>
        <v>0</v>
      </c>
      <c r="K64">
        <f t="shared" si="3"/>
        <v>0</v>
      </c>
      <c r="M64" s="3" cm="1">
        <f t="array" aca="1" ref="M64" ca="1">IF(INDIRECT("G"&amp;ROUNDUP((ROW()/2)+1,0))="",NA(),INDIRECT("G"&amp;ROUNDUP((ROW()/2)+1,0)))</f>
        <v>2435.12</v>
      </c>
      <c r="N64">
        <f t="shared" ca="1" si="12"/>
        <v>1</v>
      </c>
      <c r="O64" t="e">
        <f t="shared" ca="1" si="12"/>
        <v>#N/A</v>
      </c>
      <c r="P64" t="e">
        <f t="shared" ca="1" si="11"/>
        <v>#N/A</v>
      </c>
      <c r="Q64" t="e">
        <f t="shared" ca="1" si="12"/>
        <v>#N/A</v>
      </c>
      <c r="S64">
        <f t="shared" si="7"/>
        <v>14.640000000001237</v>
      </c>
      <c r="T64">
        <f t="shared" si="8"/>
        <v>0</v>
      </c>
      <c r="U64">
        <f t="shared" si="9"/>
        <v>0</v>
      </c>
      <c r="V64">
        <f t="shared" si="10"/>
        <v>0</v>
      </c>
    </row>
    <row r="65" spans="1:22" x14ac:dyDescent="0.3">
      <c r="A65">
        <v>4778.0870000000004</v>
      </c>
      <c r="B65">
        <v>2</v>
      </c>
      <c r="G65" s="3">
        <f t="shared" si="5"/>
        <v>4778.0870000000004</v>
      </c>
      <c r="H65">
        <f t="shared" si="0"/>
        <v>0</v>
      </c>
      <c r="I65">
        <f t="shared" si="1"/>
        <v>1</v>
      </c>
      <c r="J65">
        <f t="shared" si="2"/>
        <v>0</v>
      </c>
      <c r="K65">
        <f t="shared" si="3"/>
        <v>0</v>
      </c>
      <c r="M65" s="3" cm="1">
        <f t="array" aca="1" ref="M65" ca="1">IF(INDIRECT("G"&amp;ROUNDUP((ROW()/2)+1,0))="",NA(),INDIRECT("G"&amp;ROUNDUP((ROW()/2)+1,0)))</f>
        <v>2435.1210000000001</v>
      </c>
      <c r="N65">
        <f t="shared" ca="1" si="12"/>
        <v>1</v>
      </c>
      <c r="O65" t="e">
        <f t="shared" ca="1" si="12"/>
        <v>#N/A</v>
      </c>
      <c r="P65" t="e">
        <f t="shared" ca="1" si="11"/>
        <v>#N/A</v>
      </c>
      <c r="Q65" t="e">
        <f t="shared" ca="1" si="12"/>
        <v>#N/A</v>
      </c>
      <c r="S65">
        <f t="shared" si="7"/>
        <v>0</v>
      </c>
      <c r="T65">
        <f t="shared" si="8"/>
        <v>19.067000000000007</v>
      </c>
      <c r="U65">
        <f t="shared" si="9"/>
        <v>0</v>
      </c>
      <c r="V65">
        <f t="shared" si="10"/>
        <v>0</v>
      </c>
    </row>
    <row r="66" spans="1:22" x14ac:dyDescent="0.3">
      <c r="A66">
        <v>4898.0870000000004</v>
      </c>
      <c r="B66">
        <v>3</v>
      </c>
      <c r="G66" s="3">
        <f t="shared" si="5"/>
        <v>4898.0870000000004</v>
      </c>
      <c r="H66">
        <f t="shared" si="0"/>
        <v>0</v>
      </c>
      <c r="I66">
        <f t="shared" si="1"/>
        <v>0</v>
      </c>
      <c r="J66">
        <f t="shared" si="2"/>
        <v>1</v>
      </c>
      <c r="K66">
        <f t="shared" si="3"/>
        <v>0</v>
      </c>
      <c r="M66" s="3" cm="1">
        <f t="array" aca="1" ref="M66" ca="1">IF(INDIRECT("G"&amp;ROUNDUP((ROW()/2)+1,0))="",NA(),INDIRECT("G"&amp;ROUNDUP((ROW()/2)+1,0)))</f>
        <v>2435.1210000000001</v>
      </c>
      <c r="N66" t="e">
        <f t="shared" ca="1" si="12"/>
        <v>#N/A</v>
      </c>
      <c r="O66">
        <f t="shared" ca="1" si="12"/>
        <v>1</v>
      </c>
      <c r="P66" t="e">
        <f t="shared" ca="1" si="11"/>
        <v>#N/A</v>
      </c>
      <c r="Q66" t="e">
        <f t="shared" ca="1" si="12"/>
        <v>#N/A</v>
      </c>
      <c r="S66">
        <f t="shared" si="7"/>
        <v>0</v>
      </c>
      <c r="T66">
        <f t="shared" si="8"/>
        <v>0</v>
      </c>
      <c r="U66">
        <f t="shared" si="9"/>
        <v>120</v>
      </c>
      <c r="V66">
        <f t="shared" si="10"/>
        <v>0</v>
      </c>
    </row>
    <row r="67" spans="1:22" x14ac:dyDescent="0.3">
      <c r="G67" s="3"/>
      <c r="M67" s="3" cm="1">
        <f t="array" aca="1" ref="M67" ca="1">IF(INDIRECT("G"&amp;ROUNDUP((ROW()/2)+1,0))="",NA(),INDIRECT("G"&amp;ROUNDUP((ROW()/2)+1,0)))</f>
        <v>2454.1869999999999</v>
      </c>
      <c r="N67" t="e">
        <f t="shared" ca="1" si="12"/>
        <v>#N/A</v>
      </c>
      <c r="O67">
        <f t="shared" ca="1" si="12"/>
        <v>1</v>
      </c>
      <c r="P67" t="e">
        <f t="shared" ca="1" si="11"/>
        <v>#N/A</v>
      </c>
      <c r="Q67" t="e">
        <f t="shared" ca="1" si="12"/>
        <v>#N/A</v>
      </c>
      <c r="S67">
        <f t="shared" si="7"/>
        <v>0</v>
      </c>
      <c r="T67">
        <f t="shared" si="8"/>
        <v>0</v>
      </c>
      <c r="U67">
        <f t="shared" si="9"/>
        <v>0</v>
      </c>
      <c r="V67">
        <f t="shared" si="10"/>
        <v>0</v>
      </c>
    </row>
    <row r="68" spans="1:22" x14ac:dyDescent="0.3">
      <c r="G68" s="3"/>
      <c r="M68" s="3" cm="1">
        <f t="array" aca="1" ref="M68" ca="1">IF(INDIRECT("G"&amp;ROUNDUP((ROW()/2)+1,0))="",NA(),INDIRECT("G"&amp;ROUNDUP((ROW()/2)+1,0)))</f>
        <v>2454.1869999999999</v>
      </c>
      <c r="N68" t="e">
        <f t="shared" ref="N68:Q99" ca="1" si="13">IFERROR(IF(IF($M68=$M67,VLOOKUP($M69,$G$2:$K$200,COLUMN()-12,TRUE),VLOOKUP($M68,$G$2:$K$200,COLUMN()-12,TRUE))=0,NA(),IF($M68=$M67,VLOOKUP($M69,$G$2:$K$200,COLUMN()-12,TRUE),VLOOKUP($M68,$G$2:$K$200,COLUMN()-12,TRUE))),NA())</f>
        <v>#N/A</v>
      </c>
      <c r="O68" t="e">
        <f t="shared" ca="1" si="13"/>
        <v>#N/A</v>
      </c>
      <c r="P68">
        <f t="shared" ref="P68:P131" ca="1" si="14">IFERROR(IF(IF($M68=$M67,VLOOKUP($M69,$G$2:$K$200,COLUMN()-12,TRUE),VLOOKUP($M68,$G$2:$K$200,COLUMN()-12,TRUE))=0,NA(),IF($M68=$M67,VLOOKUP($M69,$G$2:$K$200,COLUMN()-12,TRUE),VLOOKUP($M68,$G$2:$K$200,COLUMN()-12,TRUE))),NA())</f>
        <v>1</v>
      </c>
      <c r="Q68" t="e">
        <f t="shared" ca="1" si="13"/>
        <v>#N/A</v>
      </c>
      <c r="S68">
        <f t="shared" ref="S68:S131" si="15">IF($B68=1,$A68-$A67,0)</f>
        <v>0</v>
      </c>
      <c r="T68">
        <f t="shared" ref="T68:T131" si="16">IF($B68=2,$A68-$A67,0)</f>
        <v>0</v>
      </c>
      <c r="U68">
        <f t="shared" ref="U68:U131" si="17">IF($B68=3,$A68-$A67,0)</f>
        <v>0</v>
      </c>
      <c r="V68">
        <f t="shared" ref="V68:V131" si="18">IF($B68=4,$A68-$A67,0)</f>
        <v>0</v>
      </c>
    </row>
    <row r="69" spans="1:22" x14ac:dyDescent="0.3">
      <c r="G69" s="3"/>
      <c r="M69" s="3" cm="1">
        <f t="array" aca="1" ref="M69" ca="1">IF(INDIRECT("G"&amp;ROUNDUP((ROW()/2)+1,0))="",NA(),INDIRECT("G"&amp;ROUNDUP((ROW()/2)+1,0)))</f>
        <v>2574.1869999999999</v>
      </c>
      <c r="N69" t="e">
        <f t="shared" ca="1" si="13"/>
        <v>#N/A</v>
      </c>
      <c r="O69" t="e">
        <f t="shared" ca="1" si="13"/>
        <v>#N/A</v>
      </c>
      <c r="P69">
        <f t="shared" ca="1" si="14"/>
        <v>1</v>
      </c>
      <c r="Q69" t="e">
        <f t="shared" ca="1" si="13"/>
        <v>#N/A</v>
      </c>
      <c r="S69">
        <f t="shared" si="15"/>
        <v>0</v>
      </c>
      <c r="T69">
        <f t="shared" si="16"/>
        <v>0</v>
      </c>
      <c r="U69">
        <f t="shared" si="17"/>
        <v>0</v>
      </c>
      <c r="V69">
        <f t="shared" si="18"/>
        <v>0</v>
      </c>
    </row>
    <row r="70" spans="1:22" x14ac:dyDescent="0.3">
      <c r="G70" s="3"/>
      <c r="M70" s="3" cm="1">
        <f t="array" aca="1" ref="M70" ca="1">IF(INDIRECT("G"&amp;ROUNDUP((ROW()/2)+1,0))="",NA(),INDIRECT("G"&amp;ROUNDUP((ROW()/2)+1,0)))</f>
        <v>2574.1869999999999</v>
      </c>
      <c r="N70">
        <f t="shared" ca="1" si="13"/>
        <v>1</v>
      </c>
      <c r="O70" t="e">
        <f t="shared" ca="1" si="13"/>
        <v>#N/A</v>
      </c>
      <c r="P70" t="e">
        <f t="shared" ca="1" si="14"/>
        <v>#N/A</v>
      </c>
      <c r="Q70" t="e">
        <f t="shared" ca="1" si="13"/>
        <v>#N/A</v>
      </c>
      <c r="S70">
        <f t="shared" si="15"/>
        <v>0</v>
      </c>
      <c r="T70">
        <f t="shared" si="16"/>
        <v>0</v>
      </c>
      <c r="U70">
        <f t="shared" si="17"/>
        <v>0</v>
      </c>
      <c r="V70">
        <f t="shared" si="18"/>
        <v>0</v>
      </c>
    </row>
    <row r="71" spans="1:22" x14ac:dyDescent="0.3">
      <c r="G71" s="3"/>
      <c r="M71" s="3" cm="1">
        <f t="array" aca="1" ref="M71" ca="1">IF(INDIRECT("G"&amp;ROUNDUP((ROW()/2)+1,0))="",NA(),INDIRECT("G"&amp;ROUNDUP((ROW()/2)+1,0)))</f>
        <v>2574.1880000000001</v>
      </c>
      <c r="N71">
        <f t="shared" ca="1" si="13"/>
        <v>1</v>
      </c>
      <c r="O71" t="e">
        <f t="shared" ca="1" si="13"/>
        <v>#N/A</v>
      </c>
      <c r="P71" t="e">
        <f t="shared" ca="1" si="14"/>
        <v>#N/A</v>
      </c>
      <c r="Q71" t="e">
        <f t="shared" ca="1" si="13"/>
        <v>#N/A</v>
      </c>
      <c r="S71">
        <f t="shared" si="15"/>
        <v>0</v>
      </c>
      <c r="T71">
        <f t="shared" si="16"/>
        <v>0</v>
      </c>
      <c r="U71">
        <f t="shared" si="17"/>
        <v>0</v>
      </c>
      <c r="V71">
        <f t="shared" si="18"/>
        <v>0</v>
      </c>
    </row>
    <row r="72" spans="1:22" x14ac:dyDescent="0.3">
      <c r="G72" s="3"/>
      <c r="M72" s="3" cm="1">
        <f t="array" aca="1" ref="M72" ca="1">IF(INDIRECT("G"&amp;ROUNDUP((ROW()/2)+1,0))="",NA(),INDIRECT("G"&amp;ROUNDUP((ROW()/2)+1,0)))</f>
        <v>2574.1880000000001</v>
      </c>
      <c r="N72" t="e">
        <f t="shared" ca="1" si="13"/>
        <v>#N/A</v>
      </c>
      <c r="O72">
        <f t="shared" ca="1" si="13"/>
        <v>1</v>
      </c>
      <c r="P72" t="e">
        <f t="shared" ca="1" si="14"/>
        <v>#N/A</v>
      </c>
      <c r="Q72" t="e">
        <f t="shared" ca="1" si="13"/>
        <v>#N/A</v>
      </c>
      <c r="S72">
        <f t="shared" si="15"/>
        <v>0</v>
      </c>
      <c r="T72">
        <f t="shared" si="16"/>
        <v>0</v>
      </c>
      <c r="U72">
        <f t="shared" si="17"/>
        <v>0</v>
      </c>
      <c r="V72">
        <f t="shared" si="18"/>
        <v>0</v>
      </c>
    </row>
    <row r="73" spans="1:22" x14ac:dyDescent="0.3">
      <c r="G73" s="3"/>
      <c r="M73" s="3" cm="1">
        <f t="array" aca="1" ref="M73" ca="1">IF(INDIRECT("G"&amp;ROUNDUP((ROW()/2)+1,0))="",NA(),INDIRECT("G"&amp;ROUNDUP((ROW()/2)+1,0)))</f>
        <v>2596.8539999999998</v>
      </c>
      <c r="N73" t="e">
        <f t="shared" ca="1" si="13"/>
        <v>#N/A</v>
      </c>
      <c r="O73">
        <f t="shared" ca="1" si="13"/>
        <v>1</v>
      </c>
      <c r="P73" t="e">
        <f t="shared" ca="1" si="14"/>
        <v>#N/A</v>
      </c>
      <c r="Q73" t="e">
        <f t="shared" ca="1" si="13"/>
        <v>#N/A</v>
      </c>
      <c r="S73">
        <f t="shared" si="15"/>
        <v>0</v>
      </c>
      <c r="T73">
        <f t="shared" si="16"/>
        <v>0</v>
      </c>
      <c r="U73">
        <f t="shared" si="17"/>
        <v>0</v>
      </c>
      <c r="V73">
        <f t="shared" si="18"/>
        <v>0</v>
      </c>
    </row>
    <row r="74" spans="1:22" x14ac:dyDescent="0.3">
      <c r="G74" s="3"/>
      <c r="M74" s="3" cm="1">
        <f t="array" aca="1" ref="M74" ca="1">IF(INDIRECT("G"&amp;ROUNDUP((ROW()/2)+1,0))="",NA(),INDIRECT("G"&amp;ROUNDUP((ROW()/2)+1,0)))</f>
        <v>2596.8539999999998</v>
      </c>
      <c r="N74">
        <f t="shared" ca="1" si="13"/>
        <v>1</v>
      </c>
      <c r="O74" t="e">
        <f t="shared" ca="1" si="13"/>
        <v>#N/A</v>
      </c>
      <c r="P74" t="e">
        <f t="shared" ca="1" si="14"/>
        <v>#N/A</v>
      </c>
      <c r="Q74" t="e">
        <f t="shared" ca="1" si="13"/>
        <v>#N/A</v>
      </c>
      <c r="S74">
        <f t="shared" si="15"/>
        <v>0</v>
      </c>
      <c r="T74">
        <f t="shared" si="16"/>
        <v>0</v>
      </c>
      <c r="U74">
        <f t="shared" si="17"/>
        <v>0</v>
      </c>
      <c r="V74">
        <f t="shared" si="18"/>
        <v>0</v>
      </c>
    </row>
    <row r="75" spans="1:22" x14ac:dyDescent="0.3">
      <c r="G75" s="3"/>
      <c r="M75" s="3" cm="1">
        <f t="array" aca="1" ref="M75" ca="1">IF(INDIRECT("G"&amp;ROUNDUP((ROW()/2)+1,0))="",NA(),INDIRECT("G"&amp;ROUNDUP((ROW()/2)+1,0)))</f>
        <v>3206.93</v>
      </c>
      <c r="N75">
        <f t="shared" ca="1" si="13"/>
        <v>1</v>
      </c>
      <c r="O75" t="e">
        <f t="shared" ca="1" si="13"/>
        <v>#N/A</v>
      </c>
      <c r="P75" t="e">
        <f t="shared" ca="1" si="14"/>
        <v>#N/A</v>
      </c>
      <c r="Q75" t="e">
        <f t="shared" ca="1" si="13"/>
        <v>#N/A</v>
      </c>
      <c r="S75">
        <f t="shared" si="15"/>
        <v>0</v>
      </c>
      <c r="T75">
        <f t="shared" si="16"/>
        <v>0</v>
      </c>
      <c r="U75">
        <f t="shared" si="17"/>
        <v>0</v>
      </c>
      <c r="V75">
        <f t="shared" si="18"/>
        <v>0</v>
      </c>
    </row>
    <row r="76" spans="1:22" x14ac:dyDescent="0.3">
      <c r="G76" s="3"/>
      <c r="M76" s="3" cm="1">
        <f t="array" aca="1" ref="M76" ca="1">IF(INDIRECT("G"&amp;ROUNDUP((ROW()/2)+1,0))="",NA(),INDIRECT("G"&amp;ROUNDUP((ROW()/2)+1,0)))</f>
        <v>3206.93</v>
      </c>
      <c r="N76" t="e">
        <f t="shared" ca="1" si="13"/>
        <v>#N/A</v>
      </c>
      <c r="O76">
        <f t="shared" ca="1" si="13"/>
        <v>1</v>
      </c>
      <c r="P76" t="e">
        <f t="shared" ca="1" si="14"/>
        <v>#N/A</v>
      </c>
      <c r="Q76" t="e">
        <f t="shared" ca="1" si="13"/>
        <v>#N/A</v>
      </c>
      <c r="S76">
        <f t="shared" si="15"/>
        <v>0</v>
      </c>
      <c r="T76">
        <f t="shared" si="16"/>
        <v>0</v>
      </c>
      <c r="U76">
        <f t="shared" si="17"/>
        <v>0</v>
      </c>
      <c r="V76">
        <f t="shared" si="18"/>
        <v>0</v>
      </c>
    </row>
    <row r="77" spans="1:22" x14ac:dyDescent="0.3">
      <c r="G77" s="3"/>
      <c r="M77" s="3" cm="1">
        <f t="array" aca="1" ref="M77" ca="1">IF(INDIRECT("G"&amp;ROUNDUP((ROW()/2)+1,0))="",NA(),INDIRECT("G"&amp;ROUNDUP((ROW()/2)+1,0)))</f>
        <v>3212.93</v>
      </c>
      <c r="N77" t="e">
        <f t="shared" ca="1" si="13"/>
        <v>#N/A</v>
      </c>
      <c r="O77">
        <f t="shared" ca="1" si="13"/>
        <v>1</v>
      </c>
      <c r="P77" t="e">
        <f t="shared" ca="1" si="14"/>
        <v>#N/A</v>
      </c>
      <c r="Q77" t="e">
        <f t="shared" ca="1" si="13"/>
        <v>#N/A</v>
      </c>
      <c r="S77">
        <f t="shared" si="15"/>
        <v>0</v>
      </c>
      <c r="T77">
        <f t="shared" si="16"/>
        <v>0</v>
      </c>
      <c r="U77">
        <f t="shared" si="17"/>
        <v>0</v>
      </c>
      <c r="V77">
        <f t="shared" si="18"/>
        <v>0</v>
      </c>
    </row>
    <row r="78" spans="1:22" x14ac:dyDescent="0.3">
      <c r="G78" s="3"/>
      <c r="M78" s="3" cm="1">
        <f t="array" aca="1" ref="M78" ca="1">IF(INDIRECT("G"&amp;ROUNDUP((ROW()/2)+1,0))="",NA(),INDIRECT("G"&amp;ROUNDUP((ROW()/2)+1,0)))</f>
        <v>3212.93</v>
      </c>
      <c r="N78" t="e">
        <f t="shared" ca="1" si="13"/>
        <v>#N/A</v>
      </c>
      <c r="O78" t="e">
        <f t="shared" ca="1" si="13"/>
        <v>#N/A</v>
      </c>
      <c r="P78" t="e">
        <f t="shared" ca="1" si="14"/>
        <v>#N/A</v>
      </c>
      <c r="Q78">
        <f t="shared" ca="1" si="13"/>
        <v>1</v>
      </c>
      <c r="S78">
        <f t="shared" si="15"/>
        <v>0</v>
      </c>
      <c r="T78">
        <f t="shared" si="16"/>
        <v>0</v>
      </c>
      <c r="U78">
        <f t="shared" si="17"/>
        <v>0</v>
      </c>
      <c r="V78">
        <f t="shared" si="18"/>
        <v>0</v>
      </c>
    </row>
    <row r="79" spans="1:22" x14ac:dyDescent="0.3">
      <c r="G79" s="3"/>
      <c r="M79" s="3" cm="1">
        <f t="array" aca="1" ref="M79" ca="1">IF(INDIRECT("G"&amp;ROUNDUP((ROW()/2)+1,0))="",NA(),INDIRECT("G"&amp;ROUNDUP((ROW()/2)+1,0)))</f>
        <v>3272.93</v>
      </c>
      <c r="N79" t="e">
        <f t="shared" ca="1" si="13"/>
        <v>#N/A</v>
      </c>
      <c r="O79" t="e">
        <f t="shared" ca="1" si="13"/>
        <v>#N/A</v>
      </c>
      <c r="P79" t="e">
        <f t="shared" ca="1" si="14"/>
        <v>#N/A</v>
      </c>
      <c r="Q79">
        <f t="shared" ca="1" si="13"/>
        <v>1</v>
      </c>
      <c r="S79">
        <f t="shared" si="15"/>
        <v>0</v>
      </c>
      <c r="T79">
        <f t="shared" si="16"/>
        <v>0</v>
      </c>
      <c r="U79">
        <f t="shared" si="17"/>
        <v>0</v>
      </c>
      <c r="V79">
        <f t="shared" si="18"/>
        <v>0</v>
      </c>
    </row>
    <row r="80" spans="1:22" x14ac:dyDescent="0.3">
      <c r="G80" s="3"/>
      <c r="M80" s="3" cm="1">
        <f t="array" aca="1" ref="M80" ca="1">IF(INDIRECT("G"&amp;ROUNDUP((ROW()/2)+1,0))="",NA(),INDIRECT("G"&amp;ROUNDUP((ROW()/2)+1,0)))</f>
        <v>3272.93</v>
      </c>
      <c r="N80">
        <f t="shared" ca="1" si="13"/>
        <v>1</v>
      </c>
      <c r="O80" t="e">
        <f t="shared" ca="1" si="13"/>
        <v>#N/A</v>
      </c>
      <c r="P80" t="e">
        <f t="shared" ca="1" si="14"/>
        <v>#N/A</v>
      </c>
      <c r="Q80" t="e">
        <f t="shared" ca="1" si="13"/>
        <v>#N/A</v>
      </c>
      <c r="S80">
        <f t="shared" si="15"/>
        <v>0</v>
      </c>
      <c r="T80">
        <f t="shared" si="16"/>
        <v>0</v>
      </c>
      <c r="U80">
        <f t="shared" si="17"/>
        <v>0</v>
      </c>
      <c r="V80">
        <f t="shared" si="18"/>
        <v>0</v>
      </c>
    </row>
    <row r="81" spans="7:22" x14ac:dyDescent="0.3">
      <c r="G81" s="3"/>
      <c r="M81" s="3" cm="1">
        <f t="array" aca="1" ref="M81" ca="1">IF(INDIRECT("G"&amp;ROUNDUP((ROW()/2)+1,0))="",NA(),INDIRECT("G"&amp;ROUNDUP((ROW()/2)+1,0)))</f>
        <v>3328.18</v>
      </c>
      <c r="N81">
        <f t="shared" ca="1" si="13"/>
        <v>1</v>
      </c>
      <c r="O81" t="e">
        <f t="shared" ca="1" si="13"/>
        <v>#N/A</v>
      </c>
      <c r="P81" t="e">
        <f t="shared" ca="1" si="14"/>
        <v>#N/A</v>
      </c>
      <c r="Q81" t="e">
        <f t="shared" ca="1" si="13"/>
        <v>#N/A</v>
      </c>
      <c r="S81">
        <f t="shared" si="15"/>
        <v>0</v>
      </c>
      <c r="T81">
        <f t="shared" si="16"/>
        <v>0</v>
      </c>
      <c r="U81">
        <f t="shared" si="17"/>
        <v>0</v>
      </c>
      <c r="V81">
        <f t="shared" si="18"/>
        <v>0</v>
      </c>
    </row>
    <row r="82" spans="7:22" x14ac:dyDescent="0.3">
      <c r="G82" s="3"/>
      <c r="M82" s="3" cm="1">
        <f t="array" aca="1" ref="M82" ca="1">IF(INDIRECT("G"&amp;ROUNDUP((ROW()/2)+1,0))="",NA(),INDIRECT("G"&amp;ROUNDUP((ROW()/2)+1,0)))</f>
        <v>3328.18</v>
      </c>
      <c r="N82" t="e">
        <f t="shared" ca="1" si="13"/>
        <v>#N/A</v>
      </c>
      <c r="O82">
        <f t="shared" ca="1" si="13"/>
        <v>1</v>
      </c>
      <c r="P82" t="e">
        <f t="shared" ca="1" si="14"/>
        <v>#N/A</v>
      </c>
      <c r="Q82" t="e">
        <f t="shared" ca="1" si="13"/>
        <v>#N/A</v>
      </c>
      <c r="S82">
        <f t="shared" si="15"/>
        <v>0</v>
      </c>
      <c r="T82">
        <f t="shared" si="16"/>
        <v>0</v>
      </c>
      <c r="U82">
        <f t="shared" si="17"/>
        <v>0</v>
      </c>
      <c r="V82">
        <f t="shared" si="18"/>
        <v>0</v>
      </c>
    </row>
    <row r="83" spans="7:22" x14ac:dyDescent="0.3">
      <c r="G83" s="3"/>
      <c r="M83" s="3" cm="1">
        <f t="array" aca="1" ref="M83" ca="1">IF(INDIRECT("G"&amp;ROUNDUP((ROW()/2)+1,0))="",NA(),INDIRECT("G"&amp;ROUNDUP((ROW()/2)+1,0)))</f>
        <v>3330.58</v>
      </c>
      <c r="N83" t="e">
        <f t="shared" ca="1" si="13"/>
        <v>#N/A</v>
      </c>
      <c r="O83">
        <f t="shared" ca="1" si="13"/>
        <v>1</v>
      </c>
      <c r="P83" t="e">
        <f t="shared" ca="1" si="14"/>
        <v>#N/A</v>
      </c>
      <c r="Q83" t="e">
        <f t="shared" ca="1" si="13"/>
        <v>#N/A</v>
      </c>
      <c r="S83">
        <f t="shared" si="15"/>
        <v>0</v>
      </c>
      <c r="T83">
        <f t="shared" si="16"/>
        <v>0</v>
      </c>
      <c r="U83">
        <f t="shared" si="17"/>
        <v>0</v>
      </c>
      <c r="V83">
        <f t="shared" si="18"/>
        <v>0</v>
      </c>
    </row>
    <row r="84" spans="7:22" x14ac:dyDescent="0.3">
      <c r="G84" s="3"/>
      <c r="M84" s="3" cm="1">
        <f t="array" aca="1" ref="M84" ca="1">IF(INDIRECT("G"&amp;ROUNDUP((ROW()/2)+1,0))="",NA(),INDIRECT("G"&amp;ROUNDUP((ROW()/2)+1,0)))</f>
        <v>3330.58</v>
      </c>
      <c r="N84">
        <f t="shared" ca="1" si="13"/>
        <v>1</v>
      </c>
      <c r="O84" t="e">
        <f t="shared" ca="1" si="13"/>
        <v>#N/A</v>
      </c>
      <c r="P84" t="e">
        <f t="shared" ca="1" si="14"/>
        <v>#N/A</v>
      </c>
      <c r="Q84" t="e">
        <f t="shared" ca="1" si="13"/>
        <v>#N/A</v>
      </c>
      <c r="S84">
        <f t="shared" si="15"/>
        <v>0</v>
      </c>
      <c r="T84">
        <f t="shared" si="16"/>
        <v>0</v>
      </c>
      <c r="U84">
        <f t="shared" si="17"/>
        <v>0</v>
      </c>
      <c r="V84">
        <f t="shared" si="18"/>
        <v>0</v>
      </c>
    </row>
    <row r="85" spans="7:22" x14ac:dyDescent="0.3">
      <c r="G85" s="3"/>
      <c r="M85" s="3" cm="1">
        <f t="array" aca="1" ref="M85" ca="1">IF(INDIRECT("G"&amp;ROUNDUP((ROW()/2)+1,0))="",NA(),INDIRECT("G"&amp;ROUNDUP((ROW()/2)+1,0)))</f>
        <v>3342.23</v>
      </c>
      <c r="N85">
        <f t="shared" ca="1" si="13"/>
        <v>1</v>
      </c>
      <c r="O85" t="e">
        <f t="shared" ca="1" si="13"/>
        <v>#N/A</v>
      </c>
      <c r="P85" t="e">
        <f t="shared" ca="1" si="14"/>
        <v>#N/A</v>
      </c>
      <c r="Q85" t="e">
        <f t="shared" ca="1" si="13"/>
        <v>#N/A</v>
      </c>
      <c r="S85">
        <f t="shared" si="15"/>
        <v>0</v>
      </c>
      <c r="T85">
        <f t="shared" si="16"/>
        <v>0</v>
      </c>
      <c r="U85">
        <f t="shared" si="17"/>
        <v>0</v>
      </c>
      <c r="V85">
        <f t="shared" si="18"/>
        <v>0</v>
      </c>
    </row>
    <row r="86" spans="7:22" x14ac:dyDescent="0.3">
      <c r="G86" s="3"/>
      <c r="M86" s="3" cm="1">
        <f t="array" aca="1" ref="M86" ca="1">IF(INDIRECT("G"&amp;ROUNDUP((ROW()/2)+1,0))="",NA(),INDIRECT("G"&amp;ROUNDUP((ROW()/2)+1,0)))</f>
        <v>3342.23</v>
      </c>
      <c r="N86" t="e">
        <f t="shared" ca="1" si="13"/>
        <v>#N/A</v>
      </c>
      <c r="O86">
        <f t="shared" ca="1" si="13"/>
        <v>1</v>
      </c>
      <c r="P86" t="e">
        <f t="shared" ca="1" si="14"/>
        <v>#N/A</v>
      </c>
      <c r="Q86" t="e">
        <f t="shared" ca="1" si="13"/>
        <v>#N/A</v>
      </c>
      <c r="S86">
        <f t="shared" si="15"/>
        <v>0</v>
      </c>
      <c r="T86">
        <f t="shared" si="16"/>
        <v>0</v>
      </c>
      <c r="U86">
        <f t="shared" si="17"/>
        <v>0</v>
      </c>
      <c r="V86">
        <f t="shared" si="18"/>
        <v>0</v>
      </c>
    </row>
    <row r="87" spans="7:22" x14ac:dyDescent="0.3">
      <c r="G87" s="3"/>
      <c r="M87" s="3" cm="1">
        <f t="array" aca="1" ref="M87" ca="1">IF(INDIRECT("G"&amp;ROUNDUP((ROW()/2)+1,0))="",NA(),INDIRECT("G"&amp;ROUNDUP((ROW()/2)+1,0)))</f>
        <v>3361.297</v>
      </c>
      <c r="N87" t="e">
        <f t="shared" ca="1" si="13"/>
        <v>#N/A</v>
      </c>
      <c r="O87">
        <f t="shared" ca="1" si="13"/>
        <v>1</v>
      </c>
      <c r="P87" t="e">
        <f t="shared" ca="1" si="14"/>
        <v>#N/A</v>
      </c>
      <c r="Q87" t="e">
        <f t="shared" ca="1" si="13"/>
        <v>#N/A</v>
      </c>
      <c r="S87">
        <f t="shared" si="15"/>
        <v>0</v>
      </c>
      <c r="T87">
        <f t="shared" si="16"/>
        <v>0</v>
      </c>
      <c r="U87">
        <f t="shared" si="17"/>
        <v>0</v>
      </c>
      <c r="V87">
        <f t="shared" si="18"/>
        <v>0</v>
      </c>
    </row>
    <row r="88" spans="7:22" x14ac:dyDescent="0.3">
      <c r="G88" s="3"/>
      <c r="M88" s="3" cm="1">
        <f t="array" aca="1" ref="M88" ca="1">IF(INDIRECT("G"&amp;ROUNDUP((ROW()/2)+1,0))="",NA(),INDIRECT("G"&amp;ROUNDUP((ROW()/2)+1,0)))</f>
        <v>3361.297</v>
      </c>
      <c r="N88" t="e">
        <f t="shared" ca="1" si="13"/>
        <v>#N/A</v>
      </c>
      <c r="O88" t="e">
        <f t="shared" ca="1" si="13"/>
        <v>#N/A</v>
      </c>
      <c r="P88">
        <f t="shared" ca="1" si="14"/>
        <v>1</v>
      </c>
      <c r="Q88" t="e">
        <f t="shared" ca="1" si="13"/>
        <v>#N/A</v>
      </c>
      <c r="S88">
        <f t="shared" si="15"/>
        <v>0</v>
      </c>
      <c r="T88">
        <f t="shared" si="16"/>
        <v>0</v>
      </c>
      <c r="U88">
        <f t="shared" si="17"/>
        <v>0</v>
      </c>
      <c r="V88">
        <f t="shared" si="18"/>
        <v>0</v>
      </c>
    </row>
    <row r="89" spans="7:22" x14ac:dyDescent="0.3">
      <c r="G89" s="3"/>
      <c r="M89" s="3" cm="1">
        <f t="array" aca="1" ref="M89" ca="1">IF(INDIRECT("G"&amp;ROUNDUP((ROW()/2)+1,0))="",NA(),INDIRECT("G"&amp;ROUNDUP((ROW()/2)+1,0)))</f>
        <v>3481.297</v>
      </c>
      <c r="N89" t="e">
        <f t="shared" ca="1" si="13"/>
        <v>#N/A</v>
      </c>
      <c r="O89" t="e">
        <f t="shared" ca="1" si="13"/>
        <v>#N/A</v>
      </c>
      <c r="P89">
        <f t="shared" ca="1" si="14"/>
        <v>1</v>
      </c>
      <c r="Q89" t="e">
        <f t="shared" ca="1" si="13"/>
        <v>#N/A</v>
      </c>
      <c r="S89">
        <f t="shared" si="15"/>
        <v>0</v>
      </c>
      <c r="T89">
        <f t="shared" si="16"/>
        <v>0</v>
      </c>
      <c r="U89">
        <f t="shared" si="17"/>
        <v>0</v>
      </c>
      <c r="V89">
        <f t="shared" si="18"/>
        <v>0</v>
      </c>
    </row>
    <row r="90" spans="7:22" x14ac:dyDescent="0.3">
      <c r="G90" s="3"/>
      <c r="M90" s="3" cm="1">
        <f t="array" aca="1" ref="M90" ca="1">IF(INDIRECT("G"&amp;ROUNDUP((ROW()/2)+1,0))="",NA(),INDIRECT("G"&amp;ROUNDUP((ROW()/2)+1,0)))</f>
        <v>3481.297</v>
      </c>
      <c r="N90">
        <f t="shared" ca="1" si="13"/>
        <v>1</v>
      </c>
      <c r="O90" t="e">
        <f t="shared" ca="1" si="13"/>
        <v>#N/A</v>
      </c>
      <c r="P90" t="e">
        <f t="shared" ca="1" si="14"/>
        <v>#N/A</v>
      </c>
      <c r="Q90" t="e">
        <f t="shared" ca="1" si="13"/>
        <v>#N/A</v>
      </c>
      <c r="S90">
        <f t="shared" si="15"/>
        <v>0</v>
      </c>
      <c r="T90">
        <f t="shared" si="16"/>
        <v>0</v>
      </c>
      <c r="U90">
        <f t="shared" si="17"/>
        <v>0</v>
      </c>
      <c r="V90">
        <f t="shared" si="18"/>
        <v>0</v>
      </c>
    </row>
    <row r="91" spans="7:22" x14ac:dyDescent="0.3">
      <c r="G91" s="3"/>
      <c r="M91" s="3" cm="1">
        <f t="array" aca="1" ref="M91" ca="1">IF(INDIRECT("G"&amp;ROUNDUP((ROW()/2)+1,0))="",NA(),INDIRECT("G"&amp;ROUNDUP((ROW()/2)+1,0)))</f>
        <v>3481.2980000000002</v>
      </c>
      <c r="N91">
        <f t="shared" ca="1" si="13"/>
        <v>1</v>
      </c>
      <c r="O91" t="e">
        <f t="shared" ca="1" si="13"/>
        <v>#N/A</v>
      </c>
      <c r="P91" t="e">
        <f t="shared" ca="1" si="14"/>
        <v>#N/A</v>
      </c>
      <c r="Q91" t="e">
        <f t="shared" ca="1" si="13"/>
        <v>#N/A</v>
      </c>
      <c r="S91">
        <f t="shared" si="15"/>
        <v>0</v>
      </c>
      <c r="T91">
        <f t="shared" si="16"/>
        <v>0</v>
      </c>
      <c r="U91">
        <f t="shared" si="17"/>
        <v>0</v>
      </c>
      <c r="V91">
        <f t="shared" si="18"/>
        <v>0</v>
      </c>
    </row>
    <row r="92" spans="7:22" x14ac:dyDescent="0.3">
      <c r="G92" s="3"/>
      <c r="M92" s="3" cm="1">
        <f t="array" aca="1" ref="M92" ca="1">IF(INDIRECT("G"&amp;ROUNDUP((ROW()/2)+1,0))="",NA(),INDIRECT("G"&amp;ROUNDUP((ROW()/2)+1,0)))</f>
        <v>3481.2980000000002</v>
      </c>
      <c r="N92" t="e">
        <f t="shared" ca="1" si="13"/>
        <v>#N/A</v>
      </c>
      <c r="O92">
        <f t="shared" ca="1" si="13"/>
        <v>1</v>
      </c>
      <c r="P92" t="e">
        <f t="shared" ca="1" si="14"/>
        <v>#N/A</v>
      </c>
      <c r="Q92" t="e">
        <f t="shared" ca="1" si="13"/>
        <v>#N/A</v>
      </c>
      <c r="S92">
        <f t="shared" si="15"/>
        <v>0</v>
      </c>
      <c r="T92">
        <f t="shared" si="16"/>
        <v>0</v>
      </c>
      <c r="U92">
        <f t="shared" si="17"/>
        <v>0</v>
      </c>
      <c r="V92">
        <f t="shared" si="18"/>
        <v>0</v>
      </c>
    </row>
    <row r="93" spans="7:22" x14ac:dyDescent="0.3">
      <c r="G93" s="3"/>
      <c r="M93" s="3" cm="1">
        <f t="array" aca="1" ref="M93" ca="1">IF(INDIRECT("G"&amp;ROUNDUP((ROW()/2)+1,0))="",NA(),INDIRECT("G"&amp;ROUNDUP((ROW()/2)+1,0)))</f>
        <v>3503.9639999999999</v>
      </c>
      <c r="N93" t="e">
        <f t="shared" ca="1" si="13"/>
        <v>#N/A</v>
      </c>
      <c r="O93">
        <f t="shared" ca="1" si="13"/>
        <v>1</v>
      </c>
      <c r="P93" t="e">
        <f t="shared" ca="1" si="14"/>
        <v>#N/A</v>
      </c>
      <c r="Q93" t="e">
        <f t="shared" ca="1" si="13"/>
        <v>#N/A</v>
      </c>
      <c r="S93">
        <f t="shared" si="15"/>
        <v>0</v>
      </c>
      <c r="T93">
        <f t="shared" si="16"/>
        <v>0</v>
      </c>
      <c r="U93">
        <f t="shared" si="17"/>
        <v>0</v>
      </c>
      <c r="V93">
        <f t="shared" si="18"/>
        <v>0</v>
      </c>
    </row>
    <row r="94" spans="7:22" x14ac:dyDescent="0.3">
      <c r="G94" s="3"/>
      <c r="M94" s="3" cm="1">
        <f t="array" aca="1" ref="M94" ca="1">IF(INDIRECT("G"&amp;ROUNDUP((ROW()/2)+1,0))="",NA(),INDIRECT("G"&amp;ROUNDUP((ROW()/2)+1,0)))</f>
        <v>3503.9639999999999</v>
      </c>
      <c r="N94">
        <f t="shared" ca="1" si="13"/>
        <v>1</v>
      </c>
      <c r="O94" t="e">
        <f t="shared" ca="1" si="13"/>
        <v>#N/A</v>
      </c>
      <c r="P94" t="e">
        <f t="shared" ca="1" si="14"/>
        <v>#N/A</v>
      </c>
      <c r="Q94" t="e">
        <f t="shared" ca="1" si="13"/>
        <v>#N/A</v>
      </c>
      <c r="S94">
        <f t="shared" si="15"/>
        <v>0</v>
      </c>
      <c r="T94">
        <f t="shared" si="16"/>
        <v>0</v>
      </c>
      <c r="U94">
        <f t="shared" si="17"/>
        <v>0</v>
      </c>
      <c r="V94">
        <f t="shared" si="18"/>
        <v>0</v>
      </c>
    </row>
    <row r="95" spans="7:22" x14ac:dyDescent="0.3">
      <c r="G95" s="3"/>
      <c r="M95" s="3" cm="1">
        <f t="array" aca="1" ref="M95" ca="1">IF(INDIRECT("G"&amp;ROUNDUP((ROW()/2)+1,0))="",NA(),INDIRECT("G"&amp;ROUNDUP((ROW()/2)+1,0)))</f>
        <v>3845.55</v>
      </c>
      <c r="N95">
        <f t="shared" ca="1" si="13"/>
        <v>1</v>
      </c>
      <c r="O95" t="e">
        <f t="shared" ca="1" si="13"/>
        <v>#N/A</v>
      </c>
      <c r="P95" t="e">
        <f t="shared" ca="1" si="14"/>
        <v>#N/A</v>
      </c>
      <c r="Q95" t="e">
        <f t="shared" ca="1" si="13"/>
        <v>#N/A</v>
      </c>
      <c r="S95">
        <f t="shared" si="15"/>
        <v>0</v>
      </c>
      <c r="T95">
        <f t="shared" si="16"/>
        <v>0</v>
      </c>
      <c r="U95">
        <f t="shared" si="17"/>
        <v>0</v>
      </c>
      <c r="V95">
        <f t="shared" si="18"/>
        <v>0</v>
      </c>
    </row>
    <row r="96" spans="7:22" x14ac:dyDescent="0.3">
      <c r="G96" s="3"/>
      <c r="M96" s="3" cm="1">
        <f t="array" aca="1" ref="M96" ca="1">IF(INDIRECT("G"&amp;ROUNDUP((ROW()/2)+1,0))="",NA(),INDIRECT("G"&amp;ROUNDUP((ROW()/2)+1,0)))</f>
        <v>3845.55</v>
      </c>
      <c r="N96" t="e">
        <f t="shared" ca="1" si="13"/>
        <v>#N/A</v>
      </c>
      <c r="O96">
        <f t="shared" ca="1" si="13"/>
        <v>1</v>
      </c>
      <c r="P96" t="e">
        <f t="shared" ca="1" si="14"/>
        <v>#N/A</v>
      </c>
      <c r="Q96" t="e">
        <f t="shared" ca="1" si="13"/>
        <v>#N/A</v>
      </c>
      <c r="S96">
        <f t="shared" si="15"/>
        <v>0</v>
      </c>
      <c r="T96">
        <f t="shared" si="16"/>
        <v>0</v>
      </c>
      <c r="U96">
        <f t="shared" si="17"/>
        <v>0</v>
      </c>
      <c r="V96">
        <f t="shared" si="18"/>
        <v>0</v>
      </c>
    </row>
    <row r="97" spans="7:22" x14ac:dyDescent="0.3">
      <c r="G97" s="3"/>
      <c r="M97" s="3" cm="1">
        <f t="array" aca="1" ref="M97" ca="1">IF(INDIRECT("G"&amp;ROUNDUP((ROW()/2)+1,0))="",NA(),INDIRECT("G"&amp;ROUNDUP((ROW()/2)+1,0)))</f>
        <v>3851.55</v>
      </c>
      <c r="N97" t="e">
        <f t="shared" ca="1" si="13"/>
        <v>#N/A</v>
      </c>
      <c r="O97">
        <f t="shared" ca="1" si="13"/>
        <v>1</v>
      </c>
      <c r="P97" t="e">
        <f t="shared" ca="1" si="14"/>
        <v>#N/A</v>
      </c>
      <c r="Q97" t="e">
        <f t="shared" ca="1" si="13"/>
        <v>#N/A</v>
      </c>
      <c r="S97">
        <f t="shared" si="15"/>
        <v>0</v>
      </c>
      <c r="T97">
        <f t="shared" si="16"/>
        <v>0</v>
      </c>
      <c r="U97">
        <f t="shared" si="17"/>
        <v>0</v>
      </c>
      <c r="V97">
        <f t="shared" si="18"/>
        <v>0</v>
      </c>
    </row>
    <row r="98" spans="7:22" x14ac:dyDescent="0.3">
      <c r="G98" s="3"/>
      <c r="M98" s="3" cm="1">
        <f t="array" aca="1" ref="M98" ca="1">IF(INDIRECT("G"&amp;ROUNDUP((ROW()/2)+1,0))="",NA(),INDIRECT("G"&amp;ROUNDUP((ROW()/2)+1,0)))</f>
        <v>3851.55</v>
      </c>
      <c r="N98">
        <f t="shared" ca="1" si="13"/>
        <v>1</v>
      </c>
      <c r="O98" t="e">
        <f t="shared" ca="1" si="13"/>
        <v>#N/A</v>
      </c>
      <c r="P98" t="e">
        <f t="shared" ca="1" si="14"/>
        <v>#N/A</v>
      </c>
      <c r="Q98" t="e">
        <f t="shared" ca="1" si="13"/>
        <v>#N/A</v>
      </c>
      <c r="S98">
        <f t="shared" si="15"/>
        <v>0</v>
      </c>
      <c r="T98">
        <f t="shared" si="16"/>
        <v>0</v>
      </c>
      <c r="U98">
        <f t="shared" si="17"/>
        <v>0</v>
      </c>
      <c r="V98">
        <f t="shared" si="18"/>
        <v>0</v>
      </c>
    </row>
    <row r="99" spans="7:22" x14ac:dyDescent="0.3">
      <c r="G99" s="3"/>
      <c r="M99" s="3" cm="1">
        <f t="array" aca="1" ref="M99" ca="1">IF(INDIRECT("G"&amp;ROUNDUP((ROW()/2)+1,0))="",NA(),INDIRECT("G"&amp;ROUNDUP((ROW()/2)+1,0)))</f>
        <v>3851.5510000000004</v>
      </c>
      <c r="N99">
        <f t="shared" ca="1" si="13"/>
        <v>1</v>
      </c>
      <c r="O99" t="e">
        <f t="shared" ca="1" si="13"/>
        <v>#N/A</v>
      </c>
      <c r="P99" t="e">
        <f t="shared" ca="1" si="14"/>
        <v>#N/A</v>
      </c>
      <c r="Q99" t="e">
        <f t="shared" ca="1" si="13"/>
        <v>#N/A</v>
      </c>
      <c r="S99">
        <f t="shared" si="15"/>
        <v>0</v>
      </c>
      <c r="T99">
        <f t="shared" si="16"/>
        <v>0</v>
      </c>
      <c r="U99">
        <f t="shared" si="17"/>
        <v>0</v>
      </c>
      <c r="V99">
        <f t="shared" si="18"/>
        <v>0</v>
      </c>
    </row>
    <row r="100" spans="7:22" x14ac:dyDescent="0.3">
      <c r="G100" s="3"/>
      <c r="M100" s="3" cm="1">
        <f t="array" aca="1" ref="M100" ca="1">IF(INDIRECT("G"&amp;ROUNDUP((ROW()/2)+1,0))="",NA(),INDIRECT("G"&amp;ROUNDUP((ROW()/2)+1,0)))</f>
        <v>3851.5510000000004</v>
      </c>
      <c r="N100">
        <f t="shared" ref="N100:Q131" ca="1" si="19">IFERROR(IF(IF($M100=$M99,VLOOKUP($M101,$G$2:$K$200,COLUMN()-12,TRUE),VLOOKUP($M100,$G$2:$K$200,COLUMN()-12,TRUE))=0,NA(),IF($M100=$M99,VLOOKUP($M101,$G$2:$K$200,COLUMN()-12,TRUE),VLOOKUP($M100,$G$2:$K$200,COLUMN()-12,TRUE))),NA())</f>
        <v>1</v>
      </c>
      <c r="O100" t="e">
        <f t="shared" ca="1" si="19"/>
        <v>#N/A</v>
      </c>
      <c r="P100" t="e">
        <f t="shared" ca="1" si="14"/>
        <v>#N/A</v>
      </c>
      <c r="Q100" t="e">
        <f t="shared" ca="1" si="19"/>
        <v>#N/A</v>
      </c>
      <c r="S100">
        <f t="shared" si="15"/>
        <v>0</v>
      </c>
      <c r="T100">
        <f t="shared" si="16"/>
        <v>0</v>
      </c>
      <c r="U100">
        <f t="shared" si="17"/>
        <v>0</v>
      </c>
      <c r="V100">
        <f t="shared" si="18"/>
        <v>0</v>
      </c>
    </row>
    <row r="101" spans="7:22" x14ac:dyDescent="0.3">
      <c r="M101" s="3" cm="1">
        <f t="array" aca="1" ref="M101" ca="1">IF(INDIRECT("G"&amp;ROUNDUP((ROW()/2)+1,0))="",NA(),INDIRECT("G"&amp;ROUNDUP((ROW()/2)+1,0)))</f>
        <v>3851.5510000000004</v>
      </c>
      <c r="N101">
        <f t="shared" ca="1" si="19"/>
        <v>1</v>
      </c>
      <c r="O101" t="e">
        <f t="shared" ca="1" si="19"/>
        <v>#N/A</v>
      </c>
      <c r="P101" t="e">
        <f t="shared" ca="1" si="14"/>
        <v>#N/A</v>
      </c>
      <c r="Q101" t="e">
        <f t="shared" ca="1" si="19"/>
        <v>#N/A</v>
      </c>
      <c r="S101">
        <f t="shared" si="15"/>
        <v>0</v>
      </c>
      <c r="T101">
        <f t="shared" si="16"/>
        <v>0</v>
      </c>
      <c r="U101">
        <f t="shared" si="17"/>
        <v>0</v>
      </c>
      <c r="V101">
        <f t="shared" si="18"/>
        <v>0</v>
      </c>
    </row>
    <row r="102" spans="7:22" x14ac:dyDescent="0.3">
      <c r="M102" s="3" cm="1">
        <f t="array" aca="1" ref="M102" ca="1">IF(INDIRECT("G"&amp;ROUNDUP((ROW()/2)+1,0))="",NA(),INDIRECT("G"&amp;ROUNDUP((ROW()/2)+1,0)))</f>
        <v>3851.5510000000004</v>
      </c>
      <c r="N102" t="e">
        <f t="shared" ca="1" si="19"/>
        <v>#N/A</v>
      </c>
      <c r="O102">
        <f t="shared" ca="1" si="19"/>
        <v>1</v>
      </c>
      <c r="P102" t="e">
        <f t="shared" ca="1" si="14"/>
        <v>#N/A</v>
      </c>
      <c r="Q102" t="e">
        <f t="shared" ca="1" si="19"/>
        <v>#N/A</v>
      </c>
      <c r="S102">
        <f t="shared" si="15"/>
        <v>0</v>
      </c>
      <c r="T102">
        <f t="shared" si="16"/>
        <v>0</v>
      </c>
      <c r="U102">
        <f t="shared" si="17"/>
        <v>0</v>
      </c>
      <c r="V102">
        <f t="shared" si="18"/>
        <v>0</v>
      </c>
    </row>
    <row r="103" spans="7:22" x14ac:dyDescent="0.3">
      <c r="M103" s="3" cm="1">
        <f t="array" aca="1" ref="M103" ca="1">IF(INDIRECT("G"&amp;ROUNDUP((ROW()/2)+1,0))="",NA(),INDIRECT("G"&amp;ROUNDUP((ROW()/2)+1,0)))</f>
        <v>3853.9500000000003</v>
      </c>
      <c r="N103" t="e">
        <f t="shared" ca="1" si="19"/>
        <v>#N/A</v>
      </c>
      <c r="O103">
        <f t="shared" ca="1" si="19"/>
        <v>1</v>
      </c>
      <c r="P103" t="e">
        <f t="shared" ca="1" si="14"/>
        <v>#N/A</v>
      </c>
      <c r="Q103" t="e">
        <f t="shared" ca="1" si="19"/>
        <v>#N/A</v>
      </c>
      <c r="S103">
        <f t="shared" si="15"/>
        <v>0</v>
      </c>
      <c r="T103">
        <f t="shared" si="16"/>
        <v>0</v>
      </c>
      <c r="U103">
        <f t="shared" si="17"/>
        <v>0</v>
      </c>
      <c r="V103">
        <f t="shared" si="18"/>
        <v>0</v>
      </c>
    </row>
    <row r="104" spans="7:22" x14ac:dyDescent="0.3">
      <c r="M104" s="3" cm="1">
        <f t="array" aca="1" ref="M104" ca="1">IF(INDIRECT("G"&amp;ROUNDUP((ROW()/2)+1,0))="",NA(),INDIRECT("G"&amp;ROUNDUP((ROW()/2)+1,0)))</f>
        <v>3853.9500000000003</v>
      </c>
      <c r="N104">
        <f t="shared" ca="1" si="19"/>
        <v>1</v>
      </c>
      <c r="O104" t="e">
        <f t="shared" ca="1" si="19"/>
        <v>#N/A</v>
      </c>
      <c r="P104" t="e">
        <f t="shared" ca="1" si="14"/>
        <v>#N/A</v>
      </c>
      <c r="Q104" t="e">
        <f t="shared" ca="1" si="19"/>
        <v>#N/A</v>
      </c>
      <c r="S104">
        <f t="shared" si="15"/>
        <v>0</v>
      </c>
      <c r="T104">
        <f t="shared" si="16"/>
        <v>0</v>
      </c>
      <c r="U104">
        <f t="shared" si="17"/>
        <v>0</v>
      </c>
      <c r="V104">
        <f t="shared" si="18"/>
        <v>0</v>
      </c>
    </row>
    <row r="105" spans="7:22" x14ac:dyDescent="0.3">
      <c r="M105" s="3" cm="1">
        <f t="array" aca="1" ref="M105" ca="1">IF(INDIRECT("G"&amp;ROUNDUP((ROW()/2)+1,0))="",NA(),INDIRECT("G"&amp;ROUNDUP((ROW()/2)+1,0)))</f>
        <v>3853.9510000000005</v>
      </c>
      <c r="N105">
        <f t="shared" ca="1" si="19"/>
        <v>1</v>
      </c>
      <c r="O105" t="e">
        <f t="shared" ca="1" si="19"/>
        <v>#N/A</v>
      </c>
      <c r="P105" t="e">
        <f t="shared" ca="1" si="14"/>
        <v>#N/A</v>
      </c>
      <c r="Q105" t="e">
        <f t="shared" ca="1" si="19"/>
        <v>#N/A</v>
      </c>
      <c r="S105">
        <f t="shared" si="15"/>
        <v>0</v>
      </c>
      <c r="T105">
        <f t="shared" si="16"/>
        <v>0</v>
      </c>
      <c r="U105">
        <f t="shared" si="17"/>
        <v>0</v>
      </c>
      <c r="V105">
        <f t="shared" si="18"/>
        <v>0</v>
      </c>
    </row>
    <row r="106" spans="7:22" x14ac:dyDescent="0.3">
      <c r="M106" s="3" cm="1">
        <f t="array" aca="1" ref="M106" ca="1">IF(INDIRECT("G"&amp;ROUNDUP((ROW()/2)+1,0))="",NA(),INDIRECT("G"&amp;ROUNDUP((ROW()/2)+1,0)))</f>
        <v>3853.9510000000005</v>
      </c>
      <c r="N106" t="e">
        <f t="shared" ca="1" si="19"/>
        <v>#N/A</v>
      </c>
      <c r="O106">
        <f t="shared" ca="1" si="19"/>
        <v>1</v>
      </c>
      <c r="P106" t="e">
        <f t="shared" ca="1" si="14"/>
        <v>#N/A</v>
      </c>
      <c r="Q106" t="e">
        <f t="shared" ca="1" si="19"/>
        <v>#N/A</v>
      </c>
      <c r="S106">
        <f t="shared" si="15"/>
        <v>0</v>
      </c>
      <c r="T106">
        <f t="shared" si="16"/>
        <v>0</v>
      </c>
      <c r="U106">
        <f t="shared" si="17"/>
        <v>0</v>
      </c>
      <c r="V106">
        <f t="shared" si="18"/>
        <v>0</v>
      </c>
    </row>
    <row r="107" spans="7:22" x14ac:dyDescent="0.3">
      <c r="M107" s="3" cm="1">
        <f t="array" aca="1" ref="M107" ca="1">IF(INDIRECT("G"&amp;ROUNDUP((ROW()/2)+1,0))="",NA(),INDIRECT("G"&amp;ROUNDUP((ROW()/2)+1,0)))</f>
        <v>3873.0170000000003</v>
      </c>
      <c r="N107" t="e">
        <f t="shared" ca="1" si="19"/>
        <v>#N/A</v>
      </c>
      <c r="O107">
        <f t="shared" ca="1" si="19"/>
        <v>1</v>
      </c>
      <c r="P107" t="e">
        <f t="shared" ca="1" si="14"/>
        <v>#N/A</v>
      </c>
      <c r="Q107" t="e">
        <f t="shared" ca="1" si="19"/>
        <v>#N/A</v>
      </c>
      <c r="S107">
        <f t="shared" si="15"/>
        <v>0</v>
      </c>
      <c r="T107">
        <f t="shared" si="16"/>
        <v>0</v>
      </c>
      <c r="U107">
        <f t="shared" si="17"/>
        <v>0</v>
      </c>
      <c r="V107">
        <f t="shared" si="18"/>
        <v>0</v>
      </c>
    </row>
    <row r="108" spans="7:22" x14ac:dyDescent="0.3">
      <c r="M108" s="3" cm="1">
        <f t="array" aca="1" ref="M108" ca="1">IF(INDIRECT("G"&amp;ROUNDUP((ROW()/2)+1,0))="",NA(),INDIRECT("G"&amp;ROUNDUP((ROW()/2)+1,0)))</f>
        <v>3873.0170000000003</v>
      </c>
      <c r="N108" t="e">
        <f t="shared" ca="1" si="19"/>
        <v>#N/A</v>
      </c>
      <c r="O108" t="e">
        <f t="shared" ca="1" si="19"/>
        <v>#N/A</v>
      </c>
      <c r="P108">
        <f t="shared" ca="1" si="14"/>
        <v>1</v>
      </c>
      <c r="Q108" t="e">
        <f t="shared" ca="1" si="19"/>
        <v>#N/A</v>
      </c>
      <c r="S108">
        <f t="shared" si="15"/>
        <v>0</v>
      </c>
      <c r="T108">
        <f t="shared" si="16"/>
        <v>0</v>
      </c>
      <c r="U108">
        <f t="shared" si="17"/>
        <v>0</v>
      </c>
      <c r="V108">
        <f t="shared" si="18"/>
        <v>0</v>
      </c>
    </row>
    <row r="109" spans="7:22" x14ac:dyDescent="0.3">
      <c r="M109" s="3" cm="1">
        <f t="array" aca="1" ref="M109" ca="1">IF(INDIRECT("G"&amp;ROUNDUP((ROW()/2)+1,0))="",NA(),INDIRECT("G"&amp;ROUNDUP((ROW()/2)+1,0)))</f>
        <v>3993.0170000000003</v>
      </c>
      <c r="N109" t="e">
        <f t="shared" ca="1" si="19"/>
        <v>#N/A</v>
      </c>
      <c r="O109" t="e">
        <f t="shared" ca="1" si="19"/>
        <v>#N/A</v>
      </c>
      <c r="P109">
        <f t="shared" ca="1" si="14"/>
        <v>1</v>
      </c>
      <c r="Q109" t="e">
        <f t="shared" ca="1" si="19"/>
        <v>#N/A</v>
      </c>
      <c r="S109">
        <f t="shared" si="15"/>
        <v>0</v>
      </c>
      <c r="T109">
        <f t="shared" si="16"/>
        <v>0</v>
      </c>
      <c r="U109">
        <f t="shared" si="17"/>
        <v>0</v>
      </c>
      <c r="V109">
        <f t="shared" si="18"/>
        <v>0</v>
      </c>
    </row>
    <row r="110" spans="7:22" x14ac:dyDescent="0.3">
      <c r="M110" s="3" cm="1">
        <f t="array" aca="1" ref="M110" ca="1">IF(INDIRECT("G"&amp;ROUNDUP((ROW()/2)+1,0))="",NA(),INDIRECT("G"&amp;ROUNDUP((ROW()/2)+1,0)))</f>
        <v>3993.0170000000003</v>
      </c>
      <c r="N110">
        <f t="shared" ca="1" si="19"/>
        <v>1</v>
      </c>
      <c r="O110" t="e">
        <f t="shared" ca="1" si="19"/>
        <v>#N/A</v>
      </c>
      <c r="P110" t="e">
        <f t="shared" ca="1" si="14"/>
        <v>#N/A</v>
      </c>
      <c r="Q110" t="e">
        <f t="shared" ca="1" si="19"/>
        <v>#N/A</v>
      </c>
      <c r="S110">
        <f t="shared" si="15"/>
        <v>0</v>
      </c>
      <c r="T110">
        <f t="shared" si="16"/>
        <v>0</v>
      </c>
      <c r="U110">
        <f t="shared" si="17"/>
        <v>0</v>
      </c>
      <c r="V110">
        <f t="shared" si="18"/>
        <v>0</v>
      </c>
    </row>
    <row r="111" spans="7:22" x14ac:dyDescent="0.3">
      <c r="M111" s="3" cm="1">
        <f t="array" aca="1" ref="M111" ca="1">IF(INDIRECT("G"&amp;ROUNDUP((ROW()/2)+1,0))="",NA(),INDIRECT("G"&amp;ROUNDUP((ROW()/2)+1,0)))</f>
        <v>3993.0180000000005</v>
      </c>
      <c r="N111">
        <f t="shared" ca="1" si="19"/>
        <v>1</v>
      </c>
      <c r="O111" t="e">
        <f t="shared" ca="1" si="19"/>
        <v>#N/A</v>
      </c>
      <c r="P111" t="e">
        <f t="shared" ca="1" si="14"/>
        <v>#N/A</v>
      </c>
      <c r="Q111" t="e">
        <f t="shared" ca="1" si="19"/>
        <v>#N/A</v>
      </c>
      <c r="S111">
        <f t="shared" si="15"/>
        <v>0</v>
      </c>
      <c r="T111">
        <f t="shared" si="16"/>
        <v>0</v>
      </c>
      <c r="U111">
        <f t="shared" si="17"/>
        <v>0</v>
      </c>
      <c r="V111">
        <f t="shared" si="18"/>
        <v>0</v>
      </c>
    </row>
    <row r="112" spans="7:22" x14ac:dyDescent="0.3">
      <c r="M112" s="3" cm="1">
        <f t="array" aca="1" ref="M112" ca="1">IF(INDIRECT("G"&amp;ROUNDUP((ROW()/2)+1,0))="",NA(),INDIRECT("G"&amp;ROUNDUP((ROW()/2)+1,0)))</f>
        <v>3993.0180000000005</v>
      </c>
      <c r="N112" t="e">
        <f t="shared" ca="1" si="19"/>
        <v>#N/A</v>
      </c>
      <c r="O112">
        <f t="shared" ca="1" si="19"/>
        <v>1</v>
      </c>
      <c r="P112" t="e">
        <f t="shared" ca="1" si="14"/>
        <v>#N/A</v>
      </c>
      <c r="Q112" t="e">
        <f t="shared" ca="1" si="19"/>
        <v>#N/A</v>
      </c>
      <c r="S112">
        <f t="shared" si="15"/>
        <v>0</v>
      </c>
      <c r="T112">
        <f t="shared" si="16"/>
        <v>0</v>
      </c>
      <c r="U112">
        <f t="shared" si="17"/>
        <v>0</v>
      </c>
      <c r="V112">
        <f t="shared" si="18"/>
        <v>0</v>
      </c>
    </row>
    <row r="113" spans="13:22" x14ac:dyDescent="0.3">
      <c r="M113" s="3" cm="1">
        <f t="array" aca="1" ref="M113" ca="1">IF(INDIRECT("G"&amp;ROUNDUP((ROW()/2)+1,0))="",NA(),INDIRECT("G"&amp;ROUNDUP((ROW()/2)+1,0)))</f>
        <v>4015.6840000000002</v>
      </c>
      <c r="N113" t="e">
        <f t="shared" ca="1" si="19"/>
        <v>#N/A</v>
      </c>
      <c r="O113">
        <f t="shared" ca="1" si="19"/>
        <v>1</v>
      </c>
      <c r="P113" t="e">
        <f t="shared" ca="1" si="14"/>
        <v>#N/A</v>
      </c>
      <c r="Q113" t="e">
        <f t="shared" ca="1" si="19"/>
        <v>#N/A</v>
      </c>
      <c r="S113">
        <f t="shared" si="15"/>
        <v>0</v>
      </c>
      <c r="T113">
        <f t="shared" si="16"/>
        <v>0</v>
      </c>
      <c r="U113">
        <f t="shared" si="17"/>
        <v>0</v>
      </c>
      <c r="V113">
        <f t="shared" si="18"/>
        <v>0</v>
      </c>
    </row>
    <row r="114" spans="13:22" x14ac:dyDescent="0.3">
      <c r="M114" s="3" cm="1">
        <f t="array" aca="1" ref="M114" ca="1">IF(INDIRECT("G"&amp;ROUNDUP((ROW()/2)+1,0))="",NA(),INDIRECT("G"&amp;ROUNDUP((ROW()/2)+1,0)))</f>
        <v>4015.6840000000002</v>
      </c>
      <c r="N114">
        <f t="shared" ca="1" si="19"/>
        <v>1</v>
      </c>
      <c r="O114" t="e">
        <f t="shared" ca="1" si="19"/>
        <v>#N/A</v>
      </c>
      <c r="P114" t="e">
        <f t="shared" ca="1" si="14"/>
        <v>#N/A</v>
      </c>
      <c r="Q114" t="e">
        <f t="shared" ca="1" si="19"/>
        <v>#N/A</v>
      </c>
      <c r="S114">
        <f t="shared" si="15"/>
        <v>0</v>
      </c>
      <c r="T114">
        <f t="shared" si="16"/>
        <v>0</v>
      </c>
      <c r="U114">
        <f t="shared" si="17"/>
        <v>0</v>
      </c>
      <c r="V114">
        <f t="shared" si="18"/>
        <v>0</v>
      </c>
    </row>
    <row r="115" spans="13:22" x14ac:dyDescent="0.3">
      <c r="M115" s="3" cm="1">
        <f t="array" aca="1" ref="M115" ca="1">IF(INDIRECT("G"&amp;ROUNDUP((ROW()/2)+1,0))="",NA(),INDIRECT("G"&amp;ROUNDUP((ROW()/2)+1,0)))</f>
        <v>4627.78</v>
      </c>
      <c r="N115">
        <f t="shared" ca="1" si="19"/>
        <v>1</v>
      </c>
      <c r="O115" t="e">
        <f t="shared" ca="1" si="19"/>
        <v>#N/A</v>
      </c>
      <c r="P115" t="e">
        <f t="shared" ca="1" si="14"/>
        <v>#N/A</v>
      </c>
      <c r="Q115" t="e">
        <f t="shared" ca="1" si="19"/>
        <v>#N/A</v>
      </c>
      <c r="S115">
        <f t="shared" si="15"/>
        <v>0</v>
      </c>
      <c r="T115">
        <f t="shared" si="16"/>
        <v>0</v>
      </c>
      <c r="U115">
        <f t="shared" si="17"/>
        <v>0</v>
      </c>
      <c r="V115">
        <f t="shared" si="18"/>
        <v>0</v>
      </c>
    </row>
    <row r="116" spans="13:22" x14ac:dyDescent="0.3">
      <c r="M116" s="3" cm="1">
        <f t="array" aca="1" ref="M116" ca="1">IF(INDIRECT("G"&amp;ROUNDUP((ROW()/2)+1,0))="",NA(),INDIRECT("G"&amp;ROUNDUP((ROW()/2)+1,0)))</f>
        <v>4627.78</v>
      </c>
      <c r="N116" t="e">
        <f t="shared" ca="1" si="19"/>
        <v>#N/A</v>
      </c>
      <c r="O116">
        <f t="shared" ca="1" si="19"/>
        <v>1</v>
      </c>
      <c r="P116" t="e">
        <f t="shared" ca="1" si="14"/>
        <v>#N/A</v>
      </c>
      <c r="Q116" t="e">
        <f t="shared" ca="1" si="19"/>
        <v>#N/A</v>
      </c>
      <c r="S116">
        <f t="shared" si="15"/>
        <v>0</v>
      </c>
      <c r="T116">
        <f t="shared" si="16"/>
        <v>0</v>
      </c>
      <c r="U116">
        <f t="shared" si="17"/>
        <v>0</v>
      </c>
      <c r="V116">
        <f t="shared" si="18"/>
        <v>0</v>
      </c>
    </row>
    <row r="117" spans="13:22" x14ac:dyDescent="0.3">
      <c r="M117" s="3" cm="1">
        <f t="array" aca="1" ref="M117" ca="1">IF(INDIRECT("G"&amp;ROUNDUP((ROW()/2)+1,0))="",NA(),INDIRECT("G"&amp;ROUNDUP((ROW()/2)+1,0)))</f>
        <v>4633.78</v>
      </c>
      <c r="N117" t="e">
        <f t="shared" ca="1" si="19"/>
        <v>#N/A</v>
      </c>
      <c r="O117">
        <f t="shared" ca="1" si="19"/>
        <v>1</v>
      </c>
      <c r="P117" t="e">
        <f t="shared" ca="1" si="14"/>
        <v>#N/A</v>
      </c>
      <c r="Q117" t="e">
        <f t="shared" ca="1" si="19"/>
        <v>#N/A</v>
      </c>
      <c r="S117">
        <f t="shared" si="15"/>
        <v>0</v>
      </c>
      <c r="T117">
        <f t="shared" si="16"/>
        <v>0</v>
      </c>
      <c r="U117">
        <f t="shared" si="17"/>
        <v>0</v>
      </c>
      <c r="V117">
        <f t="shared" si="18"/>
        <v>0</v>
      </c>
    </row>
    <row r="118" spans="13:22" x14ac:dyDescent="0.3">
      <c r="M118" s="3" cm="1">
        <f t="array" aca="1" ref="M118" ca="1">IF(INDIRECT("G"&amp;ROUNDUP((ROW()/2)+1,0))="",NA(),INDIRECT("G"&amp;ROUNDUP((ROW()/2)+1,0)))</f>
        <v>4633.78</v>
      </c>
      <c r="N118" t="e">
        <f t="shared" ca="1" si="19"/>
        <v>#N/A</v>
      </c>
      <c r="O118" t="e">
        <f t="shared" ca="1" si="19"/>
        <v>#N/A</v>
      </c>
      <c r="P118" t="e">
        <f t="shared" ca="1" si="14"/>
        <v>#N/A</v>
      </c>
      <c r="Q118">
        <f t="shared" ca="1" si="19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V118">
        <f t="shared" si="18"/>
        <v>0</v>
      </c>
    </row>
    <row r="119" spans="13:22" x14ac:dyDescent="0.3">
      <c r="M119" s="3" cm="1">
        <f t="array" aca="1" ref="M119" ca="1">IF(INDIRECT("G"&amp;ROUNDUP((ROW()/2)+1,0))="",NA(),INDIRECT("G"&amp;ROUNDUP((ROW()/2)+1,0)))</f>
        <v>4723.78</v>
      </c>
      <c r="N119" t="e">
        <f t="shared" ca="1" si="19"/>
        <v>#N/A</v>
      </c>
      <c r="O119" t="e">
        <f t="shared" ca="1" si="19"/>
        <v>#N/A</v>
      </c>
      <c r="P119" t="e">
        <f t="shared" ca="1" si="14"/>
        <v>#N/A</v>
      </c>
      <c r="Q119">
        <f t="shared" ca="1" si="19"/>
        <v>1</v>
      </c>
      <c r="S119">
        <f t="shared" si="15"/>
        <v>0</v>
      </c>
      <c r="T119">
        <f t="shared" si="16"/>
        <v>0</v>
      </c>
      <c r="U119">
        <f t="shared" si="17"/>
        <v>0</v>
      </c>
      <c r="V119">
        <f t="shared" si="18"/>
        <v>0</v>
      </c>
    </row>
    <row r="120" spans="13:22" x14ac:dyDescent="0.3">
      <c r="M120" s="3" cm="1">
        <f t="array" aca="1" ref="M120" ca="1">IF(INDIRECT("G"&amp;ROUNDUP((ROW()/2)+1,0))="",NA(),INDIRECT("G"&amp;ROUNDUP((ROW()/2)+1,0)))</f>
        <v>4723.78</v>
      </c>
      <c r="N120">
        <f t="shared" ca="1" si="19"/>
        <v>1</v>
      </c>
      <c r="O120" t="e">
        <f t="shared" ca="1" si="19"/>
        <v>#N/A</v>
      </c>
      <c r="P120" t="e">
        <f t="shared" ca="1" si="14"/>
        <v>#N/A</v>
      </c>
      <c r="Q120" t="e">
        <f t="shared" ca="1" si="19"/>
        <v>#N/A</v>
      </c>
      <c r="S120">
        <f t="shared" si="15"/>
        <v>0</v>
      </c>
      <c r="T120">
        <f t="shared" si="16"/>
        <v>0</v>
      </c>
      <c r="U120">
        <f t="shared" si="17"/>
        <v>0</v>
      </c>
      <c r="V120">
        <f t="shared" si="18"/>
        <v>0</v>
      </c>
    </row>
    <row r="121" spans="13:22" x14ac:dyDescent="0.3">
      <c r="M121" s="3" cm="1">
        <f t="array" aca="1" ref="M121" ca="1">IF(INDIRECT("G"&amp;ROUNDUP((ROW()/2)+1,0))="",NA(),INDIRECT("G"&amp;ROUNDUP((ROW()/2)+1,0)))</f>
        <v>4723.7809999999999</v>
      </c>
      <c r="N121">
        <f t="shared" ca="1" si="19"/>
        <v>1</v>
      </c>
      <c r="O121" t="e">
        <f t="shared" ca="1" si="19"/>
        <v>#N/A</v>
      </c>
      <c r="P121" t="e">
        <f t="shared" ca="1" si="14"/>
        <v>#N/A</v>
      </c>
      <c r="Q121" t="e">
        <f t="shared" ca="1" si="19"/>
        <v>#N/A</v>
      </c>
      <c r="S121">
        <f t="shared" si="15"/>
        <v>0</v>
      </c>
      <c r="T121">
        <f t="shared" si="16"/>
        <v>0</v>
      </c>
      <c r="U121">
        <f t="shared" si="17"/>
        <v>0</v>
      </c>
      <c r="V121">
        <f t="shared" si="18"/>
        <v>0</v>
      </c>
    </row>
    <row r="122" spans="13:22" x14ac:dyDescent="0.3">
      <c r="M122" s="3" cm="1">
        <f t="array" aca="1" ref="M122" ca="1">IF(INDIRECT("G"&amp;ROUNDUP((ROW()/2)+1,0))="",NA(),INDIRECT("G"&amp;ROUNDUP((ROW()/2)+1,0)))</f>
        <v>4723.7809999999999</v>
      </c>
      <c r="N122" t="e">
        <f t="shared" ca="1" si="19"/>
        <v>#N/A</v>
      </c>
      <c r="O122">
        <f t="shared" ca="1" si="19"/>
        <v>1</v>
      </c>
      <c r="P122" t="e">
        <f t="shared" ca="1" si="14"/>
        <v>#N/A</v>
      </c>
      <c r="Q122" t="e">
        <f t="shared" ca="1" si="19"/>
        <v>#N/A</v>
      </c>
      <c r="S122">
        <f t="shared" si="15"/>
        <v>0</v>
      </c>
      <c r="T122">
        <f t="shared" si="16"/>
        <v>0</v>
      </c>
      <c r="U122">
        <f t="shared" si="17"/>
        <v>0</v>
      </c>
      <c r="V122">
        <f t="shared" si="18"/>
        <v>0</v>
      </c>
    </row>
    <row r="123" spans="13:22" x14ac:dyDescent="0.3">
      <c r="M123" s="3" cm="1">
        <f t="array" aca="1" ref="M123" ca="1">IF(INDIRECT("G"&amp;ROUNDUP((ROW()/2)+1,0))="",NA(),INDIRECT("G"&amp;ROUNDUP((ROW()/2)+1,0)))</f>
        <v>4744.3799999999992</v>
      </c>
      <c r="N123" t="e">
        <f t="shared" ca="1" si="19"/>
        <v>#N/A</v>
      </c>
      <c r="O123">
        <f t="shared" ca="1" si="19"/>
        <v>1</v>
      </c>
      <c r="P123" t="e">
        <f t="shared" ca="1" si="14"/>
        <v>#N/A</v>
      </c>
      <c r="Q123" t="e">
        <f t="shared" ca="1" si="19"/>
        <v>#N/A</v>
      </c>
      <c r="S123">
        <f t="shared" si="15"/>
        <v>0</v>
      </c>
      <c r="T123">
        <f t="shared" si="16"/>
        <v>0</v>
      </c>
      <c r="U123">
        <f t="shared" si="17"/>
        <v>0</v>
      </c>
      <c r="V123">
        <f t="shared" si="18"/>
        <v>0</v>
      </c>
    </row>
    <row r="124" spans="13:22" x14ac:dyDescent="0.3">
      <c r="M124" s="3" cm="1">
        <f t="array" aca="1" ref="M124" ca="1">IF(INDIRECT("G"&amp;ROUNDUP((ROW()/2)+1,0))="",NA(),INDIRECT("G"&amp;ROUNDUP((ROW()/2)+1,0)))</f>
        <v>4744.3799999999992</v>
      </c>
      <c r="N124">
        <f t="shared" ca="1" si="19"/>
        <v>1</v>
      </c>
      <c r="O124" t="e">
        <f t="shared" ca="1" si="19"/>
        <v>#N/A</v>
      </c>
      <c r="P124" t="e">
        <f t="shared" ca="1" si="14"/>
        <v>#N/A</v>
      </c>
      <c r="Q124" t="e">
        <f t="shared" ca="1" si="19"/>
        <v>#N/A</v>
      </c>
      <c r="S124">
        <f t="shared" si="15"/>
        <v>0</v>
      </c>
      <c r="T124">
        <f t="shared" si="16"/>
        <v>0</v>
      </c>
      <c r="U124">
        <f t="shared" si="17"/>
        <v>0</v>
      </c>
      <c r="V124">
        <f t="shared" si="18"/>
        <v>0</v>
      </c>
    </row>
    <row r="125" spans="13:22" x14ac:dyDescent="0.3">
      <c r="M125" s="3" cm="1">
        <f t="array" aca="1" ref="M125" ca="1">IF(INDIRECT("G"&amp;ROUNDUP((ROW()/2)+1,0))="",NA(),INDIRECT("G"&amp;ROUNDUP((ROW()/2)+1,0)))</f>
        <v>4759.0200000000004</v>
      </c>
      <c r="N125">
        <f t="shared" ca="1" si="19"/>
        <v>1</v>
      </c>
      <c r="O125" t="e">
        <f t="shared" ca="1" si="19"/>
        <v>#N/A</v>
      </c>
      <c r="P125" t="e">
        <f t="shared" ca="1" si="14"/>
        <v>#N/A</v>
      </c>
      <c r="Q125" t="e">
        <f t="shared" ca="1" si="19"/>
        <v>#N/A</v>
      </c>
      <c r="S125">
        <f t="shared" si="15"/>
        <v>0</v>
      </c>
      <c r="T125">
        <f t="shared" si="16"/>
        <v>0</v>
      </c>
      <c r="U125">
        <f t="shared" si="17"/>
        <v>0</v>
      </c>
      <c r="V125">
        <f t="shared" si="18"/>
        <v>0</v>
      </c>
    </row>
    <row r="126" spans="13:22" x14ac:dyDescent="0.3">
      <c r="M126" s="3" cm="1">
        <f t="array" aca="1" ref="M126" ca="1">IF(INDIRECT("G"&amp;ROUNDUP((ROW()/2)+1,0))="",NA(),INDIRECT("G"&amp;ROUNDUP((ROW()/2)+1,0)))</f>
        <v>4759.0200000000004</v>
      </c>
      <c r="N126" t="e">
        <f t="shared" ca="1" si="19"/>
        <v>#N/A</v>
      </c>
      <c r="O126">
        <f t="shared" ca="1" si="19"/>
        <v>1</v>
      </c>
      <c r="P126" t="e">
        <f t="shared" ca="1" si="14"/>
        <v>#N/A</v>
      </c>
      <c r="Q126" t="e">
        <f t="shared" ca="1" si="19"/>
        <v>#N/A</v>
      </c>
      <c r="S126">
        <f t="shared" si="15"/>
        <v>0</v>
      </c>
      <c r="T126">
        <f t="shared" si="16"/>
        <v>0</v>
      </c>
      <c r="U126">
        <f t="shared" si="17"/>
        <v>0</v>
      </c>
      <c r="V126">
        <f t="shared" si="18"/>
        <v>0</v>
      </c>
    </row>
    <row r="127" spans="13:22" x14ac:dyDescent="0.3">
      <c r="M127" s="3" cm="1">
        <f t="array" aca="1" ref="M127" ca="1">IF(INDIRECT("G"&amp;ROUNDUP((ROW()/2)+1,0))="",NA(),INDIRECT("G"&amp;ROUNDUP((ROW()/2)+1,0)))</f>
        <v>4778.0870000000004</v>
      </c>
      <c r="N127" t="e">
        <f t="shared" ca="1" si="19"/>
        <v>#N/A</v>
      </c>
      <c r="O127">
        <f t="shared" ca="1" si="19"/>
        <v>1</v>
      </c>
      <c r="P127" t="e">
        <f t="shared" ca="1" si="14"/>
        <v>#N/A</v>
      </c>
      <c r="Q127" t="e">
        <f t="shared" ca="1" si="19"/>
        <v>#N/A</v>
      </c>
      <c r="S127">
        <f t="shared" si="15"/>
        <v>0</v>
      </c>
      <c r="T127">
        <f t="shared" si="16"/>
        <v>0</v>
      </c>
      <c r="U127">
        <f t="shared" si="17"/>
        <v>0</v>
      </c>
      <c r="V127">
        <f t="shared" si="18"/>
        <v>0</v>
      </c>
    </row>
    <row r="128" spans="13:22" x14ac:dyDescent="0.3">
      <c r="M128" s="3" cm="1">
        <f t="array" aca="1" ref="M128" ca="1">IF(INDIRECT("G"&amp;ROUNDUP((ROW()/2)+1,0))="",NA(),INDIRECT("G"&amp;ROUNDUP((ROW()/2)+1,0)))</f>
        <v>4778.0870000000004</v>
      </c>
      <c r="N128" t="e">
        <f t="shared" ca="1" si="19"/>
        <v>#N/A</v>
      </c>
      <c r="O128" t="e">
        <f t="shared" ca="1" si="19"/>
        <v>#N/A</v>
      </c>
      <c r="P128">
        <f t="shared" ca="1" si="14"/>
        <v>1</v>
      </c>
      <c r="Q128" t="e">
        <f t="shared" ca="1" si="19"/>
        <v>#N/A</v>
      </c>
      <c r="S128">
        <f t="shared" si="15"/>
        <v>0</v>
      </c>
      <c r="T128">
        <f t="shared" si="16"/>
        <v>0</v>
      </c>
      <c r="U128">
        <f t="shared" si="17"/>
        <v>0</v>
      </c>
      <c r="V128">
        <f t="shared" si="18"/>
        <v>0</v>
      </c>
    </row>
    <row r="129" spans="13:22" x14ac:dyDescent="0.3">
      <c r="M129" s="3" cm="1">
        <f t="array" aca="1" ref="M129" ca="1">IF(INDIRECT("G"&amp;ROUNDUP((ROW()/2)+1,0))="",NA(),INDIRECT("G"&amp;ROUNDUP((ROW()/2)+1,0)))</f>
        <v>4898.0870000000004</v>
      </c>
      <c r="N129" t="e">
        <f t="shared" ca="1" si="19"/>
        <v>#N/A</v>
      </c>
      <c r="O129" t="e">
        <f t="shared" ca="1" si="19"/>
        <v>#N/A</v>
      </c>
      <c r="P129">
        <f t="shared" ca="1" si="14"/>
        <v>1</v>
      </c>
      <c r="Q129" t="e">
        <f t="shared" ca="1" si="19"/>
        <v>#N/A</v>
      </c>
      <c r="S129">
        <f t="shared" si="15"/>
        <v>0</v>
      </c>
      <c r="T129">
        <f t="shared" si="16"/>
        <v>0</v>
      </c>
      <c r="U129">
        <f t="shared" si="17"/>
        <v>0</v>
      </c>
      <c r="V129">
        <f t="shared" si="18"/>
        <v>0</v>
      </c>
    </row>
    <row r="130" spans="13:22" x14ac:dyDescent="0.3">
      <c r="M130" s="3" cm="1">
        <f t="array" aca="1" ref="M130" ca="1">IF(INDIRECT("G"&amp;ROUNDUP((ROW()/2)+1,0))="",NA(),INDIRECT("G"&amp;ROUNDUP((ROW()/2)+1,0)))</f>
        <v>4898.0870000000004</v>
      </c>
      <c r="N130" t="e">
        <f t="shared" ca="1" si="19"/>
        <v>#N/A</v>
      </c>
      <c r="O130" t="e">
        <f t="shared" ca="1" si="19"/>
        <v>#N/A</v>
      </c>
      <c r="P130" t="e">
        <f t="shared" ca="1" si="14"/>
        <v>#N/A</v>
      </c>
      <c r="Q130" t="e">
        <f t="shared" ca="1" si="19"/>
        <v>#N/A</v>
      </c>
      <c r="S130">
        <f t="shared" si="15"/>
        <v>0</v>
      </c>
      <c r="T130">
        <f t="shared" si="16"/>
        <v>0</v>
      </c>
      <c r="U130">
        <f t="shared" si="17"/>
        <v>0</v>
      </c>
      <c r="V130">
        <f t="shared" si="18"/>
        <v>0</v>
      </c>
    </row>
    <row r="131" spans="13:22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19"/>
        <v>#N/A</v>
      </c>
      <c r="O131" t="e">
        <f t="shared" ca="1" si="19"/>
        <v>#N/A</v>
      </c>
      <c r="P131" t="e">
        <f t="shared" ca="1" si="14"/>
        <v>#N/A</v>
      </c>
      <c r="Q131" t="e">
        <f t="shared" ca="1" si="19"/>
        <v>#N/A</v>
      </c>
      <c r="S131">
        <f t="shared" si="15"/>
        <v>0</v>
      </c>
      <c r="T131">
        <f t="shared" si="16"/>
        <v>0</v>
      </c>
      <c r="U131">
        <f t="shared" si="17"/>
        <v>0</v>
      </c>
      <c r="V131">
        <f t="shared" si="18"/>
        <v>0</v>
      </c>
    </row>
    <row r="132" spans="13:22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Q163" ca="1" si="20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ca="1" si="20"/>
        <v>#N/A</v>
      </c>
      <c r="P132" t="e">
        <f t="shared" ca="1" si="20"/>
        <v>#N/A</v>
      </c>
      <c r="Q132" t="e">
        <f t="shared" ca="1" si="20"/>
        <v>#N/A</v>
      </c>
      <c r="S132">
        <f t="shared" ref="S132:S195" si="21">IF($B132=1,$A132-$A131,0)</f>
        <v>0</v>
      </c>
      <c r="T132">
        <f t="shared" ref="T132:T195" si="22">IF($B132=2,$A132-$A131,0)</f>
        <v>0</v>
      </c>
      <c r="U132">
        <f t="shared" ref="U132:U195" si="23">IF($B132=3,$A132-$A131,0)</f>
        <v>0</v>
      </c>
      <c r="V132">
        <f t="shared" ref="V132:V195" si="24">IF($B132=4,$A132-$A131,0)</f>
        <v>0</v>
      </c>
    </row>
    <row r="133" spans="13:22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0"/>
        <v>#N/A</v>
      </c>
      <c r="O133" t="e">
        <f t="shared" ca="1" si="20"/>
        <v>#N/A</v>
      </c>
      <c r="P133" t="e">
        <f t="shared" ca="1" si="20"/>
        <v>#N/A</v>
      </c>
      <c r="Q133" t="e">
        <f t="shared" ca="1" si="20"/>
        <v>#N/A</v>
      </c>
      <c r="S133">
        <f t="shared" si="21"/>
        <v>0</v>
      </c>
      <c r="T133">
        <f t="shared" si="22"/>
        <v>0</v>
      </c>
      <c r="U133">
        <f t="shared" si="23"/>
        <v>0</v>
      </c>
      <c r="V133">
        <f t="shared" si="24"/>
        <v>0</v>
      </c>
    </row>
    <row r="134" spans="13:22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0"/>
        <v>#N/A</v>
      </c>
      <c r="O134" t="e">
        <f t="shared" ca="1" si="20"/>
        <v>#N/A</v>
      </c>
      <c r="P134" t="e">
        <f t="shared" ca="1" si="20"/>
        <v>#N/A</v>
      </c>
      <c r="Q134" t="e">
        <f t="shared" ca="1" si="20"/>
        <v>#N/A</v>
      </c>
      <c r="S134">
        <f t="shared" si="21"/>
        <v>0</v>
      </c>
      <c r="T134">
        <f t="shared" si="22"/>
        <v>0</v>
      </c>
      <c r="U134">
        <f t="shared" si="23"/>
        <v>0</v>
      </c>
      <c r="V134">
        <f t="shared" si="24"/>
        <v>0</v>
      </c>
    </row>
    <row r="135" spans="13:22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0"/>
        <v>#N/A</v>
      </c>
      <c r="O135" t="e">
        <f t="shared" ca="1" si="20"/>
        <v>#N/A</v>
      </c>
      <c r="P135" t="e">
        <f t="shared" ca="1" si="20"/>
        <v>#N/A</v>
      </c>
      <c r="Q135" t="e">
        <f t="shared" ca="1" si="20"/>
        <v>#N/A</v>
      </c>
      <c r="S135">
        <f t="shared" si="21"/>
        <v>0</v>
      </c>
      <c r="T135">
        <f t="shared" si="22"/>
        <v>0</v>
      </c>
      <c r="U135">
        <f t="shared" si="23"/>
        <v>0</v>
      </c>
      <c r="V135">
        <f t="shared" si="24"/>
        <v>0</v>
      </c>
    </row>
    <row r="136" spans="13:22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0"/>
        <v>#N/A</v>
      </c>
      <c r="O136" t="e">
        <f t="shared" ca="1" si="20"/>
        <v>#N/A</v>
      </c>
      <c r="P136" t="e">
        <f t="shared" ca="1" si="20"/>
        <v>#N/A</v>
      </c>
      <c r="Q136" t="e">
        <f t="shared" ca="1" si="20"/>
        <v>#N/A</v>
      </c>
      <c r="S136">
        <f t="shared" si="21"/>
        <v>0</v>
      </c>
      <c r="T136">
        <f t="shared" si="22"/>
        <v>0</v>
      </c>
      <c r="U136">
        <f t="shared" si="23"/>
        <v>0</v>
      </c>
      <c r="V136">
        <f t="shared" si="24"/>
        <v>0</v>
      </c>
    </row>
    <row r="137" spans="13:22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0"/>
        <v>#N/A</v>
      </c>
      <c r="O137" t="e">
        <f t="shared" ca="1" si="20"/>
        <v>#N/A</v>
      </c>
      <c r="P137" t="e">
        <f t="shared" ca="1" si="20"/>
        <v>#N/A</v>
      </c>
      <c r="Q137" t="e">
        <f t="shared" ca="1" si="20"/>
        <v>#N/A</v>
      </c>
      <c r="S137">
        <f t="shared" si="21"/>
        <v>0</v>
      </c>
      <c r="T137">
        <f t="shared" si="22"/>
        <v>0</v>
      </c>
      <c r="U137">
        <f t="shared" si="23"/>
        <v>0</v>
      </c>
      <c r="V137">
        <f t="shared" si="24"/>
        <v>0</v>
      </c>
    </row>
    <row r="138" spans="13:22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0"/>
        <v>#N/A</v>
      </c>
      <c r="O138" t="e">
        <f t="shared" ca="1" si="20"/>
        <v>#N/A</v>
      </c>
      <c r="P138" t="e">
        <f t="shared" ca="1" si="20"/>
        <v>#N/A</v>
      </c>
      <c r="Q138" t="e">
        <f t="shared" ca="1" si="20"/>
        <v>#N/A</v>
      </c>
      <c r="S138">
        <f t="shared" si="21"/>
        <v>0</v>
      </c>
      <c r="T138">
        <f t="shared" si="22"/>
        <v>0</v>
      </c>
      <c r="U138">
        <f t="shared" si="23"/>
        <v>0</v>
      </c>
      <c r="V138">
        <f t="shared" si="24"/>
        <v>0</v>
      </c>
    </row>
    <row r="139" spans="13:22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0"/>
        <v>#N/A</v>
      </c>
      <c r="O139" t="e">
        <f t="shared" ca="1" si="20"/>
        <v>#N/A</v>
      </c>
      <c r="P139" t="e">
        <f t="shared" ca="1" si="20"/>
        <v>#N/A</v>
      </c>
      <c r="Q139" t="e">
        <f t="shared" ca="1" si="20"/>
        <v>#N/A</v>
      </c>
      <c r="S139">
        <f t="shared" si="21"/>
        <v>0</v>
      </c>
      <c r="T139">
        <f t="shared" si="22"/>
        <v>0</v>
      </c>
      <c r="U139">
        <f t="shared" si="23"/>
        <v>0</v>
      </c>
      <c r="V139">
        <f t="shared" si="24"/>
        <v>0</v>
      </c>
    </row>
    <row r="140" spans="13:22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0"/>
        <v>#N/A</v>
      </c>
      <c r="O140" t="e">
        <f t="shared" ca="1" si="20"/>
        <v>#N/A</v>
      </c>
      <c r="P140" t="e">
        <f t="shared" ca="1" si="20"/>
        <v>#N/A</v>
      </c>
      <c r="Q140" t="e">
        <f t="shared" ca="1" si="20"/>
        <v>#N/A</v>
      </c>
      <c r="S140">
        <f t="shared" si="21"/>
        <v>0</v>
      </c>
      <c r="T140">
        <f t="shared" si="22"/>
        <v>0</v>
      </c>
      <c r="U140">
        <f t="shared" si="23"/>
        <v>0</v>
      </c>
      <c r="V140">
        <f t="shared" si="24"/>
        <v>0</v>
      </c>
    </row>
    <row r="141" spans="13:22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0"/>
        <v>#N/A</v>
      </c>
      <c r="O141" t="e">
        <f t="shared" ca="1" si="20"/>
        <v>#N/A</v>
      </c>
      <c r="P141" t="e">
        <f t="shared" ca="1" si="20"/>
        <v>#N/A</v>
      </c>
      <c r="Q141" t="e">
        <f t="shared" ca="1" si="20"/>
        <v>#N/A</v>
      </c>
      <c r="S141">
        <f t="shared" si="21"/>
        <v>0</v>
      </c>
      <c r="T141">
        <f t="shared" si="22"/>
        <v>0</v>
      </c>
      <c r="U141">
        <f t="shared" si="23"/>
        <v>0</v>
      </c>
      <c r="V141">
        <f t="shared" si="24"/>
        <v>0</v>
      </c>
    </row>
    <row r="142" spans="13:22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0"/>
        <v>#N/A</v>
      </c>
      <c r="O142" t="e">
        <f t="shared" ca="1" si="20"/>
        <v>#N/A</v>
      </c>
      <c r="P142" t="e">
        <f t="shared" ca="1" si="20"/>
        <v>#N/A</v>
      </c>
      <c r="Q142" t="e">
        <f t="shared" ca="1" si="20"/>
        <v>#N/A</v>
      </c>
      <c r="S142">
        <f t="shared" si="21"/>
        <v>0</v>
      </c>
      <c r="T142">
        <f t="shared" si="22"/>
        <v>0</v>
      </c>
      <c r="U142">
        <f t="shared" si="23"/>
        <v>0</v>
      </c>
      <c r="V142">
        <f t="shared" si="24"/>
        <v>0</v>
      </c>
    </row>
    <row r="143" spans="13:22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0"/>
        <v>#N/A</v>
      </c>
      <c r="O143" t="e">
        <f t="shared" ca="1" si="20"/>
        <v>#N/A</v>
      </c>
      <c r="P143" t="e">
        <f t="shared" ca="1" si="20"/>
        <v>#N/A</v>
      </c>
      <c r="Q143" t="e">
        <f t="shared" ca="1" si="20"/>
        <v>#N/A</v>
      </c>
      <c r="S143">
        <f t="shared" si="21"/>
        <v>0</v>
      </c>
      <c r="T143">
        <f t="shared" si="22"/>
        <v>0</v>
      </c>
      <c r="U143">
        <f t="shared" si="23"/>
        <v>0</v>
      </c>
      <c r="V143">
        <f t="shared" si="24"/>
        <v>0</v>
      </c>
    </row>
    <row r="144" spans="13:22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0"/>
        <v>#N/A</v>
      </c>
      <c r="O144" t="e">
        <f t="shared" ca="1" si="20"/>
        <v>#N/A</v>
      </c>
      <c r="P144" t="e">
        <f t="shared" ca="1" si="20"/>
        <v>#N/A</v>
      </c>
      <c r="Q144" t="e">
        <f t="shared" ca="1" si="20"/>
        <v>#N/A</v>
      </c>
      <c r="S144">
        <f t="shared" si="21"/>
        <v>0</v>
      </c>
      <c r="T144">
        <f t="shared" si="22"/>
        <v>0</v>
      </c>
      <c r="U144">
        <f t="shared" si="23"/>
        <v>0</v>
      </c>
      <c r="V144">
        <f t="shared" si="24"/>
        <v>0</v>
      </c>
    </row>
    <row r="145" spans="13:22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0"/>
        <v>#N/A</v>
      </c>
      <c r="O145" t="e">
        <f t="shared" ca="1" si="20"/>
        <v>#N/A</v>
      </c>
      <c r="P145" t="e">
        <f t="shared" ca="1" si="20"/>
        <v>#N/A</v>
      </c>
      <c r="Q145" t="e">
        <f t="shared" ca="1" si="20"/>
        <v>#N/A</v>
      </c>
      <c r="S145">
        <f t="shared" si="21"/>
        <v>0</v>
      </c>
      <c r="T145">
        <f t="shared" si="22"/>
        <v>0</v>
      </c>
      <c r="U145">
        <f t="shared" si="23"/>
        <v>0</v>
      </c>
      <c r="V145">
        <f t="shared" si="24"/>
        <v>0</v>
      </c>
    </row>
    <row r="146" spans="13:22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0"/>
        <v>#N/A</v>
      </c>
      <c r="O146" t="e">
        <f t="shared" ca="1" si="20"/>
        <v>#N/A</v>
      </c>
      <c r="P146" t="e">
        <f t="shared" ca="1" si="20"/>
        <v>#N/A</v>
      </c>
      <c r="Q146" t="e">
        <f t="shared" ca="1" si="20"/>
        <v>#N/A</v>
      </c>
      <c r="S146">
        <f t="shared" si="21"/>
        <v>0</v>
      </c>
      <c r="T146">
        <f t="shared" si="22"/>
        <v>0</v>
      </c>
      <c r="U146">
        <f t="shared" si="23"/>
        <v>0</v>
      </c>
      <c r="V146">
        <f t="shared" si="24"/>
        <v>0</v>
      </c>
    </row>
    <row r="147" spans="13:22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0"/>
        <v>#N/A</v>
      </c>
      <c r="O147" t="e">
        <f t="shared" ca="1" si="20"/>
        <v>#N/A</v>
      </c>
      <c r="P147" t="e">
        <f t="shared" ca="1" si="20"/>
        <v>#N/A</v>
      </c>
      <c r="Q147" t="e">
        <f t="shared" ca="1" si="20"/>
        <v>#N/A</v>
      </c>
      <c r="S147">
        <f t="shared" si="21"/>
        <v>0</v>
      </c>
      <c r="T147">
        <f t="shared" si="22"/>
        <v>0</v>
      </c>
      <c r="U147">
        <f t="shared" si="23"/>
        <v>0</v>
      </c>
      <c r="V147">
        <f t="shared" si="24"/>
        <v>0</v>
      </c>
    </row>
    <row r="148" spans="13:22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0"/>
        <v>#N/A</v>
      </c>
      <c r="O148" t="e">
        <f t="shared" ca="1" si="20"/>
        <v>#N/A</v>
      </c>
      <c r="P148" t="e">
        <f t="shared" ca="1" si="20"/>
        <v>#N/A</v>
      </c>
      <c r="Q148" t="e">
        <f t="shared" ca="1" si="20"/>
        <v>#N/A</v>
      </c>
      <c r="S148">
        <f t="shared" si="21"/>
        <v>0</v>
      </c>
      <c r="T148">
        <f t="shared" si="22"/>
        <v>0</v>
      </c>
      <c r="U148">
        <f t="shared" si="23"/>
        <v>0</v>
      </c>
      <c r="V148">
        <f t="shared" si="24"/>
        <v>0</v>
      </c>
    </row>
    <row r="149" spans="13:22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0"/>
        <v>#N/A</v>
      </c>
      <c r="O149" t="e">
        <f t="shared" ca="1" si="20"/>
        <v>#N/A</v>
      </c>
      <c r="P149" t="e">
        <f t="shared" ca="1" si="20"/>
        <v>#N/A</v>
      </c>
      <c r="Q149" t="e">
        <f t="shared" ca="1" si="20"/>
        <v>#N/A</v>
      </c>
      <c r="S149">
        <f t="shared" si="21"/>
        <v>0</v>
      </c>
      <c r="T149">
        <f t="shared" si="22"/>
        <v>0</v>
      </c>
      <c r="U149">
        <f t="shared" si="23"/>
        <v>0</v>
      </c>
      <c r="V149">
        <f t="shared" si="24"/>
        <v>0</v>
      </c>
    </row>
    <row r="150" spans="13:22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0"/>
        <v>#N/A</v>
      </c>
      <c r="O150" t="e">
        <f t="shared" ca="1" si="20"/>
        <v>#N/A</v>
      </c>
      <c r="P150" t="e">
        <f t="shared" ca="1" si="20"/>
        <v>#N/A</v>
      </c>
      <c r="Q150" t="e">
        <f t="shared" ca="1" si="20"/>
        <v>#N/A</v>
      </c>
      <c r="S150">
        <f t="shared" si="21"/>
        <v>0</v>
      </c>
      <c r="T150">
        <f t="shared" si="22"/>
        <v>0</v>
      </c>
      <c r="U150">
        <f t="shared" si="23"/>
        <v>0</v>
      </c>
      <c r="V150">
        <f t="shared" si="24"/>
        <v>0</v>
      </c>
    </row>
    <row r="151" spans="13:22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0"/>
        <v>#N/A</v>
      </c>
      <c r="O151" t="e">
        <f t="shared" ca="1" si="20"/>
        <v>#N/A</v>
      </c>
      <c r="P151" t="e">
        <f t="shared" ca="1" si="20"/>
        <v>#N/A</v>
      </c>
      <c r="Q151" t="e">
        <f t="shared" ca="1" si="20"/>
        <v>#N/A</v>
      </c>
      <c r="S151">
        <f t="shared" si="21"/>
        <v>0</v>
      </c>
      <c r="T151">
        <f t="shared" si="22"/>
        <v>0</v>
      </c>
      <c r="U151">
        <f t="shared" si="23"/>
        <v>0</v>
      </c>
      <c r="V151">
        <f t="shared" si="24"/>
        <v>0</v>
      </c>
    </row>
    <row r="152" spans="13:22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0"/>
        <v>#N/A</v>
      </c>
      <c r="O152" t="e">
        <f t="shared" ca="1" si="20"/>
        <v>#N/A</v>
      </c>
      <c r="P152" t="e">
        <f t="shared" ca="1" si="20"/>
        <v>#N/A</v>
      </c>
      <c r="Q152" t="e">
        <f t="shared" ca="1" si="20"/>
        <v>#N/A</v>
      </c>
      <c r="S152">
        <f t="shared" si="21"/>
        <v>0</v>
      </c>
      <c r="T152">
        <f t="shared" si="22"/>
        <v>0</v>
      </c>
      <c r="U152">
        <f t="shared" si="23"/>
        <v>0</v>
      </c>
      <c r="V152">
        <f t="shared" si="24"/>
        <v>0</v>
      </c>
    </row>
    <row r="153" spans="13:22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0"/>
        <v>#N/A</v>
      </c>
      <c r="O153" t="e">
        <f t="shared" ca="1" si="20"/>
        <v>#N/A</v>
      </c>
      <c r="P153" t="e">
        <f t="shared" ca="1" si="20"/>
        <v>#N/A</v>
      </c>
      <c r="Q153" t="e">
        <f t="shared" ca="1" si="20"/>
        <v>#N/A</v>
      </c>
      <c r="S153">
        <f t="shared" si="21"/>
        <v>0</v>
      </c>
      <c r="T153">
        <f t="shared" si="22"/>
        <v>0</v>
      </c>
      <c r="U153">
        <f t="shared" si="23"/>
        <v>0</v>
      </c>
      <c r="V153">
        <f t="shared" si="24"/>
        <v>0</v>
      </c>
    </row>
    <row r="154" spans="13:22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0"/>
        <v>#N/A</v>
      </c>
      <c r="O154" t="e">
        <f t="shared" ca="1" si="20"/>
        <v>#N/A</v>
      </c>
      <c r="P154" t="e">
        <f t="shared" ca="1" si="20"/>
        <v>#N/A</v>
      </c>
      <c r="Q154" t="e">
        <f t="shared" ca="1" si="20"/>
        <v>#N/A</v>
      </c>
      <c r="S154">
        <f t="shared" si="21"/>
        <v>0</v>
      </c>
      <c r="T154">
        <f t="shared" si="22"/>
        <v>0</v>
      </c>
      <c r="U154">
        <f t="shared" si="23"/>
        <v>0</v>
      </c>
      <c r="V154">
        <f t="shared" si="24"/>
        <v>0</v>
      </c>
    </row>
    <row r="155" spans="13:22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0"/>
        <v>#N/A</v>
      </c>
      <c r="O155" t="e">
        <f t="shared" ca="1" si="20"/>
        <v>#N/A</v>
      </c>
      <c r="P155" t="e">
        <f t="shared" ca="1" si="20"/>
        <v>#N/A</v>
      </c>
      <c r="Q155" t="e">
        <f t="shared" ca="1" si="20"/>
        <v>#N/A</v>
      </c>
      <c r="S155">
        <f t="shared" si="21"/>
        <v>0</v>
      </c>
      <c r="T155">
        <f t="shared" si="22"/>
        <v>0</v>
      </c>
      <c r="U155">
        <f t="shared" si="23"/>
        <v>0</v>
      </c>
      <c r="V155">
        <f t="shared" si="24"/>
        <v>0</v>
      </c>
    </row>
    <row r="156" spans="13:22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0"/>
        <v>#N/A</v>
      </c>
      <c r="O156" t="e">
        <f t="shared" ca="1" si="20"/>
        <v>#N/A</v>
      </c>
      <c r="P156" t="e">
        <f t="shared" ca="1" si="20"/>
        <v>#N/A</v>
      </c>
      <c r="Q156" t="e">
        <f t="shared" ca="1" si="20"/>
        <v>#N/A</v>
      </c>
      <c r="S156">
        <f t="shared" si="21"/>
        <v>0</v>
      </c>
      <c r="T156">
        <f t="shared" si="22"/>
        <v>0</v>
      </c>
      <c r="U156">
        <f t="shared" si="23"/>
        <v>0</v>
      </c>
      <c r="V156">
        <f t="shared" si="24"/>
        <v>0</v>
      </c>
    </row>
    <row r="157" spans="13:22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0"/>
        <v>#N/A</v>
      </c>
      <c r="O157" t="e">
        <f t="shared" ca="1" si="20"/>
        <v>#N/A</v>
      </c>
      <c r="P157" t="e">
        <f t="shared" ca="1" si="20"/>
        <v>#N/A</v>
      </c>
      <c r="Q157" t="e">
        <f t="shared" ca="1" si="20"/>
        <v>#N/A</v>
      </c>
      <c r="S157">
        <f t="shared" si="21"/>
        <v>0</v>
      </c>
      <c r="T157">
        <f t="shared" si="22"/>
        <v>0</v>
      </c>
      <c r="U157">
        <f t="shared" si="23"/>
        <v>0</v>
      </c>
      <c r="V157">
        <f t="shared" si="24"/>
        <v>0</v>
      </c>
    </row>
    <row r="158" spans="13:22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0"/>
        <v>#N/A</v>
      </c>
      <c r="O158" t="e">
        <f t="shared" ca="1" si="20"/>
        <v>#N/A</v>
      </c>
      <c r="P158" t="e">
        <f t="shared" ca="1" si="20"/>
        <v>#N/A</v>
      </c>
      <c r="Q158" t="e">
        <f t="shared" ca="1" si="20"/>
        <v>#N/A</v>
      </c>
      <c r="S158">
        <f t="shared" si="21"/>
        <v>0</v>
      </c>
      <c r="T158">
        <f t="shared" si="22"/>
        <v>0</v>
      </c>
      <c r="U158">
        <f t="shared" si="23"/>
        <v>0</v>
      </c>
      <c r="V158">
        <f t="shared" si="24"/>
        <v>0</v>
      </c>
    </row>
    <row r="159" spans="13:22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0"/>
        <v>#N/A</v>
      </c>
      <c r="O159" t="e">
        <f t="shared" ca="1" si="20"/>
        <v>#N/A</v>
      </c>
      <c r="P159" t="e">
        <f t="shared" ca="1" si="20"/>
        <v>#N/A</v>
      </c>
      <c r="Q159" t="e">
        <f t="shared" ca="1" si="20"/>
        <v>#N/A</v>
      </c>
      <c r="S159">
        <f t="shared" si="21"/>
        <v>0</v>
      </c>
      <c r="T159">
        <f t="shared" si="22"/>
        <v>0</v>
      </c>
      <c r="U159">
        <f t="shared" si="23"/>
        <v>0</v>
      </c>
      <c r="V159">
        <f t="shared" si="24"/>
        <v>0</v>
      </c>
    </row>
    <row r="160" spans="13:22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0"/>
        <v>#N/A</v>
      </c>
      <c r="O160" t="e">
        <f t="shared" ca="1" si="20"/>
        <v>#N/A</v>
      </c>
      <c r="P160" t="e">
        <f t="shared" ca="1" si="20"/>
        <v>#N/A</v>
      </c>
      <c r="Q160" t="e">
        <f t="shared" ca="1" si="20"/>
        <v>#N/A</v>
      </c>
      <c r="S160">
        <f t="shared" si="21"/>
        <v>0</v>
      </c>
      <c r="T160">
        <f t="shared" si="22"/>
        <v>0</v>
      </c>
      <c r="U160">
        <f t="shared" si="23"/>
        <v>0</v>
      </c>
      <c r="V160">
        <f t="shared" si="24"/>
        <v>0</v>
      </c>
    </row>
    <row r="161" spans="13:22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0"/>
        <v>#N/A</v>
      </c>
      <c r="O161" t="e">
        <f t="shared" ca="1" si="20"/>
        <v>#N/A</v>
      </c>
      <c r="P161" t="e">
        <f t="shared" ca="1" si="20"/>
        <v>#N/A</v>
      </c>
      <c r="Q161" t="e">
        <f t="shared" ca="1" si="20"/>
        <v>#N/A</v>
      </c>
      <c r="S161">
        <f t="shared" si="21"/>
        <v>0</v>
      </c>
      <c r="T161">
        <f t="shared" si="22"/>
        <v>0</v>
      </c>
      <c r="U161">
        <f t="shared" si="23"/>
        <v>0</v>
      </c>
      <c r="V161">
        <f t="shared" si="24"/>
        <v>0</v>
      </c>
    </row>
    <row r="162" spans="13:22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0"/>
        <v>#N/A</v>
      </c>
      <c r="O162" t="e">
        <f t="shared" ca="1" si="20"/>
        <v>#N/A</v>
      </c>
      <c r="P162" t="e">
        <f t="shared" ca="1" si="20"/>
        <v>#N/A</v>
      </c>
      <c r="Q162" t="e">
        <f t="shared" ca="1" si="20"/>
        <v>#N/A</v>
      </c>
      <c r="S162">
        <f t="shared" si="21"/>
        <v>0</v>
      </c>
      <c r="T162">
        <f t="shared" si="22"/>
        <v>0</v>
      </c>
      <c r="U162">
        <f t="shared" si="23"/>
        <v>0</v>
      </c>
      <c r="V162">
        <f t="shared" si="24"/>
        <v>0</v>
      </c>
    </row>
    <row r="163" spans="13:22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0"/>
        <v>#N/A</v>
      </c>
      <c r="O163" t="e">
        <f t="shared" ca="1" si="20"/>
        <v>#N/A</v>
      </c>
      <c r="P163" t="e">
        <f t="shared" ca="1" si="20"/>
        <v>#N/A</v>
      </c>
      <c r="Q163" t="e">
        <f t="shared" ca="1" si="20"/>
        <v>#N/A</v>
      </c>
      <c r="S163">
        <f t="shared" si="21"/>
        <v>0</v>
      </c>
      <c r="T163">
        <f t="shared" si="22"/>
        <v>0</v>
      </c>
      <c r="U163">
        <f t="shared" si="23"/>
        <v>0</v>
      </c>
      <c r="V163">
        <f t="shared" si="24"/>
        <v>0</v>
      </c>
    </row>
    <row r="164" spans="13:22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ref="N164:Q200" ca="1" si="25">IFERROR(IF(IF($M164=$M163,VLOOKUP($M165,$G$2:$K$200,COLUMN()-12,TRUE),VLOOKUP($M164,$G$2:$K$200,COLUMN()-12,TRUE))=0,NA(),IF($M164=$M163,VLOOKUP($M165,$G$2:$K$200,COLUMN()-12,TRUE),VLOOKUP($M164,$G$2:$K$200,COLUMN()-12,TRUE))),NA())</f>
        <v>#N/A</v>
      </c>
      <c r="O164" t="e">
        <f t="shared" ca="1" si="25"/>
        <v>#N/A</v>
      </c>
      <c r="P164" t="e">
        <f t="shared" ca="1" si="25"/>
        <v>#N/A</v>
      </c>
      <c r="Q164" t="e">
        <f t="shared" ca="1" si="25"/>
        <v>#N/A</v>
      </c>
      <c r="S164">
        <f t="shared" si="21"/>
        <v>0</v>
      </c>
      <c r="T164">
        <f t="shared" si="22"/>
        <v>0</v>
      </c>
      <c r="U164">
        <f t="shared" si="23"/>
        <v>0</v>
      </c>
      <c r="V164">
        <f t="shared" si="24"/>
        <v>0</v>
      </c>
    </row>
    <row r="165" spans="13:22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5"/>
        <v>#N/A</v>
      </c>
      <c r="O165" t="e">
        <f t="shared" ca="1" si="25"/>
        <v>#N/A</v>
      </c>
      <c r="P165" t="e">
        <f t="shared" ca="1" si="25"/>
        <v>#N/A</v>
      </c>
      <c r="Q165" t="e">
        <f t="shared" ca="1" si="25"/>
        <v>#N/A</v>
      </c>
      <c r="S165">
        <f t="shared" si="21"/>
        <v>0</v>
      </c>
      <c r="T165">
        <f t="shared" si="22"/>
        <v>0</v>
      </c>
      <c r="U165">
        <f t="shared" si="23"/>
        <v>0</v>
      </c>
      <c r="V165">
        <f t="shared" si="24"/>
        <v>0</v>
      </c>
    </row>
    <row r="166" spans="13:22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5"/>
        <v>#N/A</v>
      </c>
      <c r="O166" t="e">
        <f t="shared" ca="1" si="25"/>
        <v>#N/A</v>
      </c>
      <c r="P166" t="e">
        <f t="shared" ca="1" si="25"/>
        <v>#N/A</v>
      </c>
      <c r="Q166" t="e">
        <f t="shared" ca="1" si="25"/>
        <v>#N/A</v>
      </c>
      <c r="S166">
        <f t="shared" si="21"/>
        <v>0</v>
      </c>
      <c r="T166">
        <f t="shared" si="22"/>
        <v>0</v>
      </c>
      <c r="U166">
        <f t="shared" si="23"/>
        <v>0</v>
      </c>
      <c r="V166">
        <f t="shared" si="24"/>
        <v>0</v>
      </c>
    </row>
    <row r="167" spans="13:22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5"/>
        <v>#N/A</v>
      </c>
      <c r="O167" t="e">
        <f t="shared" ca="1" si="25"/>
        <v>#N/A</v>
      </c>
      <c r="P167" t="e">
        <f t="shared" ca="1" si="25"/>
        <v>#N/A</v>
      </c>
      <c r="Q167" t="e">
        <f t="shared" ca="1" si="25"/>
        <v>#N/A</v>
      </c>
      <c r="S167">
        <f t="shared" si="21"/>
        <v>0</v>
      </c>
      <c r="T167">
        <f t="shared" si="22"/>
        <v>0</v>
      </c>
      <c r="U167">
        <f t="shared" si="23"/>
        <v>0</v>
      </c>
      <c r="V167">
        <f t="shared" si="24"/>
        <v>0</v>
      </c>
    </row>
    <row r="168" spans="13:22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5"/>
        <v>#N/A</v>
      </c>
      <c r="O168" t="e">
        <f t="shared" ca="1" si="25"/>
        <v>#N/A</v>
      </c>
      <c r="P168" t="e">
        <f t="shared" ca="1" si="25"/>
        <v>#N/A</v>
      </c>
      <c r="Q168" t="e">
        <f t="shared" ca="1" si="25"/>
        <v>#N/A</v>
      </c>
      <c r="S168">
        <f t="shared" si="21"/>
        <v>0</v>
      </c>
      <c r="T168">
        <f t="shared" si="22"/>
        <v>0</v>
      </c>
      <c r="U168">
        <f t="shared" si="23"/>
        <v>0</v>
      </c>
      <c r="V168">
        <f t="shared" si="24"/>
        <v>0</v>
      </c>
    </row>
    <row r="169" spans="13:22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5"/>
        <v>#N/A</v>
      </c>
      <c r="O169" t="e">
        <f t="shared" ca="1" si="25"/>
        <v>#N/A</v>
      </c>
      <c r="P169" t="e">
        <f t="shared" ca="1" si="25"/>
        <v>#N/A</v>
      </c>
      <c r="Q169" t="e">
        <f t="shared" ca="1" si="25"/>
        <v>#N/A</v>
      </c>
      <c r="S169">
        <f t="shared" si="21"/>
        <v>0</v>
      </c>
      <c r="T169">
        <f t="shared" si="22"/>
        <v>0</v>
      </c>
      <c r="U169">
        <f t="shared" si="23"/>
        <v>0</v>
      </c>
      <c r="V169">
        <f t="shared" si="24"/>
        <v>0</v>
      </c>
    </row>
    <row r="170" spans="13:22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5"/>
        <v>#N/A</v>
      </c>
      <c r="O170" t="e">
        <f t="shared" ca="1" si="25"/>
        <v>#N/A</v>
      </c>
      <c r="P170" t="e">
        <f t="shared" ca="1" si="25"/>
        <v>#N/A</v>
      </c>
      <c r="Q170" t="e">
        <f t="shared" ca="1" si="25"/>
        <v>#N/A</v>
      </c>
      <c r="S170">
        <f t="shared" si="21"/>
        <v>0</v>
      </c>
      <c r="T170">
        <f t="shared" si="22"/>
        <v>0</v>
      </c>
      <c r="U170">
        <f t="shared" si="23"/>
        <v>0</v>
      </c>
      <c r="V170">
        <f t="shared" si="24"/>
        <v>0</v>
      </c>
    </row>
    <row r="171" spans="13:22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5"/>
        <v>#N/A</v>
      </c>
      <c r="O171" t="e">
        <f t="shared" ca="1" si="25"/>
        <v>#N/A</v>
      </c>
      <c r="P171" t="e">
        <f t="shared" ca="1" si="25"/>
        <v>#N/A</v>
      </c>
      <c r="Q171" t="e">
        <f t="shared" ca="1" si="25"/>
        <v>#N/A</v>
      </c>
      <c r="S171">
        <f t="shared" si="21"/>
        <v>0</v>
      </c>
      <c r="T171">
        <f t="shared" si="22"/>
        <v>0</v>
      </c>
      <c r="U171">
        <f t="shared" si="23"/>
        <v>0</v>
      </c>
      <c r="V171">
        <f t="shared" si="24"/>
        <v>0</v>
      </c>
    </row>
    <row r="172" spans="13:22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5"/>
        <v>#N/A</v>
      </c>
      <c r="O172" t="e">
        <f t="shared" ca="1" si="25"/>
        <v>#N/A</v>
      </c>
      <c r="P172" t="e">
        <f t="shared" ca="1" si="25"/>
        <v>#N/A</v>
      </c>
      <c r="Q172" t="e">
        <f t="shared" ca="1" si="25"/>
        <v>#N/A</v>
      </c>
      <c r="S172">
        <f t="shared" si="21"/>
        <v>0</v>
      </c>
      <c r="T172">
        <f t="shared" si="22"/>
        <v>0</v>
      </c>
      <c r="U172">
        <f t="shared" si="23"/>
        <v>0</v>
      </c>
      <c r="V172">
        <f t="shared" si="24"/>
        <v>0</v>
      </c>
    </row>
    <row r="173" spans="13:22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5"/>
        <v>#N/A</v>
      </c>
      <c r="O173" t="e">
        <f t="shared" ca="1" si="25"/>
        <v>#N/A</v>
      </c>
      <c r="P173" t="e">
        <f t="shared" ca="1" si="25"/>
        <v>#N/A</v>
      </c>
      <c r="Q173" t="e">
        <f t="shared" ca="1" si="25"/>
        <v>#N/A</v>
      </c>
      <c r="S173">
        <f t="shared" si="21"/>
        <v>0</v>
      </c>
      <c r="T173">
        <f t="shared" si="22"/>
        <v>0</v>
      </c>
      <c r="U173">
        <f t="shared" si="23"/>
        <v>0</v>
      </c>
      <c r="V173">
        <f t="shared" si="24"/>
        <v>0</v>
      </c>
    </row>
    <row r="174" spans="13:22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5"/>
        <v>#N/A</v>
      </c>
      <c r="O174" t="e">
        <f t="shared" ca="1" si="25"/>
        <v>#N/A</v>
      </c>
      <c r="P174" t="e">
        <f t="shared" ca="1" si="25"/>
        <v>#N/A</v>
      </c>
      <c r="Q174" t="e">
        <f t="shared" ca="1" si="25"/>
        <v>#N/A</v>
      </c>
      <c r="S174">
        <f t="shared" si="21"/>
        <v>0</v>
      </c>
      <c r="T174">
        <f t="shared" si="22"/>
        <v>0</v>
      </c>
      <c r="U174">
        <f t="shared" si="23"/>
        <v>0</v>
      </c>
      <c r="V174">
        <f t="shared" si="24"/>
        <v>0</v>
      </c>
    </row>
    <row r="175" spans="13:22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5"/>
        <v>#N/A</v>
      </c>
      <c r="O175" t="e">
        <f t="shared" ca="1" si="25"/>
        <v>#N/A</v>
      </c>
      <c r="P175" t="e">
        <f t="shared" ca="1" si="25"/>
        <v>#N/A</v>
      </c>
      <c r="Q175" t="e">
        <f t="shared" ca="1" si="25"/>
        <v>#N/A</v>
      </c>
      <c r="S175">
        <f t="shared" si="21"/>
        <v>0</v>
      </c>
      <c r="T175">
        <f t="shared" si="22"/>
        <v>0</v>
      </c>
      <c r="U175">
        <f t="shared" si="23"/>
        <v>0</v>
      </c>
      <c r="V175">
        <f t="shared" si="24"/>
        <v>0</v>
      </c>
    </row>
    <row r="176" spans="13:22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5"/>
        <v>#N/A</v>
      </c>
      <c r="O176" t="e">
        <f t="shared" ca="1" si="25"/>
        <v>#N/A</v>
      </c>
      <c r="P176" t="e">
        <f t="shared" ca="1" si="25"/>
        <v>#N/A</v>
      </c>
      <c r="Q176" t="e">
        <f t="shared" ca="1" si="25"/>
        <v>#N/A</v>
      </c>
      <c r="S176">
        <f t="shared" si="21"/>
        <v>0</v>
      </c>
      <c r="T176">
        <f t="shared" si="22"/>
        <v>0</v>
      </c>
      <c r="U176">
        <f t="shared" si="23"/>
        <v>0</v>
      </c>
      <c r="V176">
        <f t="shared" si="24"/>
        <v>0</v>
      </c>
    </row>
    <row r="177" spans="13:22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5"/>
        <v>#N/A</v>
      </c>
      <c r="O177" t="e">
        <f t="shared" ca="1" si="25"/>
        <v>#N/A</v>
      </c>
      <c r="P177" t="e">
        <f t="shared" ca="1" si="25"/>
        <v>#N/A</v>
      </c>
      <c r="Q177" t="e">
        <f t="shared" ca="1" si="25"/>
        <v>#N/A</v>
      </c>
      <c r="S177">
        <f t="shared" si="21"/>
        <v>0</v>
      </c>
      <c r="T177">
        <f t="shared" si="22"/>
        <v>0</v>
      </c>
      <c r="U177">
        <f t="shared" si="23"/>
        <v>0</v>
      </c>
      <c r="V177">
        <f t="shared" si="24"/>
        <v>0</v>
      </c>
    </row>
    <row r="178" spans="13:22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5"/>
        <v>#N/A</v>
      </c>
      <c r="O178" t="e">
        <f t="shared" ca="1" si="25"/>
        <v>#N/A</v>
      </c>
      <c r="P178" t="e">
        <f t="shared" ca="1" si="25"/>
        <v>#N/A</v>
      </c>
      <c r="Q178" t="e">
        <f t="shared" ca="1" si="25"/>
        <v>#N/A</v>
      </c>
      <c r="S178">
        <f t="shared" si="21"/>
        <v>0</v>
      </c>
      <c r="T178">
        <f t="shared" si="22"/>
        <v>0</v>
      </c>
      <c r="U178">
        <f t="shared" si="23"/>
        <v>0</v>
      </c>
      <c r="V178">
        <f t="shared" si="24"/>
        <v>0</v>
      </c>
    </row>
    <row r="179" spans="13:22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5"/>
        <v>#N/A</v>
      </c>
      <c r="O179" t="e">
        <f t="shared" ca="1" si="25"/>
        <v>#N/A</v>
      </c>
      <c r="P179" t="e">
        <f t="shared" ca="1" si="25"/>
        <v>#N/A</v>
      </c>
      <c r="Q179" t="e">
        <f t="shared" ca="1" si="25"/>
        <v>#N/A</v>
      </c>
      <c r="S179">
        <f t="shared" si="21"/>
        <v>0</v>
      </c>
      <c r="T179">
        <f t="shared" si="22"/>
        <v>0</v>
      </c>
      <c r="U179">
        <f t="shared" si="23"/>
        <v>0</v>
      </c>
      <c r="V179">
        <f t="shared" si="24"/>
        <v>0</v>
      </c>
    </row>
    <row r="180" spans="13:22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5"/>
        <v>#N/A</v>
      </c>
      <c r="O180" t="e">
        <f t="shared" ca="1" si="25"/>
        <v>#N/A</v>
      </c>
      <c r="P180" t="e">
        <f t="shared" ca="1" si="25"/>
        <v>#N/A</v>
      </c>
      <c r="Q180" t="e">
        <f t="shared" ca="1" si="25"/>
        <v>#N/A</v>
      </c>
      <c r="S180">
        <f t="shared" si="21"/>
        <v>0</v>
      </c>
      <c r="T180">
        <f t="shared" si="22"/>
        <v>0</v>
      </c>
      <c r="U180">
        <f t="shared" si="23"/>
        <v>0</v>
      </c>
      <c r="V180">
        <f t="shared" si="24"/>
        <v>0</v>
      </c>
    </row>
    <row r="181" spans="13:22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5"/>
        <v>#N/A</v>
      </c>
      <c r="O181" t="e">
        <f t="shared" ca="1" si="25"/>
        <v>#N/A</v>
      </c>
      <c r="P181" t="e">
        <f t="shared" ca="1" si="25"/>
        <v>#N/A</v>
      </c>
      <c r="Q181" t="e">
        <f t="shared" ca="1" si="25"/>
        <v>#N/A</v>
      </c>
      <c r="S181">
        <f t="shared" si="21"/>
        <v>0</v>
      </c>
      <c r="T181">
        <f t="shared" si="22"/>
        <v>0</v>
      </c>
      <c r="U181">
        <f t="shared" si="23"/>
        <v>0</v>
      </c>
      <c r="V181">
        <f t="shared" si="24"/>
        <v>0</v>
      </c>
    </row>
    <row r="182" spans="13:22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5"/>
        <v>#N/A</v>
      </c>
      <c r="O182" t="e">
        <f t="shared" ca="1" si="25"/>
        <v>#N/A</v>
      </c>
      <c r="P182" t="e">
        <f t="shared" ca="1" si="25"/>
        <v>#N/A</v>
      </c>
      <c r="Q182" t="e">
        <f t="shared" ca="1" si="25"/>
        <v>#N/A</v>
      </c>
      <c r="S182">
        <f t="shared" si="21"/>
        <v>0</v>
      </c>
      <c r="T182">
        <f t="shared" si="22"/>
        <v>0</v>
      </c>
      <c r="U182">
        <f t="shared" si="23"/>
        <v>0</v>
      </c>
      <c r="V182">
        <f t="shared" si="24"/>
        <v>0</v>
      </c>
    </row>
    <row r="183" spans="13:22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5"/>
        <v>#N/A</v>
      </c>
      <c r="O183" t="e">
        <f t="shared" ca="1" si="25"/>
        <v>#N/A</v>
      </c>
      <c r="P183" t="e">
        <f t="shared" ca="1" si="25"/>
        <v>#N/A</v>
      </c>
      <c r="Q183" t="e">
        <f t="shared" ca="1" si="25"/>
        <v>#N/A</v>
      </c>
      <c r="S183">
        <f t="shared" si="21"/>
        <v>0</v>
      </c>
      <c r="T183">
        <f t="shared" si="22"/>
        <v>0</v>
      </c>
      <c r="U183">
        <f t="shared" si="23"/>
        <v>0</v>
      </c>
      <c r="V183">
        <f t="shared" si="24"/>
        <v>0</v>
      </c>
    </row>
    <row r="184" spans="13:22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5"/>
        <v>#N/A</v>
      </c>
      <c r="O184" t="e">
        <f t="shared" ca="1" si="25"/>
        <v>#N/A</v>
      </c>
      <c r="P184" t="e">
        <f t="shared" ca="1" si="25"/>
        <v>#N/A</v>
      </c>
      <c r="Q184" t="e">
        <f t="shared" ca="1" si="25"/>
        <v>#N/A</v>
      </c>
      <c r="S184">
        <f t="shared" si="21"/>
        <v>0</v>
      </c>
      <c r="T184">
        <f t="shared" si="22"/>
        <v>0</v>
      </c>
      <c r="U184">
        <f t="shared" si="23"/>
        <v>0</v>
      </c>
      <c r="V184">
        <f t="shared" si="24"/>
        <v>0</v>
      </c>
    </row>
    <row r="185" spans="13:22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5"/>
        <v>#N/A</v>
      </c>
      <c r="O185" t="e">
        <f t="shared" ca="1" si="25"/>
        <v>#N/A</v>
      </c>
      <c r="P185" t="e">
        <f t="shared" ca="1" si="25"/>
        <v>#N/A</v>
      </c>
      <c r="Q185" t="e">
        <f t="shared" ca="1" si="25"/>
        <v>#N/A</v>
      </c>
      <c r="S185">
        <f t="shared" si="21"/>
        <v>0</v>
      </c>
      <c r="T185">
        <f t="shared" si="22"/>
        <v>0</v>
      </c>
      <c r="U185">
        <f t="shared" si="23"/>
        <v>0</v>
      </c>
      <c r="V185">
        <f t="shared" si="24"/>
        <v>0</v>
      </c>
    </row>
    <row r="186" spans="13:22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5"/>
        <v>#N/A</v>
      </c>
      <c r="O186" t="e">
        <f t="shared" ca="1" si="25"/>
        <v>#N/A</v>
      </c>
      <c r="P186" t="e">
        <f t="shared" ca="1" si="25"/>
        <v>#N/A</v>
      </c>
      <c r="Q186" t="e">
        <f t="shared" ca="1" si="25"/>
        <v>#N/A</v>
      </c>
      <c r="S186">
        <f t="shared" si="21"/>
        <v>0</v>
      </c>
      <c r="T186">
        <f t="shared" si="22"/>
        <v>0</v>
      </c>
      <c r="U186">
        <f t="shared" si="23"/>
        <v>0</v>
      </c>
      <c r="V186">
        <f t="shared" si="24"/>
        <v>0</v>
      </c>
    </row>
    <row r="187" spans="13:22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5"/>
        <v>#N/A</v>
      </c>
      <c r="O187" t="e">
        <f t="shared" ca="1" si="25"/>
        <v>#N/A</v>
      </c>
      <c r="P187" t="e">
        <f t="shared" ca="1" si="25"/>
        <v>#N/A</v>
      </c>
      <c r="Q187" t="e">
        <f t="shared" ca="1" si="25"/>
        <v>#N/A</v>
      </c>
      <c r="S187">
        <f t="shared" si="21"/>
        <v>0</v>
      </c>
      <c r="T187">
        <f t="shared" si="22"/>
        <v>0</v>
      </c>
      <c r="U187">
        <f t="shared" si="23"/>
        <v>0</v>
      </c>
      <c r="V187">
        <f t="shared" si="24"/>
        <v>0</v>
      </c>
    </row>
    <row r="188" spans="13:22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5"/>
        <v>#N/A</v>
      </c>
      <c r="O188" t="e">
        <f t="shared" ca="1" si="25"/>
        <v>#N/A</v>
      </c>
      <c r="P188" t="e">
        <f t="shared" ca="1" si="25"/>
        <v>#N/A</v>
      </c>
      <c r="Q188" t="e">
        <f t="shared" ca="1" si="25"/>
        <v>#N/A</v>
      </c>
      <c r="S188">
        <f t="shared" si="21"/>
        <v>0</v>
      </c>
      <c r="T188">
        <f t="shared" si="22"/>
        <v>0</v>
      </c>
      <c r="U188">
        <f t="shared" si="23"/>
        <v>0</v>
      </c>
      <c r="V188">
        <f t="shared" si="24"/>
        <v>0</v>
      </c>
    </row>
    <row r="189" spans="13:22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5"/>
        <v>#N/A</v>
      </c>
      <c r="O189" t="e">
        <f t="shared" ca="1" si="25"/>
        <v>#N/A</v>
      </c>
      <c r="P189" t="e">
        <f t="shared" ca="1" si="25"/>
        <v>#N/A</v>
      </c>
      <c r="Q189" t="e">
        <f t="shared" ca="1" si="25"/>
        <v>#N/A</v>
      </c>
      <c r="S189">
        <f t="shared" si="21"/>
        <v>0</v>
      </c>
      <c r="T189">
        <f t="shared" si="22"/>
        <v>0</v>
      </c>
      <c r="U189">
        <f t="shared" si="23"/>
        <v>0</v>
      </c>
      <c r="V189">
        <f t="shared" si="24"/>
        <v>0</v>
      </c>
    </row>
    <row r="190" spans="13:22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5"/>
        <v>#N/A</v>
      </c>
      <c r="O190" t="e">
        <f t="shared" ca="1" si="25"/>
        <v>#N/A</v>
      </c>
      <c r="P190" t="e">
        <f t="shared" ca="1" si="25"/>
        <v>#N/A</v>
      </c>
      <c r="Q190" t="e">
        <f t="shared" ca="1" si="25"/>
        <v>#N/A</v>
      </c>
      <c r="S190">
        <f t="shared" si="21"/>
        <v>0</v>
      </c>
      <c r="T190">
        <f t="shared" si="22"/>
        <v>0</v>
      </c>
      <c r="U190">
        <f t="shared" si="23"/>
        <v>0</v>
      </c>
      <c r="V190">
        <f t="shared" si="24"/>
        <v>0</v>
      </c>
    </row>
    <row r="191" spans="13:22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5"/>
        <v>#N/A</v>
      </c>
      <c r="O191" t="e">
        <f t="shared" ca="1" si="25"/>
        <v>#N/A</v>
      </c>
      <c r="P191" t="e">
        <f t="shared" ca="1" si="25"/>
        <v>#N/A</v>
      </c>
      <c r="Q191" t="e">
        <f t="shared" ca="1" si="25"/>
        <v>#N/A</v>
      </c>
      <c r="S191">
        <f t="shared" si="21"/>
        <v>0</v>
      </c>
      <c r="T191">
        <f t="shared" si="22"/>
        <v>0</v>
      </c>
      <c r="U191">
        <f t="shared" si="23"/>
        <v>0</v>
      </c>
      <c r="V191">
        <f t="shared" si="24"/>
        <v>0</v>
      </c>
    </row>
    <row r="192" spans="13:22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5"/>
        <v>#N/A</v>
      </c>
      <c r="O192" t="e">
        <f t="shared" ca="1" si="25"/>
        <v>#N/A</v>
      </c>
      <c r="P192" t="e">
        <f t="shared" ca="1" si="25"/>
        <v>#N/A</v>
      </c>
      <c r="Q192" t="e">
        <f t="shared" ca="1" si="25"/>
        <v>#N/A</v>
      </c>
      <c r="S192">
        <f t="shared" si="21"/>
        <v>0</v>
      </c>
      <c r="T192">
        <f t="shared" si="22"/>
        <v>0</v>
      </c>
      <c r="U192">
        <f t="shared" si="23"/>
        <v>0</v>
      </c>
      <c r="V192">
        <f t="shared" si="24"/>
        <v>0</v>
      </c>
    </row>
    <row r="193" spans="13:22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5"/>
        <v>#N/A</v>
      </c>
      <c r="O193" t="e">
        <f t="shared" ca="1" si="25"/>
        <v>#N/A</v>
      </c>
      <c r="P193" t="e">
        <f t="shared" ca="1" si="25"/>
        <v>#N/A</v>
      </c>
      <c r="Q193" t="e">
        <f t="shared" ca="1" si="25"/>
        <v>#N/A</v>
      </c>
      <c r="S193">
        <f t="shared" si="21"/>
        <v>0</v>
      </c>
      <c r="T193">
        <f t="shared" si="22"/>
        <v>0</v>
      </c>
      <c r="U193">
        <f t="shared" si="23"/>
        <v>0</v>
      </c>
      <c r="V193">
        <f t="shared" si="24"/>
        <v>0</v>
      </c>
    </row>
    <row r="194" spans="13:22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5"/>
        <v>#N/A</v>
      </c>
      <c r="O194" t="e">
        <f t="shared" ca="1" si="25"/>
        <v>#N/A</v>
      </c>
      <c r="P194" t="e">
        <f t="shared" ca="1" si="25"/>
        <v>#N/A</v>
      </c>
      <c r="Q194" t="e">
        <f t="shared" ca="1" si="25"/>
        <v>#N/A</v>
      </c>
      <c r="S194">
        <f t="shared" si="21"/>
        <v>0</v>
      </c>
      <c r="T194">
        <f t="shared" si="22"/>
        <v>0</v>
      </c>
      <c r="U194">
        <f t="shared" si="23"/>
        <v>0</v>
      </c>
      <c r="V194">
        <f t="shared" si="24"/>
        <v>0</v>
      </c>
    </row>
    <row r="195" spans="13:22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5"/>
        <v>#N/A</v>
      </c>
      <c r="O195" t="e">
        <f t="shared" ca="1" si="25"/>
        <v>#N/A</v>
      </c>
      <c r="P195" t="e">
        <f t="shared" ca="1" si="25"/>
        <v>#N/A</v>
      </c>
      <c r="Q195" t="e">
        <f t="shared" ca="1" si="25"/>
        <v>#N/A</v>
      </c>
      <c r="S195">
        <f t="shared" si="21"/>
        <v>0</v>
      </c>
      <c r="T195">
        <f t="shared" si="22"/>
        <v>0</v>
      </c>
      <c r="U195">
        <f t="shared" si="23"/>
        <v>0</v>
      </c>
      <c r="V195">
        <f t="shared" si="24"/>
        <v>0</v>
      </c>
    </row>
    <row r="196" spans="13:22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ca="1" si="25"/>
        <v>#N/A</v>
      </c>
      <c r="O196" t="e">
        <f t="shared" ca="1" si="25"/>
        <v>#N/A</v>
      </c>
      <c r="P196" t="e">
        <f t="shared" ca="1" si="25"/>
        <v>#N/A</v>
      </c>
      <c r="Q196" t="e">
        <f t="shared" ca="1" si="25"/>
        <v>#N/A</v>
      </c>
      <c r="S196">
        <f t="shared" ref="S196:S200" si="26">IF($B196=1,$A196-$A195,0)</f>
        <v>0</v>
      </c>
      <c r="T196">
        <f t="shared" ref="T196:T200" si="27">IF($B196=2,$A196-$A195,0)</f>
        <v>0</v>
      </c>
      <c r="U196">
        <f t="shared" ref="U196:U200" si="28">IF($B196=3,$A196-$A195,0)</f>
        <v>0</v>
      </c>
      <c r="V196">
        <f t="shared" ref="V196:V200" si="29">IF($B196=4,$A196-$A195,0)</f>
        <v>0</v>
      </c>
    </row>
    <row r="197" spans="13:22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25"/>
        <v>#N/A</v>
      </c>
      <c r="O197" t="e">
        <f t="shared" ca="1" si="25"/>
        <v>#N/A</v>
      </c>
      <c r="P197" t="e">
        <f t="shared" ca="1" si="25"/>
        <v>#N/A</v>
      </c>
      <c r="Q197" t="e">
        <f t="shared" ca="1" si="25"/>
        <v>#N/A</v>
      </c>
      <c r="S197">
        <f t="shared" si="26"/>
        <v>0</v>
      </c>
      <c r="T197">
        <f t="shared" si="27"/>
        <v>0</v>
      </c>
      <c r="U197">
        <f t="shared" si="28"/>
        <v>0</v>
      </c>
      <c r="V197">
        <f t="shared" si="29"/>
        <v>0</v>
      </c>
    </row>
    <row r="198" spans="13:22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25"/>
        <v>#N/A</v>
      </c>
      <c r="O198" t="e">
        <f t="shared" ca="1" si="25"/>
        <v>#N/A</v>
      </c>
      <c r="P198" t="e">
        <f t="shared" ca="1" si="25"/>
        <v>#N/A</v>
      </c>
      <c r="Q198" t="e">
        <f t="shared" ca="1" si="25"/>
        <v>#N/A</v>
      </c>
      <c r="S198">
        <f t="shared" si="26"/>
        <v>0</v>
      </c>
      <c r="T198">
        <f t="shared" si="27"/>
        <v>0</v>
      </c>
      <c r="U198">
        <f t="shared" si="28"/>
        <v>0</v>
      </c>
      <c r="V198">
        <f t="shared" si="29"/>
        <v>0</v>
      </c>
    </row>
    <row r="199" spans="13:22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25"/>
        <v>#N/A</v>
      </c>
      <c r="O199" t="e">
        <f t="shared" ca="1" si="25"/>
        <v>#N/A</v>
      </c>
      <c r="P199" t="e">
        <f t="shared" ca="1" si="25"/>
        <v>#N/A</v>
      </c>
      <c r="Q199" t="e">
        <f t="shared" ca="1" si="25"/>
        <v>#N/A</v>
      </c>
      <c r="S199">
        <f t="shared" si="26"/>
        <v>0</v>
      </c>
      <c r="T199">
        <f t="shared" si="27"/>
        <v>0</v>
      </c>
      <c r="U199">
        <f t="shared" si="28"/>
        <v>0</v>
      </c>
      <c r="V199">
        <f t="shared" si="29"/>
        <v>0</v>
      </c>
    </row>
    <row r="200" spans="13:22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25"/>
        <v>#N/A</v>
      </c>
      <c r="O200" t="e">
        <f t="shared" ca="1" si="25"/>
        <v>#N/A</v>
      </c>
      <c r="P200" t="e">
        <f t="shared" ca="1" si="25"/>
        <v>#N/A</v>
      </c>
      <c r="Q200" t="e">
        <f t="shared" ca="1" si="25"/>
        <v>#N/A</v>
      </c>
      <c r="S200">
        <f t="shared" si="26"/>
        <v>0</v>
      </c>
      <c r="T200">
        <f t="shared" si="27"/>
        <v>0</v>
      </c>
      <c r="U200">
        <f t="shared" si="28"/>
        <v>0</v>
      </c>
      <c r="V200">
        <f t="shared" si="29"/>
        <v>0</v>
      </c>
    </row>
    <row r="201" spans="13:22" x14ac:dyDescent="0.3">
      <c r="M201" s="3"/>
    </row>
    <row r="202" spans="13:22" x14ac:dyDescent="0.3">
      <c r="S202">
        <f>SUM(S1:S200)</f>
        <v>3462.7160000000008</v>
      </c>
      <c r="T202">
        <f t="shared" ref="T202:V202" si="30">SUM(T1:T200)</f>
        <v>355.37099999999941</v>
      </c>
      <c r="U202">
        <f t="shared" si="30"/>
        <v>840</v>
      </c>
      <c r="V202">
        <f t="shared" si="30"/>
        <v>240</v>
      </c>
    </row>
    <row r="203" spans="13:22" x14ac:dyDescent="0.3">
      <c r="S203" s="5">
        <f>S202/$S$204</f>
        <v>0.70695273481259124</v>
      </c>
      <c r="T203" s="5">
        <f t="shared" ref="T203:V203" si="31">T202/$S$204</f>
        <v>7.2553019168503818E-2</v>
      </c>
      <c r="U203" s="5">
        <f t="shared" si="31"/>
        <v>0.1714955246813705</v>
      </c>
      <c r="V203" s="5">
        <f t="shared" si="31"/>
        <v>4.8998721337534426E-2</v>
      </c>
    </row>
    <row r="204" spans="13:22" x14ac:dyDescent="0.3">
      <c r="S204">
        <f>SUM(S202:V202)</f>
        <v>4898.0870000000004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theme="9" tint="0.59999389629810485"/>
  </sheetPr>
  <dimension ref="A1"/>
  <sheetViews>
    <sheetView tabSelected="1" zoomScale="130" zoomScaleNormal="130" workbookViewId="0">
      <selection activeCell="E21" sqref="E21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GS1 Access</vt:lpstr>
      <vt:lpstr>SC Access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Gregory</cp:lastModifiedBy>
  <dcterms:created xsi:type="dcterms:W3CDTF">2020-04-22T13:40:08Z</dcterms:created>
  <dcterms:modified xsi:type="dcterms:W3CDTF">2020-11-11T17:59:12Z</dcterms:modified>
</cp:coreProperties>
</file>