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excel\"/>
    </mc:Choice>
  </mc:AlternateContent>
  <xr:revisionPtr revIDLastSave="0" documentId="8_{AFDAE761-330C-488E-9A09-78DF5B76250A}" xr6:coauthVersionLast="47" xr6:coauthVersionMax="47" xr10:uidLastSave="{00000000-0000-0000-0000-000000000000}"/>
  <bookViews>
    <workbookView xWindow="38280" yWindow="-120" windowWidth="29040" windowHeight="15840" xr2:uid="{97D38D12-AAFA-4BB4-A85A-A230544B5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5" i="1"/>
  <c r="C11" i="1"/>
  <c r="G5" i="1"/>
  <c r="G21" i="1"/>
  <c r="G14" i="1"/>
  <c r="G6" i="1"/>
  <c r="G22" i="1"/>
  <c r="G8" i="1"/>
  <c r="G20" i="1"/>
  <c r="G7" i="1"/>
  <c r="G23" i="1"/>
  <c r="G15" i="1"/>
  <c r="G16" i="1"/>
  <c r="G9" i="1"/>
  <c r="G12" i="1"/>
  <c r="G18" i="1"/>
  <c r="G10" i="1"/>
  <c r="G11" i="1"/>
  <c r="G13" i="1"/>
  <c r="G17" i="1"/>
  <c r="G19" i="1"/>
  <c r="B11" i="1" l="1"/>
</calcChain>
</file>

<file path=xl/sharedStrings.xml><?xml version="1.0" encoding="utf-8"?>
<sst xmlns="http://schemas.openxmlformats.org/spreadsheetml/2006/main" count="18" uniqueCount="17">
  <si>
    <t>Gopher Drugs</t>
  </si>
  <si>
    <t>Development Cost</t>
  </si>
  <si>
    <t>Million</t>
  </si>
  <si>
    <t>Lifetime</t>
  </si>
  <si>
    <t>Years</t>
  </si>
  <si>
    <t>year 1 Margin</t>
  </si>
  <si>
    <t>Increase through year</t>
  </si>
  <si>
    <t xml:space="preserve">rate of increase </t>
  </si>
  <si>
    <t xml:space="preserve">Rate of decrease </t>
  </si>
  <si>
    <t>Discount rate</t>
  </si>
  <si>
    <t>Cash Flows</t>
  </si>
  <si>
    <t>end of year</t>
  </si>
  <si>
    <t>Gross Margin ($M)</t>
  </si>
  <si>
    <t>(net) present value</t>
  </si>
  <si>
    <t>Development cost</t>
  </si>
  <si>
    <t>Net Present vaue</t>
  </si>
  <si>
    <t>1, the drug is worth pursuing in it's life it can bring a net profit of 2.55 million over the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</si>
</sst>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1" xfId="2"/>
    <xf numFmtId="9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2" xfId="1" applyFont="1" applyBorder="1"/>
    <xf numFmtId="8" fontId="0" fillId="0" borderId="0" xfId="0" applyNumberFormat="1"/>
    <xf numFmtId="44" fontId="0" fillId="0" borderId="0" xfId="1" applyFont="1"/>
    <xf numFmtId="0" fontId="3" fillId="2" borderId="0" xfId="3"/>
    <xf numFmtId="8" fontId="3" fillId="2" borderId="0" xfId="3" applyNumberFormat="1"/>
  </cellXfs>
  <cellStyles count="4"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200026</xdr:rowOff>
    </xdr:from>
    <xdr:to>
      <xdr:col>26</xdr:col>
      <xdr:colOff>288616</xdr:colOff>
      <xdr:row>13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CB2C4-6C8B-CB7E-0932-965D74FD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00026"/>
          <a:ext cx="9013516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B43-BD79-4D8D-AC6B-623ADD4F9354}">
  <dimension ref="A1:M23"/>
  <sheetViews>
    <sheetView tabSelected="1" workbookViewId="0">
      <selection activeCell="M17" sqref="M17"/>
    </sheetView>
  </sheetViews>
  <sheetFormatPr defaultRowHeight="15" x14ac:dyDescent="0.25"/>
  <cols>
    <col min="1" max="1" width="20.42578125" bestFit="1" customWidth="1"/>
    <col min="2" max="2" width="7.28515625" customWidth="1"/>
    <col min="3" max="3" width="7.28515625" bestFit="1" customWidth="1"/>
    <col min="5" max="5" width="14.42578125" customWidth="1"/>
    <col min="6" max="6" width="18.140625" customWidth="1"/>
  </cols>
  <sheetData>
    <row r="1" spans="1:13" ht="20.25" thickBot="1" x14ac:dyDescent="0.35">
      <c r="A1" s="1" t="s">
        <v>0</v>
      </c>
    </row>
    <row r="2" spans="1:13" ht="15.75" thickTop="1" x14ac:dyDescent="0.25">
      <c r="E2" s="4" t="s">
        <v>10</v>
      </c>
      <c r="F2" s="5"/>
    </row>
    <row r="3" spans="1:13" x14ac:dyDescent="0.25">
      <c r="A3" t="s">
        <v>1</v>
      </c>
      <c r="B3">
        <v>9.3000000000000007</v>
      </c>
      <c r="C3" t="s">
        <v>2</v>
      </c>
      <c r="E3" s="3" t="s">
        <v>11</v>
      </c>
      <c r="F3" s="3" t="s">
        <v>12</v>
      </c>
    </row>
    <row r="4" spans="1:13" x14ac:dyDescent="0.25">
      <c r="A4" t="s">
        <v>3</v>
      </c>
      <c r="B4">
        <v>20</v>
      </c>
      <c r="C4" t="s">
        <v>4</v>
      </c>
      <c r="E4" s="3">
        <v>1</v>
      </c>
      <c r="F4" s="6">
        <v>1.2</v>
      </c>
    </row>
    <row r="5" spans="1:13" x14ac:dyDescent="0.25">
      <c r="A5" t="s">
        <v>5</v>
      </c>
      <c r="B5">
        <v>1.2</v>
      </c>
      <c r="C5" t="s">
        <v>2</v>
      </c>
      <c r="E5" s="3">
        <v>2</v>
      </c>
      <c r="F5" s="6">
        <f>IF(E5&lt;$B$6,F4+F4*$B$7,F4-F4*$B$8)</f>
        <v>1.3199999999999998</v>
      </c>
      <c r="G5" t="str">
        <f ca="1">_xlfn.FORMULATEXT(F5)</f>
        <v>=IF(E5&lt;$B$6,F4+F4*$B$7,F4-F4*$B$8)</v>
      </c>
    </row>
    <row r="6" spans="1:13" x14ac:dyDescent="0.25">
      <c r="A6" t="s">
        <v>6</v>
      </c>
      <c r="B6">
        <v>8</v>
      </c>
      <c r="E6" s="3">
        <v>3</v>
      </c>
      <c r="F6" s="6">
        <f t="shared" ref="F6:F23" si="0">IF(E6&lt;$B$6,F5+F5*$B$7,F5-F5*$B$8)</f>
        <v>1.4519999999999997</v>
      </c>
      <c r="G6" t="str">
        <f t="shared" ref="G5:G23" ca="1" si="1">_xlfn.FORMULATEXT(F6)</f>
        <v>=IF(E6&lt;$B$6,F5+F5*$B$7,F5-F5*$B$8)</v>
      </c>
    </row>
    <row r="7" spans="1:13" x14ac:dyDescent="0.25">
      <c r="A7" t="s">
        <v>7</v>
      </c>
      <c r="B7" s="2">
        <v>0.1</v>
      </c>
      <c r="E7" s="3">
        <v>4</v>
      </c>
      <c r="F7" s="6">
        <f t="shared" si="0"/>
        <v>1.5971999999999997</v>
      </c>
      <c r="G7" t="str">
        <f t="shared" ca="1" si="1"/>
        <v>=IF(E7&lt;$B$6,F6+F6*$B$7,F6-F6*$B$8)</v>
      </c>
    </row>
    <row r="8" spans="1:13" x14ac:dyDescent="0.25">
      <c r="A8" t="s">
        <v>8</v>
      </c>
      <c r="B8" s="2">
        <v>0.05</v>
      </c>
      <c r="E8" s="3">
        <v>5</v>
      </c>
      <c r="F8" s="6">
        <f t="shared" si="0"/>
        <v>1.7569199999999996</v>
      </c>
      <c r="G8" t="str">
        <f t="shared" ca="1" si="1"/>
        <v>=IF(E8&lt;$B$6,F7+F7*$B$7,F7-F7*$B$8)</v>
      </c>
    </row>
    <row r="9" spans="1:13" x14ac:dyDescent="0.25">
      <c r="A9" t="s">
        <v>9</v>
      </c>
      <c r="B9" s="2">
        <v>0.12</v>
      </c>
      <c r="E9" s="3">
        <v>6</v>
      </c>
      <c r="F9" s="6">
        <f t="shared" si="0"/>
        <v>1.9326119999999996</v>
      </c>
      <c r="G9" t="str">
        <f t="shared" ca="1" si="1"/>
        <v>=IF(E9&lt;$B$6,F8+F8*$B$7,F8-F8*$B$8)</v>
      </c>
    </row>
    <row r="10" spans="1:13" x14ac:dyDescent="0.25">
      <c r="E10" s="3">
        <v>7</v>
      </c>
      <c r="F10" s="6">
        <f t="shared" si="0"/>
        <v>2.1258731999999996</v>
      </c>
      <c r="G10" t="str">
        <f t="shared" ca="1" si="1"/>
        <v>=IF(E10&lt;$B$6,F9+F9*$B$7,F9-F9*$B$8)</v>
      </c>
    </row>
    <row r="11" spans="1:13" x14ac:dyDescent="0.25">
      <c r="A11" t="s">
        <v>13</v>
      </c>
      <c r="B11" s="7">
        <f>NPV(B9,F4:F23)</f>
        <v>11.851609399230435</v>
      </c>
      <c r="C11" t="str">
        <f ca="1">_xlfn.FORMULATEXT(B11)</f>
        <v>=NPV(B9,F4:F23)</v>
      </c>
      <c r="E11" s="3">
        <v>8</v>
      </c>
      <c r="F11" s="6">
        <f t="shared" si="0"/>
        <v>2.0195795399999996</v>
      </c>
      <c r="G11" t="str">
        <f t="shared" ca="1" si="1"/>
        <v>=IF(E11&lt;$B$6,F10+F10*$B$7,F10-F10*$B$8)</v>
      </c>
    </row>
    <row r="12" spans="1:13" x14ac:dyDescent="0.25">
      <c r="A12" t="s">
        <v>14</v>
      </c>
      <c r="B12" s="8">
        <f>B3</f>
        <v>9.3000000000000007</v>
      </c>
      <c r="E12" s="3">
        <v>9</v>
      </c>
      <c r="F12" s="6">
        <f t="shared" si="0"/>
        <v>1.9186005629999996</v>
      </c>
      <c r="G12" t="str">
        <f t="shared" ca="1" si="1"/>
        <v>=IF(E12&lt;$B$6,F11+F11*$B$7,F11-F11*$B$8)</v>
      </c>
    </row>
    <row r="13" spans="1:13" x14ac:dyDescent="0.25">
      <c r="A13" s="9" t="s">
        <v>15</v>
      </c>
      <c r="B13" s="10">
        <f>B11-B12</f>
        <v>2.5516093992304345</v>
      </c>
      <c r="E13" s="3">
        <v>10</v>
      </c>
      <c r="F13" s="6">
        <f t="shared" si="0"/>
        <v>1.8226705348499996</v>
      </c>
      <c r="G13" t="str">
        <f t="shared" ca="1" si="1"/>
        <v>=IF(E13&lt;$B$6,F12+F12*$B$7,F12-F12*$B$8)</v>
      </c>
    </row>
    <row r="14" spans="1:13" x14ac:dyDescent="0.25">
      <c r="E14" s="3">
        <v>11</v>
      </c>
      <c r="F14" s="6">
        <f t="shared" si="0"/>
        <v>1.7315370081074997</v>
      </c>
      <c r="G14" t="str">
        <f t="shared" ca="1" si="1"/>
        <v>=IF(E14&lt;$B$6,F13+F13*$B$7,F13-F13*$B$8)</v>
      </c>
    </row>
    <row r="15" spans="1:13" x14ac:dyDescent="0.25">
      <c r="E15" s="3">
        <v>12</v>
      </c>
      <c r="F15" s="6">
        <f t="shared" si="0"/>
        <v>1.6449601577021247</v>
      </c>
      <c r="G15" t="str">
        <f t="shared" ca="1" si="1"/>
        <v>=IF(E15&lt;$B$6,F14+F14*$B$7,F14-F14*$B$8)</v>
      </c>
    </row>
    <row r="16" spans="1:13" x14ac:dyDescent="0.25">
      <c r="E16" s="3">
        <v>13</v>
      </c>
      <c r="F16" s="6">
        <f t="shared" si="0"/>
        <v>1.5627121498170184</v>
      </c>
      <c r="G16" t="str">
        <f t="shared" ca="1" si="1"/>
        <v>=IF(E16&lt;$B$6,F15+F15*$B$7,F15-F15*$B$8)</v>
      </c>
      <c r="M16" t="s">
        <v>16</v>
      </c>
    </row>
    <row r="17" spans="5:7" x14ac:dyDescent="0.25">
      <c r="E17" s="3">
        <v>14</v>
      </c>
      <c r="F17" s="6">
        <f t="shared" si="0"/>
        <v>1.4845765423261674</v>
      </c>
      <c r="G17" t="str">
        <f t="shared" ca="1" si="1"/>
        <v>=IF(E17&lt;$B$6,F16+F16*$B$7,F16-F16*$B$8)</v>
      </c>
    </row>
    <row r="18" spans="5:7" x14ac:dyDescent="0.25">
      <c r="E18" s="3">
        <v>15</v>
      </c>
      <c r="F18" s="6">
        <f t="shared" si="0"/>
        <v>1.4103477152098591</v>
      </c>
      <c r="G18" t="str">
        <f t="shared" ca="1" si="1"/>
        <v>=IF(E18&lt;$B$6,F17+F17*$B$7,F17-F17*$B$8)</v>
      </c>
    </row>
    <row r="19" spans="5:7" x14ac:dyDescent="0.25">
      <c r="E19" s="3">
        <v>16</v>
      </c>
      <c r="F19" s="6">
        <f t="shared" si="0"/>
        <v>1.3398303294493661</v>
      </c>
      <c r="G19" t="str">
        <f t="shared" ca="1" si="1"/>
        <v>=IF(E19&lt;$B$6,F18+F18*$B$7,F18-F18*$B$8)</v>
      </c>
    </row>
    <row r="20" spans="5:7" x14ac:dyDescent="0.25">
      <c r="E20" s="3">
        <v>17</v>
      </c>
      <c r="F20" s="6">
        <f t="shared" si="0"/>
        <v>1.2728388129768977</v>
      </c>
      <c r="G20" t="str">
        <f t="shared" ca="1" si="1"/>
        <v>=IF(E20&lt;$B$6,F19+F19*$B$7,F19-F19*$B$8)</v>
      </c>
    </row>
    <row r="21" spans="5:7" x14ac:dyDescent="0.25">
      <c r="E21" s="3">
        <v>18</v>
      </c>
      <c r="F21" s="6">
        <f t="shared" si="0"/>
        <v>1.2091968723280528</v>
      </c>
      <c r="G21" t="str">
        <f t="shared" ca="1" si="1"/>
        <v>=IF(E21&lt;$B$6,F20+F20*$B$7,F20-F20*$B$8)</v>
      </c>
    </row>
    <row r="22" spans="5:7" x14ac:dyDescent="0.25">
      <c r="E22" s="3">
        <v>19</v>
      </c>
      <c r="F22" s="6">
        <f t="shared" si="0"/>
        <v>1.1487370287116503</v>
      </c>
      <c r="G22" t="str">
        <f t="shared" ca="1" si="1"/>
        <v>=IF(E22&lt;$B$6,F21+F21*$B$7,F21-F21*$B$8)</v>
      </c>
    </row>
    <row r="23" spans="5:7" x14ac:dyDescent="0.25">
      <c r="E23" s="3">
        <v>20</v>
      </c>
      <c r="F23" s="6">
        <f t="shared" si="0"/>
        <v>1.0913001772760678</v>
      </c>
      <c r="G23" t="str">
        <f t="shared" ca="1" si="1"/>
        <v>=IF(E23&lt;$B$6,F22+F22*$B$7,F22-F22*$B$8)</v>
      </c>
    </row>
  </sheetData>
  <mergeCells count="1"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Aguayo</dc:creator>
  <cp:lastModifiedBy>Joseph Aguayo</cp:lastModifiedBy>
  <dcterms:created xsi:type="dcterms:W3CDTF">2023-07-25T20:22:12Z</dcterms:created>
  <dcterms:modified xsi:type="dcterms:W3CDTF">2023-07-25T21:19:09Z</dcterms:modified>
</cp:coreProperties>
</file>