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rn\Documents\BrentProj\"/>
    </mc:Choice>
  </mc:AlternateContent>
  <xr:revisionPtr revIDLastSave="0" documentId="13_ncr:1_{5C623EFE-90FD-4182-B350-D637C634EB24}" xr6:coauthVersionLast="47" xr6:coauthVersionMax="47" xr10:uidLastSave="{00000000-0000-0000-0000-000000000000}"/>
  <bookViews>
    <workbookView xWindow="-108" yWindow="-108" windowWidth="23256" windowHeight="12576" tabRatio="810" xr2:uid="{00000000-000D-0000-FFFF-FFFF00000000}"/>
  </bookViews>
  <sheets>
    <sheet name="Salesman P&amp;L" sheetId="1" r:id="rId1"/>
    <sheet name="Data" sheetId="3" r:id="rId2"/>
    <sheet name="Sheet3" sheetId="2" r:id="rId3"/>
  </sheets>
  <definedNames>
    <definedName name="_xlnm.Print_Area" localSheetId="0">'Salesman P&amp;L'!$B:$R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1" l="1"/>
  <c r="M16" i="1" l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L17" i="1"/>
  <c r="L18" i="1"/>
  <c r="L19" i="1"/>
  <c r="L20" i="1"/>
  <c r="L21" i="1"/>
  <c r="L22" i="1"/>
  <c r="L23" i="1"/>
  <c r="L24" i="1"/>
  <c r="L25" i="1"/>
  <c r="L26" i="1"/>
  <c r="L27" i="1"/>
  <c r="D16" i="1"/>
  <c r="E16" i="1"/>
  <c r="F16" i="1"/>
  <c r="G16" i="1"/>
  <c r="H16" i="1"/>
  <c r="I16" i="1"/>
  <c r="J16" i="1"/>
  <c r="J12" i="1" s="1"/>
  <c r="K16" i="1"/>
  <c r="L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H12" i="1" s="1"/>
  <c r="H13" i="1" s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E12" i="1" s="1"/>
  <c r="F21" i="1"/>
  <c r="G21" i="1"/>
  <c r="H21" i="1"/>
  <c r="I21" i="1"/>
  <c r="J21" i="1"/>
  <c r="K21" i="1"/>
  <c r="D22" i="1"/>
  <c r="D12" i="1" s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D27" i="1"/>
  <c r="E27" i="1"/>
  <c r="F27" i="1"/>
  <c r="G27" i="1"/>
  <c r="H27" i="1"/>
  <c r="I27" i="1"/>
  <c r="J27" i="1"/>
  <c r="K27" i="1"/>
  <c r="C17" i="1"/>
  <c r="C18" i="1"/>
  <c r="C19" i="1"/>
  <c r="C20" i="1"/>
  <c r="C21" i="1"/>
  <c r="C22" i="1"/>
  <c r="C23" i="1"/>
  <c r="C24" i="1"/>
  <c r="C25" i="1"/>
  <c r="C26" i="1"/>
  <c r="C27" i="1"/>
  <c r="C16" i="1"/>
  <c r="C12" i="1"/>
  <c r="R15" i="1"/>
  <c r="Q15" i="1"/>
  <c r="I12" i="1"/>
  <c r="F12" i="1"/>
  <c r="L11" i="1"/>
  <c r="K11" i="1"/>
  <c r="L12" i="1" l="1"/>
  <c r="L13" i="1" s="1"/>
  <c r="D13" i="1"/>
  <c r="C13" i="1"/>
  <c r="G12" i="1"/>
  <c r="G13" i="1" s="1"/>
  <c r="K12" i="1" l="1"/>
  <c r="O12" i="1" l="1"/>
  <c r="K13" i="1"/>
</calcChain>
</file>

<file path=xl/sharedStrings.xml><?xml version="1.0" encoding="utf-8"?>
<sst xmlns="http://schemas.openxmlformats.org/spreadsheetml/2006/main" count="190" uniqueCount="55">
  <si>
    <t>SALESMAN P&amp;L</t>
  </si>
  <si>
    <t>Current Mo.</t>
  </si>
  <si>
    <t>Std Commission Plan:</t>
  </si>
  <si>
    <t>Commissions</t>
  </si>
  <si>
    <t>Location</t>
  </si>
  <si>
    <t>Total</t>
  </si>
  <si>
    <t>Salesman</t>
  </si>
  <si>
    <t>New</t>
  </si>
  <si>
    <t>Used</t>
  </si>
  <si>
    <t>% To plan</t>
  </si>
  <si>
    <t>SALESMAN PIPELINE</t>
  </si>
  <si>
    <t>Goal</t>
  </si>
  <si>
    <t>Actual</t>
  </si>
  <si>
    <t>Units</t>
  </si>
  <si>
    <t>GM</t>
  </si>
  <si>
    <t>Total Unit</t>
  </si>
  <si>
    <t>2023 Plan</t>
  </si>
  <si>
    <t>Sold In Process Deals</t>
  </si>
  <si>
    <t>YTD</t>
  </si>
  <si>
    <t>Deals</t>
  </si>
  <si>
    <t>GAP</t>
  </si>
  <si>
    <t>JAN</t>
  </si>
  <si>
    <t>FEB</t>
  </si>
  <si>
    <t>ORDERS THIS MO.</t>
  </si>
  <si>
    <t>MAR</t>
  </si>
  <si>
    <t>APR</t>
  </si>
  <si>
    <t>CURRENT QUOTES</t>
  </si>
  <si>
    <t>MAY</t>
  </si>
  <si>
    <t>JUN</t>
  </si>
  <si>
    <t>CALLS THIS MO.</t>
  </si>
  <si>
    <t xml:space="preserve"> </t>
  </si>
  <si>
    <t>JUL</t>
  </si>
  <si>
    <t>AUG</t>
  </si>
  <si>
    <t>SEP</t>
  </si>
  <si>
    <t>OCT</t>
  </si>
  <si>
    <t>NOV</t>
  </si>
  <si>
    <t>DEC</t>
  </si>
  <si>
    <t>Manager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</si>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</sst>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0" fontId="4" fillId="4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0" fillId="0" borderId="5" xfId="0" applyBorder="1"/>
    <xf numFmtId="0" fontId="2" fillId="0" borderId="3" xfId="0" applyFont="1" applyBorder="1"/>
    <xf numFmtId="3" fontId="0" fillId="0" borderId="0" xfId="0" applyNumberFormat="1" applyAlignment="1">
      <alignment horizontal="left"/>
    </xf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164" fontId="0" fillId="0" borderId="0" xfId="1" applyNumberFormat="1" applyFont="1"/>
    <xf numFmtId="164" fontId="0" fillId="0" borderId="1" xfId="0" applyNumberForma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0" xfId="2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1" applyNumberFormat="1" applyFont="1" applyBorder="1"/>
    <xf numFmtId="1" fontId="0" fillId="0" borderId="14" xfId="0" applyNumberFormat="1" applyBorder="1" applyAlignment="1">
      <alignment horizontal="center"/>
    </xf>
    <xf numFmtId="164" fontId="0" fillId="0" borderId="15" xfId="1" applyNumberFormat="1" applyFont="1" applyBorder="1"/>
    <xf numFmtId="164" fontId="0" fillId="0" borderId="13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12" xfId="0" applyBorder="1"/>
    <xf numFmtId="1" fontId="0" fillId="0" borderId="14" xfId="0" applyNumberFormat="1" applyBorder="1"/>
    <xf numFmtId="0" fontId="4" fillId="4" borderId="0" xfId="3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3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1" fillId="0" borderId="12" xfId="1" applyNumberFormat="1" applyBorder="1"/>
    <xf numFmtId="164" fontId="0" fillId="0" borderId="0" xfId="1" applyNumberFormat="1" applyFont="1" applyAlignment="1">
      <alignment horizontal="center"/>
    </xf>
    <xf numFmtId="164" fontId="0" fillId="0" borderId="5" xfId="1" applyNumberFormat="1" applyFont="1" applyBorder="1"/>
    <xf numFmtId="0" fontId="3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20" xfId="1" applyNumberFormat="1" applyFont="1" applyBorder="1"/>
    <xf numFmtId="164" fontId="0" fillId="0" borderId="21" xfId="1" applyNumberFormat="1" applyFont="1" applyBorder="1"/>
    <xf numFmtId="164" fontId="0" fillId="0" borderId="14" xfId="1" applyNumberFormat="1" applyFont="1" applyBorder="1"/>
    <xf numFmtId="164" fontId="0" fillId="0" borderId="18" xfId="1" applyNumberFormat="1" applyFont="1" applyBorder="1" applyAlignment="1">
      <alignment horizontal="center"/>
    </xf>
    <xf numFmtId="0" fontId="5" fillId="0" borderId="27" xfId="0" applyFont="1" applyBorder="1" applyAlignment="1">
      <alignment horizontal="center" vertical="top"/>
    </xf>
    <xf numFmtId="0" fontId="3" fillId="2" borderId="23" xfId="0" applyFont="1" applyFill="1" applyBorder="1" applyAlignment="1">
      <alignment horizontal="center"/>
    </xf>
    <xf numFmtId="0" fontId="0" fillId="0" borderId="19" xfId="0" applyBorder="1"/>
    <xf numFmtId="0" fontId="3" fillId="2" borderId="17" xfId="0" applyFont="1" applyFill="1" applyBorder="1" applyAlignment="1">
      <alignment horizontal="center"/>
    </xf>
    <xf numFmtId="0" fontId="0" fillId="0" borderId="2" xfId="0" applyBorder="1"/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0" fillId="0" borderId="22" xfId="0" applyBorder="1"/>
    <xf numFmtId="0" fontId="3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3" fillId="2" borderId="26" xfId="0" applyFont="1" applyFill="1" applyBorder="1" applyAlignment="1">
      <alignment horizontal="center"/>
    </xf>
    <xf numFmtId="0" fontId="0" fillId="0" borderId="16" xfId="0" applyBorder="1"/>
    <xf numFmtId="0" fontId="0" fillId="0" borderId="9" xfId="0" applyBorder="1"/>
  </cellXfs>
  <cellStyles count="4">
    <cellStyle name="Accent1" xfId="3" builtinId="29"/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R52"/>
  <sheetViews>
    <sheetView showGridLines="0" tabSelected="1" view="pageBreakPreview" zoomScaleNormal="90" zoomScaleSheetLayoutView="100" workbookViewId="0">
      <selection activeCell="E7" sqref="E7"/>
    </sheetView>
  </sheetViews>
  <sheetFormatPr defaultRowHeight="14.4" x14ac:dyDescent="0.3"/>
  <cols>
    <col min="1" max="1" width="5.33203125" customWidth="1"/>
    <col min="2" max="2" width="11.33203125" style="4" customWidth="1"/>
    <col min="3" max="3" width="8.44140625" customWidth="1"/>
    <col min="4" max="6" width="11.33203125" customWidth="1"/>
    <col min="7" max="7" width="12.109375" customWidth="1"/>
    <col min="8" max="10" width="12.88671875" customWidth="1"/>
    <col min="11" max="11" width="6.88671875" customWidth="1"/>
    <col min="12" max="14" width="13.33203125" customWidth="1"/>
    <col min="15" max="15" width="11.109375" customWidth="1"/>
  </cols>
  <sheetData>
    <row r="1" spans="2:18" x14ac:dyDescent="0.3">
      <c r="B1" s="29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2:18" ht="6" customHeight="1" x14ac:dyDescent="0.3">
      <c r="B2" s="30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2:18" x14ac:dyDescent="0.3">
      <c r="B3" s="28" t="s">
        <v>1</v>
      </c>
      <c r="C3" s="5"/>
      <c r="D3" s="5"/>
      <c r="E3" s="5"/>
      <c r="F3" s="5"/>
      <c r="G3" s="51" t="s">
        <v>2</v>
      </c>
      <c r="H3" s="52"/>
      <c r="I3" s="5"/>
      <c r="J3" s="5"/>
      <c r="K3" s="11"/>
      <c r="L3" s="7" t="s">
        <v>3</v>
      </c>
      <c r="M3" s="7"/>
      <c r="N3" s="7"/>
      <c r="O3" s="5"/>
      <c r="P3" s="7"/>
      <c r="Q3" s="7"/>
      <c r="R3" s="7"/>
    </row>
    <row r="4" spans="2:18" x14ac:dyDescent="0.3">
      <c r="B4" s="29" t="s">
        <v>4</v>
      </c>
      <c r="G4" s="3"/>
      <c r="K4" s="8"/>
      <c r="L4" s="3" t="s">
        <v>5</v>
      </c>
      <c r="M4" s="12">
        <f>Data!N4</f>
        <v>1347145</v>
      </c>
      <c r="N4" s="3"/>
    </row>
    <row r="5" spans="2:18" x14ac:dyDescent="0.3">
      <c r="B5" s="29" t="s">
        <v>6</v>
      </c>
      <c r="O5" s="12"/>
    </row>
    <row r="6" spans="2:18" x14ac:dyDescent="0.3"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3"/>
      <c r="P6" s="1"/>
      <c r="Q6" s="1"/>
      <c r="R6" s="1"/>
    </row>
    <row r="7" spans="2:18" ht="15" customHeight="1" thickBot="1" x14ac:dyDescent="0.35"/>
    <row r="8" spans="2:18" x14ac:dyDescent="0.3">
      <c r="B8" s="31"/>
      <c r="C8" s="53" t="s">
        <v>7</v>
      </c>
      <c r="D8" s="54"/>
      <c r="E8" s="54"/>
      <c r="F8" s="55"/>
      <c r="G8" s="53" t="s">
        <v>8</v>
      </c>
      <c r="H8" s="54"/>
      <c r="I8" s="54"/>
      <c r="J8" s="55"/>
      <c r="K8" s="53" t="s">
        <v>5</v>
      </c>
      <c r="L8" s="54"/>
      <c r="M8" s="54"/>
      <c r="N8" s="55"/>
      <c r="O8" t="s">
        <v>9</v>
      </c>
      <c r="P8" s="50" t="s">
        <v>10</v>
      </c>
      <c r="Q8" s="46"/>
      <c r="R8" s="46"/>
    </row>
    <row r="9" spans="2:18" x14ac:dyDescent="0.3">
      <c r="B9" s="36"/>
      <c r="C9" s="43" t="s">
        <v>11</v>
      </c>
      <c r="D9" s="44"/>
      <c r="E9" s="43" t="s">
        <v>12</v>
      </c>
      <c r="F9" s="44"/>
      <c r="G9" s="48" t="s">
        <v>11</v>
      </c>
      <c r="H9" s="49"/>
      <c r="I9" s="47" t="s">
        <v>12</v>
      </c>
      <c r="J9" s="44"/>
      <c r="K9" s="45" t="s">
        <v>11</v>
      </c>
      <c r="L9" s="46"/>
      <c r="M9" s="43" t="s">
        <v>12</v>
      </c>
      <c r="N9" s="44"/>
      <c r="P9" s="37"/>
    </row>
    <row r="10" spans="2:18" s="4" customFormat="1" x14ac:dyDescent="0.3">
      <c r="B10" s="2"/>
      <c r="C10" s="17" t="s">
        <v>13</v>
      </c>
      <c r="D10" s="18" t="s">
        <v>14</v>
      </c>
      <c r="E10" s="17" t="s">
        <v>13</v>
      </c>
      <c r="F10" s="18" t="s">
        <v>14</v>
      </c>
      <c r="G10" s="17" t="s">
        <v>13</v>
      </c>
      <c r="H10" s="18" t="s">
        <v>14</v>
      </c>
      <c r="I10" s="17" t="s">
        <v>13</v>
      </c>
      <c r="J10" s="18" t="s">
        <v>14</v>
      </c>
      <c r="K10" s="17" t="s">
        <v>13</v>
      </c>
      <c r="L10" s="18" t="s">
        <v>14</v>
      </c>
      <c r="M10" s="17" t="s">
        <v>13</v>
      </c>
      <c r="N10" s="18" t="s">
        <v>14</v>
      </c>
      <c r="O10" s="4" t="s">
        <v>15</v>
      </c>
    </row>
    <row r="11" spans="2:18" x14ac:dyDescent="0.3">
      <c r="B11" s="4" t="s">
        <v>16</v>
      </c>
      <c r="C11" s="19"/>
      <c r="D11" s="20"/>
      <c r="E11" s="12"/>
      <c r="F11" s="12"/>
      <c r="G11" s="19"/>
      <c r="H11" s="20"/>
      <c r="I11" s="12"/>
      <c r="J11" s="12"/>
      <c r="K11" s="19">
        <f>C11+G11</f>
        <v>0</v>
      </c>
      <c r="L11" s="20">
        <f>D11+H11</f>
        <v>0</v>
      </c>
      <c r="M11" s="38"/>
      <c r="N11" s="39"/>
      <c r="P11" s="3" t="s">
        <v>17</v>
      </c>
    </row>
    <row r="12" spans="2:18" ht="15" customHeight="1" thickBot="1" x14ac:dyDescent="0.35">
      <c r="B12" s="32" t="s">
        <v>18</v>
      </c>
      <c r="C12" s="21">
        <f t="shared" ref="C12:J12" si="0">SUM(C16:C27)</f>
        <v>304</v>
      </c>
      <c r="D12" s="22">
        <f t="shared" si="0"/>
        <v>2894800</v>
      </c>
      <c r="E12" s="35">
        <f t="shared" si="0"/>
        <v>0</v>
      </c>
      <c r="F12" s="35">
        <f t="shared" si="0"/>
        <v>0</v>
      </c>
      <c r="G12" s="21">
        <f t="shared" si="0"/>
        <v>131</v>
      </c>
      <c r="H12" s="22">
        <f t="shared" si="0"/>
        <v>1335000</v>
      </c>
      <c r="I12" s="35">
        <f t="shared" si="0"/>
        <v>0</v>
      </c>
      <c r="J12" s="35">
        <f t="shared" si="0"/>
        <v>0</v>
      </c>
      <c r="K12" s="21">
        <f>C12+G12</f>
        <v>435</v>
      </c>
      <c r="L12" s="22">
        <f>D12+H12</f>
        <v>4229800</v>
      </c>
      <c r="M12" s="40"/>
      <c r="N12" s="22"/>
      <c r="O12" s="16" t="e">
        <f>K12/K11</f>
        <v>#DIV/0!</v>
      </c>
      <c r="Q12" t="s">
        <v>19</v>
      </c>
      <c r="R12" t="s">
        <v>13</v>
      </c>
    </row>
    <row r="13" spans="2:18" x14ac:dyDescent="0.3">
      <c r="B13" s="4" t="s">
        <v>20</v>
      </c>
      <c r="C13" s="24">
        <f>C12-C11</f>
        <v>304</v>
      </c>
      <c r="D13" s="23">
        <f>D12-D11</f>
        <v>2894800</v>
      </c>
      <c r="E13" s="34"/>
      <c r="F13" s="34"/>
      <c r="G13" s="24">
        <f>G12-G11</f>
        <v>131</v>
      </c>
      <c r="H13" s="23">
        <f>H12-H11</f>
        <v>1335000</v>
      </c>
      <c r="I13" s="34"/>
      <c r="J13" s="34"/>
      <c r="K13" s="24">
        <f>K12-K11</f>
        <v>435</v>
      </c>
      <c r="L13" s="23">
        <f>L12-L11</f>
        <v>4229800</v>
      </c>
      <c r="M13" s="34"/>
      <c r="N13" s="41"/>
      <c r="P13" t="s">
        <v>7</v>
      </c>
      <c r="Q13" s="4"/>
      <c r="R13" s="4"/>
    </row>
    <row r="14" spans="2:18" ht="15" customHeight="1" thickBot="1" x14ac:dyDescent="0.35">
      <c r="C14" s="19"/>
      <c r="D14" s="20"/>
      <c r="E14" s="12"/>
      <c r="F14" s="12"/>
      <c r="G14" s="25"/>
      <c r="H14" s="20"/>
      <c r="I14" s="12"/>
      <c r="J14" s="12"/>
      <c r="K14" s="25"/>
      <c r="L14" s="20"/>
      <c r="M14" s="12"/>
      <c r="N14" s="20"/>
      <c r="P14" t="s">
        <v>8</v>
      </c>
      <c r="Q14" s="4"/>
      <c r="R14" s="4"/>
    </row>
    <row r="15" spans="2:18" ht="15" customHeight="1" thickBot="1" x14ac:dyDescent="0.35">
      <c r="C15" s="19"/>
      <c r="D15" s="20"/>
      <c r="E15" s="12"/>
      <c r="F15" s="12"/>
      <c r="G15" s="25"/>
      <c r="H15" s="20"/>
      <c r="I15" s="12"/>
      <c r="J15" s="12"/>
      <c r="K15" s="25"/>
      <c r="L15" s="20"/>
      <c r="M15" s="12"/>
      <c r="N15" s="20"/>
      <c r="P15" s="9" t="s">
        <v>5</v>
      </c>
      <c r="Q15" s="15">
        <f>SUM(Q13:Q14)</f>
        <v>0</v>
      </c>
      <c r="R15" s="15">
        <f>SUM(R13:R14)</f>
        <v>0</v>
      </c>
    </row>
    <row r="16" spans="2:18" ht="15" customHeight="1" thickBot="1" x14ac:dyDescent="0.35">
      <c r="B16" s="4" t="s">
        <v>21</v>
      </c>
      <c r="C16" s="33">
        <f>Data!D16</f>
        <v>22</v>
      </c>
      <c r="D16" s="33">
        <f>Data!E16</f>
        <v>214500</v>
      </c>
      <c r="E16" s="33">
        <f>Data!F16</f>
        <v>0</v>
      </c>
      <c r="F16" s="33">
        <f>Data!G16</f>
        <v>0</v>
      </c>
      <c r="G16" s="33">
        <f>Data!H16</f>
        <v>8</v>
      </c>
      <c r="H16" s="33">
        <f>Data!I16</f>
        <v>114000</v>
      </c>
      <c r="I16" s="33">
        <f>Data!J16</f>
        <v>0</v>
      </c>
      <c r="J16" s="33">
        <f>Data!K16</f>
        <v>0</v>
      </c>
      <c r="K16" s="33">
        <f>Data!L16</f>
        <v>30</v>
      </c>
      <c r="L16" s="33">
        <f>Data!M16</f>
        <v>328500</v>
      </c>
      <c r="M16" s="33">
        <f>Data!N16</f>
        <v>0</v>
      </c>
      <c r="N16" s="33">
        <f>Data!O16</f>
        <v>0</v>
      </c>
    </row>
    <row r="17" spans="2:18" ht="15" customHeight="1" thickBot="1" x14ac:dyDescent="0.35">
      <c r="B17" s="4" t="s">
        <v>22</v>
      </c>
      <c r="C17" s="33">
        <f>Data!D17</f>
        <v>33</v>
      </c>
      <c r="D17" s="33">
        <f>Data!E17</f>
        <v>241500</v>
      </c>
      <c r="E17" s="33">
        <f>Data!F17</f>
        <v>0</v>
      </c>
      <c r="F17" s="33">
        <f>Data!G17</f>
        <v>0</v>
      </c>
      <c r="G17" s="33">
        <f>Data!H17</f>
        <v>10</v>
      </c>
      <c r="H17" s="33">
        <f>Data!I17</f>
        <v>135000</v>
      </c>
      <c r="I17" s="33">
        <f>Data!J17</f>
        <v>0</v>
      </c>
      <c r="J17" s="33">
        <f>Data!K17</f>
        <v>0</v>
      </c>
      <c r="K17" s="33">
        <f>Data!L17</f>
        <v>43</v>
      </c>
      <c r="L17" s="33">
        <f>Data!M17</f>
        <v>376500</v>
      </c>
      <c r="M17" s="33">
        <f>Data!N17</f>
        <v>0</v>
      </c>
      <c r="N17" s="33">
        <f>Data!O17</f>
        <v>0</v>
      </c>
      <c r="P17" t="s">
        <v>23</v>
      </c>
      <c r="R17" s="14"/>
    </row>
    <row r="18" spans="2:18" ht="15" customHeight="1" thickBot="1" x14ac:dyDescent="0.35">
      <c r="B18" s="4" t="s">
        <v>24</v>
      </c>
      <c r="C18" s="33">
        <f>Data!D18</f>
        <v>22</v>
      </c>
      <c r="D18" s="33">
        <f>Data!E18</f>
        <v>269800</v>
      </c>
      <c r="E18" s="33">
        <f>Data!F18</f>
        <v>0</v>
      </c>
      <c r="F18" s="33">
        <f>Data!G18</f>
        <v>0</v>
      </c>
      <c r="G18" s="33">
        <f>Data!H18</f>
        <v>13</v>
      </c>
      <c r="H18" s="33">
        <f>Data!I18</f>
        <v>147000</v>
      </c>
      <c r="I18" s="33">
        <f>Data!J18</f>
        <v>0</v>
      </c>
      <c r="J18" s="33">
        <f>Data!K18</f>
        <v>0</v>
      </c>
      <c r="K18" s="33">
        <f>Data!L18</f>
        <v>35</v>
      </c>
      <c r="L18" s="33">
        <f>Data!M18</f>
        <v>416800</v>
      </c>
      <c r="M18" s="33">
        <f>Data!N18</f>
        <v>0</v>
      </c>
      <c r="N18" s="33">
        <f>Data!O18</f>
        <v>0</v>
      </c>
    </row>
    <row r="19" spans="2:18" ht="15" customHeight="1" thickBot="1" x14ac:dyDescent="0.35">
      <c r="B19" s="4" t="s">
        <v>25</v>
      </c>
      <c r="C19" s="33">
        <f>Data!D19</f>
        <v>29</v>
      </c>
      <c r="D19" s="33">
        <f>Data!E19</f>
        <v>347500</v>
      </c>
      <c r="E19" s="33">
        <f>Data!F19</f>
        <v>0</v>
      </c>
      <c r="F19" s="33">
        <f>Data!G19</f>
        <v>0</v>
      </c>
      <c r="G19" s="33">
        <f>Data!H19</f>
        <v>13</v>
      </c>
      <c r="H19" s="33">
        <f>Data!I19</f>
        <v>99000</v>
      </c>
      <c r="I19" s="33">
        <f>Data!J19</f>
        <v>0</v>
      </c>
      <c r="J19" s="33">
        <f>Data!K19</f>
        <v>0</v>
      </c>
      <c r="K19" s="33">
        <f>Data!L19</f>
        <v>42</v>
      </c>
      <c r="L19" s="33">
        <f>Data!M19</f>
        <v>446500</v>
      </c>
      <c r="M19" s="33">
        <f>Data!N19</f>
        <v>0</v>
      </c>
      <c r="N19" s="33">
        <f>Data!O19</f>
        <v>0</v>
      </c>
      <c r="P19" t="s">
        <v>26</v>
      </c>
      <c r="R19" s="14"/>
    </row>
    <row r="20" spans="2:18" ht="15" customHeight="1" thickBot="1" x14ac:dyDescent="0.35">
      <c r="B20" s="4" t="s">
        <v>27</v>
      </c>
      <c r="C20" s="33">
        <f>Data!D20</f>
        <v>24</v>
      </c>
      <c r="D20" s="33">
        <f>Data!E20</f>
        <v>282500</v>
      </c>
      <c r="E20" s="33">
        <f>Data!F20</f>
        <v>0</v>
      </c>
      <c r="F20" s="33">
        <f>Data!G20</f>
        <v>0</v>
      </c>
      <c r="G20" s="33">
        <f>Data!H20</f>
        <v>10</v>
      </c>
      <c r="H20" s="33">
        <f>Data!I20</f>
        <v>98000</v>
      </c>
      <c r="I20" s="33">
        <f>Data!J20</f>
        <v>0</v>
      </c>
      <c r="J20" s="33">
        <f>Data!K20</f>
        <v>0</v>
      </c>
      <c r="K20" s="33">
        <f>Data!L20</f>
        <v>34</v>
      </c>
      <c r="L20" s="33">
        <f>Data!M20</f>
        <v>380500</v>
      </c>
      <c r="M20" s="33">
        <f>Data!N20</f>
        <v>0</v>
      </c>
      <c r="N20" s="33">
        <f>Data!O20</f>
        <v>0</v>
      </c>
    </row>
    <row r="21" spans="2:18" ht="15" customHeight="1" thickBot="1" x14ac:dyDescent="0.35">
      <c r="B21" s="4" t="s">
        <v>28</v>
      </c>
      <c r="C21" s="33">
        <f>Data!D21</f>
        <v>24</v>
      </c>
      <c r="D21" s="33">
        <f>Data!E21</f>
        <v>241500</v>
      </c>
      <c r="E21" s="33">
        <f>Data!F21</f>
        <v>0</v>
      </c>
      <c r="F21" s="33">
        <f>Data!G21</f>
        <v>0</v>
      </c>
      <c r="G21" s="33">
        <f>Data!H21</f>
        <v>10</v>
      </c>
      <c r="H21" s="33">
        <f>Data!I21</f>
        <v>98000</v>
      </c>
      <c r="I21" s="33">
        <f>Data!J21</f>
        <v>0</v>
      </c>
      <c r="J21" s="33">
        <f>Data!K21</f>
        <v>0</v>
      </c>
      <c r="K21" s="33">
        <f>Data!L21</f>
        <v>34</v>
      </c>
      <c r="L21" s="33">
        <f>Data!M21</f>
        <v>339500</v>
      </c>
      <c r="M21" s="33">
        <f>Data!N21</f>
        <v>0</v>
      </c>
      <c r="N21" s="33">
        <f>Data!O21</f>
        <v>0</v>
      </c>
      <c r="P21" t="s">
        <v>29</v>
      </c>
      <c r="R21" s="14" t="s">
        <v>30</v>
      </c>
    </row>
    <row r="22" spans="2:18" x14ac:dyDescent="0.3">
      <c r="B22" s="4" t="s">
        <v>31</v>
      </c>
      <c r="C22" s="33">
        <f>Data!D22</f>
        <v>12</v>
      </c>
      <c r="D22" s="33">
        <f>Data!E22</f>
        <v>120500</v>
      </c>
      <c r="E22" s="33">
        <f>Data!F22</f>
        <v>0</v>
      </c>
      <c r="F22" s="33">
        <f>Data!G22</f>
        <v>0</v>
      </c>
      <c r="G22" s="33">
        <f>Data!H22</f>
        <v>12</v>
      </c>
      <c r="H22" s="33">
        <f>Data!I22</f>
        <v>122000</v>
      </c>
      <c r="I22" s="33">
        <f>Data!J22</f>
        <v>0</v>
      </c>
      <c r="J22" s="33">
        <f>Data!K22</f>
        <v>0</v>
      </c>
      <c r="K22" s="33">
        <f>Data!L22</f>
        <v>24</v>
      </c>
      <c r="L22" s="33">
        <f>Data!M22</f>
        <v>242500</v>
      </c>
      <c r="M22" s="33">
        <f>Data!N22</f>
        <v>0</v>
      </c>
      <c r="N22" s="33">
        <f>Data!O22</f>
        <v>0</v>
      </c>
    </row>
    <row r="23" spans="2:18" x14ac:dyDescent="0.3">
      <c r="B23" s="4" t="s">
        <v>32</v>
      </c>
      <c r="C23" s="33">
        <f>Data!D23</f>
        <v>28</v>
      </c>
      <c r="D23" s="33">
        <f>Data!E23</f>
        <v>228500</v>
      </c>
      <c r="E23" s="33">
        <f>Data!F23</f>
        <v>0</v>
      </c>
      <c r="F23" s="33">
        <f>Data!G23</f>
        <v>0</v>
      </c>
      <c r="G23" s="33">
        <f>Data!H23</f>
        <v>14</v>
      </c>
      <c r="H23" s="33">
        <f>Data!I23</f>
        <v>135000</v>
      </c>
      <c r="I23" s="33">
        <f>Data!J23</f>
        <v>0</v>
      </c>
      <c r="J23" s="33">
        <f>Data!K23</f>
        <v>0</v>
      </c>
      <c r="K23" s="33">
        <f>Data!L23</f>
        <v>42</v>
      </c>
      <c r="L23" s="33">
        <f>Data!M23</f>
        <v>363500</v>
      </c>
      <c r="M23" s="33">
        <f>Data!N23</f>
        <v>0</v>
      </c>
      <c r="N23" s="33">
        <f>Data!O23</f>
        <v>0</v>
      </c>
    </row>
    <row r="24" spans="2:18" x14ac:dyDescent="0.3">
      <c r="B24" s="4" t="s">
        <v>33</v>
      </c>
      <c r="C24" s="33">
        <f>Data!D24</f>
        <v>23</v>
      </c>
      <c r="D24" s="33">
        <f>Data!E24</f>
        <v>193500</v>
      </c>
      <c r="E24" s="33">
        <f>Data!F24</f>
        <v>0</v>
      </c>
      <c r="F24" s="33">
        <f>Data!G24</f>
        <v>0</v>
      </c>
      <c r="G24" s="33">
        <f>Data!H24</f>
        <v>12</v>
      </c>
      <c r="H24" s="33">
        <f>Data!I24</f>
        <v>104000</v>
      </c>
      <c r="I24" s="33">
        <f>Data!J24</f>
        <v>0</v>
      </c>
      <c r="J24" s="33">
        <f>Data!K24</f>
        <v>0</v>
      </c>
      <c r="K24" s="33">
        <f>Data!L24</f>
        <v>35</v>
      </c>
      <c r="L24" s="33">
        <f>Data!M24</f>
        <v>297500</v>
      </c>
      <c r="M24" s="33">
        <f>Data!N24</f>
        <v>0</v>
      </c>
      <c r="N24" s="33">
        <f>Data!O24</f>
        <v>0</v>
      </c>
    </row>
    <row r="25" spans="2:18" x14ac:dyDescent="0.3">
      <c r="B25" s="4" t="s">
        <v>34</v>
      </c>
      <c r="C25" s="33">
        <f>Data!D25</f>
        <v>26</v>
      </c>
      <c r="D25" s="33">
        <f>Data!E25</f>
        <v>213500</v>
      </c>
      <c r="E25" s="33">
        <f>Data!F25</f>
        <v>0</v>
      </c>
      <c r="F25" s="33">
        <f>Data!G25</f>
        <v>0</v>
      </c>
      <c r="G25" s="33">
        <f>Data!H25</f>
        <v>10</v>
      </c>
      <c r="H25" s="33">
        <f>Data!I25</f>
        <v>95000</v>
      </c>
      <c r="I25" s="33">
        <f>Data!J25</f>
        <v>0</v>
      </c>
      <c r="J25" s="33">
        <f>Data!K25</f>
        <v>0</v>
      </c>
      <c r="K25" s="33">
        <f>Data!L25</f>
        <v>36</v>
      </c>
      <c r="L25" s="33">
        <f>Data!M25</f>
        <v>308500</v>
      </c>
      <c r="M25" s="33">
        <f>Data!N25</f>
        <v>0</v>
      </c>
      <c r="N25" s="33">
        <f>Data!O25</f>
        <v>0</v>
      </c>
    </row>
    <row r="26" spans="2:18" x14ac:dyDescent="0.3">
      <c r="B26" s="4" t="s">
        <v>35</v>
      </c>
      <c r="C26" s="33">
        <f>Data!D26</f>
        <v>28</v>
      </c>
      <c r="D26" s="33">
        <f>Data!E26</f>
        <v>207000</v>
      </c>
      <c r="E26" s="33">
        <f>Data!F26</f>
        <v>0</v>
      </c>
      <c r="F26" s="33">
        <f>Data!G26</f>
        <v>0</v>
      </c>
      <c r="G26" s="33">
        <f>Data!H26</f>
        <v>9</v>
      </c>
      <c r="H26" s="33">
        <f>Data!I26</f>
        <v>98000</v>
      </c>
      <c r="I26" s="33">
        <f>Data!J26</f>
        <v>0</v>
      </c>
      <c r="J26" s="33">
        <f>Data!K26</f>
        <v>0</v>
      </c>
      <c r="K26" s="33">
        <f>Data!L26</f>
        <v>37</v>
      </c>
      <c r="L26" s="33">
        <f>Data!M26</f>
        <v>305000</v>
      </c>
      <c r="M26" s="33">
        <f>Data!N26</f>
        <v>0</v>
      </c>
      <c r="N26" s="33">
        <f>Data!O26</f>
        <v>0</v>
      </c>
    </row>
    <row r="27" spans="2:18" x14ac:dyDescent="0.3">
      <c r="B27" s="4" t="s">
        <v>36</v>
      </c>
      <c r="C27" s="33">
        <f>Data!D27</f>
        <v>33</v>
      </c>
      <c r="D27" s="33">
        <f>Data!E27</f>
        <v>334500</v>
      </c>
      <c r="E27" s="33">
        <f>Data!F27</f>
        <v>0</v>
      </c>
      <c r="F27" s="33">
        <f>Data!G27</f>
        <v>0</v>
      </c>
      <c r="G27" s="33">
        <f>Data!H27</f>
        <v>10</v>
      </c>
      <c r="H27" s="33">
        <f>Data!I27</f>
        <v>90000</v>
      </c>
      <c r="I27" s="33">
        <f>Data!J27</f>
        <v>0</v>
      </c>
      <c r="J27" s="33">
        <f>Data!K27</f>
        <v>0</v>
      </c>
      <c r="K27" s="33">
        <f>Data!L27</f>
        <v>43</v>
      </c>
      <c r="L27" s="33">
        <f>Data!M27</f>
        <v>424500</v>
      </c>
      <c r="M27" s="33">
        <f>Data!N27</f>
        <v>0</v>
      </c>
      <c r="N27" s="33">
        <f>Data!O27</f>
        <v>0</v>
      </c>
    </row>
    <row r="28" spans="2:18" ht="15" customHeight="1" thickBot="1" x14ac:dyDescent="0.35">
      <c r="C28" s="21"/>
      <c r="D28" s="22"/>
      <c r="E28" s="35"/>
      <c r="F28" s="35"/>
      <c r="G28" s="26"/>
      <c r="H28" s="22"/>
      <c r="I28" s="35"/>
      <c r="J28" s="35"/>
      <c r="K28" s="26"/>
      <c r="L28" s="22"/>
      <c r="M28" s="12"/>
      <c r="N28" s="22"/>
    </row>
    <row r="29" spans="2:18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2:18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18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2:18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3:18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3:18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3:18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3:18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3:18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3:18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3:18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3:18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3:18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3:18" x14ac:dyDescent="0.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3:18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3:18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3:18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3:18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50" spans="2:12" ht="15" customHeight="1" thickBot="1" x14ac:dyDescent="0.35">
      <c r="B50" s="4" t="s">
        <v>6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2" spans="2:12" ht="15" customHeight="1" thickBot="1" x14ac:dyDescent="0.35">
      <c r="B52" s="4" t="s">
        <v>37</v>
      </c>
      <c r="C52" s="6"/>
      <c r="D52" s="6"/>
      <c r="E52" s="6"/>
      <c r="F52" s="6"/>
      <c r="G52" s="6"/>
      <c r="H52" s="6"/>
      <c r="I52" s="6"/>
      <c r="J52" s="6"/>
      <c r="K52" s="6"/>
      <c r="L52" s="6"/>
    </row>
  </sheetData>
  <mergeCells count="11">
    <mergeCell ref="P8:R8"/>
    <mergeCell ref="G3:H3"/>
    <mergeCell ref="C8:F8"/>
    <mergeCell ref="G8:J8"/>
    <mergeCell ref="K8:N8"/>
    <mergeCell ref="E9:F9"/>
    <mergeCell ref="C9:D9"/>
    <mergeCell ref="K9:L9"/>
    <mergeCell ref="M9:N9"/>
    <mergeCell ref="I9:J9"/>
    <mergeCell ref="G9:H9"/>
  </mergeCells>
  <conditionalFormatting sqref="C13:N13">
    <cfRule type="cellIs" dxfId="1" priority="1" operator="greaterThan">
      <formula>1</formula>
    </cfRule>
    <cfRule type="cellIs" dxfId="0" priority="2" operator="lessThan">
      <formula>1</formula>
    </cfRule>
  </conditionalFormatting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workbookViewId="0"/>
  </sheetViews>
  <sheetFormatPr defaultRowHeight="14.4" x14ac:dyDescent="0.3"/>
  <sheetData>
    <row r="1" spans="1:19" x14ac:dyDescent="0.3">
      <c r="B1" s="42" t="s">
        <v>38</v>
      </c>
      <c r="C1" s="42" t="s">
        <v>0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53</v>
      </c>
      <c r="S1" s="42" t="s">
        <v>54</v>
      </c>
    </row>
    <row r="2" spans="1:19" x14ac:dyDescent="0.3">
      <c r="A2" s="42">
        <v>0</v>
      </c>
    </row>
    <row r="3" spans="1:19" x14ac:dyDescent="0.3">
      <c r="A3" s="42">
        <v>1</v>
      </c>
      <c r="C3" t="s">
        <v>1</v>
      </c>
      <c r="H3" t="s">
        <v>2</v>
      </c>
      <c r="M3" t="s">
        <v>3</v>
      </c>
    </row>
    <row r="4" spans="1:19" x14ac:dyDescent="0.3">
      <c r="A4" s="42">
        <v>2</v>
      </c>
      <c r="C4" t="s">
        <v>4</v>
      </c>
      <c r="M4" t="s">
        <v>5</v>
      </c>
      <c r="N4">
        <v>1347145</v>
      </c>
    </row>
    <row r="5" spans="1:19" x14ac:dyDescent="0.3">
      <c r="A5" s="42">
        <v>3</v>
      </c>
      <c r="C5" t="s">
        <v>6</v>
      </c>
    </row>
    <row r="6" spans="1:19" x14ac:dyDescent="0.3">
      <c r="A6" s="42">
        <v>4</v>
      </c>
    </row>
    <row r="7" spans="1:19" x14ac:dyDescent="0.3">
      <c r="A7" s="42">
        <v>5</v>
      </c>
    </row>
    <row r="8" spans="1:19" x14ac:dyDescent="0.3">
      <c r="A8" s="42">
        <v>6</v>
      </c>
      <c r="D8" t="s">
        <v>7</v>
      </c>
      <c r="H8" t="s">
        <v>8</v>
      </c>
      <c r="L8" t="s">
        <v>5</v>
      </c>
      <c r="P8" t="s">
        <v>9</v>
      </c>
      <c r="Q8" t="s">
        <v>10</v>
      </c>
    </row>
    <row r="9" spans="1:19" x14ac:dyDescent="0.3">
      <c r="A9" s="42">
        <v>7</v>
      </c>
      <c r="D9" t="s">
        <v>11</v>
      </c>
      <c r="F9" t="s">
        <v>12</v>
      </c>
      <c r="H9" t="s">
        <v>11</v>
      </c>
      <c r="J9" t="s">
        <v>12</v>
      </c>
      <c r="L9" t="s">
        <v>11</v>
      </c>
      <c r="N9" t="s">
        <v>12</v>
      </c>
    </row>
    <row r="10" spans="1:19" x14ac:dyDescent="0.3">
      <c r="A10" s="42">
        <v>8</v>
      </c>
      <c r="D10" t="s">
        <v>13</v>
      </c>
      <c r="E10" t="s">
        <v>14</v>
      </c>
      <c r="F10" t="s">
        <v>13</v>
      </c>
      <c r="G10" t="s">
        <v>14</v>
      </c>
      <c r="H10" t="s">
        <v>13</v>
      </c>
      <c r="I10" t="s">
        <v>14</v>
      </c>
      <c r="J10" t="s">
        <v>13</v>
      </c>
      <c r="K10" t="s">
        <v>14</v>
      </c>
      <c r="L10" t="s">
        <v>13</v>
      </c>
      <c r="M10" t="s">
        <v>14</v>
      </c>
      <c r="N10" t="s">
        <v>13</v>
      </c>
      <c r="O10" t="s">
        <v>14</v>
      </c>
      <c r="P10" t="s">
        <v>15</v>
      </c>
    </row>
    <row r="11" spans="1:19" x14ac:dyDescent="0.3">
      <c r="A11" s="42">
        <v>9</v>
      </c>
      <c r="C11" t="s">
        <v>16</v>
      </c>
      <c r="Q11" t="s">
        <v>17</v>
      </c>
    </row>
    <row r="12" spans="1:19" x14ac:dyDescent="0.3">
      <c r="A12" s="42">
        <v>10</v>
      </c>
      <c r="C12" t="s">
        <v>18</v>
      </c>
      <c r="D12">
        <v>304</v>
      </c>
      <c r="E12">
        <v>2894800</v>
      </c>
      <c r="H12">
        <v>131</v>
      </c>
      <c r="I12">
        <v>1335000</v>
      </c>
      <c r="L12">
        <v>435</v>
      </c>
      <c r="M12">
        <v>4229800</v>
      </c>
      <c r="R12" t="s">
        <v>19</v>
      </c>
      <c r="S12" t="s">
        <v>13</v>
      </c>
    </row>
    <row r="13" spans="1:19" x14ac:dyDescent="0.3">
      <c r="A13" s="42">
        <v>11</v>
      </c>
      <c r="C13" t="s">
        <v>20</v>
      </c>
      <c r="D13">
        <v>304</v>
      </c>
      <c r="E13">
        <v>2894800</v>
      </c>
      <c r="H13">
        <v>131</v>
      </c>
      <c r="I13">
        <v>1335000</v>
      </c>
      <c r="L13">
        <v>435</v>
      </c>
      <c r="M13">
        <v>4229800</v>
      </c>
      <c r="Q13" t="s">
        <v>7</v>
      </c>
    </row>
    <row r="14" spans="1:19" x14ac:dyDescent="0.3">
      <c r="A14" s="42">
        <v>12</v>
      </c>
      <c r="Q14" t="s">
        <v>8</v>
      </c>
    </row>
    <row r="15" spans="1:19" x14ac:dyDescent="0.3">
      <c r="A15" s="42">
        <v>13</v>
      </c>
      <c r="Q15" t="s">
        <v>5</v>
      </c>
    </row>
    <row r="16" spans="1:19" x14ac:dyDescent="0.3">
      <c r="A16" s="42">
        <v>14</v>
      </c>
      <c r="C16" t="s">
        <v>21</v>
      </c>
      <c r="D16">
        <v>22</v>
      </c>
      <c r="E16">
        <v>214500</v>
      </c>
      <c r="H16">
        <v>8</v>
      </c>
      <c r="I16">
        <v>114000</v>
      </c>
      <c r="L16">
        <v>30</v>
      </c>
      <c r="M16">
        <v>328500</v>
      </c>
    </row>
    <row r="17" spans="1:19" x14ac:dyDescent="0.3">
      <c r="A17" s="42">
        <v>15</v>
      </c>
      <c r="C17" t="s">
        <v>22</v>
      </c>
      <c r="D17">
        <v>33</v>
      </c>
      <c r="E17">
        <v>241500</v>
      </c>
      <c r="H17">
        <v>10</v>
      </c>
      <c r="I17">
        <v>135000</v>
      </c>
      <c r="L17">
        <v>43</v>
      </c>
      <c r="M17">
        <v>376500</v>
      </c>
      <c r="Q17" t="s">
        <v>23</v>
      </c>
    </row>
    <row r="18" spans="1:19" x14ac:dyDescent="0.3">
      <c r="A18" s="42">
        <v>16</v>
      </c>
      <c r="C18" t="s">
        <v>24</v>
      </c>
      <c r="D18">
        <v>22</v>
      </c>
      <c r="E18">
        <v>269800</v>
      </c>
      <c r="H18">
        <v>13</v>
      </c>
      <c r="I18">
        <v>147000</v>
      </c>
      <c r="L18">
        <v>35</v>
      </c>
      <c r="M18">
        <v>416800</v>
      </c>
    </row>
    <row r="19" spans="1:19" x14ac:dyDescent="0.3">
      <c r="A19" s="42">
        <v>17</v>
      </c>
      <c r="C19" t="s">
        <v>25</v>
      </c>
      <c r="D19">
        <v>29</v>
      </c>
      <c r="E19">
        <v>347500</v>
      </c>
      <c r="H19">
        <v>13</v>
      </c>
      <c r="I19">
        <v>99000</v>
      </c>
      <c r="L19">
        <v>42</v>
      </c>
      <c r="M19">
        <v>446500</v>
      </c>
      <c r="Q19" t="s">
        <v>26</v>
      </c>
    </row>
    <row r="20" spans="1:19" x14ac:dyDescent="0.3">
      <c r="A20" s="42">
        <v>18</v>
      </c>
      <c r="C20" t="s">
        <v>27</v>
      </c>
      <c r="D20">
        <v>24</v>
      </c>
      <c r="E20">
        <v>282500</v>
      </c>
      <c r="H20">
        <v>10</v>
      </c>
      <c r="I20">
        <v>98000</v>
      </c>
      <c r="L20">
        <v>34</v>
      </c>
      <c r="M20">
        <v>380500</v>
      </c>
    </row>
    <row r="21" spans="1:19" x14ac:dyDescent="0.3">
      <c r="A21" s="42">
        <v>19</v>
      </c>
      <c r="C21" t="s">
        <v>28</v>
      </c>
      <c r="D21">
        <v>24</v>
      </c>
      <c r="E21">
        <v>241500</v>
      </c>
      <c r="H21">
        <v>10</v>
      </c>
      <c r="I21">
        <v>98000</v>
      </c>
      <c r="L21">
        <v>34</v>
      </c>
      <c r="M21">
        <v>339500</v>
      </c>
      <c r="Q21" t="s">
        <v>29</v>
      </c>
      <c r="S21" t="s">
        <v>30</v>
      </c>
    </row>
    <row r="22" spans="1:19" x14ac:dyDescent="0.3">
      <c r="A22" s="42">
        <v>20</v>
      </c>
      <c r="C22" t="s">
        <v>31</v>
      </c>
      <c r="D22">
        <v>12</v>
      </c>
      <c r="E22">
        <v>120500</v>
      </c>
      <c r="H22">
        <v>12</v>
      </c>
      <c r="I22">
        <v>122000</v>
      </c>
      <c r="L22">
        <v>24</v>
      </c>
      <c r="M22">
        <v>242500</v>
      </c>
    </row>
    <row r="23" spans="1:19" x14ac:dyDescent="0.3">
      <c r="A23" s="42">
        <v>21</v>
      </c>
      <c r="C23" t="s">
        <v>32</v>
      </c>
      <c r="D23">
        <v>28</v>
      </c>
      <c r="E23">
        <v>228500</v>
      </c>
      <c r="H23">
        <v>14</v>
      </c>
      <c r="I23">
        <v>135000</v>
      </c>
      <c r="L23">
        <v>42</v>
      </c>
      <c r="M23">
        <v>363500</v>
      </c>
    </row>
    <row r="24" spans="1:19" x14ac:dyDescent="0.3">
      <c r="A24" s="42">
        <v>22</v>
      </c>
      <c r="C24" t="s">
        <v>33</v>
      </c>
      <c r="D24">
        <v>23</v>
      </c>
      <c r="E24">
        <v>193500</v>
      </c>
      <c r="H24">
        <v>12</v>
      </c>
      <c r="I24">
        <v>104000</v>
      </c>
      <c r="L24">
        <v>35</v>
      </c>
      <c r="M24">
        <v>297500</v>
      </c>
    </row>
    <row r="25" spans="1:19" x14ac:dyDescent="0.3">
      <c r="A25" s="42">
        <v>23</v>
      </c>
      <c r="C25" t="s">
        <v>34</v>
      </c>
      <c r="D25">
        <v>26</v>
      </c>
      <c r="E25">
        <v>213500</v>
      </c>
      <c r="H25">
        <v>10</v>
      </c>
      <c r="I25">
        <v>95000</v>
      </c>
      <c r="L25">
        <v>36</v>
      </c>
      <c r="M25">
        <v>308500</v>
      </c>
    </row>
    <row r="26" spans="1:19" x14ac:dyDescent="0.3">
      <c r="A26" s="42">
        <v>24</v>
      </c>
      <c r="C26" t="s">
        <v>35</v>
      </c>
      <c r="D26">
        <v>28</v>
      </c>
      <c r="E26">
        <v>207000</v>
      </c>
      <c r="H26">
        <v>9</v>
      </c>
      <c r="I26">
        <v>98000</v>
      </c>
      <c r="L26">
        <v>37</v>
      </c>
      <c r="M26">
        <v>305000</v>
      </c>
    </row>
    <row r="27" spans="1:19" x14ac:dyDescent="0.3">
      <c r="A27" s="42">
        <v>25</v>
      </c>
      <c r="C27" t="s">
        <v>36</v>
      </c>
      <c r="D27">
        <v>33</v>
      </c>
      <c r="E27">
        <v>334500</v>
      </c>
      <c r="H27">
        <v>10</v>
      </c>
      <c r="I27">
        <v>90000</v>
      </c>
      <c r="L27">
        <v>43</v>
      </c>
      <c r="M27">
        <v>424500</v>
      </c>
    </row>
    <row r="28" spans="1:19" x14ac:dyDescent="0.3">
      <c r="A28" s="42">
        <v>26</v>
      </c>
    </row>
    <row r="29" spans="1:19" x14ac:dyDescent="0.3">
      <c r="A29" s="42">
        <v>27</v>
      </c>
    </row>
    <row r="30" spans="1:19" x14ac:dyDescent="0.3">
      <c r="A30" s="42">
        <v>28</v>
      </c>
    </row>
    <row r="31" spans="1:19" x14ac:dyDescent="0.3">
      <c r="A31" s="42">
        <v>29</v>
      </c>
    </row>
    <row r="32" spans="1:19" x14ac:dyDescent="0.3">
      <c r="A32" s="42">
        <v>30</v>
      </c>
    </row>
    <row r="33" spans="1:1" x14ac:dyDescent="0.3">
      <c r="A33" s="42">
        <v>31</v>
      </c>
    </row>
    <row r="34" spans="1:1" x14ac:dyDescent="0.3">
      <c r="A34" s="42">
        <v>32</v>
      </c>
    </row>
    <row r="35" spans="1:1" x14ac:dyDescent="0.3">
      <c r="A35" s="42">
        <v>33</v>
      </c>
    </row>
    <row r="36" spans="1:1" x14ac:dyDescent="0.3">
      <c r="A36" s="42">
        <v>34</v>
      </c>
    </row>
    <row r="37" spans="1:1" x14ac:dyDescent="0.3">
      <c r="A37" s="42">
        <v>35</v>
      </c>
    </row>
    <row r="38" spans="1:1" x14ac:dyDescent="0.3">
      <c r="A38" s="42">
        <v>36</v>
      </c>
    </row>
    <row r="39" spans="1:1" x14ac:dyDescent="0.3">
      <c r="A39" s="42">
        <v>37</v>
      </c>
    </row>
    <row r="40" spans="1:1" x14ac:dyDescent="0.3">
      <c r="A40" s="42">
        <v>38</v>
      </c>
    </row>
    <row r="41" spans="1:1" x14ac:dyDescent="0.3">
      <c r="A41" s="42">
        <v>39</v>
      </c>
    </row>
    <row r="42" spans="1:1" x14ac:dyDescent="0.3">
      <c r="A42" s="42">
        <v>40</v>
      </c>
    </row>
    <row r="43" spans="1:1" x14ac:dyDescent="0.3">
      <c r="A43" s="42">
        <v>41</v>
      </c>
    </row>
    <row r="44" spans="1:1" x14ac:dyDescent="0.3">
      <c r="A44" s="42">
        <v>42</v>
      </c>
    </row>
    <row r="45" spans="1:1" x14ac:dyDescent="0.3">
      <c r="A45" s="42">
        <v>43</v>
      </c>
    </row>
    <row r="46" spans="1:1" x14ac:dyDescent="0.3">
      <c r="A46" s="42">
        <v>44</v>
      </c>
    </row>
    <row r="47" spans="1:1" x14ac:dyDescent="0.3">
      <c r="A47" s="42">
        <v>45</v>
      </c>
    </row>
    <row r="48" spans="1:1" x14ac:dyDescent="0.3">
      <c r="A48" s="42">
        <v>46</v>
      </c>
    </row>
    <row r="49" spans="1:3" x14ac:dyDescent="0.3">
      <c r="A49" s="42">
        <v>47</v>
      </c>
    </row>
    <row r="50" spans="1:3" x14ac:dyDescent="0.3">
      <c r="A50" s="42">
        <v>48</v>
      </c>
      <c r="C50" t="s">
        <v>6</v>
      </c>
    </row>
    <row r="51" spans="1:3" x14ac:dyDescent="0.3">
      <c r="A51" s="42">
        <v>49</v>
      </c>
    </row>
    <row r="52" spans="1:3" x14ac:dyDescent="0.3">
      <c r="A52" s="42">
        <v>50</v>
      </c>
      <c r="C52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workbookViewId="0">
      <selection activeCell="D15" sqref="D15"/>
    </sheetView>
  </sheetViews>
  <sheetFormatPr defaultRowHeight="14.4" x14ac:dyDescent="0.3"/>
  <sheetData>
    <row r="1" spans="1:13" x14ac:dyDescent="0.3">
      <c r="B1" t="s">
        <v>38</v>
      </c>
      <c r="C1" t="s">
        <v>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>
        <v>0</v>
      </c>
    </row>
    <row r="3" spans="1:13" x14ac:dyDescent="0.3">
      <c r="A3">
        <v>1</v>
      </c>
      <c r="C3" t="s">
        <v>1</v>
      </c>
      <c r="F3" t="s">
        <v>2</v>
      </c>
      <c r="I3" t="s">
        <v>3</v>
      </c>
    </row>
    <row r="4" spans="1:13" x14ac:dyDescent="0.3">
      <c r="A4">
        <v>2</v>
      </c>
      <c r="C4" t="s">
        <v>4</v>
      </c>
      <c r="I4" t="s">
        <v>5</v>
      </c>
      <c r="J4">
        <v>962860</v>
      </c>
    </row>
    <row r="5" spans="1:13" x14ac:dyDescent="0.3">
      <c r="A5">
        <v>3</v>
      </c>
      <c r="C5" t="s">
        <v>6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  <c r="D8" t="s">
        <v>7</v>
      </c>
      <c r="F8" t="s">
        <v>8</v>
      </c>
      <c r="H8" t="s">
        <v>5</v>
      </c>
      <c r="J8" t="s">
        <v>9</v>
      </c>
      <c r="K8" t="s">
        <v>10</v>
      </c>
    </row>
    <row r="9" spans="1:13" x14ac:dyDescent="0.3">
      <c r="A9">
        <v>7</v>
      </c>
      <c r="D9" t="s">
        <v>13</v>
      </c>
      <c r="E9" t="s">
        <v>14</v>
      </c>
      <c r="F9" t="s">
        <v>13</v>
      </c>
      <c r="G9" t="s">
        <v>14</v>
      </c>
      <c r="H9" t="s">
        <v>13</v>
      </c>
      <c r="I9" t="s">
        <v>14</v>
      </c>
      <c r="J9" t="s">
        <v>15</v>
      </c>
    </row>
    <row r="10" spans="1:13" x14ac:dyDescent="0.3">
      <c r="A10">
        <v>8</v>
      </c>
      <c r="C10" t="s">
        <v>16</v>
      </c>
      <c r="H10">
        <v>0</v>
      </c>
      <c r="I10">
        <v>0</v>
      </c>
      <c r="K10" t="s">
        <v>17</v>
      </c>
    </row>
    <row r="11" spans="1:13" x14ac:dyDescent="0.3">
      <c r="A11">
        <v>9</v>
      </c>
      <c r="C11" t="s">
        <v>18</v>
      </c>
      <c r="D11">
        <v>143</v>
      </c>
      <c r="E11">
        <v>1645800</v>
      </c>
      <c r="F11">
        <v>50</v>
      </c>
      <c r="G11">
        <v>913000</v>
      </c>
      <c r="H11">
        <v>193</v>
      </c>
      <c r="I11">
        <v>2558800</v>
      </c>
      <c r="L11" t="s">
        <v>19</v>
      </c>
      <c r="M11" t="s">
        <v>13</v>
      </c>
    </row>
    <row r="12" spans="1:13" x14ac:dyDescent="0.3">
      <c r="A12">
        <v>10</v>
      </c>
      <c r="C12" t="s">
        <v>20</v>
      </c>
      <c r="D12">
        <v>143</v>
      </c>
      <c r="E12">
        <v>1645800</v>
      </c>
      <c r="F12">
        <v>50</v>
      </c>
      <c r="G12">
        <v>913000</v>
      </c>
      <c r="H12">
        <v>193</v>
      </c>
      <c r="I12">
        <v>2558800</v>
      </c>
      <c r="K12" t="s">
        <v>7</v>
      </c>
    </row>
    <row r="13" spans="1:13" x14ac:dyDescent="0.3">
      <c r="A13">
        <v>11</v>
      </c>
      <c r="K13" t="s">
        <v>8</v>
      </c>
    </row>
    <row r="14" spans="1:13" x14ac:dyDescent="0.3">
      <c r="A14">
        <v>12</v>
      </c>
      <c r="K14" t="s">
        <v>5</v>
      </c>
      <c r="L14">
        <v>0</v>
      </c>
      <c r="M14">
        <v>0</v>
      </c>
    </row>
    <row r="15" spans="1:13" x14ac:dyDescent="0.3">
      <c r="A15">
        <v>13</v>
      </c>
      <c r="C15" t="s">
        <v>21</v>
      </c>
      <c r="D15">
        <v>12</v>
      </c>
      <c r="E15">
        <v>143500</v>
      </c>
      <c r="F15">
        <v>4</v>
      </c>
      <c r="G15">
        <v>76000</v>
      </c>
      <c r="H15">
        <v>16</v>
      </c>
      <c r="I15">
        <v>219500</v>
      </c>
    </row>
    <row r="16" spans="1:13" x14ac:dyDescent="0.3">
      <c r="A16">
        <v>14</v>
      </c>
      <c r="C16" t="s">
        <v>22</v>
      </c>
      <c r="D16">
        <v>17</v>
      </c>
      <c r="E16">
        <v>136500</v>
      </c>
      <c r="F16">
        <v>4</v>
      </c>
      <c r="G16">
        <v>74000</v>
      </c>
      <c r="H16">
        <v>21</v>
      </c>
      <c r="I16">
        <v>210500</v>
      </c>
      <c r="K16" t="s">
        <v>23</v>
      </c>
    </row>
    <row r="17" spans="1:13" x14ac:dyDescent="0.3">
      <c r="A17">
        <v>15</v>
      </c>
      <c r="C17" t="s">
        <v>24</v>
      </c>
      <c r="D17">
        <v>17</v>
      </c>
      <c r="E17">
        <v>189800</v>
      </c>
      <c r="F17">
        <v>6</v>
      </c>
      <c r="G17">
        <v>117000</v>
      </c>
      <c r="H17">
        <v>23</v>
      </c>
      <c r="I17">
        <v>306800</v>
      </c>
    </row>
    <row r="18" spans="1:13" x14ac:dyDescent="0.3">
      <c r="A18">
        <v>16</v>
      </c>
      <c r="C18" t="s">
        <v>25</v>
      </c>
      <c r="D18">
        <v>16</v>
      </c>
      <c r="E18">
        <v>210000</v>
      </c>
      <c r="F18">
        <v>4</v>
      </c>
      <c r="G18">
        <v>69000</v>
      </c>
      <c r="H18">
        <v>20</v>
      </c>
      <c r="I18">
        <v>279000</v>
      </c>
      <c r="K18" t="s">
        <v>26</v>
      </c>
    </row>
    <row r="19" spans="1:13" x14ac:dyDescent="0.3">
      <c r="A19">
        <v>17</v>
      </c>
      <c r="C19" t="s">
        <v>27</v>
      </c>
      <c r="D19">
        <v>16</v>
      </c>
      <c r="E19">
        <v>220000</v>
      </c>
      <c r="F19">
        <v>4</v>
      </c>
      <c r="G19">
        <v>68000</v>
      </c>
      <c r="H19">
        <v>20</v>
      </c>
      <c r="I19">
        <v>288000</v>
      </c>
    </row>
    <row r="20" spans="1:13" x14ac:dyDescent="0.3">
      <c r="A20">
        <v>18</v>
      </c>
      <c r="C20" t="s">
        <v>28</v>
      </c>
      <c r="D20">
        <v>14</v>
      </c>
      <c r="E20">
        <v>158500</v>
      </c>
      <c r="F20">
        <v>4</v>
      </c>
      <c r="G20">
        <v>68000</v>
      </c>
      <c r="H20">
        <v>18</v>
      </c>
      <c r="I20">
        <v>226500</v>
      </c>
      <c r="K20" t="s">
        <v>29</v>
      </c>
      <c r="M20" t="s">
        <v>30</v>
      </c>
    </row>
    <row r="21" spans="1:13" x14ac:dyDescent="0.3">
      <c r="A21">
        <v>19</v>
      </c>
      <c r="C21" t="s">
        <v>31</v>
      </c>
      <c r="D21">
        <v>6</v>
      </c>
      <c r="E21">
        <v>58500</v>
      </c>
      <c r="F21">
        <v>4</v>
      </c>
      <c r="G21">
        <v>74000</v>
      </c>
      <c r="H21">
        <v>10</v>
      </c>
      <c r="I21">
        <v>132500</v>
      </c>
    </row>
    <row r="22" spans="1:13" x14ac:dyDescent="0.3">
      <c r="A22">
        <v>20</v>
      </c>
      <c r="C22" t="s">
        <v>32</v>
      </c>
      <c r="D22">
        <v>7</v>
      </c>
      <c r="E22">
        <v>78000</v>
      </c>
      <c r="F22">
        <v>5</v>
      </c>
      <c r="G22">
        <v>97000</v>
      </c>
      <c r="H22">
        <v>12</v>
      </c>
      <c r="I22">
        <v>175000</v>
      </c>
    </row>
    <row r="23" spans="1:13" x14ac:dyDescent="0.3">
      <c r="A23">
        <v>21</v>
      </c>
      <c r="C23" t="s">
        <v>33</v>
      </c>
      <c r="D23">
        <v>8</v>
      </c>
      <c r="E23">
        <v>82000</v>
      </c>
      <c r="F23">
        <v>4</v>
      </c>
      <c r="G23">
        <v>74000</v>
      </c>
      <c r="H23">
        <v>12</v>
      </c>
      <c r="I23">
        <v>156000</v>
      </c>
    </row>
    <row r="24" spans="1:13" x14ac:dyDescent="0.3">
      <c r="A24">
        <v>22</v>
      </c>
      <c r="C24" t="s">
        <v>34</v>
      </c>
      <c r="D24">
        <v>8</v>
      </c>
      <c r="E24">
        <v>82000</v>
      </c>
      <c r="F24">
        <v>4</v>
      </c>
      <c r="G24">
        <v>68000</v>
      </c>
      <c r="H24">
        <v>12</v>
      </c>
      <c r="I24">
        <v>150000</v>
      </c>
    </row>
    <row r="25" spans="1:13" x14ac:dyDescent="0.3">
      <c r="A25">
        <v>23</v>
      </c>
      <c r="C25" t="s">
        <v>35</v>
      </c>
      <c r="D25">
        <v>8</v>
      </c>
      <c r="E25">
        <v>82000</v>
      </c>
      <c r="F25">
        <v>4</v>
      </c>
      <c r="G25">
        <v>68000</v>
      </c>
      <c r="H25">
        <v>12</v>
      </c>
      <c r="I25">
        <v>150000</v>
      </c>
    </row>
    <row r="26" spans="1:13" x14ac:dyDescent="0.3">
      <c r="A26">
        <v>24</v>
      </c>
      <c r="C26" t="s">
        <v>36</v>
      </c>
      <c r="D26">
        <v>14</v>
      </c>
      <c r="E26">
        <v>205000</v>
      </c>
      <c r="F26">
        <v>3</v>
      </c>
      <c r="G26">
        <v>60000</v>
      </c>
      <c r="H26">
        <v>17</v>
      </c>
      <c r="I26">
        <v>265000</v>
      </c>
    </row>
    <row r="27" spans="1:13" x14ac:dyDescent="0.3">
      <c r="A27">
        <v>25</v>
      </c>
    </row>
    <row r="28" spans="1:13" x14ac:dyDescent="0.3">
      <c r="A28">
        <v>26</v>
      </c>
    </row>
    <row r="29" spans="1:13" x14ac:dyDescent="0.3">
      <c r="A29">
        <v>27</v>
      </c>
    </row>
    <row r="30" spans="1:13" x14ac:dyDescent="0.3">
      <c r="A30">
        <v>28</v>
      </c>
    </row>
    <row r="31" spans="1:13" x14ac:dyDescent="0.3">
      <c r="A31">
        <v>29</v>
      </c>
    </row>
    <row r="32" spans="1:13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3" x14ac:dyDescent="0.3">
      <c r="A49">
        <v>47</v>
      </c>
      <c r="C49" t="s">
        <v>6</v>
      </c>
    </row>
    <row r="50" spans="1:3" x14ac:dyDescent="0.3">
      <c r="A50">
        <v>48</v>
      </c>
    </row>
    <row r="51" spans="1:3" x14ac:dyDescent="0.3">
      <c r="A51">
        <v>49</v>
      </c>
      <c r="C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Salesman P&amp;L</vt:lpstr>
      <vt:lpstr>Data</vt:lpstr>
      <vt:lpstr>Sheet3</vt:lpstr>
      <vt:lpstr>'Salesman P&amp;L'!Print_Area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Aguilar</dc:creator>
  <cp:lastModifiedBy>Joey Kern</cp:lastModifiedBy>
  <cp:lastPrinted>2021-02-04T13:44:47Z</cp:lastPrinted>
  <dcterms:created xsi:type="dcterms:W3CDTF">2019-05-03T21:31:40Z</dcterms:created>
  <dcterms:modified xsi:type="dcterms:W3CDTF">2022-12-14T22:20:11Z</dcterms:modified>
</cp:coreProperties>
</file>