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ki\OneDrive\gt-atl-data-pt-12-2020-u-c\01-Excel\02-Homework\Instructions\"/>
    </mc:Choice>
  </mc:AlternateContent>
  <xr:revisionPtr revIDLastSave="0" documentId="13_ncr:1_{779C9D34-807F-427B-9036-4FCE9734976C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6" r:id="rId5"/>
    <sheet name="Sheet6" sheetId="7" r:id="rId6"/>
  </sheet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S2" i="1"/>
  <c r="E2" i="6"/>
  <c r="G2" i="6"/>
  <c r="B3" i="6"/>
  <c r="D2" i="6"/>
  <c r="C2" i="6"/>
  <c r="A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F2" i="6"/>
  <c r="F3" i="6"/>
  <c r="F4" i="6"/>
  <c r="F5" i="6"/>
  <c r="F6" i="6"/>
  <c r="F7" i="6"/>
  <c r="F8" i="6"/>
  <c r="F9" i="6"/>
  <c r="F10" i="6"/>
  <c r="F11" i="6"/>
  <c r="F12" i="6"/>
  <c r="F13" i="6"/>
  <c r="O3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<sst xmlns="http://schemas.openxmlformats.org/spreadsheetml/2006/main" count="33052" uniqueCount="8402">
  <si>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</si>
  <si>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</si>
  <si>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</si>
  <si>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</si>
  <si>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</si>
  <si>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</si>
  <si>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</si>
  <si>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</si>
  <si>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</si>
  <si>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</si>
  <si>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</si>
  <si>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</si>
  <si>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</si>
  <si>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</si>
  <si>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</si>
  <si>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</si>
  <si>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</si>
  <si>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</si>
  <si>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</si>
  <si>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</si>
  <si>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</si>
  <si>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</si>
  <si>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</si>
  <si>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</si>
  <si>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</si>
  <si>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</si>
  <si>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</si>
  <si>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</si>
  <si>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</si>
  <si>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</si>
  <si>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</si>
  <si>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</si>
  <si>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</si>
  <si>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</si>
  <si>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</si>
  <si>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</si>
  <si>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</si>
  <si>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</si>
  <si>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</si>
  <si>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</si>
  <si>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</si>
  <si>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</si>
  <si>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</si>
  <si>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</si>
  <si>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</si>
  <si>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</si>
  <si>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</si>
  <si>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</si>
  <si>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</si>
  <si>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</si>
  <si>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</si>
  <si>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</si>
  <si>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</si>
  <si>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</si>
  <si>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</si>
  <si>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</si>
  <si>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</si>
  <si>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</si>
  <si>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</si>
  <si>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</si>
  <si>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</si>
  <si>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</si>
  <si>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</si>
  <si>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</si>
  <si>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</si>
  <si>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</si>
  <si>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</si>
  <si>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</si>
  <si>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</si>
  <si>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</si>
  <si>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</si>
  <si>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</si>
  <si>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</si>
  <si>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</si>
  <si>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</si>
  <si>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</si>
  <si>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</si>
  <si>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</si>
  <si>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</si>
  <si>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</si>
  <si>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</si>
  <si>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</si>
  <si>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</si>
  <si>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</si>
  <si>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</si>
  <si>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</si>
  <si>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</si>
  <si>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</si>
  <si>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</si>
  <si>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</si>
  <si>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</si>
  <si>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</si>
  <si>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</si>
  <si>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</si>
  <si>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</si>
  <si>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</si>
  <si>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</si>
  <si>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</si>
  <si>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</si>
  <si>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</si>
  <si>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</si>
  <si>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</si>
  <si>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</si>
  <si>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</si>
  <si>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</si>
  <si>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</si>
  <si>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</si>
  <si>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</si>
  <si>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</si>
  <si>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</si>
  <si>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</si>
  <si>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</si>
  <si>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</si>
  <si>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</si>
  <si>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</si>
  <si>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</si>
  <si>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</si>
  <si>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</si>
  <si>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</si>
  <si>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</si>
  <si>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</si>
  <si>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</si>
  <si>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</si>
  <si>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</si>
  <si>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</si>
  <si>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</si>
  <si>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</si>
  <si>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</si>
  <si>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</si>
  <si>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</si>
  <si>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</si>
  <si>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</si>
  <si>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</si>
  <si>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</si>
  <si>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</si>
  <si>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</si>
  <si>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</si>
  <si>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</si>
  <si>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</si>
  <si>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</si>
  <si>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</si>
  <si>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</si>
  <si>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</si>
  <si>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</si>
  <si>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</si>
  <si>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</si>
  <si>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</si>
  <si>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</si>
  <si>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</si>
  <si>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</si>
  <si>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</si>
  <si>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</si>
  <si>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</si>
  <si>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</si>
  <si>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</si>
  <si>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</si>
  <si>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</si>
  <si>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</si>
  <si>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</si>
  <si>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</si>
  <si>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</si>
  <si>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</si>
  <si>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</si>
  <si>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</si>
  <si>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</si>
  <si>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</si>
  <si>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</si>
  <si>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</si>
  <si>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</si>
  <si>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</si>
  <si>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</si>
  <si>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</si>
  <si>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</si>
  <si>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</si>
  <si>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</si>
  <si>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</si>
  <si>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</si>
  <si>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</si>
  <si>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</si>
  <si>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</si>
  <si>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</si>
  <si>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</si>
  <si>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</si>
  <si>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</si>
  <si>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</si>
  <si>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</si>
  <si>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</si>
  <si>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</si>
  <si>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</si>
  <si>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</si>
  <si>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</si>
  <si>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</si>
  <si>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</si>
  <si>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</si>
  <si>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</si>
  <si>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</si>
  <si>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</si>
  <si>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</si>
  <si>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</si>
  <si>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</si>
  <si>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</si>
  <si>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</si>
  <si>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</si>
  <si>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</si>
  <si>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</si>
  <si>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</si>
  <si>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</si>
  <si>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</si>
  <si>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</si>
  <si>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</si>
  <si>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</si>
  <si>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</si>
  <si>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</si>
  <si>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</si>
  <si>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</si>
  <si>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</si>
  <si>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</si>
  <si>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</si>
  <si>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</si>
  <si>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</si>
  <si>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</si>
  <si>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</si>
  <si>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</si>
  <si>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</si>
  <si>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</si>
  <si>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</si>
  <si>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</si>
  <si>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</si>
  <si>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</si>
  <si>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</si>
  <si>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</si>
  <si>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</si>
  <si>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</si>
  <si>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</si>
  <si>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</si>
  <si>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</si>
  <si>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</si>
  <si>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</si>
  <si>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</si>
  <si>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</si>
  <si>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</si>
  <si>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</si>
  <si>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</si>
  <si>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</si>
  <si>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</si>
  <si>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</si>
  <si>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</si>
  <si>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</si>
  <si>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</si>
  <si>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</si>
  <si>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</si>
  <si>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</si>
  <si>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</si>
  <si>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</si>
  <si>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</si>
  <si>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</si>
  <si>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</si>
  <si>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</si>
  <si>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</si>
  <si>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</si>
  <si>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</si>
  <si>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</si>
  <si>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</si>
  <si>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</si>
  <si>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</si>
  <si>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</si>
  <si>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</si>
  <si>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</si>
  <si>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</si>
  <si>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</si>
  <si>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</si>
  <si>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</si>
  <si>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</si>
  <si>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</si>
  <si>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</si>
  <si>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</si>
  <si>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</si>
  <si>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</si>
  <si>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</si>
  <si>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</si>
  <si>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</si>
  <si>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</si>
  <si>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</si>
  <si>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</si>
  <si>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</si>
  <si>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</si>
  <si>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</si>
  <si>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</si>
  <si>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</si>
  <si>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</si>
  <si>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</si>
  <si>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</si>
  <si>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</si>
  <si>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</si>
  <si>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</si>
  <si>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</si>
  <si>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</si>
  <si>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</si>
  <si>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</si>
  <si>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</si>
  <si>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</si>
  <si>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</si>
  <si>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</si>
  <si>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</si>
  <si>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</si>
  <si>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</si>
  <si>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</si>
  <si>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</si>
  <si>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</si>
  <si>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</si>
  <si>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</si>
  <si>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</si>
  <si>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</si>
  <si>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</si>
  <si>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</si>
  <si>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</si>
  <si>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</si>
  <si>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</si>
  <si>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</si>
  <si>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</si>
  <si>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</si>
  <si>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</si>
  <si>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</si>
  <si>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</si>
  <si>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</si>
  <si>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</si>
  <si>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</si>
  <si>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</si>
  <si>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</si>
  <si>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</si>
  <si>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</si>
  <si>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</si>
  <si>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</si>
  <si>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</si>
  <si>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</si>
  <si>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</si>
  <si>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</si>
  <si>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</si>
  <si>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</si>
  <si>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</si>
  <si>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</si>
  <si>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</si>
  <si>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</si>
  <si>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</si>
  <si>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</si>
  <si>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</si>
  <si>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</si>
  <si>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</si>
  <si>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</si>
  <si>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</si>
  <si>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</si>
  <si>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</si>
  <si>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</si>
  <si>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</si>
  <si>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</si>
  <si>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</si>
  <si>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</si>
  <si>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</si>
  <si>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</si>
  <si>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</si>
  <si>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</si>
  <si>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</si>
  <si>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</si>
  <si>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</si>
  <si>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</si>
  <si>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</si>
  <si>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</si>
  <si>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</si>
  <si>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</si>
  <si>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</si>
  <si>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</si>
  <si>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</si>
  <si>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</si>
  <si>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</si>
  <si>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</si>
  <si>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</si>
  <si>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</si>
  <si>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</si>
  <si>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</si>
  <si>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</si>
  <si>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</si>
  <si>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</si>
  <si>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</si>
  <si>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</si>
  <si>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</si>
  <si>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</si>
  <si>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</si>
  <si>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</si>
  <si>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</si>
  <si>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</si>
  <si>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</si>
  <si>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</si>
  <si>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</si>
  <si>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</si>
  <si>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</si>
  <si>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</si>
  <si>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</si>
  <si>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</si>
  <si>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</si>
  <si>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</si>
  <si>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</si>
  <si>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</si>
  <si>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</si>
  <si>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</si>
  <si>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</si>
  <si>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</si>
  <si>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</si>
  <si>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</si>
  <si>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</si>
  <si>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</si>
  <si>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</si>
  <si>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</si>
  <si>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</si>
  <si>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</si>
  <si>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</si>
  <si>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</si>
  <si>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</si>
  <si>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</si>
  <si>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</si>
  <si>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</si>
  <si>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</si>
  <si>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</si>
  <si>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</si>
  <si>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</si>
  <si>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</si>
  <si>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</si>
  <si>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</si>
  <si>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</si>
  <si>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</si>
  <si>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</si>
  <si>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</si>
  <si>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</si>
  <si>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</si>
  <si>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</si>
  <si>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</si>
  <si>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</si>
  <si>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</si>
  <si>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</si>
  <si>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</si>
  <si>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</si>
  <si>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</si>
  <si>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</si>
  <si>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</si>
  <si>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</si>
  <si>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</si>
  <si>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</si>
  <si>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</si>
  <si>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</si>
  <si>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</si>
  <si>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</si>
  <si>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</si>
  <si>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</si>
  <si>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</si>
  <si>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</si>
  <si>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</si>
  <si>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</si>
  <si>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</si>
  <si>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</si>
  <si>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</si>
  <si>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</si>
  <si>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</si>
  <si>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</si>
  <si>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</si>
  <si>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</si>
  <si>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</si>
  <si>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</si>
  <si>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</si>
  <si>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</si>
  <si>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</si>
  <si>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</si>
  <si>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</si>
  <si>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</si>
  <si>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</si>
  <si>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</si>
  <si>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</si>
  <si>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</si>
  <si>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</si>
  <si>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</si>
  <si>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</si>
  <si>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</si>
  <si>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</si>
  <si>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</si>
  <si>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</si>
  <si>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</si>
  <si>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</si>
  <si>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</si>
  <si>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</si>
  <si>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</si>
  <si>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</si>
  <si>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</si>
  <si>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</si>
  <si>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</si>
  <si>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</si>
  <si>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</si>
  <si>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</si>
  <si>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</si>
  <si>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</si>
  <si>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</si>
  <si>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</si>
  <si>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</si>
  <si>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</si>
  <si>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</si>
  <si>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</si>
  <si>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</si>
  <si>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</si>
  <si>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</si>
  <si>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</si>
  <si>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</si>
  <si>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</si>
  <si>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</si>
  <si>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</si>
  <si>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</si>
  <si>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</si>
  <si>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</si>
  <si>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</si>
  <si>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</si>
  <si>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</si>
  <si>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</si>
  <si>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</si>
  <si>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</si>
  <si>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</si>
  <si>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</si>
  <si>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</si>
  <si>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</si>
  <si>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</si>
  <si>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</si>
  <si>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</si>
  <si>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</si>
  <si>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</si>
  <si>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</si>
  <si>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</si>
  <si>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</si>
  <si>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</si>
  <si>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</si>
  <si>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</si>
  <si>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</si>
  <si>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</si>
  <si>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</si>
  <si>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</si>
  <si>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</si>
  <si>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</si>
  <si>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</si>
  <si>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</si>
  <si>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</si>
  <si>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</si>
  <si>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</si>
  <si>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</si>
  <si>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</si>
  <si>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</si>
  <si>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</si>
  <si>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</si>
  <si>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</si>
  <si>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</si>
  <si>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</si>
  <si>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</si>
  <si>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</si>
  <si>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</si>
  <si>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</si>
  <si>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</si>
  <si>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</si>
  <si>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</si>
  <si>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</si>
  <si>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</si>
  <si>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</si>
  <si>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</si>
  <si>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</si>
  <si>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</si>
  <si>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</si>
  <si>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</si>
  <si>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</si>
  <si>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</si>
  <si>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</si>
  <si>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</si>
  <si>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</si>
  <si>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</si>
  <si>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</si>
  <si>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</si>
  <si>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</si>
  <si>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</si>
  <si>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</si>
  <si>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</si>
  <si>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</si>
  <si>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</si>
  <si>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</si>
  <si>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</si>
  <si>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</si>
  <si>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</si>
  <si>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</si>
  <si>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</si>
  <si>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</si>
  <si>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</si>
  <si>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</si>
  <si>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</si>
  <si>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</si>
  <si>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</si>
  <si>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</si>
  <si>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</si>
  <si>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</si>
  <si>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</si>
  <si>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</si>
  <si>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</si>
  <si>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</si>
  <si>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</si>
  <si>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</si>
  <si>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</si>
  <si>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</si>
  <si>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</si>
  <si>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</si>
  <si>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</si>
  <si>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</si>
  <si>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</si>
  <si>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</si>
  <si>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</si>
  <si>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</si>
  <si>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</si>
  <si>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</si>
  <si>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</si>
  <si>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</si>
  <si>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</si>
  <si>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</si>
  <si>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</si>
  <si>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</si>
  <si>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</si>
  <si>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</si>
  <si>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</si>
  <si>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</si>
  <si>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</si>
  <si>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</si>
  <si>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</si>
  <si>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</si>
  <si>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</si>
  <si>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</si>
  <si>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</si>
  <si>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</si>
  <si>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</si>
  <si>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</si>
  <si>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</si>
  <si>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</si>
  <si>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</si>
  <si>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</si>
  <si>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</si>
  <si>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</si>
  <si>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</si>
  <si>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</si>
  <si>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</si>
  <si>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</si>
  <si>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</si>
  <si>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</si>
  <si>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</si>
  <si>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</si>
  <si>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</si>
  <si>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</si>
  <si>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</si>
  <si>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</si>
  <si>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</si>
  <si>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</si>
  <si>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</si>
  <si>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</si>
  <si>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</si>
  <si>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</si>
  <si>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</si>
  <si>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</si>
  <si>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</si>
  <si>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</si>
  <si>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</si>
  <si>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</si>
  <si>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</si>
  <si>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</si>
  <si>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</si>
  <si>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</si>
  <si>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</si>
  <si>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</si>
  <si>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</si>
  <si>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</si>
  <si>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</si>
  <si>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</si>
  <si>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</si>
  <si>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</si>
  <si>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</si>
  <si>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</si>
  <si>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</si>
  <si>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</si>
  <si>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</si>
  <si>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</si>
  <si>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</si>
  <si>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</si>
  <si>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</si>
  <si>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</si>
  <si>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</si>
  <si>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</si>
  <si>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</si>
  <si>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</si>
  <si>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</si>
  <si>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</si>
  <si>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</si>
  <si>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</si>
  <si>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</si>
  <si>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</si>
  <si>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</si>
  <si>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</si>
  <si>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</si>
  <si>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</si>
  <si>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</si>
  <si>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</si>
  <si>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</si>
  <si>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</si>
  <si>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</si>
  <si>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</si>
  <si>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</si>
  <si>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</si>
  <si>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</si>
  <si>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</si>
  <si>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</si>
  <si>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</si>
  <si>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</si>
  <si>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</si>
  <si>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</si>
  <si>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</si>
  <si>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</si>
  <si>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</si>
  <si>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</si>
  <si>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</si>
  <si>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</si>
  <si>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</si>
  <si>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</si>
  <si>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</si>
  <si>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</si>
  <si>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</si>
  <si>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</si>
  <si>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</si>
  <si>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</si>
  <si>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</si>
  <si>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</si>
  <si>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</si>
  <si>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</si>
  <si>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</si>
  <si>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</si>
  <si>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</si>
  <si>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</si>
  <si>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</si>
  <si>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</si>
  <si>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</si>
  <si>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</si>
  <si>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</si>
  <si>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</si>
  <si>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</si>
  <si>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</si>
  <si>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</si>
  <si>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</si>
  <si>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</si>
  <si>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</si>
  <si>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</si>
  <si>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</si>
  <si>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</si>
  <si>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</si>
  <si>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</si>
  <si>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</si>
  <si>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</si>
  <si>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</si>
  <si>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</si>
  <si>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</si>
  <si>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</si>
  <si>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</si>
  <si>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</si>
  <si>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</si>
  <si>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</si>
  <si>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</si>
  <si>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</si>
  <si>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</si>
  <si>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</si>
  <si>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</si>
  <si>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</si>
  <si>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</si>
  <si>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</si>
  <si>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</si>
  <si>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</si>
  <si>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</si>
  <si>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</si>
  <si>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</si>
  <si>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</si>
  <si>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</si>
  <si>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</si>
  <si>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</si>
  <si>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</si>
  <si>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</si>
  <si>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</si>
  <si>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</si>
  <si>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</si>
  <si>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</si>
  <si>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</si>
  <si>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</si>
  <si>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</si>
  <si>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</si>
  <si>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</si>
  <si>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</si>
  <si>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</si>
  <si>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</si>
  <si>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</si>
  <si>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</si>
  <si>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</si>
  <si>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</si>
  <si>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</si>
  <si>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</si>
  <si>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</si>
  <si>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</si>
  <si>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</si>
  <si>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</si>
  <si>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</si>
  <si>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</si>
  <si>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</si>
  <si>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</si>
  <si>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</si>
  <si>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</si>
  <si>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</si>
  <si>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</si>
  <si>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</si>
  <si>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</si>
  <si>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</si>
  <si>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</si>
  <si>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</si>
  <si>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</si>
  <si>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</si>
  <si>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</si>
  <si>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</si>
  <si>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</si>
  <si>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</si>
  <si>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</si>
  <si>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</si>
  <si>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</si>
  <si>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</si>
  <si>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</si>
  <si>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</si>
  <si>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</si>
  <si>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</si>
  <si>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</si>
  <si>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</si>
  <si>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</si>
  <si>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</si>
  <si>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</si>
  <si>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</si>
  <si>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</si>
  <si>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</si>
  <si>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</si>
  <si>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</si>
  <si>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</si>
  <si>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</si>
  <si>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</si>
  <si>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</si>
  <si>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</si>
  <si>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</si>
  <si>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</si>
  <si>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</si>
  <si>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</si>
  <si>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</si>
  <si>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</si>
  <si>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</si>
  <si>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</si>
  <si>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</si>
  <si>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</si>
  <si>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</si>
  <si>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</si>
  <si>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</si>
  <si>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</si>
  <si>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</si>
  <si>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</si>
  <si>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</si>
  <si>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</si>
  <si>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</si>
  <si>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</si>
  <si>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</si>
  <si>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</si>
  <si>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</si>
  <si>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</si>
  <si>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</si>
  <si>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</si>
  <si>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</si>
  <si>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</si>
  <si>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</si>
  <si>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</si>
  <si>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</si>
  <si>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</si>
  <si>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</si>
  <si>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</si>
  <si>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</si>
  <si>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</si>
  <si>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</si>
  <si>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</si>
  <si>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</si>
  <si>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</si>
  <si>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</si>
  <si>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</si>
  <si>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</si>
  <si>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</si>
  <si>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</si>
  <si>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</si>
  <si>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</si>
  <si>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</si>
  <si>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</si>
  <si>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</si>
  <si>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</si>
  <si>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</si>
  <si>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</si>
  <si>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</si>
  <si>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</si>
  <si>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</si>
  <si>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</si>
  <si>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</si>
  <si>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</si>
  <si>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</si>
  <si>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</si>
  <si>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</si>
  <si>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</si>
  <si>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</si>
  <si>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</si>
  <si>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</si>
  <si>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</si>
  <si>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</si>
  <si>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</si>
  <si>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</si>
  <si>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</si>
  <si>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</si>
  <si>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</si>
  <si>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</si>
  <si>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</si>
  <si>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</si>
  <si>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</si>
  <si>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</si>
  <si>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</si>
  <si>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</si>
  <si>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</si>
  <si>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</si>
  <si>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</si>
  <si>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</si>
  <si>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</si>
  <si>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</si>
  <si>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</si>
  <si>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</si>
  <si>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</si>
  <si>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</si>
  <si>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</si>
  <si>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</si>
  <si>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</si>
  <si>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</si>
  <si>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</si>
  <si>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</si>
  <si>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</si>
  <si>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</si>
  <si>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</si>
  <si>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</si>
  <si>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</si>
  <si>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</si>
  <si>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</si>
  <si>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</si>
  <si>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</si>
  <si>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</si>
  <si>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</si>
  <si>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</si>
  <si>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</si>
  <si>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</si>
  <si>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</si>
  <si>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</si>
  <si>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</si>
  <si>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</si>
  <si>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</si>
  <si>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</si>
  <si>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</si>
  <si>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</si>
  <si>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</si>
  <si>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</si>
  <si>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</si>
  <si>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</si>
  <si>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</si>
  <si>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</si>
  <si>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</si>
  <si>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</si>
  <si>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</si>
  <si>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</si>
  <si>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</si>
  <si>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</si>
  <si>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</si>
  <si>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</si>
  <si>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</si>
  <si>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</si>
  <si>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</si>
  <si>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</si>
  <si>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</si>
  <si>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</si>
  <si>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</si>
  <si>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</si>
  <si>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</si>
  <si>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</si>
  <si>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</si>
  <si>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</si>
  <si>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</si>
  <si>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</si>
  <si>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</si>
  <si>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</si>
  <si>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</si>
  <si>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</si>
  <si>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</si>
  <si>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</si>
  <si>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</si>
  <si>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</si>
  <si>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</si>
  <si>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</si>
  <si>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</si>
  <si>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</si>
  <si>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</si>
  <si>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</si>
  <si>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</si>
  <si>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</si>
  <si>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</si>
  <si>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</si>
  <si>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</si>
  <si>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</si>
  <si>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</si>
  <si>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</si>
  <si>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</si>
  <si>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</si>
  <si>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</si>
  <si>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</si>
  <si>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</si>
  <si>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</si>
  <si>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</si>
  <si>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</si>
  <si>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</si>
  <si>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</si>
  <si>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</si>
  <si>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</si>
  <si>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</si>
  <si>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</si>
  <si>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</si>
  <si>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</si>
  <si>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</si>
  <si>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</si>
  <si>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</si>
  <si>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</si>
  <si>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</si>
  <si>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</si>
  <si>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</si>
  <si>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</si>
  <si>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</si>
  <si>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</si>
  <si>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</si>
  <si>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</si>
  <si>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</si>
  <si>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</si>
  <si>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</si>
  <si>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</si>
  <si>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</si>
  <si>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</si>
  <si>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</si>
  <si>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</si>
  <si>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</si>
  <si>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</si>
  <si>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</si>
  <si>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</si>
  <si>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</si>
  <si>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</si>
  <si>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</si>
  <si>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</si>
  <si>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</si>
  <si>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</si>
  <si>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</si>
  <si>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</si>
  <si>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</si>
  <si>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</si>
  <si>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</si>
  <si>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</si>
  <si>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</si>
  <si>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</si>
  <si>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</si>
  <si>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</si>
  <si>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</si>
  <si>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</si>
  <si>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</si>
  <si>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</si>
  <si>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</si>
  <si>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</si>
  <si>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</si>
  <si>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</si>
  <si>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</si>
  <si>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</si>
  <si>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</si>
  <si>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</si>
  <si>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</si>
  <si>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</si>
  <si>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</si>
  <si>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</si>
  <si>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</si>
  <si>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</si>
  <si>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</si>
  <si>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</si>
  <si>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</si>
  <si>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</si>
  <si>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</si>
  <si>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</si>
  <si>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</si>
  <si>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</si>
  <si>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</si>
  <si>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</si>
  <si>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</si>
  <si>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</si>
  <si>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</si>
  <si>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</si>
  <si>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</si>
  <si>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</si>
  <si>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</si>
  <si>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</si>
  <si>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</si>
  <si>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</si>
  <si>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</si>
  <si>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</si>
  <si>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</si>
  <si>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</si>
  <si>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</si>
  <si>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</si>
  <si>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</si>
  <si>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</si>
  <si>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</si>
  <si>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</si>
  <si>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</si>
  <si>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</si>
  <si>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</si>
  <si>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</si>
  <si>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</si>
  <si>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</si>
  <si>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</si>
  <si>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</si>
  <si>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</si>
  <si>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</si>
  <si>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</si>
  <si>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</si>
  <si>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</si>
  <si>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</si>
  <si>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</si>
  <si>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</si>
  <si>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</si>
  <si>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</si>
  <si>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</si>
  <si>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</si>
  <si>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</si>
  <si>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</si>
  <si>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</si>
  <si>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</si>
  <si>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</si>
  <si>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</si>
  <si>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</si>
  <si>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</si>
  <si>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</si>
  <si>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</si>
  <si>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</si>
  <si>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</si>
  <si>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</si>
  <si>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</si>
  <si>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</si>
  <si>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</si>
  <si>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</si>
  <si>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</si>
  <si>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</si>
  <si>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</si>
  <si>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</si>
  <si>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</si>
  <si>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</si>
  <si>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</si>
  <si>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</si>
  <si>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</si>
  <si>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</si>
  <si>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</si>
  <si>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</si>
  <si>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</si>
  <si>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</si>
  <si>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</si>
  <si>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</si>
  <si>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</si>
  <si>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</si>
  <si>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</si>
  <si>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</si>
  <si>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</si>
  <si>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</si>
  <si>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</si>
  <si>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</si>
  <si>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</si>
  <si>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</si>
  <si>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</si>
  <si>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</si>
  <si>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</si>
  <si>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</si>
  <si>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</si>
  <si>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</si>
  <si>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</si>
  <si>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</si>
  <si>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</si>
  <si>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</si>
  <si>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</si>
  <si>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</si>
  <si>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</si>
  <si>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</si>
  <si>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</si>
  <si>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</si>
  <si>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</si>
  <si>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</si>
  <si>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</si>
  <si>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</si>
  <si>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</si>
  <si>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</si>
  <si>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</si>
  <si>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</si>
  <si>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</si>
  <si>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</si>
  <si>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</si>
  <si>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</si>
  <si>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</si>
  <si>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</si>
  <si>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</si>
  <si>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</si>
  <si>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</si>
  <si>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</si>
  <si>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</si>
  <si>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</si>
  <si>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</si>
  <si>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</si>
  <si>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</si>
  <si>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</si>
  <si>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</si>
  <si>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</si>
  <si>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</si>
  <si>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</si>
  <si>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</si>
  <si>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</si>
  <si>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</si>
  <si>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</si>
  <si>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</si>
  <si>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</si>
  <si>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</si>
  <si>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</si>
  <si>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</si>
  <si>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</si>
  <si>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</si>
  <si>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</si>
  <si>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</si>
  <si>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</si>
  <si>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</si>
  <si>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</si>
  <si>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</si>
  <si>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</si>
  <si>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</si>
  <si>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</si>
  <si>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</si>
  <si>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</si>
  <si>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</si>
  <si>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</si>
  <si>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</si>
  <si>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</si>
  <si>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</si>
  <si>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</si>
  <si>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</si>
  <si>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</si>
  <si>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</si>
  <si>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</si>
  <si>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</si>
  <si>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</si>
  <si>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</si>
  <si>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</si>
  <si>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</si>
  <si>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</si>
  <si>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</si>
  <si>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</si>
  <si>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</si>
  <si>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</si>
  <si>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</si>
  <si>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</si>
  <si>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</si>
  <si>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</si>
  <si>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</si>
  <si>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</si>
  <si>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</si>
  <si>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</si>
  <si>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</si>
  <si>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</si>
  <si>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</si>
  <si>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</si>
  <si>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</si>
  <si>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</si>
  <si>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</si>
  <si>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</si>
  <si>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</si>
  <si>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</si>
  <si>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</si>
  <si>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</si>
  <si>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</si>
  <si>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</si>
  <si>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</si>
  <si>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</si>
  <si>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</si>
  <si>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</si>
  <si>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</si>
  <si>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</si>
  <si>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</si>
  <si>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</si>
  <si>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</si>
  <si>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</si>
  <si>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</si>
  <si>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</si>
  <si>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</si>
  <si>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</si>
  <si>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</si>
  <si>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</si>
  <si>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</si>
  <si>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</si>
  <si>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</si>
  <si>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</si>
  <si>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</si>
  <si>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</si>
  <si>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</si>
  <si>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</si>
  <si>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</si>
  <si>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</si>
  <si>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</si>
  <si>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</si>
  <si>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</si>
  <si>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</si>
  <si>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</si>
  <si>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</si>
  <si>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</si>
  <si>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</si>
  <si>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</si>
  <si>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</si>
  <si>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</si>
  <si>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</si>
  <si>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</si>
  <si>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</si>
  <si>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</si>
  <si>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</si>
  <si>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</si>
  <si>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</si>
  <si>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</si>
  <si>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</si>
  <si>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</si>
  <si>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</si>
  <si>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</si>
  <si>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</si>
  <si>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</si>
  <si>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</si>
  <si>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</si>
  <si>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</si>
  <si>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</si>
  <si>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</si>
  <si>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</si>
  <si>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</si>
  <si>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</si>
  <si>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</si>
  <si>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</si>
  <si>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</si>
  <si>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</si>
  <si>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</si>
  <si>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</si>
  <si>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</si>
  <si>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</si>
  <si>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</si>
  <si>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</si>
  <si>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</si>
  <si>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</si>
  <si>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</si>
  <si>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</si>
  <si>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</si>
  <si>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</si>
  <si>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</si>
  <si>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</si>
  <si>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</si>
  <si>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</si>
  <si>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</si>
  <si>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</si>
  <si>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</si>
  <si>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</si>
  <si>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</si>
  <si>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</si>
  <si>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</si>
  <si>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</si>
  <si>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</si>
  <si>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</si>
  <si>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</si>
  <si>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</si>
  <si>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</si>
  <si>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</si>
  <si>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</si>
  <si>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</si>
  <si>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</si>
  <si>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</si>
  <si>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</si>
  <si>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</si>
  <si>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</si>
  <si>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</si>
  <si>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</si>
  <si>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</si>
  <si>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</si>
  <si>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</si>
  <si>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</si>
  <si>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</si>
  <si>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</si>
  <si>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</si>
  <si>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</si>
  <si>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</si>
  <si>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</si>
  <si>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</si>
  <si>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</si>
  <si>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</si>
  <si>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</si>
  <si>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</si>
  <si>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</si>
  <si>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</si>
  <si>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</si>
  <si>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</si>
  <si>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</si>
  <si>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</si>
  <si>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</si>
  <si>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</si>
  <si>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</si>
  <si>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</si>
  <si>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</si>
  <si>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</si>
  <si>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</si>
  <si>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</si>
  <si>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</si>
  <si>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</si>
  <si>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</si>
  <si>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</si>
  <si>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</si>
  <si>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</si>
  <si>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</si>
  <si>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</si>
  <si>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</si>
  <si>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</si>
  <si>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</si>
  <si>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</si>
  <si>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</si>
  <si>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</si>
  <si>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</si>
  <si>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</si>
  <si>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</si>
  <si>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</si>
  <si>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</si>
  <si>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</si>
  <si>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</si>
  <si>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</si>
  <si>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</si>
  <si>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</si>
  <si>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</si>
  <si>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</si>
  <si>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</si>
  <si>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</si>
  <si>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</si>
  <si>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</si>
  <si>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</si>
  <si>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</si>
  <si>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</si>
  <si>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</si>
  <si>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</si>
  <si>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</si>
  <si>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</si>
  <si>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</si>
  <si>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</si>
  <si>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</si>
  <si>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</si>
  <si>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</si>
  <si>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</si>
  <si>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</si>
  <si>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</si>
  <si>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</si>
  <si>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</si>
  <si>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</si>
  <si>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</si>
  <si>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</si>
  <si>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</si>
  <si>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</si>
  <si>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</si>
  <si>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</si>
  <si>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</si>
  <si>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</si>
  <si>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</si>
  <si>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</si>
  <si>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</si>
  <si>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</si>
  <si>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</si>
  <si>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</si>
  <si>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</si>
  <si>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</si>
  <si>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</si>
  <si>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</si>
  <si>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</si>
  <si>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</si>
  <si>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</si>
  <si>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</si>
  <si>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</si>
  <si>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</si>
  <si>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</si>
  <si>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</si>
  <si>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</si>
  <si>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</si>
  <si>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</si>
  <si>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</si>
  <si>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</si>
  <si>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</si>
  <si>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</si>
  <si>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</si>
  <si>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</si>
  <si>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</si>
  <si>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</si>
  <si>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</si>
  <si>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</si>
  <si>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</si>
  <si>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</si>
  <si>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</si>
  <si>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</si>
  <si>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</si>
  <si>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</si>
  <si>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</si>
  <si>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</si>
  <si>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</si>
  <si>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</si>
  <si>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</si>
  <si>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</si>
  <si>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</si>
  <si>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</si>
  <si>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</si>
  <si>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</si>
  <si>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</si>
  <si>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</si>
  <si>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</si>
  <si>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</si>
  <si>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</si>
  <si>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</si>
  <si>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</si>
  <si>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</si>
  <si>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</si>
  <si>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</si>
  <si>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</si>
  <si>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</si>
  <si>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</si>
  <si>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</si>
  <si>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</si>
  <si>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</si>
  <si>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</si>
  <si>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</si>
  <si>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</si>
  <si>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</si>
  <si>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</si>
  <si>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</si>
  <si>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</si>
  <si>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</si>
  <si>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</si>
  <si>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</si>
  <si>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</si>
  <si>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</si>
  <si>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</si>
  <si>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</si>
  <si>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</si>
  <si>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</si>
  <si>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</si>
  <si>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</si>
  <si>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</si>
  <si>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</si>
  <si>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</si>
  <si>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</si>
  <si>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</si>
  <si>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</si>
  <si>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</si>
  <si>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</si>
  <si>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</si>
  <si>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</si>
  <si>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</si>
  <si>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</si>
  <si>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</si>
  <si>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</si>
  <si>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</si>
  <si>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</si>
  <si>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</si>
  <si>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</si>
  <si>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</si>
  <si>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</si>
  <si>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</si>
  <si>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</si>
  <si>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</si>
  <si>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</si>
  <si>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</si>
  <si>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</si>
  <si>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</si>
  <si>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</si>
  <si>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</si>
  <si>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</si>
  <si>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</si>
  <si>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</si>
  <si>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</si>
  <si>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</si>
  <si>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</si>
  <si>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</si>
  <si>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</si>
  <si>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</si>
  <si>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</si>
  <si>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</si>
  <si>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</si>
  <si>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</si>
  <si>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</si>
  <si>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</si>
  <si>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</si>
  <si>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</si>
  <si>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</si>
  <si>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</si>
  <si>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</si>
  <si>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</si>
  <si>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</si>
  <si>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</si>
  <si>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</si>
  <si>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</si>
  <si>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</si>
  <si>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</si>
  <si>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</si>
  <si>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</si>
  <si>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</si>
  <si>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</si>
  <si>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</si>
  <si>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</si>
  <si>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</si>
  <si>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</si>
  <si>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</si>
  <si>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</si>
  <si>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</si>
  <si>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</si>
  <si>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</si>
  <si>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</si>
  <si>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</si>
  <si>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</si>
  <si>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</si>
  <si>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</si>
  <si>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</si>
  <si>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</si>
  <si>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</si>
  <si>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</si>
  <si>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</si>
  <si>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</si>
  <si>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</si>
  <si>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</si>
  <si>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</si>
  <si>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</si>
  <si>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</si>
  <si>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</si>
  <si>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</si>
  <si>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</si>
  <si>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</si>
  <si>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</si>
  <si>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</si>
  <si>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</si>
  <si>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</si>
  <si>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</si>
  <si>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</si>
  <si>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</si>
  <si>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</si>
  <si>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</si>
  <si>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</si>
  <si>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</si>
  <si>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</si>
  <si>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</si>
  <si>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</si>
  <si>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</si>
  <si>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</si>
  <si>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</si>
  <si>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</si>
  <si>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</si>
  <si>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</si>
  <si>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</si>
  <si>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</si>
  <si>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</si>
  <si>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</si>
  <si>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</si>
  <si>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</si>
  <si>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</si>
  <si>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</si>
  <si>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</si>
  <si>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</si>
  <si>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</si>
  <si>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</si>
  <si>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</si>
  <si>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</si>
  <si>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</si>
  <si>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</si>
  <si>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</si>
  <si>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</si>
  <si>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</si>
  <si>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</si>
  <si>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</si>
  <si>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</si>
  <si>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</si>
  <si>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</si>
  <si>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</si>
  <si>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</si>
  <si>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</si>
  <si>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</si>
  <si>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</si>
  <si>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</si>
  <si>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</si>
  <si>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</si>
  <si>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</si>
  <si>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</si>
  <si>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</si>
  <si>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</si>
  <si>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</si>
  <si>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</si>
  <si>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</si>
  <si>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</si>
  <si>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</si>
  <si>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</si>
  <si>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</si>
  <si>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</si>
  <si>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</si>
  <si>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</si>
  <si>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</si>
  <si>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</si>
  <si>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</si>
  <si>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</si>
  <si>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</si>
  <si>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</si>
  <si>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</si>
  <si>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</si>
  <si>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</si>
  <si>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</si>
  <si>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</si>
  <si>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</si>
  <si>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</si>
  <si>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</si>
  <si>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</si>
  <si>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</si>
  <si>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</si>
  <si>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</si>
  <si>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</si>
  <si>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</si>
  <si>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</si>
  <si>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</si>
  <si>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</si>
  <si>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</si>
  <si>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</si>
  <si>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</si>
  <si>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</si>
  <si>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</si>
  <si>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</si>
  <si>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</si>
  <si>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</si>
  <si>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</si>
  <si>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</si>
  <si>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</si>
  <si>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</si>
  <si>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</si>
  <si>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</si>
  <si>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</si>
  <si>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</si>
  <si>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</si>
  <si>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</si>
  <si>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</si>
  <si>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</si>
  <si>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</si>
  <si>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</si>
  <si>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</si>
  <si>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</si>
  <si>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</si>
  <si>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</si>
  <si>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</si>
  <si>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</si>
  <si>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</si>
  <si>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</si>
  <si>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</si>
  <si>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</si>
  <si>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</si>
  <si>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</si>
  <si>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</si>
  <si>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</si>
  <si>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</si>
  <si>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</si>
  <si>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</si>
  <si>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</si>
  <si>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</si>
  <si>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</si>
  <si>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</si>
  <si>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</si>
  <si>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</si>
  <si>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</si>
  <si>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</si>
  <si>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</si>
  <si>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</si>
  <si>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</si>
  <si>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</si>
  <si>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</si>
  <si>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</si>
  <si>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</si>
  <si>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</si>
  <si>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</si>
  <si>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</si>
  <si>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</si>
  <si>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</si>
  <si>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</si>
  <si>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</si>
  <si>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</si>
  <si>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</si>
  <si>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</si>
  <si>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</si>
  <si>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</si>
  <si>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</si>
  <si>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</si>
  <si>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</si>
  <si>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</si>
  <si>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</si>
  <si>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</si>
  <si>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</si>
  <si>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</si>
  <si>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</si>
  <si>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</si>
  <si>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</si>
  <si>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</si>
  <si>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</si>
  <si>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</si>
  <si>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</si>
  <si>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</si>
  <si>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</si>
  <si>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</si>
  <si>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</si>
  <si>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</si>
  <si>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</si>
  <si>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</si>
  <si>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</si>
  <si>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</si>
  <si>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</si>
  <si>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</si>
  <si>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</si>
  <si>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</si>
  <si>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</si>
  <si>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</si>
  <si>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</si>
  <si>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</si>
  <si>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</si>
  <si>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</si>
  <si>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</si>
  <si>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</si>
  <si>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</si>
  <si>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</si>
  <si>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</si>
  <si>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</si>
  <si>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</si>
  <si>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</si>
  <si>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</si>
  <si>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</si>
  <si>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</si>
  <si>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</si>
  <si>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</si>
  <si>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</si>
  <si>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</si>
  <si>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</si>
  <si>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</si>
  <si>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</si>
  <si>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</si>
  <si>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</si>
  <si>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</si>
  <si>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</si>
  <si>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</si>
  <si>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</si>
  <si>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</si>
  <si>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</si>
  <si>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</si>
  <si>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</si>
  <si>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</si>
  <si>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</si>
  <si>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</si>
  <si>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</si>
  <si>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</si>
  <si>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</si>
  <si>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</si>
  <si>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</si>
  <si>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</si>
  <si>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</si>
  <si>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</si>
  <si>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</si>
  <si>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</si>
  <si>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</si>
  <si>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</si>
  <si>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</si>
  <si>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</si>
  <si>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</si>
  <si>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</si>
  <si>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</si>
  <si>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</si>
  <si>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</si>
  <si>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</si>
  <si>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</si>
  <si>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</si>
  <si>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</si>
  <si>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</si>
  <si>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</si>
  <si>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</si>
  <si>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</si>
  <si>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</si>
  <si>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</si>
  <si>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</si>
  <si>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</si>
  <si>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</si>
  <si>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</si>
  <si>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</si>
  <si>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</si>
  <si>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</si>
  <si>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</si>
  <si>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</si>
  <si>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</si>
  <si>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</si>
  <si>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</si>
  <si>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</si>
  <si>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</si>
  <si>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</si>
  <si>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</si>
  <si>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</si>
  <si>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</si>
  <si>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</si>
  <si>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</si>
  <si>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</si>
  <si>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</si>
  <si>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</si>
  <si>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</si>
  <si>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</si>
  <si>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</si>
  <si>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</si>
  <si>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</si>
  <si>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</si>
  <si>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</si>
  <si>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</si>
  <si>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</si>
  <si>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</si>
  <si>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</si>
  <si>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</si>
  <si>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</si>
  <si>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</si>
  <si>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</si>
  <si>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</si>
  <si>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</si>
  <si>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</si>
  <si>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</si>
  <si>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</si>
  <si>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</si>
  <si>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</si>
  <si>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</si>
  <si>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</si>
  <si>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</si>
  <si>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</si>
  <si>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</si>
  <si>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</si>
  <si>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</si>
  <si>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</si>
  <si>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</si>
  <si>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</si>
  <si>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</si>
  <si>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</si>
  <si>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</si>
  <si>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</si>
  <si>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</si>
  <si>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</si>
  <si>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</si>
  <si>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</si>
  <si>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</si>
  <si>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</si>
  <si>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</si>
  <si>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</si>
  <si>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</si>
  <si>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</si>
  <si>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</si>
  <si>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</si>
  <si>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</si>
  <si>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</si>
  <si>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</si>
  <si>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</si>
  <si>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</si>
  <si>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</si>
  <si>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</si>
  <si>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</si>
  <si>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</si>
  <si>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</si>
  <si>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</si>
  <si>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</si>
  <si>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</si>
  <si>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</si>
  <si>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</si>
  <si>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</si>
  <si>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</si>
  <si>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</si>
  <si>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</si>
  <si>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</si>
  <si>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</si>
  <si>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</si>
  <si>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</si>
  <si>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</si>
  <si>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</si>
  <si>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</si>
  <si>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</si>
  <si>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</si>
  <si>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</si>
  <si>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</si>
  <si>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</si>
  <si>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</si>
  <si>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</si>
  <si>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</si>
  <si>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</si>
  <si>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</si>
  <si>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</si>
  <si>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</si>
  <si>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</si>
  <si>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</si>
  <si>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</si>
  <si>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</si>
  <si>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</si>
  <si>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</si>
  <si>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</si>
  <si>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</si>
  <si>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</si>
  <si>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</si>
  <si>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</si>
  <si>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</si>
  <si>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</si>
  <si>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</si>
  <si>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</si>
  <si>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</si>
  <si>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</si>
  <si>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</si>
  <si>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</si>
  <si>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</si>
  <si>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</si>
  <si>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</si>
  <si>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</si>
  <si>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</si>
  <si>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</si>
  <si>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</si>
  <si>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</si>
  <si>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</si>
  <si>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</si>
  <si>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</si>
  <si>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</si>
  <si>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</si>
  <si>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</si>
  <si>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</si>
  <si>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</si>
  <si>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</si>
  <si>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</si>
  <si>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</si>
  <si>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</si>
  <si>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</si>
  <si>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</si>
  <si>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</si>
  <si>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</si>
  <si>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</si>
  <si>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</si>
  <si>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</si>
  <si>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</si>
  <si>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</si>
  <si>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</si>
  <si>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</si>
  <si>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</si>
  <si>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</si>
  <si>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</si>
  <si>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</si>
  <si>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</si>
  <si>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</si>
  <si>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</si>
  <si>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</si>
  <si>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</si>
  <si>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</si>
  <si>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</si>
  <si>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</si>
  <si>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</si>
  <si>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</si>
  <si>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</si>
  <si>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</si>
  <si>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</si>
  <si>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</si>
  <si>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</si>
  <si>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</si>
  <si>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</si>
  <si>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</si>
  <si>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</si>
  <si>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</si>
  <si>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</si>
  <si>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</si>
  <si>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</si>
  <si>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</si>
  <si>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</si>
  <si>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</si>
  <si>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</si>
  <si>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</si>
  <si>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</si>
  <si>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</si>
  <si>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</si>
  <si>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</si>
  <si>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</si>
  <si>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</si>
  <si>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</si>
  <si>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</si>
  <si>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</si>
  <si>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</si>
  <si>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</si>
  <si>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</si>
  <si>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</si>
  <si>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</si>
  <si>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</si>
  <si>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</si>
  <si>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</si>
  <si>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</si>
  <si>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</si>
  <si>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</si>
  <si>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</si>
  <si>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</si>
  <si>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</si>
  <si>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</si>
  <si>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</si>
  <si>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</si>
  <si>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</si>
  <si>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</si>
  <si>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</si>
  <si>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</si>
  <si>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</si>
  <si>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</si>
  <si>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</si>
  <si>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</si>
  <si>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</si>
  <si>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</si>
  <si>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</si>
  <si>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</si>
  <si>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</si>
  <si>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</si>
  <si>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</si>
  <si>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</si>
  <si>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</si>
  <si>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</si>
  <si>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</si>
  <si>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</si>
  <si>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</si>
  <si>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</si>
  <si>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</si>
  <si>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</si>
  <si>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</si>
  <si>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</si>
  <si>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</si>
  <si>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</si>
  <si>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</si>
  <si>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</si>
  <si>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</si>
  <si>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</si>
  <si>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</si>
  <si>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</si>
  <si>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</si>
  <si>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</si>
  <si>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</si>
  <si>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</si>
  <si>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</si>
  <si>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</si>
  <si>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</si>
  <si>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</si>
  <si>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</si>
  <si>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</si>
  <si>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</si>
  <si>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</si>
  <si>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</si>
  <si>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</si>
  <si>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</si>
  <si>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</si>
  <si>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</si>
  <si>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</si>
  <si>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</si>
  <si>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</si>
  <si>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</si>
  <si>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</si>
  <si>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</si>
  <si>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</si>
  <si>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</si>
  <si>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</si>
  <si>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</si>
  <si>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</si>
  <si>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</si>
  <si>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</si>
  <si>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</si>
  <si>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</si>
  <si>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</si>
  <si>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</si>
  <si>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</si>
  <si>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</si>
  <si>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</si>
  <si>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</si>
  <si>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</si>
  <si>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</si>
  <si>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</si>
  <si>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</si>
  <si>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</si>
  <si>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</si>
  <si>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</si>
  <si>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</si>
  <si>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</si>
  <si>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</si>
  <si>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</si>
  <si>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</si>
  <si>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</si>
  <si>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</si>
  <si>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</si>
  <si>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</si>
  <si>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</si>
  <si>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</si>
  <si>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</si>
  <si>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</si>
  <si>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</si>
  <si>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</si>
  <si>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</si>
  <si>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</si>
  <si>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</si>
  <si>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</si>
  <si>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</si>
  <si>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</si>
  <si>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</si>
  <si>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</si>
  <si>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</si>
  <si>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</si>
  <si>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</si>
  <si>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</si>
  <si>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</si>
  <si>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</si>
  <si>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</si>
  <si>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</si>
  <si>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</si>
  <si>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</si>
  <si>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</si>
  <si>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</si>
  <si>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</si>
  <si>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</si>
  <si>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</si>
  <si>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</si>
  <si>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</si>
  <si>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</si>
  <si>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</si>
  <si>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</si>
  <si>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</si>
  <si>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</si>
  <si>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</si>
  <si>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</si>
  <si>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</si>
  <si>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</si>
  <si>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</si>
  <si>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</si>
  <si>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</si>
  <si>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</si>
  <si>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</si>
  <si>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</si>
  <si>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</si>
  <si>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</si>
  <si>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</si>
  <si>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</si>
  <si>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</si>
  <si>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</si>
  <si>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</si>
  <si>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</si>
  <si>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</si>
  <si>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</si>
  <si>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</si>
  <si>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</si>
  <si>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</si>
  <si>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</si>
  <si>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</si>
  <si>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</si>
  <si>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</si>
  <si>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</si>
  <si>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</si>
  <si>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</si>
  <si>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</si>
  <si>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</si>
  <si>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</si>
  <si>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</si>
  <si>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</si>
  <si>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</si>
  <si>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</si>
  <si>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</si>
  <si>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</si>
  <si>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</si>
  <si>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</si>
  <si>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</si>
  <si>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</si>
  <si>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</si>
  <si>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</si>
  <si>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</si>
  <si>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</si>
  <si>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</si>
  <si>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</si>
  <si>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</si>
  <si>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</si>
  <si>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</si>
  <si>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</si>
  <si>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</si>
  <si>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</si>
  <si>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</si>
  <si>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</si>
  <si>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</si>
  <si>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</si>
  <si>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</si>
  <si>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</si>
  <si>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</si>
  <si>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</si>
  <si>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</si>
  <si>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</si>
  <si>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</si>
  <si>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</si>
  <si>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</si>
  <si>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</si>
  <si>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</si>
  <si>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</si>
  <si>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</si>
  <si>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</si>
  <si>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</si>
  <si>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</si>
  <si>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</si>
  <si>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</si>
  <si>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</si>
  <si>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</si>
  <si>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</si>
  <si>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</si>
  <si>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</si>
  <si>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</si>
  <si>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</si>
  <si>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</si>
  <si>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</si>
  <si>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</si>
  <si>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</si>
  <si>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</si>
  <si>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</si>
  <si>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</si>
  <si>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</si>
  <si>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</si>
  <si>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</si>
  <si>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</si>
  <si>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</si>
  <si>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</si>
  <si>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</si>
  <si>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</si>
  <si>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</si>
  <si>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</si>
  <si>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</si>
  <si>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</si>
  <si>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</si>
  <si>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</si>
  <si>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</si>
  <si>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</si>
  <si>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</si>
  <si>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</si>
  <si>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</si>
  <si>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</si>
  <si>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</si>
  <si>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</si>
  <si>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</si>
  <si>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</si>
  <si>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</si>
  <si>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</si>
  <si>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</si>
  <si>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</si>
  <si>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</si>
  <si>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</si>
  <si>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</si>
  <si>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</si>
  <si>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</si>
  <si>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</si>
  <si>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</si>
  <si>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</si>
  <si>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</si>
  <si>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</si>
  <si>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</si>
  <si>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</si>
  <si>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</si>
  <si>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</si>
  <si>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</si>
  <si>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</si>
  <si>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</si>
  <si>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</si>
  <si>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</si>
  <si>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</si>
  <si>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</si>
  <si>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</si>
  <si>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</si>
  <si>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</si>
  <si>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</si>
  <si>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</si>
  <si>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</si>
  <si>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</si>
  <si>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</si>
  <si>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</si>
  <si>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</si>
  <si>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</si>
  <si>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</si>
  <si>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</si>
  <si>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</si>
  <si>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</si>
  <si>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</si>
  <si>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</si>
  <si>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</si>
  <si>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</si>
  <si>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</si>
  <si>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</si>
  <si>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</si>
  <si>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</si>
  <si>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</si>
  <si>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</si>
  <si>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</si>
  <si>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</si>
  <si>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</si>
  <si>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</si>
  <si>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</si>
  <si>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</si>
  <si>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</si>
  <si>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</si>
  <si>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</si>
  <si>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</si>
  <si>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</si>
  <si>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</si>
  <si>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</si>
  <si>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</si>
  <si>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</si>
  <si>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</si>
  <si>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</si>
  <si>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</si>
  <si>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</si>
  <si>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</si>
  <si>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</si>
  <si>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</si>
  <si>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</si>
  <si>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</si>
  <si>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</si>
  <si>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</si>
  <si>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</si>
  <si>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</si>
  <si>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</si>
  <si>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</si>
  <si>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</si>
  <si>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</si>
  <si>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</si>
  <si>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</si>
  <si>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</si>
  <si>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</si>
  <si>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</si>
  <si>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</si>
  <si>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</si>
  <si>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</si>
  <si>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</si>
  <si>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</si>
  <si>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</si>
  <si>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</si>
  <si>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</si>
  <si>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</si>
  <si>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</si>
  <si>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</si>
  <si>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</si>
  <si>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</si>
  <si>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</si>
  <si>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</si>
  <si>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</si>
  <si>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</si>
  <si>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</si>
  <si>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</si>
  <si>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</si>
  <si>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</si>
  <si>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</si>
  <si>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</si>
  <si>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</si>
  <si>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</si>
  <si>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</si>
  <si>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</si>
  <si>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</si>
  <si>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</si>
  <si>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</si>
  <si>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</si>
  <si>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</si>
  <si>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</si>
  <si>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</si>
  <si>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</si>
  <si>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</si>
  <si>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</si>
  <si>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</si>
  <si>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</si>
  <si>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</si>
  <si>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</si>
  <si>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</si>
  <si>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</si>
  <si>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</si>
  <si>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</si>
  <si>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</si>
  <si>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</si>
  <si>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</si>
  <si>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</si>
  <si>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</si>
  <si>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</si>
  <si>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</si>
  <si>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</si>
  <si>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</si>
  <si>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</si>
  <si>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</si>
  <si>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</si>
  <si>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</si>
  <si>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</si>
  <si>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</si>
  <si>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</si>
  <si>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</si>
  <si>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</si>
  <si>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</si>
  <si>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</si>
  <si>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</si>
  <si>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</si>
  <si>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</si>
  <si>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</si>
  <si>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</si>
  <si>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</si>
  <si>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</si>
  <si>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</si>
  <si>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</si>
  <si>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</si>
  <si>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</si>
  <si>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</si>
  <si>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</si>
  <si>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</si>
  <si>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</si>
  <si>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</si>
  <si>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</si>
  <si>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</si>
  <si>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</si>
  <si>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</si>
  <si>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</si>
  <si>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</si>
  <si>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</si>
  <si>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</si>
  <si>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</si>
  <si>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</si>
  <si>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</si>
  <si>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</si>
  <si>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</si>
  <si>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</si>
  <si>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</si>
  <si>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</si>
  <si>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</si>
  <si>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</si>
  <si>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</si>
  <si>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</si>
  <si>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</si>
  <si>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</si>
  <si>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</si>
  <si>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</si>
  <si>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</si>
  <si>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</si>
  <si>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</si>
  <si>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</si>
  <si>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</si>
  <si>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</si>
  <si>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</si>
  <si>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</si>
  <si>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</si>
  <si>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</si>
  <si>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</si>
  <si>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</si>
  <si>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</si>
  <si>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</si>
  <si>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</si>
  <si>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</si>
  <si>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</si>
  <si>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</si>
  <si>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</si>
  <si>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</si>
  <si>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</si>
  <si>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</si>
  <si>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</si>
  <si>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</si>
  <si>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</si>
  <si>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</si>
  <si>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</si>
  <si>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</si>
  <si>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</si>
  <si>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</si>
  <si>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</si>
  <si>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</si>
  <si>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</si>
  <si>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</si>
  <si>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</si>
  <si>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</si>
  <si>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</si>
  <si>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</si>
  <si>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</si>
  <si>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</si>
  <si>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</si>
  <si>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</si>
  <si>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</si>
  <si>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</si>
  <si>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</si>
  <si>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</si>
  <si>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</si>
  <si>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</si>
  <si>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</si>
  <si>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</si>
  <si>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</si>
  <si>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</si>
  <si>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</si>
  <si>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</si>
  <si>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</si>
  <si>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</si>
  <si>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</si>
  <si>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</si>
  <si>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</si>
  <si>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</si>
  <si>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</si>
  <si>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</si>
  <si>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</si>
  <si>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</si>
  <si>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</si>
  <si>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</si>
  <si>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</si>
  <si>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</si>
  <si>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</si>
  <si>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</si>
  <si>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</si>
  <si>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</si>
  <si>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</si>
  <si>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</si>
  <si>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</si>
  <si>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</si>
  <si>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</si>
  <si>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</si>
  <si>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</si>
  <si>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</si>
  <si>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</si>
  <si>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</si>
  <si>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</si>
  <si>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</si>
  <si>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</si>
  <si>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</si>
  <si>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</si>
  <si>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</si>
  <si>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</si>
  <si>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</si>
  <si>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</si>
  <si>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</si>
  <si>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</si>
  <si>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</si>
  <si>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</si>
  <si>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</si>
  <si>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</si>
  <si>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</si>
  <si>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</si>
  <si>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</si>
  <si>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</si>
  <si>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</si>
  <si>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</si>
  <si>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</si>
  <si>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</si>
  <si>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</si>
  <si>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</si>
  <si>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</si>
  <si>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</si>
  <si>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</si>
  <si>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</si>
  <si>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</si>
  <si>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</si>
  <si>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</si>
  <si>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</si>
  <si>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</si>
  <si>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</si>
  <si>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</si>
  <si>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</si>
  <si>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</si>
  <si>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</si>
  <si>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</si>
  <si>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</si>
  <si>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</si>
  <si>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</si>
  <si>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</si>
  <si>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</si>
  <si>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</si>
  <si>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</si>
  <si>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</si>
  <si>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</si>
  <si>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</si>
  <si>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</si>
  <si>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</si>
  <si>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</si>
  <si>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</si>
  <si>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</si>
  <si>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</si>
  <si>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</si>
  <si>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</si>
  <si>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</si>
  <si>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</si>
  <si>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</si>
  <si>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</si>
  <si>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</si>
  <si>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</si>
  <si>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</si>
  <si>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</si>
  <si>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</si>
  <si>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</si>
  <si>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</si>
  <si>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</si>
  <si>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</si>
  <si>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</si>
  <si>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</si>
  <si>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</si>
  <si>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</si>
  <si>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</si>
  <si>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</si>
  <si>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</si>
  <si>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</si>
  <si>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</si>
  <si>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</si>
  <si>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</si>
  <si>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</si>
  <si>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</si>
  <si>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</si>
  <si>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</si>
  <si>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</si>
  <si>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</si>
  <si>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</si>
  <si>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</si>
  <si>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</si>
  <si>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</si>
  <si>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</si>
  <si>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</si>
  <si>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</si>
  <si>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</si>
  <si>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</si>
  <si>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</si>
  <si>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</si>
  <si>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</si>
  <si>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</si>
  <si>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</si>
  <si>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</si>
  <si>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</si>
  <si>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</si>
  <si>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</si>
  <si>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</si>
  <si>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</si>
  <si>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</si>
  <si>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</si>
  <si>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</si>
  <si>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</si>
  <si>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</si>
  <si>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</si>
  <si>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</si>
  <si>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</si>
  <si>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</si>
  <si>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</si>
  <si>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</si>
  <si>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</si>
  <si>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</si>
  <si>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</si>
  <si>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</si>
  <si>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</si>
  <si>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</si>
  <si>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</si>
  <si>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</si>
  <si>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</si>
  <si>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</si>
  <si>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</si>
  <si>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</si>
  <si>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</si>
  <si>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</si>
  <si>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</si>
  <si>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</si>
  <si>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</si>
  <si>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</si>
  <si>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</si>
  <si>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</si>
  <si>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</si>
  <si>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</si>
  <si>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</si>
  <si>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</si>
  <si>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</si>
  <si>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</si>
  <si>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</si>
  <si>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</si>
  <si>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</si>
  <si>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</si>
  <si>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</si>
  <si>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</si>
  <si>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</si>
  <si>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</si>
  <si>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</si>
  <si>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</si>
  <si>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</si>
  <si>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</si>
  <si>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</si>
  <si>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</si>
  <si>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</si>
  <si>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</si>
  <si>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</si>
  <si>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</si>
  <si>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</si>
  <si>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</si>
  <si>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</si>
  <si>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</si>
  <si>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</si>
  <si>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</si>
  <si>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</si>
  <si>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</si>
  <si>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</si>
  <si>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</si>
  <si>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</si>
  <si>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</si>
  <si>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</si>
  <si>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</si>
  <si>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</si>
  <si>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</si>
  <si>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</si>
  <si>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</si>
  <si>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</si>
  <si>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</si>
  <si>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</si>
  <si>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</si>
  <si>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</si>
  <si>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</si>
  <si>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</si>
  <si>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</si>
  <si>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</si>
  <si>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</si>
  <si>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</si>
  <si>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</si>
  <si>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</si>
  <si>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</si>
  <si>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</si>
  <si>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</si>
  <si>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</si>
  <si>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</si>
  <si>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</si>
  <si>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</si>
  <si>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</si>
  <si>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</si>
  <si>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</si>
  <si>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</si>
  <si>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</si>
  <si>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</si>
  <si>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</si>
  <si>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</si>
  <si>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</si>
  <si>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</si>
  <si>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</si>
  <si>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</si>
  <si>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</si>
  <si>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</si>
  <si>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</si>
  <si>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</si>
  <si>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</si>
  <si>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</si>
  <si>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</si>
  <si>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</si>
  <si>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</si>
  <si>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</si>
  <si>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</si>
  <si>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</si>
  <si>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</si>
  <si>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</si>
  <si>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</si>
  <si>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</si>
  <si>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</si>
  <si>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</si>
  <si>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</si>
  <si>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</si>
  <si>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</si>
  <si>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</si>
  <si>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</si>
  <si>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</si>
  <si>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</si>
  <si>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</si>
  <si>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</si>
  <si>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</si>
  <si>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</si>
  <si>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</si>
  <si>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</si>
  <si>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</si>
  <si>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</si>
  <si>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</si>
  <si>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</si>
  <si>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</si>
  <si>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</si>
  <si>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</si>
  <si>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</si>
  <si>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</si>
  <si>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</si>
  <si>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</si>
  <si>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</si>
  <si>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</si>
  <si>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</si>
  <si>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</si>
  <si>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</si>
  <si>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</si>
  <si>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</si>
  <si>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</si>
  <si>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</si>
  <si>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</si>
  <si>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</si>
  <si>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</si>
  <si>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</si>
  <si>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</si>
  <si>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</si>
  <si>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</si>
  <si>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</si>
  <si>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</si>
  <si>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</si>
  <si>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</si>
  <si>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</si>
  <si>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</si>
  <si>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</si>
  <si>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</si>
  <si>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</si>
  <si>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</si>
  <si>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</si>
  <si>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</si>
  <si>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</si>
  <si>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</si>
  <si>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</si>
  <si>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</si>
  <si>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</si>
  <si>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</si>
  <si>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</si>
  <si>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</si>
  <si>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</si>
  <si>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</si>
  <si>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</si>
  <si>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</si>
  <si>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</si>
  <si>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</si>
  <si>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</si>
  <si>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</si>
  <si>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</si>
  <si>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</si>
  <si>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</si>
  <si>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</si>
  <si>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</si>
  <si>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</si>
  <si>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</si>
  <si>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</si>
  <si>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</si>
  <si>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</si>
  <si>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</si>
  <si>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</si>
  <si>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</si>
  <si>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</si>
  <si>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</si>
  <si>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</si>
  <si>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</si>
  <si>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</si>
  <si>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</si>
  <si>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</si>
  <si>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</si>
  <si>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</si>
  <si>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</si>
  <si>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</si>
  <si>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</si>
  <si>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</si>
  <si>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</si>
  <si>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</si>
  <si>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</si>
  <si>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</si>
  <si>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</si>
  <si>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</si>
  <si>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</si>
  <si>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</si>
  <si>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</si>
  <si>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</si>
  <si>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</si>
  <si>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</si>
  <si>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</si>
  <si>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</si>
  <si>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</si>
  <si>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</si>
  <si>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</si>
  <si>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</si>
  <si>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</si>
  <si>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</si>
  <si>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</si>
  <si>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</si>
  <si>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</si>
  <si>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</si>
  <si>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</si>
  <si>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</si>
  <si>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</si>
  <si>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</si>
  <si>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</si>
  <si>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</si>
  <si>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</si>
  <si>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</si>
  <si>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</si>
  <si>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</si>
  <si>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</si>
  <si>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</si>
  <si>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</si>
  <si>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</si>
  <si>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</si>
  <si>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</si>
  <si>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</si>
  <si>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</si>
  <si>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</si>
  <si>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</si>
  <si>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</si>
  <si>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</si>
  <si>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</si>
  <si>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</si>
  <si>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</si>
  <si>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</si>
  <si>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</si>
  <si>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</si>
  <si>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</si>
  <si>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</si>
  <si>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</si>
  <si>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</si>
  <si>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</si>
  <si>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</si>
  <si>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</si>
  <si>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</si>
  <si>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</si>
  <si>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</si>
  <si>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</si>
  <si>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</si>
  <si>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</si>
  <si>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</si>
  <si>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</si>
  <si>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</si>
  <si>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</si>
  <si>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</si>
  <si>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</si>
  <si>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</si>
  <si>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</si>
  <si>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</si>
  <si>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</si>
  <si>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</si>
  <si>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</si>
  <si>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</si>
  <si>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</si>
  <si>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</si>
  <si>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</si>
  <si>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</si>
  <si>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</si>
  <si>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</si>
  <si>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</si>
  <si>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</si>
  <si>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</si>
  <si>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</si>
  <si>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</si>
  <si>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</si>
  <si>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</si>
  <si>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</si>
  <si>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</si>
  <si>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</si>
  <si>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</si>
  <si>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</si>
  <si>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</si>
  <si>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</si>
  <si>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</si>
  <si>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</si>
  <si>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</si>
  <si>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</si>
  <si>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</si>
  <si>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</si>
  <si>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</si>
  <si>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</si>
  <si>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</si>
  <si>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</si>
  <si>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</si>
  <si>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</si>
  <si>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</si>
  <si>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</si>
  <si>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</si>
  <si>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</si>
  <si>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</si>
  <si>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</si>
  <si>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</si>
  <si>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</si>
  <si>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</si>
  <si>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</si>
  <si>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</si>
  <si>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</si>
  <si>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</si>
  <si>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</si>
  <si>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</si>
  <si>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</si>
  <si>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</si>
  <si>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</si>
  <si>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</si>
  <si>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</si>
  <si>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</si>
  <si>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</si>
  <si>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</si>
  <si>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</si>
  <si>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</si>
  <si>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</si>
  <si>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</si>
  <si>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</si>
  <si>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</si>
  <si>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</si>
  <si>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</si>
  <si>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</si>
  <si>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</si>
  <si>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</si>
  <si>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</si>
  <si>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</si>
  <si>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</si>
  <si>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</si>
  <si>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</si>
  <si>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</si>
  <si>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</si>
  <si>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</si>
  <si>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</si>
  <si>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</si>
  <si>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</si>
  <si>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</si>
  <si>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</si>
  <si>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</si>
  <si>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</si>
  <si>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</si>
  <si>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</si>
  <si>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</si>
  <si>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</si>
  <si>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</si>
  <si>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</si>
  <si>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</si>
  <si>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</si>
  <si>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</si>
  <si>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</si>
  <si>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</si>
  <si>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</si>
  <si>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</si>
  <si>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</si>
  <si>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</si>
  <si>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</si>
  <si>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</si>
  <si>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</si>
  <si>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</si>
  <si>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</si>
  <si>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</si>
  <si>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</si>
  <si>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</si>
  <si>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</si>
  <si>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</si>
  <si>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</si>
  <si>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</si>
  <si>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</si>
  <si>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</si>
  <si>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</si>
  <si>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</si>
  <si>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</si>
  <si>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</si>
  <si>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</si>
  <si>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</si>
  <si>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</si>
  <si>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</si>
  <si>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</si>
  <si>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</si>
  <si>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</si>
  <si>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</si>
  <si>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</si>
  <si>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</si>
  <si>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</si>
  <si>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</si>
  <si>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</si>
  <si>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</si>
  <si>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</si>
  <si>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</si>
  <si>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</si>
  <si>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</si>
  <si>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</si>
  <si>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</si>
  <si>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</si>
  <si>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</si>
  <si>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</si>
  <si>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</si>
  <si>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</si>
  <si>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</si>
  <si>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</si>
  <si>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</si>
  <si>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</si>
  <si>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</si>
  <si>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</si>
  <si>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</si>
  <si>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</si>
  <si>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</si>
  <si>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</si>
  <si>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</si>
  <si>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</si>
  <si>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</si>
  <si>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</si>
  <si>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</si>
  <si>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</si>
  <si>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</si>
  <si>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</si>
  <si>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</si>
  <si>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</si>
  <si>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</si>
  <si>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</si>
  <si>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</si>
  <si>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</si>
  <si>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</si>
  <si>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</si>
  <si>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</si>
  <si>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</si>
  <si>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</si>
  <si>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</si>
  <si>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</si>
  <si>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</si>
  <si>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</si>
  <si>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</si>
  <si>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</si>
  <si>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</si>
  <si>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</si>
  <si>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</si>
  <si>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</si>
  <si>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</si>
  <si>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</si>
  <si>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</si>
  <si>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</si>
  <si>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</si>
  <si>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</si>
  <si>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</si>
  <si>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</si>
  <si>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</si>
  <si>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</si>
  <si>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</si>
  <si>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</si>
  <si>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</si>
  <si>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</si>
  <si>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</si>
  <si>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</si>
  <si>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</si>
  <si>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</si>
  <si>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</si>
  <si>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</si>
  <si>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</si>
  <si>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</si>
  <si>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</si>
  <si>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</si>
  <si>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</si>
  <si>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</si>
  <si>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</si>
  <si>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</si>
  <si>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</si>
  <si>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</si>
  <si>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</si>
  <si>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</si>
  <si>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</si>
  <si>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</si>
  <si>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</si>
  <si>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</si>
  <si>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</si>
  <si>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</si>
  <si>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</si>
  <si>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</si>
  <si>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</si>
  <si>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</si>
  <si>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</si>
  <si>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</si>
  <si>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</si>
  <si>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</si>
  <si>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</si>
  <si>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</si>
  <si>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</si>
  <si>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</si>
  <si>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</si>
  <si>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</si>
  <si>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</si>
  <si>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</si>
  <si>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</si>
  <si>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</si>
  <si>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</si>
  <si>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</si>
  <si>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</si>
  <si>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</si>
  <si>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</si>
  <si>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</si>
  <si>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</si>
  <si>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</si>
  <si>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</si>
  <si>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</si>
  <si>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</si>
  <si>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</si>
  <si>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</si>
  <si>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</si>
  <si>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</si>
  <si>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</si>
  <si>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</si>
  <si>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</si>
  <si>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</si>
  <si>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</si>
  <si>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</si>
  <si>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</si>
  <si>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</si>
  <si>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</si>
  <si>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</si>
  <si>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</si>
  <si>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</si>
  <si>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</si>
  <si>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</si>
  <si>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</si>
  <si>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</si>
  <si>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</si>
  <si>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</si>
  <si>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</si>
  <si>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</si>
  <si>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</si>
  <si>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</si>
  <si>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</si>
  <si>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</si>
  <si>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</si>
  <si>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</si>
  <si>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</si>
  <si>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</si>
  <si>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</si>
  <si>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</si>
  <si>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</si>
  <si>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</si>
  <si>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</si>
  <si>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</si>
  <si>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</si>
  <si>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</si>
  <si>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</si>
  <si>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</si>
  <si>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</si>
  <si>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</si>
  <si>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</si>
  <si>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</si>
  <si>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</si>
  <si>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</si>
  <si>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</si>
  <si>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</si>
  <si>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</si>
  <si>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</si>
  <si>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</si>
  <si>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</si>
  <si>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</si>
  <si>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</si>
  <si>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</si>
  <si>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</si>
  <si>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</si>
  <si>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</si>
  <si>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</si>
  <si>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</si>
  <si>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</si>
  <si>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</si>
  <si>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</si>
  <si>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</si>
  <si>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</si>
  <si>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</si>
  <si>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</si>
  <si>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</si>
  <si>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</si>
  <si>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</si>
  <si>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</si>
  <si>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</si>
  <si>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</si>
  <si>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</si>
  <si>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</si>
  <si>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</si>
  <si>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</si>
  <si>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</si>
  <si>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</si>
  <si>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</si>
  <si>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</si>
  <si>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</si>
  <si>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</si>
  <si>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</si>
  <si>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</si>
  <si>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</si>
  <si>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</si>
  <si>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</si>
  <si>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</si>
  <si>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</si>
  <si>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</si>
  <si>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</si>
  <si>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</si>
  <si>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</si>
  <si>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</si>
  <si>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</si>
  <si>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</si>
  <si>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</si>
  <si>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</si>
  <si>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</si>
  <si>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</si>
  <si>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</si>
  <si>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</si>
  <si>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</si>
  <si>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</si>
  <si>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</si>
  <si>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</si>
  <si>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</si>
  <si>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</si>
  <si>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</si>
  <si>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</si>
  <si>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</si>
  <si>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</si>
  <si>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</si>
  <si>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</si>
  <si>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</si>
  <si>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</si>
  <si>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</si>
  <si>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</si>
  <si>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</si>
  <si>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</si>
  <si>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</si>
  <si>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</si>
  <si>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</si>
  <si>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</si>
  <si>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</si>
  <si>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</si>
  <si>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</si>
  <si>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</si>
  <si>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</si>
  <si>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</si>
  <si>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</si>
  <si>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</si>
  <si>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</si>
  <si>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</si>
  <si>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</si>
  <si>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</si>
  <si>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</si>
  <si>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</si>
  <si>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</si>
  <si>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</si>
  <si>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</si>
  <si>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</si>
  <si>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</si>
  <si>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</si>
  <si>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</si>
  <si>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</si>
  <si>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</si>
  <si>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</si>
  <si>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</si>
  <si>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</si>
  <si>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</si>
  <si>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</si>
  <si>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</si>
  <si>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</si>
  <si>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</si>
  <si>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</si>
  <si>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</si>
  <si>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</si>
  <si>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</si>
  <si>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</si>
  <si>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</si>
  <si>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</si>
  <si>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</si>
  <si>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</si>
  <si>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</si>
  <si>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</si>
  <si>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</si>
  <si>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</si>
  <si>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</si>
  <si>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</si>
  <si>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</si>
  <si>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</si>
  <si>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</si>
  <si>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</si>
  <si>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</si>
  <si>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</si>
  <si>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</si>
  <si>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</si>
  <si>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</si>
  <si>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</si>
  <si>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</si>
  <si>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</si>
  <si>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</si>
  <si>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</si>
  <si>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</si>
  <si>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</si>
  <si>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</si>
  <si>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</si>
  <si>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</si>
  <si>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</si>
  <si>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</si>
  <si>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</si>
  <si>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</si>
  <si>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</si>
  <si>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</si>
  <si>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</si>
  <si>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</si>
  <si>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</si>
  <si>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</si>
  <si>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</si>
  <si>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</si>
  <si>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</si>
  <si>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</si>
  <si>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</si>
  <si>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</si>
  <si>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</si>
  <si>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</si>
  <si>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</si>
  <si>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</si>
  <si>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</si>
  <si>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</si>
  <si>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</si>
  <si>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</si>
  <si>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</si>
  <si>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</si>
  <si>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</si>
  <si>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</si>
  <si>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</si>
  <si>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</si>
  <si>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</si>
  <si>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</si>
  <si>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</si>
  <si>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</si>
  <si>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</si>
  <si>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</si>
  <si>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</si>
  <si>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</si>
  <si>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</si>
  <si>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</si>
  <si>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</si>
  <si>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</si>
  <si>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</si>
  <si>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</si>
  <si>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</si>
  <si>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</si>
  <si>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</si>
  <si>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</si>
  <si>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</si>
  <si>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</si>
  <si>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</si>
  <si>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</si>
  <si>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</si>
  <si>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</si>
  <si>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</si>
  <si>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</si>
  <si>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</si>
  <si>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</si>
  <si>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</si>
  <si>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</si>
  <si>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</si>
  <si>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</si>
  <si>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</si>
  <si>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</si>
  <si>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</si>
  <si>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</si>
  <si>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</si>
  <si>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</si>
  <si>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</si>
  <si>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</si>
  <si>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</si>
  <si>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</si>
  <si>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</si>
  <si>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</si>
  <si>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</si>
  <si>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</si>
  <si>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</si>
  <si>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</si>
  <si>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</si>
  <si>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</si>
  <si>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</si>
  <si>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</si>
  <si>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</si>
  <si>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</si>
  <si>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</si>
  <si>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</si>
  <si>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</si>
  <si>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</si>
  <si>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</si>
  <si>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</si>
  <si>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</si>
  <si>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</si>
  <si>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</si>
  <si>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</si>
  <si>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</si>
  <si>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</si>
  <si>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</si>
  <si>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</si>
  <si>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</si>
  <si>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</si>
  <si>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</si>
  <si>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</si>
  <si>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</si>
  <si>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</si>
  <si>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</si>
  <si>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</si>
  <si>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</si>
  <si>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</si>
  <si>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</si>
  <si>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</si>
  <si>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</si>
  <si>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</si>
  <si>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</si>
  <si>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</si>
  <si>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</si>
  <si>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</si>
  <si>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</si>
  <si>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</si>
  <si>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</si>
  <si>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</si>
  <si>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</si>
  <si>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</si>
  <si>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</si>
  <si>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</si>
  <si>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</si>
  <si>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</si>
  <si>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</si>
  <si>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</si>
  <si>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</si>
  <si>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</si>
  <si>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</si>
  <si>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</si>
  <si>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</si>
  <si>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</si>
  <si>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</si>
  <si>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</si>
  <si>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</si>
  <si>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</si>
  <si>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</si>
  <si>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</si>
  <si>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</si>
  <si>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</si>
  <si>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</si>
  <si>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</si>
  <si>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</si>
  <si>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</si>
  <si>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</si>
  <si>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</si>
  <si>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</si>
  <si>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</si>
  <si>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</si>
  <si>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</si>
  <si>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</si>
  <si>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</si>
  <si>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</si>
  <si>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</si>
  <si>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</si>
  <si>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</si>
  <si>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</si>
  <si>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</si>
  <si>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</si>
  <si>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</si>
  <si>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</si>
  <si>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</si>
  <si>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</si>
  <si>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</si>
  <si>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</si>
  <si>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</si>
  <si>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</si>
  <si>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</si>
  <si>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</si>
  <si>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</si>
  <si>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</si>
  <si>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</si>
  <si>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</si>
  <si>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</si>
  <si>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</si>
  <si>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</si>
  <si>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</si>
  <si>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</si>
  <si>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</si>
  <si>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</si>
  <si>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</si>
  <si>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</si>
  <si>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</si>
  <si>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</si>
  <si>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</si>
  <si>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</si>
  <si>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</si>
  <si>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</si>
  <si>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</si>
  <si>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</si>
  <si>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</si>
  <si>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</si>
  <si>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</si>
  <si>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</si>
  <si>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</si>
  <si>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</si>
  <si>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</si>
  <si>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</si>
  <si>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</si>
  <si>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</si>
  <si>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</si>
  <si>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</si>
  <si>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</si>
  <si>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</si>
  <si>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</si>
  <si>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</si>
  <si>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</si>
  <si>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</si>
  <si>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</si>
  <si>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</si>
  <si>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</si>
  <si>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</si>
  <si>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</si>
  <si>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</si>
  <si>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</si>
  <si>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</si>
  <si>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</si>
  <si>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</si>
  <si>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</si>
  <si>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</si>
  <si>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</si>
  <si>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</si>
  <si>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</si>
  <si>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</si>
  <si>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</si>
  <si>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</si>
  <si>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</si>
  <si>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</si>
  <si>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</si>
  <si>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</si>
  <si>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</si>
  <si>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</si>
  <si>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</si>
  <si>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</si>
  <si>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</si>
  <si>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</si>
  <si>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</si>
  <si>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</si>
  <si>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</si>
  <si>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</si>
  <si>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</si>
  <si>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</si>
  <si>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</si>
  <si>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</si>
  <si>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</si>
  <si>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</si>
  <si>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</si>
  <si>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</si>
  <si>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</si>
  <si>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</si>
  <si>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</si>
  <si>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</si>
  <si>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</si>
  <si>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</si>
  <si>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</si>
  <si>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</si>
  <si>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</si>
  <si>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</si>
  <si>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</si>
  <si>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</si>
  <si>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</si>
  <si>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</si>
  <si>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</si>
  <si>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</si>
  <si>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</si>
  <si>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</si>
  <si>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</si>
  <si>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</si>
  <si>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</si>
  <si>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</si>
  <si>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</si>
  <si>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</si>
  <si>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</si>
  <si>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</si>
  <si>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</si>
  <si>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</si>
  <si>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</si>
  <si>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</si>
  <si>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</si>
  <si>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</si>
  <si>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</si>
  <si>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</si>
  <si>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</si>
  <si>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</si>
  <si>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</si>
  <si>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</si>
  <si>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</si>
  <si>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</si>
  <si>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</si>
  <si>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</si>
  <si>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</si>
  <si>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</si>
  <si>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</si>
  <si>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</si>
  <si>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</si>
  <si>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</si>
  <si>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</si>
  <si>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</si>
  <si>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</si>
  <si>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</si>
  <si>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</si>
  <si>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</si>
  <si>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</si>
  <si>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</si>
  <si>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</si>
  <si>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</si>
  <si>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</si>
  <si>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</si>
  <si>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</si>
  <si>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</si>
  <si>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</si>
  <si>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</si>
  <si>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</si>
  <si>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</si>
  <si>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</si>
  <si>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</si>
  <si>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</si>
  <si>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</si>
  <si>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</si>
  <si>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</si>
  <si>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</si>
  <si>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</si>
  <si>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</si>
  <si>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</si>
  <si>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</si>
  <si>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</si>
  <si>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</si>
  <si>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</si>
  <si>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</si>
  <si>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</si>
  <si>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</si>
  <si>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</si>
  <si>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</si>
  <si>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</si>
  <si>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</si>
  <si>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</si>
  <si>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</si>
  <si>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</si>
  <si>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</si>
  <si>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</si>
  <si>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</si>
  <si>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</si>
  <si>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</si>
  <si>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</si>
  <si>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</si>
  <si>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</si>
  <si>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</si>
  <si>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</si>
  <si>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</si>
  <si>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</si>
  <si>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</si>
  <si>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</si>
  <si>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</si>
  <si>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</si>
  <si>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</si>
  <si>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</si>
  <si>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</si>
  <si>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</si>
  <si>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</si>
  <si>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</si>
  <si>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</si>
  <si>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</si>
  <si>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</si>
  <si>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</si>
  <si>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</si>
  <si>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</si>
  <si>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</si>
  <si>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</si>
  <si>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</si>
  <si>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</si>
  <si>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</si>
  <si>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</si>
  <si>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</si>
  <si>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</si>
  <si>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</si>
  <si>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</si>
  <si>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</si>
  <si>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</si>
  <si>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</si>
  <si>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</si>
  <si>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</si>
  <si>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</si>
  <si>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</si>
  <si>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</si>
  <si>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</si>
  <si>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</si>
  <si>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</si>
  <si>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</si>
  <si>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</si>
  <si>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</si>
  <si>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</si>
  <si>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</si>
  <si>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</si>
  <si>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</si>
  <si>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</si>
  <si>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</si>
  <si>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</si>
  <si>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</si>
  <si>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</si>
  <si>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</si>
  <si>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</si>
  <si>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</si>
  <si>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</si>
  <si>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</si>
  <si>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</si>
  <si>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</si>
  <si>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</si>
  <si>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</si>
  <si>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</si>
  <si>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</si>
  <si>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</si>
  <si>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</si>
  <si>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</si>
  <si>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</si>
  <si>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</si>
  <si>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</si>
  <si>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</si>
  <si>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</si>
  <si>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</si>
  <si>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</si>
  <si>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</si>
  <si>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</si>
  <si>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</si>
  <si>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</si>
  <si>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</si>
  <si>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</si>
  <si>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</si>
  <si>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</si>
  <si>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</si>
  <si>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</si>
  <si>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</si>
  <si>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</si>
  <si>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</si>
  <si>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</si>
  <si>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</si>
  <si>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</si>
  <si>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</si>
  <si>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</si>
  <si>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</si>
  <si>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</si>
  <si>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</si>
  <si>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</si>
  <si>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</si>
  <si>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</si>
  <si>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</si>
  <si>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</si>
  <si>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</si>
  <si>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</si>
  <si>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</si>
  <si>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</si>
  <si>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</si>
  <si>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</si>
  <si>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</si>
  <si>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</si>
  <si>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</si>
  <si>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</si>
  <si>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</si>
  <si>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</si>
  <si>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</si>
  <si>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</si>
  <si>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</si>
  <si>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</si>
  <si>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</si>
  <si>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</si>
  <si>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</si>
  <si>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</si>
  <si>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</si>
  <si>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</si>
  <si>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</si>
  <si>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</si>
  <si>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</si>
  <si>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</si>
  <si>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</si>
  <si>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</si>
  <si>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</si>
  <si>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</si>
  <si>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</si>
  <si>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</si>
  <si>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</si>
  <si>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</si>
  <si>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</si>
  <si>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</si>
  <si>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</si>
  <si>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</si>
  <si>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</si>
  <si>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</si>
  <si>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</si>
  <si>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</si>
  <si>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</si>
  <si>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</si>
  <si>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</si>
  <si>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</si>
  <si>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</si>
  <si>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</si>
  <si>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</si>
  <si>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</si>
  <si>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</si>
  <si>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</si>
  <si>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</si>
  <si>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</si>
  <si>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</si>
  <si>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</si>
  <si>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</si>
  <si>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</si>
  <si>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</si>
  <si>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</si>
  <si>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</si>
  <si>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</si>
  <si>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</si>
  <si>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</si>
  <si>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</si>
  <si>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</si>
  <si>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</si>
  <si>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</si>
  <si>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</si>
  <si>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</si>
  <si>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</si>
  <si>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</si>
  <si>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</si>
  <si>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</si>
  <si>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</si>
  <si>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</si>
  <si>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</si>
  <si>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</si>
  <si>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</si>
  <si>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</si>
  <si>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</si>
  <si>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</si>
  <si>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</si>
  <si>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</si>
  <si>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</si>
  <si>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</si>
  <si>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</si>
  <si>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</si>
  <si>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</si>
  <si>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</si>
  <si>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</si>
  <si>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</si>
  <si>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</si>
  <si>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</si>
  <si>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</si>
  <si>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</si>
  <si>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</si>
  <si>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</si>
  <si>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</si>
  <si>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</si>
  <si>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</si>
  <si>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</si>
  <si>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</si>
  <si>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</si>
  <si>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</si>
  <si>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</si>
  <si>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</si>
  <si>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</si>
  <si>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</si>
  <si>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</si>
  <si>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</si>
  <si>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</si>
  <si>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</si>
  <si>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</si>
  <si>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</si>
  <si>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</si>
  <si>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</si>
  <si>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</si>
  <si>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</si>
  <si>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</si>
  <si>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</si>
  <si>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</si>
  <si>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</si>
  <si>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</si>
  <si>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</si>
  <si>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</si>
  <si>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</si>
  <si>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</si>
  <si>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</si>
  <si>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</si>
  <si>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</si>
  <si>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</si>
  <si>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</si>
  <si>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</si>
  <si>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</si>
  <si>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</si>
  <si>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</si>
  <si>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</si>
  <si>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</si>
  <si>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</si>
  <si>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</si>
  <si>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</si>
  <si>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</si>
  <si>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</si>
  <si>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</si>
  <si>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</si>
  <si>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</si>
  <si>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</si>
  <si>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</si>
  <si>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</si>
  <si>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</si>
  <si>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</si>
  <si>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</si>
  <si>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</si>
  <si>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</si>
  <si>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</si>
  <si>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</si>
  <si>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</si>
  <si>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</si>
  <si>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</si>
  <si>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</si>
  <si>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</si>
  <si>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</si>
  <si>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</si>
  <si>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</si>
  <si>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</si>
  <si>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</si>
  <si>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</si>
  <si>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</si>
  <si>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</si>
  <si>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</si>
  <si>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</si>
  <si>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</si>
  <si>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</si>
  <si>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</si>
  <si>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</si>
  <si>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</si>
  <si>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</si>
  <si>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</si>
  <si>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</si>
  <si>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</si>
  <si>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</si>
  <si>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</si>
  <si>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</si>
  <si>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</si>
  <si>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</si>
  <si>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</si>
  <si>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</si>
  <si>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</si>
  <si>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</si>
  <si>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</si>
  <si>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</si>
  <si>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</si>
  <si>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</si>
  <si>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</si>
  <si>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</si>
  <si>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</si>
  <si>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</si>
  <si>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</si>
  <si>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</si>
  <si>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</si>
  <si>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</si>
  <si>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</si>
  <si>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</si>
  <si>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</si>
  <si>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</si>
  <si>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</si>
  <si>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</si>
  <si>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</si>
  <si>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</si>
  <si>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</si>
  <si>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</si>
  <si>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</si>
  <si>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</si>
  <si>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</si>
  <si>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</si>
  <si>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</si>
  <si>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</si>
  <si>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</si>
  <si>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</si>
  <si>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</si>
  <si>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</si>
  <si>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</si>
  <si>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</si>
  <si>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</si>
  <si>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</si>
  <si>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</si>
  <si>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</si>
  <si>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</si>
  <si>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</si>
  <si>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</si>
  <si>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</si>
  <si>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</si>
  <si>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</si>
  <si>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</si>
  <si>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</si>
  <si>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</si>
  <si>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</si>
  <si>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</si>
  <si>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</si>
  <si>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</si>
  <si>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</si>
  <si>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</si>
  <si>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</si>
  <si>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</si>
  <si>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</si>
  <si>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</si>
  <si>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</si>
  <si>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</si>
  <si>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</si>
  <si>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</si>
  <si>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</si>
  <si>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</si>
  <si>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</si>
  <si>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</si>
  <si>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</si>
  <si>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</si>
  <si>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</si>
  <si>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</si>
  <si>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</si>
  <si>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</si>
  <si>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</si>
  <si>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</si>
  <si>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</si>
  <si>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</si>
  <si>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</si>
  <si>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</si>
  <si>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</si>
  <si>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</si>
  <si>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</si>
  <si>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</si>
  <si>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</si>
  <si>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</si>
  <si>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</si>
  <si>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</si>
  <si>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</si>
  <si>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</si>
  <si>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</si>
  <si>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</si>
  <si>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</si>
  <si>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</si>
  <si>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</si>
  <si>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</si>
  <si>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</si>
  <si>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</si>
  <si>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</si>
  <si>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</si>
  <si>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</si>
  <si>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</si>
  <si>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</si>
  <si>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</si>
  <si>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</si>
  <si>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</si>
  <si>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</si>
  <si>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</si>
  <si>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</si>
  <si>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</si>
  <si>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</si>
  <si>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</si>
  <si>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</si>
  <si>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</si>
  <si>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</si>
  <si>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</si>
  <si>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</si>
  <si>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</si>
  <si>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</si>
  <si>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</si>
  <si>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</si>
  <si>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</si>
  <si>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</si>
  <si>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</si>
  <si>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</si>
  <si>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</si>
  <si>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</si>
  <si>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</si>
  <si>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</si>
  <si>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</si>
  <si>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</si>
  <si>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</si>
  <si>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</si>
  <si>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</si>
  <si>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</si>
  <si>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</si>
  <si>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</si>
  <si>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</si>
  <si>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</si>
  <si>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</si>
  <si>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</si>
  <si>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</si>
  <si>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</si>
  <si>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</si>
  <si>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</si>
  <si>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</si>
  <si>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</si>
  <si>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</si>
  <si>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</si>
  <si>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</si>
  <si>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</si>
  <si>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</si>
  <si>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</si>
  <si>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</si>
  <si>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</si>
  <si>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</si>
  <si>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</si>
  <si>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</si>
  <si>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</si>
  <si>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</si>
  <si>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</si>
  <si>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</si>
  <si>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</si>
  <si>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</si>
  <si>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</si>
  <si>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</si>
  <si>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</si>
  <si>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</si>
  <si>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</si>
  <si>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</si>
  <si>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</si>
  <si>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</si>
  <si>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</si>
  <si>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</si>
  <si>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</si>
  <si>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</si>
  <si>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</si>
  <si>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</si>
  <si>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</si>
  <si>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</si>
  <si>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</si>
  <si>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</si>
  <si>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</si>
  <si>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</si>
  <si>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</si>
  <si>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</si>
  <si>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</si>
  <si>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</si>
  <si>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</si>
  <si>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</si>
  <si>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</si>
  <si>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</si>
  <si>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</si>
  <si>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</si>
  <si>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</si>
  <si>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</si>
  <si>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</si>
  <si>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</si>
  <si>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</si>
  <si>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</si>
  <si>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</si>
  <si>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</si>
  <si>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</si>
  <si>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</si>
  <si>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</si>
  <si>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</si>
  <si>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</si>
  <si>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</si>
  <si>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</si>
  <si>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</si>
  <si>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</si>
  <si>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</si>
  <si>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</si>
  <si>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</si>
  <si>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</si>
  <si>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</si>
  <si>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</si>
  <si>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</si>
  <si>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</si>
  <si>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</si>
  <si>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</si>
  <si>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</si>
  <si>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</si>
  <si>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</si>
  <si>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</si>
  <si>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</si>
  <si>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</si>
  <si>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</si>
  <si>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</si>
  <si>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</si>
  <si>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</si>
  <si>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</si>
  <si>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</si>
  <si>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</si>
  <si>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</si>
  <si>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</si>
  <si>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</si>
  <si>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</si>
  <si>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</si>
  <si>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</si>
  <si>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</si>
  <si>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</si>
  <si>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</si>
  <si>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</si>
  <si>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</si>
  <si>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</si>
  <si>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</si>
  <si>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</si>
  <si>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</si>
  <si>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</si>
  <si>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</si>
  <si>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</si>
  <si>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</si>
  <si>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</si>
  <si>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</si>
  <si>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</si>
  <si>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</si>
  <si>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</si>
  <si>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</si>
  <si>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</si>
  <si>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</si>
  <si>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</si>
  <si>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</si>
  <si>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</si>
  <si>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</si>
  <si>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</si>
  <si>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</si>
  <si>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</si>
  <si>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</si>
  <si>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</si>
  <si>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</si>
  <si>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</si>
  <si>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</si>
  <si>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</si>
  <si>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</si>
  <si>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</si>
  <si>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</si>
  <si>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</si>
  <si>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</si>
  <si>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</si>
  <si>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</si>
  <si>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</si>
  <si>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</si>
  <si>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</si>
  <si>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</si>
  <si>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</si>
  <si>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</si>
  <si>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</si>
  <si>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</si>
  <si>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</si>
  <si>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</si>
  <si>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</si>
  <si>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</si>
  <si>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</si>
  <si>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</si>
  <si>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</si>
  <si>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</si>
  <si>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</si>
  <si>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</si>
  <si>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</si>
  <si>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</si>
  <si>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</si>
  <si>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</si>
  <si>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</si>
  <si>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</si>
  <si>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</si>
  <si>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</si>
  <si>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</si>
  <si>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</si>
  <si>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</si>
  <si>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</si>
  <si>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</si>
  <si>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</si>
  <si>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</si>
  <si>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</si>
  <si>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</si>
  <si>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</si>
  <si>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</si>
  <si>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</si>
  <si>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</si>
  <si>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</si>
  <si>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</si>
  <si>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</si>
  <si>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</si>
  <si>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</si>
  <si>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</si>
  <si>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</si>
  <si>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</si>
  <si>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</si>
  <si>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</si>
  <si>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</si>
  <si>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</si>
  <si>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</si>
  <si>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</si>
  <si>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</si>
  <si>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</si>
  <si>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</si>
  <si>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</si>
  <si>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</si>
  <si>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</si>
  <si>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</si>
  <si>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</si>
  <si>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</si>
  <si>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</si>
  <si>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</si>
  <si>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</si>
  <si>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</si>
  <si>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</si>
  <si>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</si>
  <si>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</si>
  <si>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</si>
  <si>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</si>
  <si>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</si>
  <si>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</si>
  <si>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</si>
  <si>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</si>
  <si>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</si>
  <si>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</si>
  <si>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</si>
  <si>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</si>
  <si>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</si>
  <si>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</si>
  <si>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</si>
  <si>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</si>
  <si>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</si>
  <si>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</si>
  <si>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</si>
  <si>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</si>
  <si>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</si>
  <si>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</si>
  <si>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</si>
  <si>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</si>
  <si>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</si>
  <si>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</si>
  <si>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</si>
  <si>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</si>
  <si>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</si>
  <si>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</si>
  <si>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</si>
  <si>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</si>
  <si>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</si>
  <si>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</si>
  <si>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</si>
  <si>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</si>
  <si>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</si>
  <si>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</si>
  <si>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</si>
  <si>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</si>
  <si>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</si>
  <si>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</si>
  <si>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</si>
  <si>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</si>
  <si>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</si>
  <si>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</si>
  <si>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</si>
  <si>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</si>
  <si>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</si>
  <si>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</si>
  <si>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</si>
  <si>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</si>
  <si>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</si>
  <si>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</si>
  <si>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</si>
  <si>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</si>
  <si>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</si>
  <si>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</si>
  <si>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</si>
  <si>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</si>
  <si>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</si>
  <si>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</si>
  <si>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</si>
  <si>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</si>
  <si>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</si>
  <si>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</si>
  <si>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</si>
  <si>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</si>
  <si>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</si>
  <si>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</si>
  <si>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</si>
  <si>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</si>
  <si>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</si>
  <si>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</si>
  <si>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</si>
  <si>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</si>
  <si>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</si>
  <si>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</si>
  <si>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</si>
  <si>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</si>
  <si>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</si>
  <si>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</si>
  <si>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</si>
  <si>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</si>
  <si>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</si>
  <si>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</si>
  <si>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</si>
  <si>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</si>
  <si>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</si>
  <si>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</si>
  <si>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</si>
  <si>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</si>
  <si>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</si>
  <si>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</si>
  <si>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</si>
  <si>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</si>
  <si>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</si>
  <si>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</si>
  <si>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</si>
  <si>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</si>
  <si>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</si>
  <si>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</si>
  <si>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</si>
  <si>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</si>
  <si>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</si>
  <si>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</si>
  <si>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</si>
  <si>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</si>
  <si>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</si>
  <si>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</si>
  <si>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</si>
  <si>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</si>
  <si>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</si>
  <si>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</si>
  <si>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</si>
  <si>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</si>
  <si>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</si>
  <si>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</si>
  <si>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</si>
  <si>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</si>
  <si>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</si>
  <si>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</si>
  <si>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</si>
  <si>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</si>
  <si>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</si>
  <si>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</si>
  <si>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</si>
  <si>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</si>
  <si>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</si>
  <si>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</si>
  <si>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</si>
  <si>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</si>
  <si>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</si>
  <si>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</si>
  <si>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</si>
  <si>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</si>
  <si>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</si>
  <si>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</si>
  <si>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</si>
  <si>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</si>
  <si>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</si>
  <si>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</si>
  <si>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</si>
  <si>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</si>
  <si>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</si>
  <si>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</si>
  <si>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</si>
  <si>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</si>
  <si>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</si>
  <si>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</si>
  <si>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</si>
  <si>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</si>
  <si>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</si>
  <si>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</si>
  <si>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</si>
  <si>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</si>
  <si>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</si>
  <si>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</si>
  <si>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</si>
  <si>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</si>
  <si>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</si>
  <si>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</si>
  <si>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</si>
  <si>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</si>
  <si>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</si>
  <si>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</si>
  <si>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</si>
  <si>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</si>
  <si>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</si>
  <si>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</si>
  <si>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</si>
  <si>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</si>
  <si>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</si>
  <si>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</si>
  <si>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</si>
  <si>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</si>
  <si>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</si>
  <si>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</si>
  <si>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</si>
  <si>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</si>
  <si>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</si>
  <si>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</si>
  <si>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</si>
  <si>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</si>
  <si>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</si>
  <si>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</si>
  <si>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</si>
  <si>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</si>
  <si>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</si>
  <si>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</si>
  <si>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</si>
  <si>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</si>
  <si>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</si>
  <si>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</si>
  <si>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</si>
  <si>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</si>
  <si>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</si>
  <si>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</si>
  <si>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</si>
  <si>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</si>
  <si>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</si>
  <si>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</si>
  <si>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</si>
  <si>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</si>
  <si>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</si>
  <si>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</si>
  <si>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</si>
  <si>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</si>
  <si>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</si>
  <si>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</si>
  <si>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</si>
  <si>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</si>
  <si>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</si>
  <si>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</si>
  <si>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</si>
  <si>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</si>
  <si>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</si>
  <si>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</si>
  <si>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</si>
  <si>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</si>
  <si>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</si>
  <si>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</si>
  <si>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</si>
  <si>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</si>
  <si>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</si>
  <si>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</si>
  <si>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</si>
  <si>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</si>
  <si>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</si>
  <si>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</si>
  <si>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</si>
  <si>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</si>
  <si>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</si>
  <si>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</si>
  <si>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</si>
  <si>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</si>
  <si>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</si>
  <si>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</si>
  <si>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</si>
  <si>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</si>
  <si>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</si>
  <si>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</si>
  <si>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</si>
  <si>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</si>
  <si>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</si>
  <si>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</si>
  <si>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</si>
  <si>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</si>
  <si>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</si>
  <si>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</si>
  <si>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</si>
  <si>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</si>
  <si>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</si>
  <si>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</si>
  <si>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</si>
  <si>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</si>
  <si>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</si>
  <si>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</si>
  <si>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</si>
  <si>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</si>
  <si>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</si>
  <si>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</si>
  <si>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</si>
  <si>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</si>
  <si>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</si>
  <si>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</si>
  <si>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</si>
  <si>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</si>
  <si>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</si>
  <si>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</si>
  <si>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</si>
  <si>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</si>
  <si>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</si>
  <si>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</si>
  <si>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</si>
  <si>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</si>
  <si>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</si>
  <si>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</si>
  <si>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</si>
  <si>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</si>
  <si>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</si>
  <si>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</si>
  <si>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</si>
  <si>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</si>
  <si>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</si>
  <si>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</si>
  <si>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</si>
  <si>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</si>
  <si>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</si>
  <si>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</si>
  <si>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</si>
  <si>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</si>
  <si>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</si>
  <si>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</si>
  <si>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</si>
  <si>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</si>
  <si>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</si>
  <si>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</si>
  <si>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</si>
  <si>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</si>
  <si>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</si>
  <si>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</si>
  <si>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</si>
  <si>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</si>
  <si>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</si>
  <si>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</si>
  <si>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</si>
  <si>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</si>
  <si>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</si>
  <si>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</si>
  <si>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</si>
  <si>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</si>
  <si>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</si>
  <si>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</si>
  <si>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</si>
  <si>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</si>
  <si>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</si>
  <si>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</si>
  <si>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</si>
  <si>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</si>
  <si>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</si>
  <si>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</si>
  <si>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</si>
  <si>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</si>
  <si>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</si>
  <si>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</si>
  <si>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</si>
  <si>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</si>
  <si>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</si>
  <si>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</si>
  <si>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</si>
  <si>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</si>
  <si>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</si>
  <si>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</si>
  <si>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</si>
  <si>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</si>
  <si>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</si>
  <si>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</si>
  <si>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</si>
  <si>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</si>
  <si>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</si>
  <si>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</si>
  <si>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</si>
  <si>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</si>
  <si>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</si>
  <si>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</si>
  <si>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</si>
  <si>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</si>
  <si>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</si>
  <si>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</si>
  <si>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</si>
  <si>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</si>
  <si>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</si>
  <si>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</si>
  <si>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</si>
  <si>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</si>
  <si>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</si>
  <si>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</si>
  <si>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</si>
  <si>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</si>
  <si>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</si>
  <si>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</si>
  <si>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</si>
  <si>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</si>
  <si>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</si>
  <si>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</si>
  <si>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</si>
  <si>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</si>
  <si>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</si>
  <si>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</si>
  <si>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</si>
  <si>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</si>
  <si>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</si>
  <si>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</si>
  <si>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</si>
  <si>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</si>
  <si>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</si>
  <si>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</si>
  <si>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</si>
  <si>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</si>
  <si>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</si>
  <si>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</si>
  <si>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</si>
  <si>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</si>
  <si>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</si>
  <si>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</si>
  <si>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</si>
  <si>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</si>
  <si>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</si>
  <si>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</si>
  <si>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</si>
  <si>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</si>
  <si>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</si>
  <si>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</si>
  <si>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</si>
  <si>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</si>
  <si>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</si>
  <si>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</si>
  <si>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</si>
  <si>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</si>
  <si>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</si>
  <si>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</si>
  <si>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</si>
  <si>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</si>
  <si>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</si>
  <si>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</si>
  <si>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</si>
  <si>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</si>
  <si>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</si>
  <si>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</si>
  <si>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</si>
  <si>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</si>
  <si>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</si>
  <si>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</si>
  <si>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</si>
  <si>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</si>
  <si>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</si>
  <si>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</si>
  <si>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</si>
  <si>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</si>
  <si>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</si>
  <si>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</si>
  <si>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</si>
  <si>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</si>
  <si>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</si>
  <si>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</si>
  <si>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</si>
  <si>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</si>
  <si>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</si>
  <si>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</si>
  <si>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</si>
  <si>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</si>
  <si>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</si>
  <si>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</si>
  <si>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</si>
  <si>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</si>
  <si>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</si>
  <si>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</si>
  <si>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</si>
  <si>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</si>
  <si>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</si>
  <si>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</si>
  <si>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</si>
  <si>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</si>
  <si>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</si>
  <si>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</si>
  <si>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</si>
  <si>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</si>
  <si>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</si>
  <si>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</si>
  <si>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</si>
  <si>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</si>
  <si>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</si>
  <si>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</si>
  <si>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</si>
  <si>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</si>
  <si>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</si>
  <si>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</si>
  <si>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</si>
  <si>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</si>
  <si>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</si>
  <si>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</si>
  <si>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</si>
  <si>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</si>
  <si>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</si>
  <si>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</si>
  <si>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</si>
  <si>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</si>
  <si>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</si>
  <si>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</si>
  <si>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</si>
  <si>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</si>
  <si>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</si>
  <si>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</si>
  <si>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</si>
  <si>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</si>
  <si>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</si>
  <si>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</si>
  <si>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</si>
  <si>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</si>
  <si>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</si>
  <si>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</si>
  <si>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</si>
  <si>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</si>
  <si>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</si>
  <si>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</si>
  <si>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</si>
  <si>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</si>
  <si>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</si>
  <si>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</si>
  <si>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</si>
  <si>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</si>
  <si>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</si>
  <si>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</si>
  <si>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</si>
  <si>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</si>
  <si>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</si>
  <si>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</si>
  <si>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</si>
  <si>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</si>
  <si>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</si>
  <si>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</si>
  <si>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</si>
  <si>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</si>
  <si>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</si>
  <si>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</si>
  <si>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</si>
  <si>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</si>
  <si>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</si>
  <si>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</si>
  <si>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</si>
  <si>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</si>
  <si>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</si>
  <si>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</si>
  <si>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</si>
  <si>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</si>
  <si>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</si>
  <si>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</si>
  <si>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</si>
  <si>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</si>
  <si>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</si>
  <si>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</si>
  <si>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</si>
  <si>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</si>
  <si>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</si>
  <si>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</si>
  <si>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</si>
  <si>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</si>
  <si>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</si>
  <si>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</si>
  <si>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</si>
  <si>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</si>
  <si>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</si>
  <si>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</si>
  <si>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</si>
  <si>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</si>
  <si>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</si>
  <si>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</si>
  <si>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</si>
  <si>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</si>
  <si>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</si>
  <si>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</si>
  <si>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</si>
  <si>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</si>
  <si>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</si>
  <si>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</si>
  <si>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</si>
  <si>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</si>
  <si>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</si>
  <si>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</si>
  <si>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</si>
  <si>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</si>
  <si>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</si>
  <si>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</si>
  <si>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</si>
  <si>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</si>
  <si>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</si>
  <si>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</si>
  <si>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</si>
  <si>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</si>
  <si>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</si>
  <si>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</si>
  <si>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</si>
  <si>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</si>
  <si>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</si>
  <si>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</si>
  <si>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</si>
  <si>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</si>
  <si>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</si>
  <si>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</si>
  <si>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</si>
  <si>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</si>
  <si>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</si>
  <si>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</si>
  <si>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</si>
  <si>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</si>
  <si>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</si>
  <si>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</si>
  <si>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</si>
  <si>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</si>
  <si>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</si>
  <si>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</si>
  <si>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</si>
  <si>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</si>
  <si>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</si>
  <si>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</si>
  <si>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</si>
  <si>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</si>
  <si>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</si>
  <si>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</si>
  <si>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</si>
  <si>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</si>
  <si>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</si>
  <si>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</si>
  <si>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</si>
  <si>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</si>
  <si>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</si>
  <si>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</si>
  <si>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</si>
  <si>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</si>
  <si>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</si>
  <si>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</si>
  <si>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</si>
  <si>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</si>
  <si>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</si>
  <si>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</si>
  <si>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</si>
  <si>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</si>
  <si>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</si>
  <si>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</si>
  <si>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</si>
  <si>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</si>
  <si>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</si>
  <si>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</si>
  <si>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</si>
  <si>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</si>
  <si>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</si>
  <si>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</si>
  <si>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</si>
  <si>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</si>
  <si>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</si>
  <si>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</si>
  <si>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</si>
  <si>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</si>
  <si>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</si>
  <si>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</si>
  <si>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</si>
  <si>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</si>
  <si>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</si>
  <si>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</si>
  <si>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</si>
  <si>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</si>
  <si>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</si>
  <si>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</si>
  <si>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</si>
  <si>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</si>
  <si>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</si>
  <si>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</si>
  <si>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</si>
  <si>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</si>
  <si>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</si>
  <si>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</si>
  <si>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</si>
  <si>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</si>
  <si>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</si>
  <si>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</si>
  <si>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</si>
  <si>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</si>
  <si>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</si>
  <si>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</si>
  <si>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</si>
  <si>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</si>
  <si>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</si>
  <si>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</si>
  <si>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</si>
  <si>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</si>
  <si>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</si>
  <si>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</si>
  <si>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</si>
  <si>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</si>
  <si>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</si>
  <si>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</si>
  <si>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</si>
  <si>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</si>
  <si>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</si>
  <si>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</si>
  <si>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</si>
  <si>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</si>
  <si>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</si>
  <si>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</si>
  <si>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</si>
  <si>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</si>
  <si>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</si>
  <si>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</si>
  <si>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</si>
  <si>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</si>
  <si>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</si>
  <si>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</si>
  <si>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</si>
  <si>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</si>
  <si>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</si>
  <si>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</si>
  <si>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</si>
  <si>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</si>
  <si>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</si>
  <si>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</si>
  <si>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</si>
  <si>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</si>
  <si>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</si>
  <si>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</si>
  <si>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</si>
  <si>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</si>
  <si>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</si>
  <si>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</si>
  <si>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</si>
  <si>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</si>
  <si>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</si>
  <si>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</si>
  <si>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</si>
  <si>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</si>
  <si>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</si>
  <si>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</si>
  <si>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</si>
  <si>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</si>
  <si>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</si>
  <si>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</si>
  <si>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</si>
  <si>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</si>
  <si>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</si>
  <si>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</si>
  <si>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</si>
  <si>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</si>
  <si>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</si>
  <si>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</si>
  <si>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</si>
  <si>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</si>
  <si>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</si>
  <si>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</si>
  <si>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</si>
  <si>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</si>
  <si>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</si>
  <si>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</si>
  <si>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</si>
  <si>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</si>
  <si>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</si>
  <si>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</si>
  <si>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</si>
  <si>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</si>
  <si>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</si>
  <si>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</si>
  <si>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</si>
  <si>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</si>
  <si>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</si>
  <si>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</si>
  <si>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</si>
  <si>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</si>
  <si>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</si>
  <si>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</si>
  <si>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</si>
  <si>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</si>
  <si>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</si>
  <si>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</si>
  <si>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</si>
  <si>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</si>
  <si>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</si>
  <si>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</si>
  <si>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</si>
  <si>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</si>
  <si>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</si>
  <si>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</si>
  <si>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</si>
  <si>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</si>
  <si>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</si>
  <si>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</si>
  <si>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</si>
  <si>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</si>
  <si>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</si>
  <si>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</si>
  <si>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</si>
  <si>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</si>
  <si>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</si>
  <si>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</si>
  <si>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</si>
  <si>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</si>
  <si>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</si>
  <si>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</si>
  <si>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</si>
  <si>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</si>
  <si>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</si>
  <si>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</si>
  <si>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</si>
  <si>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</si>
  <si>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</si>
  <si>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</si>
  <si>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</si>
  <si>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</si>
  <si>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</si>
  <si>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</si>
  <si>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</si>
  <si>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</si>
  <si>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</si>
  <si>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</si>
  <si>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</si>
  <si>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</si>
  <si>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</si>
  <si>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</si>
  <si>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</si>
  <si>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</si>
  <si>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</si>
  <si>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</si>
  <si>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</si>
  <si>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</si>
  <si>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</si>
  <si>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</si>
  <si>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</si>
  <si>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</si>
  <si>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</si>
  <si>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</si>
  <si>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</si>
  <si>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</si>
  <si>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</si>
  <si>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</si>
  <si>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</si>
  <si>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</si>
  <si>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</si>
  <si>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</si>
  <si>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</si>
  <si>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</si>
  <si>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</si>
  <si>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</si>
  <si>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</si>
  <si>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</si>
  <si>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</si>
  <si>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</si>
  <si>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</si>
  <si>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</si>
  <si>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</si>
  <si>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</si>
  <si>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</si>
  <si>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</si>
  <si>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</si>
  <si>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</si>
  <si>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</si>
  <si>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</si>
  <si>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</si>
  <si>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</si>
  <si>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</si>
  <si>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</si>
  <si>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</si>
  <si>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</si>
  <si>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</si>
  <si>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</si>
  <si>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</si>
  <si>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</si>
  <si>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</si>
  <si>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</si>
  <si>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</si>
  <si>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</si>
  <si>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</si>
  <si>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</si>
  <si>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</si>
  <si>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</si>
  <si>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</si>
  <si>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</si>
  <si>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</si>
  <si>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</si>
  <si>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</si>
  <si>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</si>
  <si>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</si>
  <si>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</si>
  <si>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</si>
  <si>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</si>
  <si>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</si>
  <si>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</si>
  <si>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</si>
  <si>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</si>
  <si>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</si>
  <si>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</si>
  <si>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</si>
  <si>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</si>
  <si>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</si>
  <si>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</si>
  <si>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</si>
  <si>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</si>
  <si>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</si>
  <si>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</si>
  <si>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</si>
  <si>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</si>
  <si>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</si>
  <si>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</si>
  <si>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</si>
  <si>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</si>
  <si>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</si>
  <si>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</si>
  <si>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</si>
  <si>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</si>
  <si>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</si>
  <si>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</si>
  <si>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</si>
  <si>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</si>
  <si>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</si>
  <si>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</si>
  <si>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</si>
  <si>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</si>
  <si>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</si>
  <si>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</si>
  <si>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</si>
  <si>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</si>
  <si>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</si>
  <si>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</si>
  <si>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</si>
  <si>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</si>
  <si>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</si>
  <si>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</si>
  <si>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</si>
  <si>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</si>
  <si>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</si>
  <si>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</si>
  <si>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</si>
  <si>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</si>
  <si>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</si>
  <si>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</si>
  <si>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</si>
  <si>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</si>
  <si>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</si>
  <si>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</si>
  <si>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</si>
  <si>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</si>
  <si>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</si>
  <si>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</si>
  <si>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</si>
  <si>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</si>
  <si>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</si>
  <si>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</si>
  <si>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</si>
  <si>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</si>
  <si>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</si>
  <si>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</si>
  <si>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</si>
  <si>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</si>
  <si>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</si>
  <si>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</si>
  <si>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</si>
  <si>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</si>
  <si>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</si>
  <si>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</si>
  <si>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</si>
  <si>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</si>
  <si>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</si>
  <si>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</si>
  <si>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</si>
  <si>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</si>
  <si>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</si>
  <si>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</si>
  <si>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</si>
  <si>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</si>
  <si>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</si>
  <si>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</si>
  <si>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</si>
  <si>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</si>
  <si>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</si>
  <si>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</si>
  <si>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</si>
  <si>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</si>
  <si>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</si>
  <si>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</si>
  <si>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</si>
  <si>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</si>
  <si>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</si>
  <si>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</si>
  <si>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</si>
  <si>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</si>
  <si>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</si>
  <si>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</si>
  <si>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</si>
  <si>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</si>
  <si>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</si>
  <si>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</si>
  <si>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</si>
  <si>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</si>
  <si>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</si>
  <si>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</si>
  <si>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</si>
  <si>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</si>
  <si>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</si>
  <si>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</si>
  <si>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</si>
  <si>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</si>
  <si>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</si>
  <si>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</si>
  <si>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</si>
  <si>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</si>
  <si>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</si>
  <si>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</si>
  <si>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</si>
  <si>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</si>
  <si>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</si>
  <si>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</si>
  <si>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</si>
  <si>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</si>
  <si>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</si>
  <si>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</si>
  <si>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</si>
  <si>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</si>
  <si>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</si>
  <si>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</si>
  <si>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</si>
  <si>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</si>
  <si>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</si>
  <si>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</si>
  <si>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</si>
  <si>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</si>
  <si>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</si>
  <si>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</si>
  <si>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</si>
  <si>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</si>
  <si>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</si>
  <si>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</si>
  <si>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</si>
  <si>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</si>
  <si>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</si>
  <si>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</si>
  <si>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</si>
  <si>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</si>
  <si>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</si>
  <si>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</si>
  <si>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</si>
  <si>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</si>
  <si>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</si>
  <si>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</si>
  <si>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</si>
  <si>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</si>
  <si>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</si>
  <si>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</si>
  <si>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</si>
  <si>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</si>
  <si>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</si>
  <si>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</si>
  <si>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</si>
  <si>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</si>
  <si>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</si>
  <si>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</si>
  <si>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</si>
  <si>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</si>
  <si>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</si>
  <si>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</si>
  <si>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</si>
  <si>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</si>
  <si>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</si>
  <si>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</si>
  <si>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</si>
  <si>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</si>
  <si>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</si>
  <si>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</si>
  <si>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</si>
  <si>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</si>
  <si>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</si>
  <si>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</si>
  <si>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</si>
  <si>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</si>
  <si>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</si>
  <si>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</si>
  <si>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</si>
  <si>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</si>
  <si>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</si>
  <si>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</si>
  <si>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</si>
  <si>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</si>
  <si>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</si>
  <si>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</si>
  <si>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</si>
  <si>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</si>
  <si>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</si>
  <si>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</si>
  <si>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</si>
  <si>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</si>
  <si>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</si>
  <si>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</si>
  <si>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</si>
  <si>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</si>
  <si>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</si>
  <si>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</si>
  <si>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</si>
  <si>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</si>
  <si>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</si>
  <si>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</si>
  <si>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</si>
  <si>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</si>
  <si>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</si>
  <si>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</si>
  <si>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</si>
  <si>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</si>
  <si>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</si>
  <si>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</si>
  <si>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</si>
  <si>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</si>
  <si>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</si>
  <si>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</si>
  <si>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</si>
  <si>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</si>
  <si>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</si>
  <si>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</si>
  <si>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</si>
  <si>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</si>
  <si>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</si>
  <si>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</si>
  <si>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</si>
  <si>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</si>
  <si>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</si>
  <si>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</si>
  <si>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</si>
  <si>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</si>
  <si>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</si>
  <si>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</si>
  <si>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</si>
  <si>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</si>
  <si>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</si>
  <si>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</si>
  <si>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</si>
  <si>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</si>
  <si>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</si>
  <si>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</si>
  <si>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</si>
  <si>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</si>
  <si>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</si>
  <si>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</si>
  <si>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</si>
  <si>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</si>
  <si>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</si>
  <si>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</si>
  <si>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</si>
  <si>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</si>
  <si>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</si>
  <si>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</si>
  <si>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</si>
  <si>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</si>
  <si>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</si>
  <si>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</si>
  <si>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</si>
  <si>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</si>
  <si>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</si>
  <si>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</si>
  <si>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</si>
  <si>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</si>
  <si>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</si>
  <si>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</si>
  <si>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</si>
  <si>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</si>
  <si>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</si>
  <si>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</si>
  <si>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</si>
  <si>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</si>
  <si>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</si>
  <si>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</si>
  <si>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</si>
  <si>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</si>
  <si>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</si>
  <si>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</si>
  <si>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</si>
  <si>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</si>
  <si>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</si>
  <si>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</si>
  <si>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</si>
  <si>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</si>
  <si>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</si>
  <si>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</si>
  <si>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</si>
  <si>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</si>
  <si>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</si>
  <si>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</si>
  <si>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</si>
  <si>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</si>
  <si>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</si>
  <si>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</si>
  <si>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</si>
  <si>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</si>
  <si>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</si>
  <si>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</si>
  <si>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</si>
  <si>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</si>
  <si>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</si>
  <si>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</si>
  <si>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</si>
  <si>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</si>
  <si>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</si>
  <si>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</si>
  <si>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</si>
  <si>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</si>
  <si>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</si>
  <si>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</si>
  <si>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</si>
  <si>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</si>
  <si>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</si>
  <si>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</si>
  <si>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</si>
  <si>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</si>
  <si>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</si>
  <si>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</si>
  <si>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</si>
  <si>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</si>
  <si>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</si>
  <si>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</si>
  <si>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</si>
  <si>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</si>
  <si>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</si>
  <si>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</si>
  <si>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</si>
  <si>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</si>
  <si>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</si>
  <si>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</si>
  <si>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</si>
  <si>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</si>
  <si>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</si>
  <si>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</si>
  <si>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</si>
  <si>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</si>
  <si>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</si>
  <si>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</si>
  <si>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</si>
  <si>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</si>
  <si>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</si>
  <si>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</si>
  <si>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</si>
  <si>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</si>
  <si>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</si>
  <si>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</si>
  <si>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</si>
  <si>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</si>
  <si>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</si>
  <si>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</si>
  <si>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</si>
  <si>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</si>
  <si>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</si>
  <si>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</si>
  <si>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</si>
  <si>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</si>
  <si>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</si>
  <si>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</si>
  <si>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</si>
  <si>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</si>
  <si>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</si>
  <si>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</si>
  <si>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</si>
  <si>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</si>
  <si>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</si>
  <si>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</si>
  <si>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</si>
  <si>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</si>
  <si>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</si>
  <si>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</si>
  <si>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</si>
  <si>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</si>
  <si>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</si>
  <si>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</si>
  <si>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</si>
  <si>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</si>
  <si>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</si>
  <si>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</si>
  <si>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</si>
  <si>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</si>
  <si>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</si>
  <si>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</si>
  <si>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</si>
  <si>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</si>
  <si>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</si>
  <si>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</si>
  <si>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</si>
  <si>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</si>
  <si>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</si>
  <si>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</si>
  <si>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</si>
  <si>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</si>
  <si>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</si>
  <si>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</si>
  <si>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</si>
  <si>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</si>
  <si>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</si>
  <si>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</si>
  <si>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</si>
  <si>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</si>
  <si>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</si>
  <si>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</si>
  <si>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</si>
  <si>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</si>
  <si>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</si>
  <si>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</si>
  <si>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</si>
  <si>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</si>
  <si>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</si>
  <si>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</si>
  <si>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</si>
  <si>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</si>
  <si>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</si>
  <si>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</si>
  <si>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</si>
  <si>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</si>
  <si>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</si>
  <si>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</si>
  <si>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</si>
  <si>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</si>
  <si>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</si>
  <si>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</si>
  <si>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</si>
  <si>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</si>
  <si>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</si>
  <si>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</si>
  <si>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</si>
  <si>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</si>
  <si>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</si>
  <si>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</si>
  <si>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</si>
  <si>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</si>
  <si>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</si>
  <si>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</si>
  <si>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</si>
  <si>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</si>
  <si>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</si>
  <si>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</si>
  <si>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</si>
  <si>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</si>
  <si>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</si>
  <si>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</si>
  <si>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</si>
  <si>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</si>
  <si>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</si>
  <si>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</si>
  <si>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</si>
  <si>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</si>
  <si>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</si>
  <si>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</si>
  <si>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</si>
  <si>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</si>
  <si>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</si>
  <si>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</si>
  <si>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</si>
  <si>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</si>
  <si>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</si>
  <si>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</si>
  <si>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</si>
  <si>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</si>
  <si>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</si>
  <si>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</si>
  <si>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</si>
  <si>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</si>
  <si>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</si>
  <si>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</si>
  <si>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</si>
  <si>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</si>
  <si>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</si>
  <si>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</si>
  <si>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</si>
  <si>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</si>
  <si>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</si>
  <si>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</si>
  <si>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</si>
  <si>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</si>
  <si>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</si>
  <si>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</si>
  <si>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</si>
  <si>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</si>
  <si>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</si>
  <si>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</si>
  <si>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</si>
  <si>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</si>
  <si>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</si>
  <si>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</si>
  <si>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</si>
  <si>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</si>
  <si>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</si>
  <si>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</si>
  <si>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</si>
  <si>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</si>
  <si>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</si>
  <si>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</si>
  <si>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</si>
  <si>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</si>
  <si>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</si>
  <si>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</si>
  <si>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</si>
  <si>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</si>
  <si>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</si>
  <si>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</si>
  <si>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</si>
  <si>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</si>
  <si>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</si>
  <si>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</si>
  <si>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</si>
  <si>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</si>
  <si>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</si>
  <si>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</si>
  <si>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</si>
  <si>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</si>
  <si>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</si>
  <si>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</si>
  <si>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</si>
  <si>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</si>
  <si>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</si>
  <si>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</si>
  <si>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</si>
  <si>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</si>
  <si>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</si>
  <si>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</si>
  <si>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</si>
  <si>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</si>
  <si>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</si>
  <si>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</si>
  <si>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</si>
  <si>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</si>
  <si>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</si>
  <si>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</si>
  <si>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</si>
  <si>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</si>
  <si>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</si>
  <si>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</si>
  <si>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</si>
  <si>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</si>
  <si>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</si>
  <si>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</si>
  <si>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</si>
  <si>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</si>
  <si>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</si>
  <si>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</si>
  <si>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</si>
  <si>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</si>
  <si>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</si>
  <si>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</si>
  <si>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</si>
  <si>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</si>
  <si>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</si>
  <si>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</si>
  <si>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</si>
  <si>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</si>
  <si>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</si>
  <si>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</si>
  <si>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</si>
  <si>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</si>
  <si>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</si>
  <si>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</si>
  <si>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</si>
  <si>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</si>
  <si>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</si>
  <si>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</si>
  <si>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</si>
  <si>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</si>
  <si>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</si>
  <si>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</si>
  <si>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</si>
  <si>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</si>
  <si>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</si>
  <si>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</si>
  <si>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</si>
  <si>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</si>
  <si>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</si>
  <si>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</si>
  <si>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</si>
  <si>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</si>
  <si>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</si>
  <si>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</si>
  <si>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</si>
  <si>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</si>
  <si>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</si>
  <si>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</si>
  <si>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</si>
  <si>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</si>
  <si>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</si>
  <si>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</si>
  <si>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</si>
  <si>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</si>
  <si>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</si>
  <si>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</si>
  <si>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</si>
  <si>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</si>
  <si>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</si>
  <si>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</si>
  <si>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</si>
  <si>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</si>
  <si>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</si>
  <si>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</si>
  <si>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</si>
  <si>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</si>
  <si>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</si>
  <si>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</si>
  <si>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</si>
  <si>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</si>
  <si>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</si>
  <si>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</si>
  <si>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</si>
  <si>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</si>
  <si>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</si>
  <si>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</si>
  <si>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</si>
  <si>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</si>
  <si>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</si>
  <si>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</si>
  <si>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</si>
  <si>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</si>
  <si>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</si>
  <si>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</si>
  <si>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</si>
  <si>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</si>
  <si>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</si>
  <si>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</si>
  <si>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</si>
  <si>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</si>
  <si>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</si>
  <si>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</si>
  <si>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</si>
  <si>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</si>
  <si>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</si>
  <si>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</si>
  <si>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</si>
  <si>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</si>
  <si>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</si>
  <si>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</si>
  <si>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</si>
  <si>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</si>
  <si>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</si>
  <si>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</si>
  <si>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</si>
  <si>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</si>
  <si>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</si>
  <si>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</si>
  <si>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</si>
  <si>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</si>
  <si>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</si>
  <si>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</si>
  <si>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</si>
  <si>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</si>
  <si>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</si>
  <si>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</si>
  <si>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</si>
  <si>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</si>
  <si>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</si>
  <si>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</si>
  <si>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</si>
  <si>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</si>
  <si>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</si>
  <si>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</si>
  <si>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</si>
  <si>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</si>
  <si>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</si>
  <si>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</si>
  <si>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</si>
  <si>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</si>
  <si>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</si>
  <si>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</si>
  <si>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</si>
  <si>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</si>
  <si>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</si>
  <si>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</si>
  <si>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</si>
  <si>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</si>
  <si>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</si>
  <si>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</si>
  <si>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</si>
  <si>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</si>
  <si>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</si>
  <si>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</si>
  <si>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</si>
  <si>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</si>
  <si>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</si>
  <si>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</si>
  <si>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</si>
  <si>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</si>
  <si>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</si>
  <si>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</si>
  <si>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</si>
  <si>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</si>
  <si>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</si>
  <si>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</si>
  <si>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</si>
  <si>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</si>
  <si>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</si>
  <si>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</si>
  <si>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</si>
  <si>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</si>
  <si>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</si>
  <si>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</si>
  <si>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</si>
  <si>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</si>
  <si>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</si>
  <si>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</si>
  <si>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</si>
  <si>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</si>
  <si>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</si>
  <si>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</si>
  <si>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</si>
  <si>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</si>
  <si>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</si>
  <si>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</si>
  <si>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</si>
  <si>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</si>
  <si>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</si>
  <si>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</si>
  <si>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</si>
  <si>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</si>
  <si>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</si>
  <si>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</si>
  <si>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</si>
  <si>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</si>
  <si>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</si>
  <si>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</si>
  <si>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</si>
  <si>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</si>
  <si>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</si>
  <si>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</si>
  <si>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</si>
  <si>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</si>
  <si>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</si>
  <si>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</si>
  <si>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</si>
  <si>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</si>
  <si>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</si>
  <si>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</si>
  <si>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</si>
  <si>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</si>
  <si>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</si>
  <si>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</si>
  <si>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</si>
  <si>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</si>
  <si>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</si>
  <si>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</si>
  <si>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</si>
  <si>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</si>
  <si>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</si>
  <si>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</si>
  <si>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</si>
  <si>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</si>
  <si>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</si>
  <si>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</si>
  <si>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</si>
  <si>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</si>
  <si>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</si>
  <si>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</si>
  <si>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</si>
  <si>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</si>
  <si>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</si>
  <si>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</si>
  <si>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</si>
  <si>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</si>
  <si>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</si>
  <si>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</si>
  <si>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</si>
  <si>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</si>
  <si>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</si>
  <si>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</si>
  <si>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</si>
  <si>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</si>
  <si>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</si>
  <si>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</si>
  <si>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</si>
  <si>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</si>
  <si>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</si>
  <si>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</si>
  <si>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</si>
  <si>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</si>
  <si>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</si>
  <si>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</si>
  <si>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</si>
  <si>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</si>
  <si>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</si>
  <si>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</si>
  <si>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</si>
  <si>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</si>
  <si>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</si>
  <si>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</si>
  <si>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</si>
  <si>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</si>
  <si>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</si>
  <si>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</si>
  <si>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</si>
  <si>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</si>
  <si>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</si>
  <si>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</si>
  <si>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</si>
  <si>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</si>
  <si>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</si>
  <si>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</si>
  <si>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</si>
  <si>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</si>
  <si>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</si>
  <si>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</si>
  <si>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</si>
  <si>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</si>
  <si>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</si>
  <si>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</si>
  <si>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</si>
  <si>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</si>
  <si>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</si>
  <si>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</si>
  <si>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</si>
  <si>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</si>
  <si>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</si>
  <si>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</si>
  <si>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</si>
  <si>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</si>
  <si>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</si>
  <si>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</si>
  <si>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</si>
  <si>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</si>
  <si>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</si>
  <si>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</si>
  <si>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</si>
  <si>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</si>
  <si>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</si>
  <si>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</si>
  <si>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</si>
  <si>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</si>
  <si>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</si>
  <si>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</si>
  <si>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</si>
  <si>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</si>
  <si>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</si>
  <si>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</si>
  <si>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</si>
  <si>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</si>
  <si>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</si>
  <si>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</si>
  <si>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</si>
  <si>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</si>
  <si>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</si>
  <si>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</si>
  <si>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</si>
  <si>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</si>
  <si>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</si>
  <si>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</si>
  <si>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</si>
  <si>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</si>
  <si>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</si>
  <si>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</si>
  <si>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</si>
  <si>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</si>
  <si>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</si>
  <si>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</si>
  <si>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</si>
  <si>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</si>
  <si>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</si>
  <si>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</si>
  <si>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</si>
  <si>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</si>
  <si>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</si>
  <si>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</si>
  <si>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</si>
  <si>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</si>
  <si>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</si>
  <si>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</si>
  <si>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</si>
  <si>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</si>
  <si>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</si>
  <si>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</si>
  <si>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</si>
  <si>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</si>
  <si>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</si>
  <si>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</si>
  <si>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</si>
  <si>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</si>
  <si>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</si>
  <si>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</si>
  <si>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</si>
  <si>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</si>
  <si>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</si>
  <si>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</si>
  <si>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</si>
  <si>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</si>
  <si>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</si>
  <si>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</si>
  <si>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</si>
  <si>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</si>
  <si>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</si>
  <si>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</si>
  <si>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</si>
  <si>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</si>
  <si>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</si>
  <si>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</si>
  <si>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</si>
  <si>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</si>
  <si>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</si>
  <si>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</si>
  <si>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</si>
  <si>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</si>
  <si>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</si>
  <si>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</si>
  <si>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</si>
  <si>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</si>
  <si>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</si>
  <si>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</si>
  <si>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</si>
  <si>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</si>
  <si>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</si>
  <si>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</si>
  <si>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</si>
  <si>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</si>
  <si>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</si>
  <si>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</si>
  <si>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</si>
  <si>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</si>
  <si>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</si>
  <si>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</si>
  <si>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</si>
  <si>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</si>
  <si>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</si>
  <si>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</si>
  <si>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</si>
  <si>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</si>
  <si>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</si>
  <si>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</si>
  <si>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</si>
  <si>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</si>
  <si>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</si>
  <si>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</si>
  <si>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</si>
  <si>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</si>
  <si>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</si>
  <si>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</si>
  <si>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</si>
  <si>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</si>
  <si>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</si>
  <si>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</si>
  <si>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</si>
  <si>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</si>
  <si>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</si>
  <si>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</si>
  <si>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</si>
  <si>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</si>
  <si>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</si>
  <si>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</si>
  <si>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</si>
  <si>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</si>
  <si>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</si>
  <si>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</si>
  <si>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</si>
  <si>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</si>
  <si>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</si>
  <si>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</si>
  <si>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</si>
  <si>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</si>
  <si>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</si>
  <si>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</si>
  <si>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</si>
  <si>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</si>
  <si>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</si>
  <si>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</si>
  <si>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</si>
  <si>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</si>
  <si>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</si>
  <si>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</si>
  <si>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</si>
  <si>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</si>
  <si>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</si>
  <si>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</si>
  <si>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</si>
  <si>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</si>
  <si>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</si>
  <si>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</si>
  <si>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</si>
  <si>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</si>
  <si>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</si>
  <si>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</si>
  <si>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</si>
  <si>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</si>
  <si>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</si>
  <si>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</si>
  <si>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</si>
  <si>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</si>
  <si>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</si>
  <si>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</si>
  <si>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</si>
  <si>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</si>
  <si>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</si>
  <si>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</si>
  <si>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</si>
  <si>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</si>
  <si>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</si>
  <si>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</si>
  <si>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</si>
  <si>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</si>
  <si>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</si>
  <si>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</si>
  <si>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</si>
  <si>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</si>
  <si>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</si>
  <si>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</si>
  <si>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</si>
  <si>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</si>
  <si>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</si>
  <si>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</si>
  <si>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</si>
  <si>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</si>
  <si>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</si>
  <si>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</si>
  <si>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</si>
  <si>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</si>
  <si>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</si>
  <si>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</si>
  <si>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</si>
  <si>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</si>
  <si>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</si>
  <si>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</si>
  <si>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</si>
  <si>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</si>
  <si>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</si>
  <si>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</si>
  <si>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</si>
  <si>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</si>
  <si>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</si>
  <si>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</si>
  <si>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</si>
  <si>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</si>
  <si>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</si>
  <si>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</si>
  <si>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</si>
  <si>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</si>
  <si>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</si>
  <si>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</si>
  <si>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</si>
  <si>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</si>
  <si>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</si>
  <si>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</si>
  <si>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</si>
  <si>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</si>
  <si>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</si>
  <si>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</si>
  <si>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</si>
  <si>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</si>
  <si>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</si>
  <si>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</si>
  <si>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</si>
  <si>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</si>
  <si>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</si>
  <si>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</si>
  <si>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</si>
  <si>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</si>
  <si>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</si>
  <si>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</si>
  <si>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</si>
  <si>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</si>
  <si>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</si>
  <si>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</si>
  <si>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</si>
  <si>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</si>
  <si>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</si>
  <si>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</si>
  <si>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</si>
  <si>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</si>
  <si>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</si>
  <si>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</si>
  <si>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</si>
  <si>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</si>
  <si>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</si>
  <si>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</si>
  <si>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</si>
  <si>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</si>
  <si>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</si>
  <si>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</si>
  <si>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</si>
  <si>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</si>
  <si>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</si>
  <si>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</si>
  <si>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</si>
  <si>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</si>
  <si>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</si>
  <si>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</si>
  <si>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</si>
  <si>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</si>
  <si>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</si>
  <si>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</si>
  <si>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</si>
  <si>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</si>
  <si>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</si>
  <si>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</si>
  <si>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</si>
  <si>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</si>
  <si>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</si>
  <si>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</si>
  <si>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</si>
  <si>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</si>
  <si>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</si>
  <si>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</si>
  <si>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</si>
  <si>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</si>
  <si>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</si>
  <si>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</si>
  <si>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</si>
  <si>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</si>
  <si>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</si>
  <si>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</si>
  <si>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</si>
  <si>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</si>
  <si>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</si>
  <si>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</si>
  <si>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</si>
  <si>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</si>
  <si>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</si>
  <si>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</si>
  <si>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</si>
  <si>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</si>
  <si>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</si>
  <si>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</si>
  <si>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</si>
  <si>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</si>
  <si>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</si>
  <si>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</si>
  <si>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</si>
  <si>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</si>
  <si>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</si>
  <si>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</si>
  <si>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</si>
  <si>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</si>
  <si>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</si>
  <si>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</si>
  <si>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</si>
  <si>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</si>
  <si>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</si>
  <si>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</si>
  <si>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</si>
  <si>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</si>
  <si>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</si>
  <si>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</si>
  <si>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</si>
  <si>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</si>
  <si>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</si>
  <si>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</si>
  <si>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</si>
  <si>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</si>
  <si>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</si>
  <si>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</si>
  <si>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</si>
  <si>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</si>
  <si>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</si>
  <si>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</si>
  <si>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</si>
  <si>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</si>
  <si>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</si>
  <si>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</si>
  <si>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</si>
  <si>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</si>
  <si>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</si>
  <si>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</si>
  <si>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</si>
  <si>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</si>
  <si>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</si>
  <si>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</si>
  <si>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</si>
  <si>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</si>
  <si>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</si>
  <si>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</si>
  <si>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</si>
  <si>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</si>
  <si>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</si>
  <si>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</si>
  <si>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</si>
  <si>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</si>
  <si>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</si>
  <si>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</si>
  <si>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</si>
  <si>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</si>
  <si>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</si>
  <si>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</si>
  <si>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</si>
  <si>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</si>
  <si>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</si>
  <si>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</si>
  <si>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</si>
  <si>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</si>
  <si>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</si>
  <si>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</si>
  <si>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</si>
  <si>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</si>
  <si>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</si>
  <si>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</si>
  <si>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</si>
  <si>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</si>
  <si>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</si>
  <si>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</si>
  <si>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</si>
  <si>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</si>
  <si>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</si>
  <si>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</si>
  <si>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</si>
  <si>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</si>
  <si>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</si>
  <si>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</si>
  <si>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</si>
  <si>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</si>
  <si>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</si>
  <si>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</si>
  <si>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</si>
  <si>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</si>
  <si>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</si>
  <si>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</si>
  <si>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</si>
  <si>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</si>
  <si>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</si>
  <si>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</si>
  <si>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</si>
  <si>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</si>
  <si>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</si>
  <si>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</si>
  <si>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</si>
  <si>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</si>
  <si>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</si>
  <si>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</si>
  <si>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</si>
  <si>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</si>
  <si>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</si>
  <si>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</si>
  <si>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</si>
  <si>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</si>
  <si>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</si>
  <si>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</si>
  <si>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</si>
  <si>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</si>
  <si>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</si>
  <si>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</si>
  <si>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</si>
  <si>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</si>
  <si>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</si>
  <si>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</si>
  <si>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</si>
  <si>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</si>
  <si>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</si>
  <si>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</si>
  <si>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</si>
  <si>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</si>
  <si>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</si>
  <si>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</si>
  <si>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</si>
  <si>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</si>
  <si>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</si>
  <si>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</si>
  <si>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</si>
  <si>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</si>
  <si>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</si>
  <si>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</si>
  <si>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</si>
  <si>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</si>
  <si>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</si>
  <si>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</si>
  <si>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</si>
  <si>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</si>
  <si>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</si>
  <si>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</si>
  <si>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</si>
  <si>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</si>
  <si>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</si>
  <si>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</si>
  <si>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</si>
  <si>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</si>
  <si>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</si>
  <si>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</si>
  <si>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</si>
  <si>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</si>
  <si>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</si>
  <si>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</si>
  <si>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</si>
  <si>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</si>
  <si>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</si>
  <si>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</si>
  <si>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</si>
  <si>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</si>
  <si>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</si>
  <si>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</si>
  <si>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</si>
  <si>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</si>
  <si>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</si>
  <si>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</si>
  <si>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</si>
  <si>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</si>
  <si>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</si>
  <si>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</si>
  <si>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</si>
  <si>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</si>
  <si>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</si>
  <si>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</si>
  <si>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</si>
  <si>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</si>
  <si>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</si>
  <si>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</si>
  <si>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</si>
  <si>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</si>
  <si>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</si>
  <si>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</si>
  <si>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</si>
  <si>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</si>
  <si>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</si>
  <si>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</si>
  <si>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</si>
  <si>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</si>
  <si>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</si>
  <si>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</si>
  <si>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</si>
  <si>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</si>
  <si>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</si>
  <si>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</si>
  <si>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</si>
  <si>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</si>
  <si>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</si>
  <si>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</si>
  <si>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</si>
  <si>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</si>
  <si>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</si>
  <si>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</si>
  <si>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</si>
  <si>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</si>
  <si>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</si>
  <si>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</si>
  <si>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</si>
  <si>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</si>
  <si>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</si>
  <si>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</si>
  <si>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</si>
  <si>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</si>
  <si>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</si>
  <si>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</si>
  <si>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</si>
  <si>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</si>
  <si>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</si>
  <si>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</si>
  <si>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</si>
  <si>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</si>
  <si>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</si>
  <si>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</si>
  <si>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</si>
  <si>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</si>
  <si>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</si>
  <si>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</si>
  <si>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</si>
  <si>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</si>
  <si>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</si>
  <si>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</si>
  <si>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</si>
  <si>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</si>
  <si>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</si>
  <si>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</si>
  <si>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</si>
  <si>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</si>
  <si>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</si>
  <si>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</si>
  <si>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</si>
  <si>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</si>
  <si>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</si>
  <si>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</si>
  <si>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</si>
  <si>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</si>
  <si>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</si>
  <si>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</si>
  <si>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</si>
  <si>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</si>
  <si>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</si>
  <si>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</si>
  <si>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</si>
  <si>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</si>
  <si>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</si>
  <si>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</si>
  <si>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</si>
  <si>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</si>
  <si>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</si>
  <si>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</si>
  <si>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</si>
  <si>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</si>
  <si>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</si>
  <si>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</si>
  <si>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</si>
  <si>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</si>
  <si>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</si>
  <si>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</si>
  <si>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</si>
  <si>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</si>
  <si>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</si>
  <si>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</si>
  <si>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</si>
  <si>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</si>
  <si>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</si>
  <si>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</si>
  <si>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</si>
  <si>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</si>
  <si>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</si>
  <si>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</si>
  <si>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</si>
  <si>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</si>
  <si>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</si>
  <si>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</si>
  <si>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</si>
  <si>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</si>
  <si>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</si>
  <si>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</si>
  <si>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</si>
  <si>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</si>
  <si>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</si>
  <si>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</si>
  <si>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</si>
  <si>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</si>
  <si>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</si>
  <si>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</si>
  <si>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</si>
  <si>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</si>
  <si>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</si>
  <si>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</si>
  <si>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</si>
  <si>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</si>
  <si>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</si>
  <si>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</si>
  <si>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</si>
  <si>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</si>
  <si>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</si>
  <si>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</si>
  <si>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</si>
  <si>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</si>
  <si>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</si>
  <si>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</si>
  <si>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</si>
  <si>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</si>
  <si>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</si>
  <si>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</si>
  <si>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</si>
  <si>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</si>
  <si>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</si>
  <si>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</si>
  <si>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</si>
  <si>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</si>
  <si>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</si>
  <si>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</si>
  <si>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</si>
  <si>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</si>
  <si>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</si>
  <si>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</si>
  <si>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</si>
  <si>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</si>
  <si>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</si>
  <si>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</si>
  <si>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</si>
  <si>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</si>
  <si>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</si>
  <si>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</si>
  <si>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</si>
  <si>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</si>
  <si>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</si>
  <si>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</si>
  <si>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</si>
  <si>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</si>
  <si>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</si>
  <si>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</si>
  <si>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</si>
  <si>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</si>
  <si>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</si>
  <si>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</si>
  <si>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</si>
  <si>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</si>
  <si>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</si>
  <si>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</si>
  <si>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</si>
  <si>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</si>
  <si>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</si>
  <si>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</si>
  <si>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</si>
  <si>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</si>
  <si>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</si>
  <si>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</si>
  <si>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</si>
  <si>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</si>
  <si>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</si>
  <si>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</si>
  <si>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</si>
  <si>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</si>
  <si>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</si>
  <si>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</si>
  <si>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</si>
  <si>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</si>
  <si>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</si>
  <si>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</si>
  <si>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</si>
  <si>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</si>
  <si>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</si>
  <si>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</si>
  <si>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</si>
  <si>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</si>
  <si>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</si>
  <si>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</si>
  <si>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</si>
  <si>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</si>
  <si>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</si>
  <si>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</si>
  <si>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</si>
  <si>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</si>
  <si>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</si>
  <si>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</si>
  <si>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</si>
  <si>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</si>
  <si>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</si>
  <si>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</si>
  <si>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</si>
  <si>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</si>
  <si>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</si>
  <si>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</si>
  <si>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</si>
  <si>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</si>
  <si>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</si>
  <si>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</si>
  <si>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</si>
  <si>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</si>
  <si>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</si>
  <si>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</si>
  <si>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</si>
  <si>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</si>
  <si>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</si>
  <si>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</si>
  <si>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</si>
  <si>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</si>
  <si>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</si>
  <si>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</si>
  <si>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</si>
  <si>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</si>
  <si>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</si>
  <si>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</si>
  <si>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</si>
  <si>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</si>
  <si>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</si>
  <si>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</si>
  <si>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</si>
  <si>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</si>
  <si>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</si>
  <si>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</si>
  <si>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</si>
  <si>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</si>
  <si>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</si>
  <si>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</si>
  <si>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</si>
  <si>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</si>
  <si>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</si>
  <si>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</si>
  <si>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</si>
  <si>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</si>
  <si>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</si>
  <si>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</si>
  <si>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</si>
  <si>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</si>
  <si>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</si>
  <si>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</si>
  <si>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</si>
  <si>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</si>
  <si>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</si>
  <si>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</si>
  <si>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</si>
  <si>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</si>
  <si>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</si>
  <si>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</si>
  <si>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</si>
  <si>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</si>
  <si>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</si>
  <si>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</si>
  <si>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</si>
  <si>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</si>
  <si>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</si>
  <si>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</si>
  <si>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</si>
  <si>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</si>
  <si>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</si>
  <si>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</si>
  <si>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</si>
  <si>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</si>
  <si>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</si>
  <si>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</si>
  <si>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</si>
  <si>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</si>
  <si>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</si>
  <si>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</si>
  <si>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</si>
  <si>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</si>
  <si>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</si>
  <si>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</si>
  <si>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</si>
  <si>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</si>
  <si>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</si>
  <si>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</si>
  <si>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</si>
  <si>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</si>
  <si>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</si>
  <si>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</si>
  <si>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</si>
  <si>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</si>
  <si>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</si>
  <si>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</si>
  <si>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</si>
  <si>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</si>
  <si>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</si>
  <si>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</si>
  <si>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</si>
  <si>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</si>
  <si>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</si>
  <si>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</si>
  <si>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</si>
  <si>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</si>
  <si>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</si>
  <si>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</si>
  <si>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</si>
  <si>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</si>
  <si>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</si>
  <si>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</si>
  <si>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</si>
  <si>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</si>
  <si>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</si>
  <si>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</si>
  <si>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</si>
  <si>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</si>
  <si>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</si>
  <si>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</si>
  <si>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</si>
  <si>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</si>
  <si>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</si>
  <si>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</si>
  <si>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</si>
  <si>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</si>
  <si>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</si>
  <si>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</si>
  <si>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</si>
  <si>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</si>
  <si>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</si>
  <si>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</si>
  <si>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</si>
  <si>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</si>
  <si>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</si>
  <si>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</si>
  <si>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</si>
  <si>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</si>
  <si>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</si>
  <si>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</si>
  <si>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</si>
  <si>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</si>
  <si>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</si>
  <si>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</si>
  <si>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</si>
  <si>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</si>
  <si>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</si>
  <si>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</si>
  <si>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</si>
  <si>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</si>
  <si>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</si>
  <si>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</si>
  <si>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</si>
  <si>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</si>
  <si>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</si>
  <si>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</si>
  <si>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</si>
  <si>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</si>
  <si>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</si>
  <si>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</si>
  <si>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</si>
  <si>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</si>
  <si>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</si>
  <si>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</si>
  <si>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</si>
  <si>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</si>
  <si>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</si>
  <si>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</si>
  <si>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</si>
  <si>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</si>
  <si>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</si>
  <si>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</si>
  <si>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</si>
  <si>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</si>
  <si>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</si>
  <si>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</si>
  <si>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</si>
  <si>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</si>
  <si>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</si>
  <si>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</si>
  <si>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</si>
  <si>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</si>
  <si>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</si>
  <si>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</si>
  <si>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</si>
  <si>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</si>
  <si>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</si>
  <si>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</si>
  <si>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</si>
  <si>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</si>
  <si>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</si>
  <si>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</si>
  <si>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</si>
  <si>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</si>
  <si>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</si>
  <si>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</si>
  <si>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</si>
  <si>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</si>
  <si>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</si>
  <si>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</si>
  <si>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</si>
  <si>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</si>
  <si>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</si>
  <si>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</si>
  <si>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</si>
  <si>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</si>
  <si>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</si>
  <si>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</si>
  <si>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</si>
  <si>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</si>
  <si>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</si>
  <si>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</si>
  <si>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</si>
  <si>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</si>
  <si>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</si>
  <si>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</si>
  <si>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</si>
  <si>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</si>
  <si>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</si>
  <si>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</si>
  <si>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</si>
  <si>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</si>
  <si>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</si>
  <si>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</si>
  <si>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</si>
  <si>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</si>
  <si>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</si>
  <si>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</si>
  <si>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</si>
  <si>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</si>
  <si>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</si>
  <si>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</si>
  <si>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</si>
  <si>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</si>
  <si>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</si>
  <si>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</si>
  <si>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</si>
  <si>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</si>
  <si>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</si>
  <si>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</si>
  <si>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</si>
  <si>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</si>
  <si>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</si>
  <si>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</si>
  <si>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</si>
  <si>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</si>
  <si>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</si>
  <si>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</si>
  <si>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</si>
  <si>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</si>
  <si>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</si>
  <si>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</si>
  <si>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</si>
  <si>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</si>
  <si>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</si>
  <si>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</si>
  <si>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</si>
  <si>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</si>
  <si>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</si>
  <si>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</si>
  <si>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</si>
  <si>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</si>
  <si>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</si>
  <si>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</si>
  <si>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</si>
  <si>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</si>
  <si>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</si>
  <si>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</si>
  <si>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</si>
  <si>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</si>
  <si>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</si>
  <si>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</si>
  <si>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</si>
  <si>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</si>
  <si>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</si>
  <si>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</si>
  <si>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</si>
  <si>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</si>
  <si>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</si>
  <si>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</si>
  <si>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</si>
  <si>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</si>
  <si>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</si>
  <si>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</si>
  <si>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</si>
  <si>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</si>
  <si>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</si>
  <si>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</si>
  <si>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</si>
  <si>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</si>
  <si>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</si>
  <si>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</si>
  <si>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</si>
  <si>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</si>
  <si>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</si>
  <si>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</si>
  <si>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</si>
  <si>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</si>
  <si>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</si>
  <si>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</si>
  <si>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</si>
  <si>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</si>
  <si>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</si>
  <si>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</si>
  <si>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</si>
  <si>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</si>
  <si>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</si>
  <si>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</si>
  <si>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</si>
  <si>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</si>
  <si>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</si>
  <si>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</si>
  <si>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</si>
  <si>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</si>
  <si>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</si>
  <si>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</si>
  <si>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</si>
  <si>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</si>
  <si>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</si>
  <si>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</si>
  <si>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</si>
  <si>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</si>
  <si>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</si>
  <si>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</si>
  <si>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</si>
  <si>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</si>
  <si>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</si>
  <si>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</si>
  <si>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</si>
  <si>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</si>
  <si>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</si>
  <si>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</si>
  <si>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</si>
  <si>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</si>
  <si>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</si>
  <si>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</si>
  <si>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</si>
  <si>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</si>
  <si>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</si>
  <si>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</si>
  <si>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</si>
  <si>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</si>
  <si>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</si>
  <si>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</si>
  <si>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</si>
  <si>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</si>
  <si>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</si>
  <si>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</si>
  <si>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</si>
  <si>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</si>
  <si>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</si>
  <si>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</si>
  <si>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</si>
  <si>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</si>
  <si>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</si>
  <si>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</si>
  <si>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</si>
  <si>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</si>
  <si>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</si>
  <si>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</si>
  <si>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</si>
  <si>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</si>
  <si>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</si>
  <si>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</si>
  <si>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</si>
  <si>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</si>
  <si>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</si>
  <si>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</si>
  <si>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</si>
  <si>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</si>
  <si>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</si>
  <si>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</si>
  <si>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</si>
  <si>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</si>
  <si>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</si>
  <si>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</si>
  <si>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</si>
  <si>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</si>
  <si>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</si>
  <si>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</si>
  <si>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</si>
  <si>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</si>
  <si>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</si>
  <si>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</si>
  <si>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</si>
  <si>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</si>
  <si>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</si>
  <si>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</si>
  <si>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</si>
  <si>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</si>
  <si>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</si>
  <si>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</si>
  <si>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</si>
  <si>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</si>
  <si>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</si>
  <si>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</si>
  <si>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</si>
  <si>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</si>
  <si>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</si>
  <si>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</si>
  <si>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</si>
  <si>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</si>
  <si>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</si>
  <si>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</si>
  <si>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</si>
  <si>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</si>
  <si>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</si>
  <si>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</si>
  <si>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</si>
  <si>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</si>
  <si>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</si>
  <si>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</si>
  <si>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</si>
  <si>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</si>
  <si>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</si>
  <si>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</si>
  <si>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</si>
  <si>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</si>
  <si>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</si>
  <si>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</si>
  <si>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</si>
  <si>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</si>
  <si>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</si>
  <si>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</si>
  <si>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</si>
  <si>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</si>
  <si>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</si>
  <si>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</si>
  <si>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</si>
  <si>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</si>
  <si>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</si>
  <si>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</si>
  <si>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</si>
  <si>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</si>
  <si>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</si>
  <si>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</si>
  <si>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</si>
  <si>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</si>
  <si>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</si>
  <si>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</si>
  <si>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</si>
  <si>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</si>
  <si>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</si>
  <si>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</si>
  <si>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</si>
  <si>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</si>
  <si>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</si>
  <si>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</si>
  <si>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</si>
  <si>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</si>
  <si>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</si>
  <si>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</si>
  <si>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</si>
  <si>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</si>
  <si>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</si>
  <si>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</si>
  <si>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</si>
  <si>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</si>
  <si>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</si>
  <si>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</si>
  <si>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</si>
  <si>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</si>
  <si>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</si>
  <si>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</si>
  <si>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</si>
  <si>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</si>
  <si>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</si>
  <si>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</si>
  <si>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</si>
  <si>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</si>
  <si>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</si>
  <si>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</si>
  <si>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</si>
  <si>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</si>
  <si>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</si>
  <si>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</si>
  <si>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</si>
  <si>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</si>
  <si>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</si>
  <si>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</si>
  <si>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</si>
  <si>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</si>
  <si>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</si>
  <si>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</si>
  <si>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</si>
  <si>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</si>
  <si>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</si>
  <si>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</si>
  <si>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</si>
  <si>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</si>
  <si>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</si>
  <si>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</si>
  <si>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</si>
  <si>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</si>
  <si>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</si>
  <si>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</si>
  <si>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</si>
  <si>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</si>
  <si>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</si>
  <si>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</si>
  <si>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</si>
  <si>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</si>
  <si>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</si>
  <si>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</si>
  <si>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</si>
  <si>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</si>
  <si>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</si>
  <si>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</si>
  <si>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</si>
  <si>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</si>
  <si>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</si>
  <si>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</si>
  <si>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</si>
  <si>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</si>
  <si>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</si>
  <si>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</si>
  <si>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</si>
  <si>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</si>
  <si>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</si>
  <si>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</si>
  <si>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</si>
  <si>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</si>
  <si>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</si>
  <si>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</si>
  <si>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</si>
  <si>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</si>
  <si>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</si>
  <si>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</si>
  <si>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</si>
  <si>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</si>
  <si>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</si>
  <si>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</si>
  <si>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</si>
  <si>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</si>
  <si>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</si>
  <si>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</si>
  <si>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</si>
  <si>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</si>
  <si>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</si>
  <si>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</si>
  <si>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</si>
  <si>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</si>
  <si>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</si>
  <si>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</si>
  <si>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</si>
  <si>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</si>
  <si>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</si>
  <si>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</si>
  <si>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</si>
  <si>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</si>
  <si>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</si>
  <si>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</si>
  <si>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</si>
  <si>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</si>
  <si>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</si>
  <si>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</si>
  <si>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</si>
  <si>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</si>
  <si>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</si>
  <si>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</si>
  <si>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</si>
  <si>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</si>
  <si>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</si>
  <si>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</si>
  <si>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</si>
  <si>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</si>
  <si>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</si>
  <si>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</si>
  <si>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</si>
  <si>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</si>
  <si>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</si>
  <si>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</si>
  <si>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</si>
  <si>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</si>
  <si>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</si>
  <si>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</si>
  <si>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</si>
  <si>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</si>
  <si>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</si>
  <si>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</si>
  <si>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</si>
  <si>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</si>
  <si>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</si>
  <si>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</si>
  <si>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</si>
  <si>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</si>
  <si>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</si>
  <si>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</si>
  <si>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</si>
  <si>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</si>
  <si>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</si>
  <si>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</si>
  <si>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</si>
  <si>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</si>
  <si>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</si>
  <si>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</si>
  <si>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</si>
  <si>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</si>
  <si>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</si>
  <si>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</si>
  <si>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</si>
  <si>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</si>
  <si>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</si>
  <si>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</si>
  <si>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</si>
  <si>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</si>
  <si>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</si>
  <si>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</si>
  <si>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</si>
  <si>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</si>
  <si>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</si>
  <si>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</si>
  <si>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</si>
  <si>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</si>
  <si>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</si>
  <si>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</si>
  <si>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</si>
  <si>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</si>
  <si>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</si>
  <si>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</si>
  <si>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</si>
  <si>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</si>
  <si>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</si>
  <si>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</si>
  <si>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</si>
  <si>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</si>
  <si>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</si>
  <si>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</si>
  <si>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</si>
  <si>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</si>
  <si>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</si>
  <si>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</si>
  <si>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</si>
  <si>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</si>
  <si>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</si>
  <si>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</si>
  <si>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</si>
  <si>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</si>
  <si>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</si>
  <si>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</si>
  <si>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</si>
  <si>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</si>
  <si>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</si>
  <si>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</si>
  <si>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</si>
  <si>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</si>
  <si>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</si>
  <si>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</si>
  <si>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</si>
  <si>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</si>
  <si>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</si>
  <si>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</si>
  <si>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</si>
  <si>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</si>
  <si>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</si>
  <si>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</si>
  <si>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</si>
  <si>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</si>
  <si>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</si>
  <si>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</si>
  <si>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</si>
  <si>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</si>
  <si>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</si>
  <si>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</si>
  <si>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</si>
  <si>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</si>
  <si>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</si>
  <si>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</si>
  <si>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</si>
  <si>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</si>
  <si>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</si>
  <si>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</si>
  <si>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</si>
  <si>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</si>
  <si>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</si>
  <si>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</si>
  <si>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</si>
  <si>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</si>
  <si>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</si>
  <si>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</si>
  <si>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</si>
  <si>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</si>
  <si>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</si>
  <si>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</si>
  <si>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</si>
  <si>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</si>
  <si>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</si>
  <si>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</si>
  <si>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</si>
  <si>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</si>
  <si>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</si>
  <si>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</si>
  <si>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</si>
  <si>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</si>
  <si>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</si>
  <si>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</si>
  <si>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</si>
  <si>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</si>
  <si>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</si>
  <si>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</si>
  <si>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</si>
  <si>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</si>
  <si>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</si>
  <si>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</si>
  <si>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</si>
  <si>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</si>
  <si>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</si>
  <si>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</si>
  <si>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</si>
  <si>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</si>
  <si>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</si>
  <si>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</si>
  <si>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</si>
  <si>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</si>
  <si>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</si>
  <si>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</si>
  <si>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</si>
  <si>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</si>
  <si>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</si>
  <si>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</si>
  <si>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</si>
  <si>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</si>
  <si>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</si>
  <si>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</si>
  <si>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</si>
  <si>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</si>
  <si>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</si>
  <si>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</si>
  <si>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</si>
  <si>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</si>
  <si>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</si>
  <si>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</si>
  <si>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</si>
  <si>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</si>
  <si>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</si>
  <si>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</si>
  <si>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</si>
  <si>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</si>
  <si>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</si>
  <si>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</si>
  <si>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</si>
  <si>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</si>
  <si>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</si>
  <si>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</si>
  <si>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</si>
  <si>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</si>
  <si>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</si>
  <si>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</si>
  <si>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</si>
  <si>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</si>
  <si>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</si>
  <si>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</si>
  <si>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</si>
  <si>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</si>
  <si>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</si>
  <si>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</si>
  <si>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</si>
  <si>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</si>
  <si>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</si>
  <si>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</si>
  <si>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</si>
  <si>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</si>
  <si>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</si>
  <si>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</si>
  <si>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</si>
  <si>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</si>
  <si>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</si>
  <si>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</si>
  <si>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</si>
  <si>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</si>
  <si>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</si>
  <si>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</si>
  <si>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</si>
  <si>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</si>
  <si>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</si>
  <si>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</si>
  <si>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</si>
  <si>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</si>
  <si>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</si>
  <si>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</si>
  <si>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</si>
  <si>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</si>
  <si>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</si>
  <si>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</si>
  <si>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</si>
  <si>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</si>
  <si>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</si>
  <si>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</si>
  <si>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</si>
  <si>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</si>
  <si>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</si>
  <si>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</si>
  <si>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</si>
  <si>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</si>
  <si>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</si>
  <si>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</si>
  <si>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</si>
  <si>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</si>
  <si>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</si>
  <si>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</si>
  <si>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</si>
  <si>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</si>
  <si>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</si>
  <si>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</si>
  <si>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</si>
  <si>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</si>
  <si>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</si>
  <si>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</si>
  <si>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</si>
  <si>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</si>
  <si>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</si>
  <si>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</si>
  <si>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</si>
  <si>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</si>
  <si>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</si>
  <si>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</si>
  <si>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</si>
  <si>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</si>
  <si>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</si>
  <si>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</si>
  <si>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</si>
  <si>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</si>
  <si>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</si>
  <si>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</si>
  <si>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</si>
  <si>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</si>
  <si>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</si>
  <si>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</si>
  <si>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</si>
  <si>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</si>
  <si>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</si>
  <si>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</si>
  <si>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</si>
  <si>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</si>
  <si>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</si>
  <si>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</si>
  <si>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</si>
  <si>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</si>
  <si>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</si>
  <si>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</si>
  <si>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</si>
  <si>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</si>
  <si>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</si>
  <si>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</si>
  <si>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</si>
  <si>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</si>
  <si>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</si>
  <si>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</si>
  <si>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</si>
  <si>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</si>
  <si>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</si>
  <si>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</si>
  <si>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</si>
  <si>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</si>
  <si>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</si>
  <si>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</si>
  <si>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</si>
  <si>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</si>
  <si>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</si>
  <si>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</si>
  <si>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</si>
  <si>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</si>
  <si>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</si>
  <si>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</si>
  <si>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</si>
  <si>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</si>
  <si>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</si>
  <si>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</si>
  <si>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</si>
  <si>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</si>
  <si>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</si>
  <si>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</si>
  <si>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</si>
  <si>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</si>
  <si>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</si>
  <si>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</si>
  <si>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</si>
  <si>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</si>
  <si>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</si>
  <si>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</si>
  <si>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</si>
  <si>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</si>
  <si>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</si>
  <si>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</si>
  <si>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</si>
  <si>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</si>
  <si>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</si>
  <si>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</si>
  <si>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</si>
  <si>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</si>
  <si>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</si>
  <si>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</si>
  <si>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</si>
  <si>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</si>
  <si>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</si>
  <si>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</si>
  <si>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</si>
  <si>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</si>
  <si>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</si>
  <si>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</si>
  <si>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</si>
  <si>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</si>
  <si>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</si>
  <si>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</si>
  <si>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</si>
  <si>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</si>
  <si>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</si>
  <si>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</si>
  <si>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</si>
  <si>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</si>
  <si>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</si>
  <si>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</si>
  <si>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</si>
  <si>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</si>
  <si>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</si>
  <si>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</si>
  <si>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</si>
  <si>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</si>
  <si>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</si>
  <si>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</si>
  <si>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</si>
  <si>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</si>
  <si>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</si>
  <si>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</si>
  <si>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</si>
  <si>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</si>
  <si>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</si>
  <si>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</si>
  <si>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</si>
  <si>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</si>
  <si>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</si>
  <si>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</si>
  <si>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</si>
  <si>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</si>
  <si>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</si>
  <si>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</si>
  <si>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</si>
  <si>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</si>
  <si>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</si>
  <si>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</si>
  <si>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</si>
  <si>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</si>
  <si>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</si>
  <si>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</si>
  <si>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</si>
  <si>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</si>
  <si>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</si>
  <si>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</si>
  <si>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</si>
  <si>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</si>
  <si>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</si>
  <si>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</si>
  <si>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</si>
  <si>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</si>
  <si>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</si>
  <si>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</si>
  <si>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</si>
  <si>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</si>
  <si>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</si>
  <si>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</si>
  <si>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</si>
  <si>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</si>
  <si>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</si>
  <si>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</si>
  <si>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</si>
  <si>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</si>
  <si>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</si>
  <si>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</si>
  <si>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</si>
  <si>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</si>
  <si>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</si>
  <si>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</si>
  <si>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</si>
  <si>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</si>
  <si>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</si>
  <si>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</si>
  <si>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</si>
  <si>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</si>
  <si>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</si>
  <si>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</si>
  <si>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</si>
  <si>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</si>
  <si>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</si>
  <si>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</si>
  <si>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</si>
  <si>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</si>
  <si>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</si>
  <si>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</si>
  <si>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</si>
  <si>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</si>
  <si>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</si>
  <si>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</si>
  <si>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</si>
  <si>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</si>
  <si>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</si>
  <si>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</si>
  <si>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</si>
  <si>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</si>
  <si>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</si>
  <si>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</si>
  <si>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</si>
  <si>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</si>
  <si>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</si>
  <si>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</si>
  <si>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</si>
  <si>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</si>
  <si>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</si>
  <si>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</si>
  <si>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</si>
  <si>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</si>
  <si>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</si>
  <si>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</si>
  <si>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</si>
  <si>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</si>
  <si>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</si>
  <si>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</si>
  <si>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</si>
  <si>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</si>
  <si>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</si>
  <si>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</si>
  <si>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</si>
  <si>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</si>
  <si>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</si>
  <si>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</si>
  <si>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</si>
  <si>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</si>
  <si>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</si>
  <si>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</si>
  <si>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</si>
  <si>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</si>
  <si>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</si>
  <si>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</si>
  <si>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</si>
  <si>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</si>
  <si>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</si>
  <si>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</si>
  <si>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</si>
  <si>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</si>
  <si>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</si>
  <si>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</si>
  <si>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</si>
  <si>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</si>
  <si>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</si>
  <si>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</si>
  <si>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</si>
  <si>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</si>
  <si>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</si>
  <si>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</si>
  <si>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</si>
  <si>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</si>
  <si>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</si>
  <si>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</si>
  <si>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</si>
  <si>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</si>
  <si>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</si>
  <si>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</si>
  <si>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</si>
  <si>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</si>
  <si>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</si>
  <si>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</si>
  <si>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</si>
  <si>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</si>
  <si>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</si>
  <si>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</si>
  <si>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</si>
  <si>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</si>
  <si>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</si>
  <si>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</si>
  <si>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</si>
  <si>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</si>
  <si>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</si>
  <si>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</si>
  <si>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</si>
  <si>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</si>
  <si>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</si>
  <si>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</si>
  <si>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</si>
  <si>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</si>
  <si>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</si>
  <si>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</si>
  <si>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</si>
  <si>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</si>
  <si>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</si>
  <si>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</si>
  <si>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</si>
  <si>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</si>
  <si>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</si>
  <si>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</si>
  <si>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</si>
  <si>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</si>
  <si>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</si>
  <si>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</si>
  <si>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</si>
  <si>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</si>
  <si>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</si>
  <si>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</si>
  <si>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</si>
  <si>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</si>
  <si>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</si>
  <si>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</si>
  <si>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</si>
  <si>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</si>
  <si>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</si>
  <si>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</si>
  <si>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</si>
  <si>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</si>
  <si>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</si>
  <si>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</si>
  <si>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</si>
  <si>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</si>
  <si>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</si>
  <si>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</si>
  <si>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</si>
  <si>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</si>
  <si>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</si>
  <si>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</si>
  <si>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</si>
  <si>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</si>
  <si>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</si>
  <si>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</si>
  <si>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</si>
  <si>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</si>
  <si>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</si>
  <si>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</si>
  <si>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</si>
  <si>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</si>
  <si>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</si>
  <si>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</si>
  <si>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</si>
  <si>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</si>
  <si>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</si>
  <si>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</si>
  <si>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</si>
  <si>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</si>
  <si>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</si>
  <si>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</si>
  <si>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</si>
  <si>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</si>
  <si>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</si>
  <si>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</si>
  <si>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</si>
  <si>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</si>
  <si>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</si>
  <si>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</si>
  <si>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</si>
  <si>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</si>
  <si>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</si>
  <si>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</si>
  <si>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</si>
  <si>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</si>
  <si>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</si>
  <si>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</si>
  <si>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</si>
  <si>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</si>
  <si>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</si>
  <si>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</si>
  <si>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</si>
  <si>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</si>
  <si>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</si>
  <si>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</si>
  <si>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</si>
  <si>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</si>
  <si>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</si>
  <si>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</si>
  <si>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</si>
  <si>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</si>
  <si>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</si>
  <si>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</si>
  <si>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</si>
  <si>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</si>
  <si>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</si>
  <si>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</si>
  <si>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</si>
  <si>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</si>
  <si>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</si>
  <si>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</si>
  <si>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</si>
  <si>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</si>
  <si>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</si>
  <si>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</si>
  <si>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</si>
  <si>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</si>
  <si>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</si>
  <si>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</si>
  <si>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</si>
  <si>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</si>
  <si>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</si>
  <si>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</si>
  <si>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</si>
  <si>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</si>
  <si>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</si>
  <si>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</si>
  <si>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</si>
  <si>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</si>
  <si>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</si>
  <si>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</si>
  <si>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</si>
  <si>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</si>
  <si>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</si>
  <si>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</si>
  <si>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</si>
  <si>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</si>
  <si>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</si>
  <si>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</si>
  <si>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</si>
  <si>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</si>
  <si>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</si>
  <si>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</si>
  <si>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</si>
  <si>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</si>
  <si>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</si>
  <si>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</si>
  <si>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</si>
  <si>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</si>
  <si>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</si>
  <si>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</si>
  <si>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</si>
  <si>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</si>
  <si>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</si>
  <si>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</si>
  <si>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</si>
  <si>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</si>
  <si>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</si>
  <si>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</si>
  <si>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</si>
  <si>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</si>
  <si>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</si>
  <si>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</si>
  <si>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</si>
  <si>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</si>
  <si>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</si>
  <si>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</si>
  <si>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</si>
  <si>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</si>
  <si>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</si>
  <si>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</si>
  <si>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</si>
  <si>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</si>
  <si>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</si>
  <si>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</si>
  <si>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</si>
  <si>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</si>
  <si>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</si>
  <si>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</si>
  <si>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</si>
  <si>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</si>
  <si>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</si>
  <si>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</si>
  <si>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</si>
  <si>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</si>
  <si>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</si>
  <si>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</si>
  <si>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</si>
  <si>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</si>
  <si>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</si>
  <si>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</si>
  <si>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</si>
  <si>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</si>
  <si>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</si>
  <si>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</si>
  <si>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</si>
  <si>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</si>
  <si>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</si>
  <si>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</si>
  <si>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</si>
  <si>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</si>
  <si>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</si>
  <si>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</si>
  <si>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</si>
  <si>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</si>
  <si>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</si>
  <si>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</si>
  <si>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</si>
  <si>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</si>
  <si>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</si>
  <si>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</si>
  <si>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</si>
  <si>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</si>
  <si>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</si>
  <si>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</si>
  <si>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</si>
  <si>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</si>
  <si>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</si>
  <si>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</si>
  <si>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</si>
  <si>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</si>
  <si>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</si>
  <si>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</si>
  <si>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</si>
  <si>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</si>
  <si>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</si>
  <si>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</si>
  <si>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</si>
  <si>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</si>
  <si>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</si>
  <si>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</si>
  <si>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</si>
  <si>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</si>
  <si>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</si>
  <si>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</si>
  <si>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</si>
  <si>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</si>
  <si>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</si>
  <si>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</si>
  <si>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</si>
  <si>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</si>
  <si>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</si>
  <si>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</si>
  <si>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</si>
  <si>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</si>
  <si>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</si>
  <si>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</si>
  <si>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</si>
  <si>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</si>
  <si>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</si>
  <si>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</si>
  <si>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</si>
  <si>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</si>
  <si>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</si>
  <si>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</si>
  <si>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</si>
  <si>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</si>
  <si>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</si>
  <si>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</si>
  <si>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</si>
  <si>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</si>
  <si>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</si>
  <si>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</si>
  <si>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</si>
  <si>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</si>
  <si>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</si>
  <si>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</si>
  <si>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</si>
  <si>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</si>
  <si>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</si>
  <si>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</si>
  <si>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</si>
  <si>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</si>
  <si>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</si>
  <si>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</si>
  <si>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</si>
  <si>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</si>
  <si>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</si>
  <si>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</si>
  <si>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</si>
  <si>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</si>
  <si>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</si>
  <si>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</si>
  <si>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</si>
  <si>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</si>
  <si>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</si>
  <si>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</si>
  <si>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</si>
  <si>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</si>
  <si>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</si>
  <si>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</si>
  <si>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</si>
  <si>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</si>
  <si>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</si>
  <si>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</si>
  <si>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</si>
  <si>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</si>
  <si>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</si>
  <si>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</si>
  <si>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</si>
  <si>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</si>
  <si>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</si>
  <si>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</si>
  <si>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</si>
  <si>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</si>
  <si>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</si>
  <si>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</si>
  <si>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</si>
  <si>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</si>
  <si>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</si>
  <si>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</si>
  <si>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</si>
  <si>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</si>
  <si>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</si>
  <si>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</si>
  <si>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</si>
  <si>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</si>
  <si>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</si>
  <si>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</si>
  <si>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</si>
  <si>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</si>
  <si>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</si>
  <si>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</si>
  <si>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</si>
  <si>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</si>
  <si>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</si>
  <si>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</si>
  <si>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</si>
  <si>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</si>
  <si>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</si>
  <si>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</si>
  <si>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</si>
  <si>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</si>
  <si>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</si>
  <si>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</si>
  <si>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</si>
  <si>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</si>
  <si>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</si>
  <si>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</si>
  <si>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</si>
  <si>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</si>
  <si>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</si>
  <si>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</si>
  <si>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</si>
  <si>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</si>
  <si>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</si>
  <si>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</si>
  <si>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</si>
  <si>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</si>
  <si>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</si>
  <si>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</si>
  <si>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</si>
  <si>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</si>
  <si>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</si>
  <si>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</si>
  <si>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</si>
  <si>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</si>
  <si>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</si>
  <si>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</si>
  <si>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</si>
  <si>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</si>
  <si>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</si>
  <si>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</si>
  <si>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</si>
  <si>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</si>
  <si>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</si>
  <si>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</si>
  <si>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</si>
  <si>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</si>
  <si>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</si>
  <si>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</si>
  <si>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</si>
  <si>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</si>
  <si>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</si>
  <si>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</si>
  <si>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</si>
  <si>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</si>
  <si>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</si>
  <si>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</si>
  <si>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</si>
  <si>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</si>
  <si>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</si>
  <si>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</si>
  <si>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</si>
  <si>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</si>
  <si>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</si>
  <si>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</si>
  <si>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</si>
  <si>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</si>
  <si>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</si>
  <si>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</si>
  <si>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</si>
  <si>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</si>
  <si>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</si>
  <si>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</si>
  <si>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</si>
  <si>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</si>
  <si>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</si>
  <si>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</si>
  <si>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</si>
  <si>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</si>
  <si>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</si>
  <si>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</si>
  <si>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</si>
  <si>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</si>
  <si>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</si>
  <si>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</si>
  <si>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</si>
  <si>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</si>
  <si>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</si>
  <si>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</si>
  <si>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</si>
  <si>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</si>
  <si>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</si>
  <si>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</si>
  <si>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</si>
  <si>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</si>
  <si>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</si>
  <si>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</si>
  <si>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</si>
  <si>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</si>
  <si>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</si>
  <si>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</si>
  <si>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</si>
  <si>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</si>
  <si>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</si>
  <si>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</si>
  <si>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</si>
  <si>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</si>
  <si>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</si>
  <si>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</si>
  <si>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</si>
  <si>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</si>
  <si>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</si>
  <si>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</si>
  <si>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</si>
  <si>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</si>
  <si>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</si>
  <si>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</si>
  <si>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</si>
  <si>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</si>
  <si>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</si>
  <si>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</si>
  <si>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</si>
  <si>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</si>
  <si>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</si>
  <si>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</si>
  <si>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</si>
  <si>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</si>
  <si>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</si>
  <si>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</si>
  <si>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</si>
  <si>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</si>
  <si>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</si>
  <si>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</si>
  <si>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</si>
  <si>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</si>
  <si>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</si>
  <si>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</si>
  <si>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</si>
  <si>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</si>
  <si>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</si>
  <si>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</si>
  <si>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</si>
  <si>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</si>
  <si>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</si>
  <si>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</si>
  <si>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</si>
  <si>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</si>
  <si>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</si>
  <si>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</si>
  <si>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</si>
  <si>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</si>
  <si>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</si>
  <si>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</si>
  <si>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</si>
  <si>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</si>
  <si>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</si>
  <si>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</si>
  <si>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</si>
  <si>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</si>
  <si>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</si>
  <si>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</si>
  <si>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</si>
  <si>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</si>
  <si>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</si>
  <si>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</si>
  <si>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</si>
  <si>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</si>
  <si>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</si>
  <si>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</si>
  <si>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</si>
  <si>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</si>
  <si>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</si>
  <si>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</si>
  <si>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</si>
  <si>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</si>
  <si>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</si>
  <si>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</si>
  <si>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</si>
  <si>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</si>
  <si>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</si>
  <si>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</si>
  <si>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</si>
  <si>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</si>
  <si>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</si>
  <si>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</si>
  <si>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</si>
  <si>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</si>
  <si>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</si>
  <si>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</si>
  <si>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</si>
  <si>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</si>
  <si>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</si>
  <si>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</si>
  <si>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</si>
  <si>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</si>
  <si>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</si>
  <si>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 xml:space="preserve"> 50000&lt;</t>
  </si>
  <si>
    <t>=COUNTIFS(Sheet1!F:F,"successful",Sheet1!Sheet1!L:L)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</si>
</sst>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/>
    <xf numFmtId="0" fontId="0" fillId="0" borderId="0" xfId="0" quotePrefix="1"/>
    <xf numFmtId="0" fontId="1" fillId="0" borderId="0" xfId="0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Work.xlsx]Sheet2!PivotTable6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8-4EED-82B0-50C29B77E87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8-4EED-82B0-50C29B77E87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8-4EED-82B0-50C29B77E87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E8-4EED-82B0-50C29B77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802208"/>
        <c:axId val="529798600"/>
      </c:barChart>
      <c:catAx>
        <c:axId val="52980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798600"/>
        <c:crosses val="autoZero"/>
        <c:auto val="1"/>
        <c:lblAlgn val="ctr"/>
        <c:lblOffset val="100"/>
        <c:noMultiLvlLbl val="0"/>
      </c:catAx>
      <c:valAx>
        <c:axId val="52979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E-44D5-9D13-6DE8BA5AD90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E-44D5-9D13-6DE8BA5AD90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6E-44D5-9D13-6DE8BA5AD90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6E-44D5-9D13-6DE8BA5AD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143520"/>
        <c:axId val="668139912"/>
      </c:barChart>
      <c:catAx>
        <c:axId val="6681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39912"/>
        <c:crosses val="autoZero"/>
        <c:auto val="1"/>
        <c:lblAlgn val="ctr"/>
        <c:lblOffset val="100"/>
        <c:noMultiLvlLbl val="0"/>
      </c:catAx>
      <c:valAx>
        <c:axId val="66813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5-4EC5-BF3F-9D5179CE0A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5-4EC5-BF3F-9D5179CE0A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5-4EC5-BF3F-9D5179CE0A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85-4EC5-BF3F-9D5179CE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898528"/>
        <c:axId val="747899512"/>
      </c:lineChart>
      <c:catAx>
        <c:axId val="7478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9512"/>
        <c:crosses val="autoZero"/>
        <c:auto val="1"/>
        <c:lblAlgn val="ctr"/>
        <c:lblOffset val="100"/>
        <c:noMultiLvlLbl val="0"/>
      </c:catAx>
      <c:valAx>
        <c:axId val="74789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4-4AD7-BA26-1D74CE29A7E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4-4AD7-BA26-1D74CE29A7E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4-4AD7-BA26-1D74CE29A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322664"/>
        <c:axId val="506323648"/>
      </c:lineChart>
      <c:catAx>
        <c:axId val="50632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3648"/>
        <c:crosses val="autoZero"/>
        <c:auto val="1"/>
        <c:lblAlgn val="ctr"/>
        <c:lblOffset val="100"/>
        <c:noMultiLvlLbl val="0"/>
      </c:catAx>
      <c:valAx>
        <c:axId val="5063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2</xdr:row>
      <xdr:rowOff>47625</xdr:rowOff>
    </xdr:from>
    <xdr:to>
      <xdr:col>18</xdr:col>
      <xdr:colOff>28575</xdr:colOff>
      <xdr:row>23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09DDD-3313-478B-81BE-B788B2AA4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7</xdr:row>
      <xdr:rowOff>133350</xdr:rowOff>
    </xdr:from>
    <xdr:to>
      <xdr:col>18</xdr:col>
      <xdr:colOff>171449</xdr:colOff>
      <xdr:row>29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78197-795E-4F8D-B4AC-EE3D8C653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90486</xdr:rowOff>
    </xdr:from>
    <xdr:to>
      <xdr:col>16</xdr:col>
      <xdr:colOff>447675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20A83-21F3-4600-BE0B-8E01783F5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290511</xdr:colOff>
      <xdr:row>14</xdr:row>
      <xdr:rowOff>42860</xdr:rowOff>
    </xdr:from>
    <xdr:to>
      <xdr:col>7</xdr:col>
      <xdr:colOff>295275</xdr:colOff>
      <xdr:row>32</xdr:row>
      <xdr:rowOff>171449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E87DC9-2D7A-4F1F-96E5-CBBAEC7C1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im" refreshedDate="44178.945723611112" createdVersion="6" refreshedVersion="6" minRefreshableVersion="3" recordCount="4115" xr:uid="{068461C6-BDAE-403C-964F-CB197E731EF2}">
  <cacheSource type="worksheet">
    <worksheetSource ref="D1:R1048576" sheet="Sheet1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im" refreshedDate="44178.987353356482" createdVersion="6" refreshedVersion="6" minRefreshableVersion="3" recordCount="4115" xr:uid="{997C1CD0-6A5B-484F-A60F-3BB37B1ECEE0}">
  <cacheSource type="worksheet">
    <worksheetSource ref="D1:T1048576" sheet="Sheet1"/>
  </cacheSource>
  <cacheFields count="19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s v="film &amp; video/television"/>
    <m/>
    <m/>
    <x v="0"/>
    <x v="0"/>
  </r>
  <r>
    <n v="10275"/>
    <n v="14653"/>
    <x v="0"/>
    <x v="0"/>
    <s v="USD"/>
    <n v="1488464683"/>
    <n v="1485872683"/>
    <b v="0"/>
    <n v="79"/>
    <b v="1"/>
    <s v="film &amp; video/television"/>
    <m/>
    <m/>
    <x v="0"/>
    <x v="0"/>
  </r>
  <r>
    <n v="500"/>
    <n v="525"/>
    <x v="0"/>
    <x v="1"/>
    <s v="GBP"/>
    <n v="1455555083"/>
    <n v="1454691083"/>
    <b v="0"/>
    <n v="35"/>
    <b v="1"/>
    <s v="film &amp; video/television"/>
    <m/>
    <m/>
    <x v="0"/>
    <x v="0"/>
  </r>
  <r>
    <n v="10000"/>
    <n v="10390"/>
    <x v="0"/>
    <x v="0"/>
    <s v="USD"/>
    <n v="1407414107"/>
    <n v="1404822107"/>
    <b v="0"/>
    <n v="150"/>
    <b v="1"/>
    <s v="film &amp; video/television"/>
    <m/>
    <m/>
    <x v="0"/>
    <x v="0"/>
  </r>
  <r>
    <n v="44000"/>
    <n v="54116.28"/>
    <x v="0"/>
    <x v="0"/>
    <s v="USD"/>
    <n v="1450555279"/>
    <n v="1447963279"/>
    <b v="0"/>
    <n v="284"/>
    <b v="1"/>
    <s v="film &amp; video/television"/>
    <m/>
    <m/>
    <x v="0"/>
    <x v="0"/>
  </r>
  <r>
    <n v="3999"/>
    <n v="4390"/>
    <x v="0"/>
    <x v="0"/>
    <s v="USD"/>
    <n v="1469770500"/>
    <n v="1468362207"/>
    <b v="0"/>
    <n v="47"/>
    <b v="1"/>
    <s v="film &amp; video/television"/>
    <m/>
    <m/>
    <x v="0"/>
    <x v="0"/>
  </r>
  <r>
    <n v="8000"/>
    <n v="8519"/>
    <x v="0"/>
    <x v="0"/>
    <s v="USD"/>
    <n v="1402710250"/>
    <n v="1401846250"/>
    <b v="0"/>
    <n v="58"/>
    <b v="1"/>
    <s v="film &amp; video/television"/>
    <m/>
    <m/>
    <x v="0"/>
    <x v="0"/>
  </r>
  <r>
    <n v="9000"/>
    <n v="9110"/>
    <x v="0"/>
    <x v="0"/>
    <s v="USD"/>
    <n v="1467680867"/>
    <n v="1464224867"/>
    <b v="0"/>
    <n v="57"/>
    <b v="1"/>
    <s v="film &amp; video/television"/>
    <m/>
    <m/>
    <x v="0"/>
    <x v="0"/>
  </r>
  <r>
    <n v="3500"/>
    <n v="3501.52"/>
    <x v="0"/>
    <x v="0"/>
    <s v="USD"/>
    <n v="1460754000"/>
    <n v="1460155212"/>
    <b v="0"/>
    <n v="12"/>
    <b v="1"/>
    <s v="film &amp; video/television"/>
    <m/>
    <m/>
    <x v="0"/>
    <x v="0"/>
  </r>
  <r>
    <n v="500"/>
    <n v="629.99"/>
    <x v="0"/>
    <x v="0"/>
    <s v="USD"/>
    <n v="1460860144"/>
    <n v="1458268144"/>
    <b v="0"/>
    <n v="20"/>
    <b v="1"/>
    <s v="film &amp; video/television"/>
    <m/>
    <m/>
    <x v="0"/>
    <x v="0"/>
  </r>
  <r>
    <n v="3000"/>
    <n v="3015"/>
    <x v="0"/>
    <x v="0"/>
    <s v="USD"/>
    <n v="1403660279"/>
    <n v="1400636279"/>
    <b v="0"/>
    <n v="19"/>
    <b v="1"/>
    <s v="film &amp; video/television"/>
    <m/>
    <m/>
    <x v="0"/>
    <x v="0"/>
  </r>
  <r>
    <n v="5000"/>
    <n v="6025"/>
    <x v="0"/>
    <x v="0"/>
    <s v="USD"/>
    <n v="1471834800"/>
    <n v="1469126462"/>
    <b v="0"/>
    <n v="75"/>
    <b v="1"/>
    <s v="film &amp; video/television"/>
    <m/>
    <m/>
    <x v="0"/>
    <x v="0"/>
  </r>
  <r>
    <n v="30000"/>
    <n v="49588"/>
    <x v="0"/>
    <x v="0"/>
    <s v="USD"/>
    <n v="1405479600"/>
    <n v="1401642425"/>
    <b v="0"/>
    <n v="827"/>
    <b v="1"/>
    <s v="film &amp; video/television"/>
    <m/>
    <m/>
    <x v="0"/>
    <x v="0"/>
  </r>
  <r>
    <n v="3500"/>
    <n v="5599"/>
    <x v="0"/>
    <x v="0"/>
    <s v="USD"/>
    <n v="1466713620"/>
    <n v="1463588109"/>
    <b v="0"/>
    <n v="51"/>
    <b v="1"/>
    <s v="film &amp; video/television"/>
    <m/>
    <m/>
    <x v="0"/>
    <x v="0"/>
  </r>
  <r>
    <n v="6000"/>
    <n v="6056"/>
    <x v="0"/>
    <x v="2"/>
    <s v="AUD"/>
    <n v="1405259940"/>
    <n v="1403051888"/>
    <b v="0"/>
    <n v="41"/>
    <b v="1"/>
    <s v="film &amp; video/television"/>
    <m/>
    <m/>
    <x v="0"/>
    <x v="0"/>
  </r>
  <r>
    <n v="2000"/>
    <n v="2132"/>
    <x v="0"/>
    <x v="3"/>
    <s v="EUR"/>
    <n v="1443384840"/>
    <n v="1441790658"/>
    <b v="0"/>
    <n v="98"/>
    <b v="1"/>
    <s v="film &amp; video/television"/>
    <m/>
    <m/>
    <x v="0"/>
    <x v="0"/>
  </r>
  <r>
    <n v="12000"/>
    <n v="12029"/>
    <x v="0"/>
    <x v="0"/>
    <s v="USD"/>
    <n v="1402896600"/>
    <n v="1398971211"/>
    <b v="0"/>
    <n v="70"/>
    <b v="1"/>
    <s v="film &amp; video/television"/>
    <m/>
    <m/>
    <x v="0"/>
    <x v="0"/>
  </r>
  <r>
    <n v="1500"/>
    <n v="1510"/>
    <x v="0"/>
    <x v="1"/>
    <s v="GBP"/>
    <n v="1415126022"/>
    <n v="1412530422"/>
    <b v="0"/>
    <n v="36"/>
    <b v="1"/>
    <s v="film &amp; video/television"/>
    <m/>
    <m/>
    <x v="0"/>
    <x v="0"/>
  </r>
  <r>
    <n v="30000"/>
    <n v="31896.33"/>
    <x v="0"/>
    <x v="0"/>
    <s v="USD"/>
    <n v="1410958856"/>
    <n v="1408366856"/>
    <b v="0"/>
    <n v="342"/>
    <b v="1"/>
    <s v="film &amp; video/television"/>
    <m/>
    <m/>
    <x v="0"/>
    <x v="0"/>
  </r>
  <r>
    <n v="850"/>
    <n v="1235"/>
    <x v="0"/>
    <x v="0"/>
    <s v="USD"/>
    <n v="1437420934"/>
    <n v="1434828934"/>
    <b v="0"/>
    <n v="22"/>
    <b v="1"/>
    <s v="film &amp; video/television"/>
    <m/>
    <m/>
    <x v="0"/>
    <x v="0"/>
  </r>
  <r>
    <n v="2000"/>
    <n v="2004"/>
    <x v="0"/>
    <x v="0"/>
    <s v="USD"/>
    <n v="1442167912"/>
    <n v="1436983912"/>
    <b v="0"/>
    <n v="25"/>
    <b v="1"/>
    <s v="film &amp; video/television"/>
    <m/>
    <m/>
    <x v="0"/>
    <x v="0"/>
  </r>
  <r>
    <n v="18500"/>
    <n v="20190"/>
    <x v="0"/>
    <x v="0"/>
    <s v="USD"/>
    <n v="1411743789"/>
    <n v="1409151789"/>
    <b v="0"/>
    <n v="101"/>
    <b v="1"/>
    <s v="film &amp; video/television"/>
    <m/>
    <m/>
    <x v="0"/>
    <x v="0"/>
  </r>
  <r>
    <n v="350"/>
    <n v="410"/>
    <x v="0"/>
    <x v="0"/>
    <s v="USD"/>
    <n v="1420099140"/>
    <n v="1418766740"/>
    <b v="0"/>
    <n v="8"/>
    <b v="1"/>
    <s v="film &amp; video/television"/>
    <m/>
    <m/>
    <x v="0"/>
    <x v="0"/>
  </r>
  <r>
    <n v="2000"/>
    <n v="2370"/>
    <x v="0"/>
    <x v="0"/>
    <s v="USD"/>
    <n v="1430407200"/>
    <n v="1428086501"/>
    <b v="0"/>
    <n v="23"/>
    <b v="1"/>
    <s v="film &amp; video/television"/>
    <m/>
    <m/>
    <x v="0"/>
    <x v="0"/>
  </r>
  <r>
    <n v="35000"/>
    <n v="38082.69"/>
    <x v="0"/>
    <x v="0"/>
    <s v="USD"/>
    <n v="1442345940"/>
    <n v="1439494863"/>
    <b v="0"/>
    <n v="574"/>
    <b v="1"/>
    <s v="film &amp; video/television"/>
    <m/>
    <m/>
    <x v="0"/>
    <x v="0"/>
  </r>
  <r>
    <n v="600"/>
    <n v="800"/>
    <x v="0"/>
    <x v="0"/>
    <s v="USD"/>
    <n v="1452299761"/>
    <n v="1447115761"/>
    <b v="0"/>
    <n v="14"/>
    <b v="1"/>
    <s v="film &amp; video/television"/>
    <m/>
    <m/>
    <x v="0"/>
    <x v="0"/>
  </r>
  <r>
    <n v="1250"/>
    <n v="1940"/>
    <x v="0"/>
    <x v="0"/>
    <s v="USD"/>
    <n v="1408278144"/>
    <n v="1404822144"/>
    <b v="0"/>
    <n v="19"/>
    <b v="1"/>
    <s v="film &amp; video/television"/>
    <m/>
    <m/>
    <x v="0"/>
    <x v="0"/>
  </r>
  <r>
    <n v="20000"/>
    <n v="22345"/>
    <x v="0"/>
    <x v="4"/>
    <s v="NZD"/>
    <n v="1416113833"/>
    <n v="1413518233"/>
    <b v="0"/>
    <n v="150"/>
    <b v="1"/>
    <s v="film &amp; video/television"/>
    <m/>
    <m/>
    <x v="0"/>
    <x v="0"/>
  </r>
  <r>
    <n v="12000"/>
    <n v="12042"/>
    <x v="0"/>
    <x v="0"/>
    <s v="USD"/>
    <n v="1450307284"/>
    <n v="1447715284"/>
    <b v="0"/>
    <n v="71"/>
    <b v="1"/>
    <s v="film &amp; video/television"/>
    <m/>
    <m/>
    <x v="0"/>
    <x v="0"/>
  </r>
  <r>
    <n v="3000"/>
    <n v="3700"/>
    <x v="0"/>
    <x v="1"/>
    <s v="GBP"/>
    <n v="1406045368"/>
    <n v="1403453368"/>
    <b v="0"/>
    <n v="117"/>
    <b v="1"/>
    <s v="film &amp; video/television"/>
    <m/>
    <m/>
    <x v="0"/>
    <x v="0"/>
  </r>
  <r>
    <n v="4000"/>
    <n v="4051.99"/>
    <x v="0"/>
    <x v="0"/>
    <s v="USD"/>
    <n v="1408604515"/>
    <n v="1406012515"/>
    <b v="0"/>
    <n v="53"/>
    <b v="1"/>
    <s v="film &amp; video/television"/>
    <m/>
    <m/>
    <x v="0"/>
    <x v="0"/>
  </r>
  <r>
    <n v="13"/>
    <n v="13"/>
    <x v="0"/>
    <x v="0"/>
    <s v="USD"/>
    <n v="1453748434"/>
    <n v="1452193234"/>
    <b v="0"/>
    <n v="1"/>
    <b v="1"/>
    <s v="film &amp; video/television"/>
    <m/>
    <m/>
    <x v="0"/>
    <x v="0"/>
  </r>
  <r>
    <n v="28450"/>
    <n v="28520"/>
    <x v="0"/>
    <x v="0"/>
    <s v="USD"/>
    <n v="1463111940"/>
    <n v="1459523017"/>
    <b v="0"/>
    <n v="89"/>
    <b v="1"/>
    <s v="film &amp; video/television"/>
    <m/>
    <m/>
    <x v="0"/>
    <x v="0"/>
  </r>
  <r>
    <n v="5250"/>
    <n v="5360"/>
    <x v="0"/>
    <x v="0"/>
    <s v="USD"/>
    <n v="1447001501"/>
    <n v="1444405901"/>
    <b v="0"/>
    <n v="64"/>
    <b v="1"/>
    <s v="film &amp; video/television"/>
    <m/>
    <m/>
    <x v="0"/>
    <x v="0"/>
  </r>
  <r>
    <n v="2600"/>
    <n v="3392"/>
    <x v="0"/>
    <x v="0"/>
    <s v="USD"/>
    <n v="1407224601"/>
    <n v="1405928601"/>
    <b v="0"/>
    <n v="68"/>
    <b v="1"/>
    <s v="film &amp; video/television"/>
    <m/>
    <m/>
    <x v="0"/>
    <x v="0"/>
  </r>
  <r>
    <n v="1000"/>
    <n v="1665"/>
    <x v="0"/>
    <x v="0"/>
    <s v="USD"/>
    <n v="1430179200"/>
    <n v="1428130814"/>
    <b v="0"/>
    <n v="28"/>
    <b v="1"/>
    <s v="film &amp; video/television"/>
    <m/>
    <m/>
    <x v="0"/>
    <x v="0"/>
  </r>
  <r>
    <n v="6000"/>
    <n v="8529"/>
    <x v="0"/>
    <x v="0"/>
    <s v="USD"/>
    <n v="1428128525"/>
    <n v="1425540125"/>
    <b v="0"/>
    <n v="44"/>
    <b v="1"/>
    <s v="film &amp; video/television"/>
    <m/>
    <m/>
    <x v="0"/>
    <x v="0"/>
  </r>
  <r>
    <n v="22000"/>
    <n v="40357"/>
    <x v="0"/>
    <x v="0"/>
    <s v="USD"/>
    <n v="1425055079"/>
    <n v="1422463079"/>
    <b v="0"/>
    <n v="253"/>
    <b v="1"/>
    <s v="film &amp; video/television"/>
    <m/>
    <m/>
    <x v="0"/>
    <x v="0"/>
  </r>
  <r>
    <n v="2500"/>
    <n v="2751"/>
    <x v="0"/>
    <x v="0"/>
    <s v="USD"/>
    <n v="1368235344"/>
    <n v="1365643344"/>
    <b v="0"/>
    <n v="66"/>
    <b v="1"/>
    <s v="film &amp; video/television"/>
    <m/>
    <m/>
    <x v="0"/>
    <x v="0"/>
  </r>
  <r>
    <n v="25000"/>
    <n v="32745"/>
    <x v="0"/>
    <x v="1"/>
    <s v="GBP"/>
    <n v="1401058740"/>
    <n v="1398388068"/>
    <b v="0"/>
    <n v="217"/>
    <b v="1"/>
    <s v="film &amp; video/television"/>
    <m/>
    <m/>
    <x v="0"/>
    <x v="0"/>
  </r>
  <r>
    <n v="2000"/>
    <n v="2027"/>
    <x v="0"/>
    <x v="0"/>
    <s v="USD"/>
    <n v="1403150400"/>
    <n v="1401426488"/>
    <b v="0"/>
    <n v="16"/>
    <b v="1"/>
    <s v="film &amp; video/television"/>
    <m/>
    <m/>
    <x v="0"/>
    <x v="0"/>
  </r>
  <r>
    <n v="2000"/>
    <n v="2000"/>
    <x v="0"/>
    <x v="0"/>
    <s v="USD"/>
    <n v="1412516354"/>
    <n v="1409924354"/>
    <b v="0"/>
    <n v="19"/>
    <b v="1"/>
    <s v="film &amp; video/television"/>
    <m/>
    <m/>
    <x v="0"/>
    <x v="0"/>
  </r>
  <r>
    <n v="14000"/>
    <n v="19860"/>
    <x v="0"/>
    <x v="0"/>
    <s v="USD"/>
    <n v="1419780026"/>
    <n v="1417188026"/>
    <b v="0"/>
    <n v="169"/>
    <b v="1"/>
    <s v="film &amp; video/television"/>
    <m/>
    <m/>
    <x v="0"/>
    <x v="0"/>
  </r>
  <r>
    <n v="10000"/>
    <n v="30866"/>
    <x v="0"/>
    <x v="0"/>
    <s v="USD"/>
    <n v="1405209600"/>
    <n v="1402599486"/>
    <b v="0"/>
    <n v="263"/>
    <b v="1"/>
    <s v="film &amp; video/television"/>
    <m/>
    <m/>
    <x v="0"/>
    <x v="0"/>
  </r>
  <r>
    <n v="2000"/>
    <n v="2000"/>
    <x v="0"/>
    <x v="0"/>
    <s v="USD"/>
    <n v="1412648537"/>
    <n v="1408760537"/>
    <b v="0"/>
    <n v="15"/>
    <b v="1"/>
    <s v="film &amp; video/television"/>
    <m/>
    <m/>
    <x v="0"/>
    <x v="0"/>
  </r>
  <r>
    <n v="5000"/>
    <n v="6000"/>
    <x v="0"/>
    <x v="0"/>
    <s v="USD"/>
    <n v="1461769107"/>
    <n v="1459177107"/>
    <b v="0"/>
    <n v="61"/>
    <b v="1"/>
    <s v="film &amp; video/television"/>
    <m/>
    <m/>
    <x v="0"/>
    <x v="0"/>
  </r>
  <r>
    <n v="8400"/>
    <n v="8750"/>
    <x v="0"/>
    <x v="2"/>
    <s v="AUD"/>
    <n v="1450220974"/>
    <n v="1447628974"/>
    <b v="0"/>
    <n v="45"/>
    <b v="1"/>
    <s v="film &amp; video/television"/>
    <m/>
    <m/>
    <x v="0"/>
    <x v="0"/>
  </r>
  <r>
    <n v="5000"/>
    <n v="5380.55"/>
    <x v="0"/>
    <x v="0"/>
    <s v="USD"/>
    <n v="1419021607"/>
    <n v="1413834007"/>
    <b v="0"/>
    <n v="70"/>
    <b v="1"/>
    <s v="film &amp; video/television"/>
    <m/>
    <m/>
    <x v="0"/>
    <x v="0"/>
  </r>
  <r>
    <n v="2000"/>
    <n v="2159"/>
    <x v="0"/>
    <x v="1"/>
    <s v="GBP"/>
    <n v="1425211200"/>
    <n v="1422534260"/>
    <b v="0"/>
    <n v="38"/>
    <b v="1"/>
    <s v="film &amp; video/television"/>
    <m/>
    <m/>
    <x v="0"/>
    <x v="0"/>
  </r>
  <r>
    <n v="12000"/>
    <n v="12000"/>
    <x v="0"/>
    <x v="0"/>
    <s v="USD"/>
    <n v="1445660045"/>
    <n v="1443068045"/>
    <b v="0"/>
    <n v="87"/>
    <b v="1"/>
    <s v="film &amp; video/television"/>
    <m/>
    <m/>
    <x v="0"/>
    <x v="0"/>
  </r>
  <r>
    <n v="600"/>
    <n v="600"/>
    <x v="0"/>
    <x v="1"/>
    <s v="GBP"/>
    <n v="1422637200"/>
    <n v="1419271458"/>
    <b v="0"/>
    <n v="22"/>
    <b v="1"/>
    <s v="film &amp; video/television"/>
    <m/>
    <m/>
    <x v="0"/>
    <x v="0"/>
  </r>
  <r>
    <n v="11000"/>
    <n v="14082"/>
    <x v="0"/>
    <x v="0"/>
    <s v="USD"/>
    <n v="1439245037"/>
    <n v="1436653037"/>
    <b v="0"/>
    <n v="119"/>
    <b v="1"/>
    <s v="film &amp; video/television"/>
    <m/>
    <m/>
    <x v="0"/>
    <x v="0"/>
  </r>
  <r>
    <n v="10000"/>
    <n v="11621"/>
    <x v="0"/>
    <x v="0"/>
    <s v="USD"/>
    <n v="1405615846"/>
    <n v="1403023846"/>
    <b v="0"/>
    <n v="52"/>
    <b v="1"/>
    <s v="film &amp; video/television"/>
    <m/>
    <m/>
    <x v="0"/>
    <x v="0"/>
  </r>
  <r>
    <n v="3000"/>
    <n v="3289"/>
    <x v="0"/>
    <x v="0"/>
    <s v="USD"/>
    <n v="1396648800"/>
    <n v="1395407445"/>
    <b v="0"/>
    <n v="117"/>
    <b v="1"/>
    <s v="film &amp; video/television"/>
    <m/>
    <m/>
    <x v="0"/>
    <x v="0"/>
  </r>
  <r>
    <n v="10000"/>
    <n v="10100"/>
    <x v="0"/>
    <x v="0"/>
    <s v="USD"/>
    <n v="1451063221"/>
    <n v="1448471221"/>
    <b v="0"/>
    <n v="52"/>
    <b v="1"/>
    <s v="film &amp; video/television"/>
    <m/>
    <m/>
    <x v="0"/>
    <x v="0"/>
  </r>
  <r>
    <n v="8600"/>
    <n v="11090"/>
    <x v="0"/>
    <x v="0"/>
    <s v="USD"/>
    <n v="1464390916"/>
    <n v="1462576516"/>
    <b v="0"/>
    <n v="86"/>
    <b v="1"/>
    <s v="film &amp; video/television"/>
    <m/>
    <m/>
    <x v="0"/>
    <x v="0"/>
  </r>
  <r>
    <n v="8000"/>
    <n v="8581"/>
    <x v="0"/>
    <x v="1"/>
    <s v="GBP"/>
    <n v="1433779200"/>
    <n v="1432559424"/>
    <b v="0"/>
    <n v="174"/>
    <b v="1"/>
    <s v="film &amp; video/television"/>
    <m/>
    <m/>
    <x v="0"/>
    <x v="0"/>
  </r>
  <r>
    <n v="15000"/>
    <n v="15285"/>
    <x v="0"/>
    <x v="0"/>
    <s v="USD"/>
    <n v="1429991962"/>
    <n v="1427399962"/>
    <b v="0"/>
    <n v="69"/>
    <b v="1"/>
    <s v="film &amp; video/television"/>
    <m/>
    <m/>
    <x v="0"/>
    <x v="0"/>
  </r>
  <r>
    <n v="10000"/>
    <n v="10291"/>
    <x v="0"/>
    <x v="0"/>
    <s v="USD"/>
    <n v="1416423172"/>
    <n v="1413827572"/>
    <b v="0"/>
    <n v="75"/>
    <b v="1"/>
    <s v="film &amp; video/television"/>
    <m/>
    <m/>
    <x v="0"/>
    <x v="0"/>
  </r>
  <r>
    <n v="20000"/>
    <n v="20025.14"/>
    <x v="0"/>
    <x v="0"/>
    <s v="USD"/>
    <n v="1442264400"/>
    <n v="1439530776"/>
    <b v="0"/>
    <n v="33"/>
    <b v="1"/>
    <s v="film &amp; video/television"/>
    <m/>
    <m/>
    <x v="0"/>
    <x v="0"/>
  </r>
  <r>
    <n v="4500"/>
    <n v="4648.33"/>
    <x v="0"/>
    <x v="1"/>
    <s v="GBP"/>
    <n v="1395532800"/>
    <n v="1393882717"/>
    <b v="0"/>
    <n v="108"/>
    <b v="1"/>
    <s v="film &amp; video/shorts"/>
    <m/>
    <m/>
    <x v="0"/>
    <x v="1"/>
  </r>
  <r>
    <n v="5000"/>
    <n v="7415"/>
    <x v="0"/>
    <x v="0"/>
    <s v="USD"/>
    <n v="1370547157"/>
    <n v="1368646357"/>
    <b v="0"/>
    <n v="23"/>
    <b v="1"/>
    <s v="film &amp; video/shorts"/>
    <m/>
    <m/>
    <x v="0"/>
    <x v="1"/>
  </r>
  <r>
    <n v="3000"/>
    <n v="4642"/>
    <x v="0"/>
    <x v="0"/>
    <s v="USD"/>
    <n v="1362337878"/>
    <n v="1360177878"/>
    <b v="0"/>
    <n v="48"/>
    <b v="1"/>
    <s v="film &amp; video/shorts"/>
    <m/>
    <m/>
    <x v="0"/>
    <x v="1"/>
  </r>
  <r>
    <n v="2000"/>
    <n v="2270.37"/>
    <x v="0"/>
    <x v="0"/>
    <s v="USD"/>
    <n v="1388206740"/>
    <n v="1386194013"/>
    <b v="0"/>
    <n v="64"/>
    <b v="1"/>
    <s v="film &amp; video/shorts"/>
    <m/>
    <m/>
    <x v="0"/>
    <x v="1"/>
  </r>
  <r>
    <n v="1200"/>
    <n v="2080"/>
    <x v="0"/>
    <x v="0"/>
    <s v="USD"/>
    <n v="1373243181"/>
    <n v="1370651181"/>
    <b v="0"/>
    <n v="24"/>
    <b v="1"/>
    <s v="film &amp; video/shorts"/>
    <m/>
    <m/>
    <x v="0"/>
    <x v="1"/>
  </r>
  <r>
    <n v="7000"/>
    <n v="7527"/>
    <x v="0"/>
    <x v="5"/>
    <s v="CAD"/>
    <n v="1407736740"/>
    <n v="1405453354"/>
    <b v="0"/>
    <n v="57"/>
    <b v="1"/>
    <s v="film &amp; video/shorts"/>
    <m/>
    <m/>
    <x v="0"/>
    <x v="1"/>
  </r>
  <r>
    <n v="2000"/>
    <n v="2372"/>
    <x v="0"/>
    <x v="0"/>
    <s v="USD"/>
    <n v="1468873420"/>
    <n v="1466281420"/>
    <b v="0"/>
    <n v="26"/>
    <b v="1"/>
    <s v="film &amp; video/shorts"/>
    <m/>
    <m/>
    <x v="0"/>
    <x v="1"/>
  </r>
  <r>
    <n v="2000"/>
    <n v="2325"/>
    <x v="0"/>
    <x v="0"/>
    <s v="USD"/>
    <n v="1342360804"/>
    <n v="1339768804"/>
    <b v="0"/>
    <n v="20"/>
    <b v="1"/>
    <s v="film &amp; video/shorts"/>
    <m/>
    <m/>
    <x v="0"/>
    <x v="1"/>
  </r>
  <r>
    <n v="600"/>
    <n v="763"/>
    <x v="0"/>
    <x v="1"/>
    <s v="GBP"/>
    <n v="1393162791"/>
    <n v="1390570791"/>
    <b v="0"/>
    <n v="36"/>
    <b v="1"/>
    <s v="film &amp; video/shorts"/>
    <m/>
    <m/>
    <x v="0"/>
    <x v="1"/>
  </r>
  <r>
    <n v="10000"/>
    <n v="11094.23"/>
    <x v="0"/>
    <x v="0"/>
    <s v="USD"/>
    <n v="1317538740"/>
    <n v="1314765025"/>
    <b v="0"/>
    <n v="178"/>
    <b v="1"/>
    <s v="film &amp; video/shorts"/>
    <m/>
    <m/>
    <x v="0"/>
    <x v="1"/>
  </r>
  <r>
    <n v="500"/>
    <n v="636"/>
    <x v="0"/>
    <x v="0"/>
    <s v="USD"/>
    <n v="1315171845"/>
    <n v="1309987845"/>
    <b v="0"/>
    <n v="17"/>
    <b v="1"/>
    <s v="film &amp; video/shorts"/>
    <m/>
    <m/>
    <x v="0"/>
    <x v="1"/>
  </r>
  <r>
    <n v="1800"/>
    <n v="2231"/>
    <x v="0"/>
    <x v="0"/>
    <s v="USD"/>
    <n v="1338186657"/>
    <n v="1333002657"/>
    <b v="0"/>
    <n v="32"/>
    <b v="1"/>
    <s v="film &amp; video/shorts"/>
    <m/>
    <m/>
    <x v="0"/>
    <x v="1"/>
  </r>
  <r>
    <n v="2200"/>
    <n v="2385"/>
    <x v="0"/>
    <x v="0"/>
    <s v="USD"/>
    <n v="1352937600"/>
    <n v="1351210481"/>
    <b v="0"/>
    <n v="41"/>
    <b v="1"/>
    <s v="film &amp; video/shorts"/>
    <m/>
    <m/>
    <x v="0"/>
    <x v="1"/>
  </r>
  <r>
    <n v="900"/>
    <n v="900"/>
    <x v="0"/>
    <x v="0"/>
    <s v="USD"/>
    <n v="1304395140"/>
    <n v="1297620584"/>
    <b v="0"/>
    <n v="18"/>
    <b v="1"/>
    <s v="film &amp; video/shorts"/>
    <m/>
    <m/>
    <x v="0"/>
    <x v="1"/>
  </r>
  <r>
    <n v="500"/>
    <n v="564.66"/>
    <x v="0"/>
    <x v="6"/>
    <s v="EUR"/>
    <n v="1453376495"/>
    <n v="1450784495"/>
    <b v="0"/>
    <n v="29"/>
    <b v="1"/>
    <s v="film &amp; video/shorts"/>
    <m/>
    <m/>
    <x v="0"/>
    <x v="1"/>
  </r>
  <r>
    <n v="3500"/>
    <n v="4040"/>
    <x v="0"/>
    <x v="0"/>
    <s v="USD"/>
    <n v="1366693272"/>
    <n v="1364101272"/>
    <b v="0"/>
    <n v="47"/>
    <b v="1"/>
    <s v="film &amp; video/shorts"/>
    <m/>
    <m/>
    <x v="0"/>
    <x v="1"/>
  </r>
  <r>
    <n v="300"/>
    <n v="460"/>
    <x v="0"/>
    <x v="0"/>
    <s v="USD"/>
    <n v="1325007358"/>
    <n v="1319819758"/>
    <b v="0"/>
    <n v="15"/>
    <b v="1"/>
    <s v="film &amp; video/shorts"/>
    <m/>
    <m/>
    <x v="0"/>
    <x v="1"/>
  </r>
  <r>
    <n v="400"/>
    <n v="1570"/>
    <x v="0"/>
    <x v="0"/>
    <s v="USD"/>
    <n v="1337569140"/>
    <n v="1332991717"/>
    <b v="0"/>
    <n v="26"/>
    <b v="1"/>
    <s v="film &amp; video/shorts"/>
    <m/>
    <m/>
    <x v="0"/>
    <x v="1"/>
  </r>
  <r>
    <n v="50"/>
    <n v="1351"/>
    <x v="0"/>
    <x v="6"/>
    <s v="EUR"/>
    <n v="1472751121"/>
    <n v="1471887121"/>
    <b v="0"/>
    <n v="35"/>
    <b v="1"/>
    <s v="film &amp; video/shorts"/>
    <m/>
    <m/>
    <x v="0"/>
    <x v="1"/>
  </r>
  <r>
    <n v="1300"/>
    <n v="1651"/>
    <x v="0"/>
    <x v="1"/>
    <s v="GBP"/>
    <n v="1398451093"/>
    <n v="1395859093"/>
    <b v="0"/>
    <n v="41"/>
    <b v="1"/>
    <s v="film &amp; video/shorts"/>
    <m/>
    <m/>
    <x v="0"/>
    <x v="1"/>
  </r>
  <r>
    <n v="12000"/>
    <n v="12870"/>
    <x v="0"/>
    <x v="0"/>
    <s v="USD"/>
    <n v="1386640856"/>
    <n v="1383616856"/>
    <b v="0"/>
    <n v="47"/>
    <b v="1"/>
    <s v="film &amp; video/shorts"/>
    <m/>
    <m/>
    <x v="0"/>
    <x v="1"/>
  </r>
  <r>
    <n v="750"/>
    <n v="1485"/>
    <x v="0"/>
    <x v="0"/>
    <s v="USD"/>
    <n v="1342234920"/>
    <n v="1341892127"/>
    <b v="0"/>
    <n v="28"/>
    <b v="1"/>
    <s v="film &amp; video/shorts"/>
    <m/>
    <m/>
    <x v="0"/>
    <x v="1"/>
  </r>
  <r>
    <n v="4000"/>
    <n v="4000.5"/>
    <x v="0"/>
    <x v="0"/>
    <s v="USD"/>
    <n v="1318189261"/>
    <n v="1315597261"/>
    <b v="0"/>
    <n v="100"/>
    <b v="1"/>
    <s v="film &amp; video/shorts"/>
    <m/>
    <m/>
    <x v="0"/>
    <x v="1"/>
  </r>
  <r>
    <n v="200"/>
    <n v="205"/>
    <x v="0"/>
    <x v="1"/>
    <s v="GBP"/>
    <n v="1424604600"/>
    <n v="1423320389"/>
    <b v="0"/>
    <n v="13"/>
    <b v="1"/>
    <s v="film &amp; video/shorts"/>
    <m/>
    <m/>
    <x v="0"/>
    <x v="1"/>
  </r>
  <r>
    <n v="500"/>
    <n v="500"/>
    <x v="0"/>
    <x v="0"/>
    <s v="USD"/>
    <n v="1305483086"/>
    <n v="1302891086"/>
    <b v="0"/>
    <n v="7"/>
    <b v="1"/>
    <s v="film &amp; video/shorts"/>
    <m/>
    <m/>
    <x v="0"/>
    <x v="1"/>
  </r>
  <r>
    <n v="1200"/>
    <n v="1506"/>
    <x v="0"/>
    <x v="0"/>
    <s v="USD"/>
    <n v="1316746837"/>
    <n v="1314154837"/>
    <b v="0"/>
    <n v="21"/>
    <b v="1"/>
    <s v="film &amp; video/shorts"/>
    <m/>
    <m/>
    <x v="0"/>
    <x v="1"/>
  </r>
  <r>
    <n v="6000"/>
    <n v="6388"/>
    <x v="0"/>
    <x v="6"/>
    <s v="EUR"/>
    <n v="1451226045"/>
    <n v="1444828845"/>
    <b v="0"/>
    <n v="17"/>
    <b v="1"/>
    <s v="film &amp; video/shorts"/>
    <m/>
    <m/>
    <x v="0"/>
    <x v="1"/>
  </r>
  <r>
    <n v="2500"/>
    <n v="2615"/>
    <x v="0"/>
    <x v="0"/>
    <s v="USD"/>
    <n v="1275529260"/>
    <n v="1274705803"/>
    <b v="0"/>
    <n v="25"/>
    <b v="1"/>
    <s v="film &amp; video/shorts"/>
    <m/>
    <m/>
    <x v="0"/>
    <x v="1"/>
  </r>
  <r>
    <n v="3500"/>
    <n v="3600"/>
    <x v="0"/>
    <x v="0"/>
    <s v="USD"/>
    <n v="1403452131"/>
    <n v="1401205731"/>
    <b v="0"/>
    <n v="60"/>
    <b v="1"/>
    <s v="film &amp; video/shorts"/>
    <m/>
    <m/>
    <x v="0"/>
    <x v="1"/>
  </r>
  <r>
    <n v="6000"/>
    <n v="6904"/>
    <x v="0"/>
    <x v="0"/>
    <s v="USD"/>
    <n v="1370196192"/>
    <n v="1368036192"/>
    <b v="0"/>
    <n v="56"/>
    <b v="1"/>
    <s v="film &amp; video/shorts"/>
    <m/>
    <m/>
    <x v="0"/>
    <x v="1"/>
  </r>
  <r>
    <n v="500"/>
    <n v="502"/>
    <x v="0"/>
    <x v="0"/>
    <s v="USD"/>
    <n v="1310454499"/>
    <n v="1307862499"/>
    <b v="0"/>
    <n v="16"/>
    <b v="1"/>
    <s v="film &amp; video/shorts"/>
    <m/>
    <m/>
    <x v="0"/>
    <x v="1"/>
  </r>
  <r>
    <n v="3000"/>
    <n v="3600"/>
    <x v="0"/>
    <x v="0"/>
    <s v="USD"/>
    <n v="1305625164"/>
    <n v="1300354764"/>
    <b v="0"/>
    <n v="46"/>
    <b v="1"/>
    <s v="film &amp; video/shorts"/>
    <m/>
    <m/>
    <x v="0"/>
    <x v="1"/>
  </r>
  <r>
    <n v="5000"/>
    <n v="5260"/>
    <x v="0"/>
    <x v="5"/>
    <s v="CAD"/>
    <n v="1485936000"/>
    <n v="1481949983"/>
    <b v="0"/>
    <n v="43"/>
    <b v="1"/>
    <s v="film &amp; video/shorts"/>
    <m/>
    <m/>
    <x v="0"/>
    <x v="1"/>
  </r>
  <r>
    <n v="1000"/>
    <n v="1106"/>
    <x v="0"/>
    <x v="0"/>
    <s v="USD"/>
    <n v="1341349200"/>
    <n v="1338928537"/>
    <b v="0"/>
    <n v="15"/>
    <b v="1"/>
    <s v="film &amp; video/shorts"/>
    <m/>
    <m/>
    <x v="0"/>
    <x v="1"/>
  </r>
  <r>
    <n v="250"/>
    <n v="260"/>
    <x v="0"/>
    <x v="1"/>
    <s v="GBP"/>
    <n v="1396890822"/>
    <n v="1395162822"/>
    <b v="0"/>
    <n v="12"/>
    <b v="1"/>
    <s v="film &amp; video/shorts"/>
    <m/>
    <m/>
    <x v="0"/>
    <x v="1"/>
  </r>
  <r>
    <n v="350"/>
    <n v="460"/>
    <x v="0"/>
    <x v="0"/>
    <s v="USD"/>
    <n v="1330214841"/>
    <n v="1327622841"/>
    <b v="0"/>
    <n v="21"/>
    <b v="1"/>
    <s v="film &amp; video/shorts"/>
    <m/>
    <m/>
    <x v="0"/>
    <x v="1"/>
  </r>
  <r>
    <n v="1500"/>
    <n v="1720"/>
    <x v="0"/>
    <x v="0"/>
    <s v="USD"/>
    <n v="1280631600"/>
    <n v="1274889241"/>
    <b v="0"/>
    <n v="34"/>
    <b v="1"/>
    <s v="film &amp; video/shorts"/>
    <m/>
    <m/>
    <x v="0"/>
    <x v="1"/>
  </r>
  <r>
    <n v="400"/>
    <n v="425"/>
    <x v="0"/>
    <x v="0"/>
    <s v="USD"/>
    <n v="1310440482"/>
    <n v="1307848482"/>
    <b v="0"/>
    <n v="8"/>
    <b v="1"/>
    <s v="film &amp; video/shorts"/>
    <m/>
    <m/>
    <x v="0"/>
    <x v="1"/>
  </r>
  <r>
    <n v="3200"/>
    <n v="3400"/>
    <x v="0"/>
    <x v="0"/>
    <s v="USD"/>
    <n v="1354923000"/>
    <n v="1351796674"/>
    <b v="0"/>
    <n v="60"/>
    <b v="1"/>
    <s v="film &amp; video/shorts"/>
    <m/>
    <m/>
    <x v="0"/>
    <x v="1"/>
  </r>
  <r>
    <n v="1500"/>
    <n v="1590.29"/>
    <x v="0"/>
    <x v="0"/>
    <s v="USD"/>
    <n v="1390426799"/>
    <n v="1387834799"/>
    <b v="0"/>
    <n v="39"/>
    <b v="1"/>
    <s v="film &amp; video/shorts"/>
    <m/>
    <m/>
    <x v="0"/>
    <x v="1"/>
  </r>
  <r>
    <n v="5000"/>
    <n v="5000"/>
    <x v="0"/>
    <x v="0"/>
    <s v="USD"/>
    <n v="1352055886"/>
    <n v="1350324286"/>
    <b v="0"/>
    <n v="26"/>
    <b v="1"/>
    <s v="film &amp; video/shorts"/>
    <m/>
    <m/>
    <x v="0"/>
    <x v="1"/>
  </r>
  <r>
    <n v="3500"/>
    <n v="3500"/>
    <x v="0"/>
    <x v="0"/>
    <s v="USD"/>
    <n v="1359052710"/>
    <n v="1356979110"/>
    <b v="0"/>
    <n v="35"/>
    <b v="1"/>
    <s v="film &amp; video/shorts"/>
    <m/>
    <m/>
    <x v="0"/>
    <x v="1"/>
  </r>
  <r>
    <n v="6000"/>
    <n v="7665"/>
    <x v="0"/>
    <x v="0"/>
    <s v="USD"/>
    <n v="1293073733"/>
    <n v="1290481733"/>
    <b v="0"/>
    <n v="65"/>
    <b v="1"/>
    <s v="film &amp; video/shorts"/>
    <m/>
    <m/>
    <x v="0"/>
    <x v="1"/>
  </r>
  <r>
    <n v="1300"/>
    <n v="1367"/>
    <x v="0"/>
    <x v="1"/>
    <s v="GBP"/>
    <n v="1394220030"/>
    <n v="1392232830"/>
    <b v="0"/>
    <n v="49"/>
    <b v="1"/>
    <s v="film &amp; video/shorts"/>
    <m/>
    <m/>
    <x v="0"/>
    <x v="1"/>
  </r>
  <r>
    <n v="500"/>
    <n v="600"/>
    <x v="0"/>
    <x v="0"/>
    <s v="USD"/>
    <n v="1301792400"/>
    <n v="1299775266"/>
    <b v="0"/>
    <n v="10"/>
    <b v="1"/>
    <s v="film &amp; video/shorts"/>
    <m/>
    <m/>
    <x v="0"/>
    <x v="1"/>
  </r>
  <r>
    <n v="2200"/>
    <n v="2363"/>
    <x v="0"/>
    <x v="0"/>
    <s v="USD"/>
    <n v="1463184000"/>
    <n v="1461605020"/>
    <b v="0"/>
    <n v="60"/>
    <b v="1"/>
    <s v="film &amp; video/shorts"/>
    <m/>
    <m/>
    <x v="0"/>
    <x v="1"/>
  </r>
  <r>
    <n v="5000"/>
    <n v="5025"/>
    <x v="0"/>
    <x v="0"/>
    <s v="USD"/>
    <n v="1333391901"/>
    <n v="1332182301"/>
    <b v="0"/>
    <n v="27"/>
    <b v="1"/>
    <s v="film &amp; video/shorts"/>
    <m/>
    <m/>
    <x v="0"/>
    <x v="1"/>
  </r>
  <r>
    <n v="7500"/>
    <n v="7685"/>
    <x v="0"/>
    <x v="0"/>
    <s v="USD"/>
    <n v="1303688087"/>
    <n v="1301787287"/>
    <b v="0"/>
    <n v="69"/>
    <b v="1"/>
    <s v="film &amp; video/shorts"/>
    <m/>
    <m/>
    <x v="0"/>
    <x v="1"/>
  </r>
  <r>
    <n v="1500"/>
    <n v="3700"/>
    <x v="0"/>
    <x v="0"/>
    <s v="USD"/>
    <n v="1370011370"/>
    <n v="1364827370"/>
    <b v="0"/>
    <n v="47"/>
    <b v="1"/>
    <s v="film &amp; video/shorts"/>
    <m/>
    <m/>
    <x v="0"/>
    <x v="1"/>
  </r>
  <r>
    <n v="1000"/>
    <n v="2195"/>
    <x v="0"/>
    <x v="0"/>
    <s v="USD"/>
    <n v="1298680630"/>
    <n v="1296088630"/>
    <b v="0"/>
    <n v="47"/>
    <b v="1"/>
    <s v="film &amp; video/shorts"/>
    <m/>
    <m/>
    <x v="0"/>
    <x v="1"/>
  </r>
  <r>
    <n v="1300"/>
    <n v="1700"/>
    <x v="0"/>
    <x v="0"/>
    <s v="USD"/>
    <n v="1384408740"/>
    <n v="1381445253"/>
    <b v="0"/>
    <n v="26"/>
    <b v="1"/>
    <s v="film &amp; video/shorts"/>
    <m/>
    <m/>
    <x v="0"/>
    <x v="1"/>
  </r>
  <r>
    <n v="3500"/>
    <n v="5410"/>
    <x v="0"/>
    <x v="2"/>
    <s v="AUD"/>
    <n v="1433059187"/>
    <n v="1430467187"/>
    <b v="0"/>
    <n v="53"/>
    <b v="1"/>
    <s v="film &amp; video/shorts"/>
    <m/>
    <m/>
    <x v="0"/>
    <x v="1"/>
  </r>
  <r>
    <n v="5000"/>
    <n v="5200"/>
    <x v="0"/>
    <x v="0"/>
    <s v="USD"/>
    <n v="1397354400"/>
    <n v="1395277318"/>
    <b v="0"/>
    <n v="81"/>
    <b v="1"/>
    <s v="film &amp; video/shorts"/>
    <m/>
    <m/>
    <x v="0"/>
    <x v="1"/>
  </r>
  <r>
    <n v="5000"/>
    <n v="7050"/>
    <x v="0"/>
    <x v="0"/>
    <s v="USD"/>
    <n v="1312642800"/>
    <n v="1311963128"/>
    <b v="0"/>
    <n v="78"/>
    <b v="1"/>
    <s v="film &amp; video/shorts"/>
    <m/>
    <m/>
    <x v="0"/>
    <x v="1"/>
  </r>
  <r>
    <n v="3000"/>
    <n v="3100"/>
    <x v="0"/>
    <x v="0"/>
    <s v="USD"/>
    <n v="1326436488"/>
    <n v="1321252488"/>
    <b v="0"/>
    <n v="35"/>
    <b v="1"/>
    <s v="film &amp; video/shorts"/>
    <m/>
    <m/>
    <x v="0"/>
    <x v="1"/>
  </r>
  <r>
    <n v="450"/>
    <n v="632"/>
    <x v="0"/>
    <x v="0"/>
    <s v="USD"/>
    <n v="1328377444"/>
    <n v="1326217444"/>
    <b v="0"/>
    <n v="22"/>
    <b v="1"/>
    <s v="film &amp; video/shorts"/>
    <m/>
    <m/>
    <x v="0"/>
    <x v="1"/>
  </r>
  <r>
    <n v="3500"/>
    <n v="3978"/>
    <x v="0"/>
    <x v="0"/>
    <s v="USD"/>
    <n v="1302260155"/>
    <n v="1298289355"/>
    <b v="0"/>
    <n v="57"/>
    <b v="1"/>
    <s v="film &amp; video/shorts"/>
    <m/>
    <m/>
    <x v="0"/>
    <x v="1"/>
  </r>
  <r>
    <n v="4500"/>
    <n v="4522.22"/>
    <x v="0"/>
    <x v="0"/>
    <s v="USD"/>
    <n v="1276110000"/>
    <n v="1268337744"/>
    <b v="0"/>
    <n v="27"/>
    <b v="1"/>
    <s v="film &amp; video/shorts"/>
    <m/>
    <m/>
    <x v="0"/>
    <x v="1"/>
  </r>
  <r>
    <n v="5000"/>
    <n v="5651.58"/>
    <x v="0"/>
    <x v="0"/>
    <s v="USD"/>
    <n v="1311902236"/>
    <n v="1309310236"/>
    <b v="0"/>
    <n v="39"/>
    <b v="1"/>
    <s v="film &amp; video/shorts"/>
    <m/>
    <m/>
    <x v="0"/>
    <x v="1"/>
  </r>
  <r>
    <n v="3250"/>
    <n v="3398.1"/>
    <x v="0"/>
    <x v="0"/>
    <s v="USD"/>
    <n v="1313276400"/>
    <n v="1310693986"/>
    <b v="0"/>
    <n v="37"/>
    <b v="1"/>
    <s v="film &amp; video/shorts"/>
    <m/>
    <m/>
    <x v="0"/>
    <x v="1"/>
  </r>
  <r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12000"/>
    <n v="12165"/>
    <x v="0"/>
    <x v="0"/>
    <s v="USD"/>
    <n v="1437621060"/>
    <n v="1433799180"/>
    <b v="0"/>
    <n v="87"/>
    <b v="1"/>
    <s v="film &amp; video/documentary"/>
    <m/>
    <m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m/>
    <m/>
    <x v="0"/>
    <x v="4"/>
  </r>
  <r>
    <n v="9665"/>
    <n v="12000"/>
    <x v="0"/>
    <x v="0"/>
    <s v="USD"/>
    <n v="1407456000"/>
    <n v="1405573391"/>
    <b v="0"/>
    <n v="86"/>
    <b v="1"/>
    <s v="film &amp; video/documentary"/>
    <m/>
    <m/>
    <x v="0"/>
    <x v="4"/>
  </r>
  <r>
    <n v="8925"/>
    <n v="9044"/>
    <x v="0"/>
    <x v="0"/>
    <s v="USD"/>
    <n v="1272828120"/>
    <n v="1268934736"/>
    <b v="0"/>
    <n v="26"/>
    <b v="1"/>
    <s v="film &amp; video/documentary"/>
    <m/>
    <m/>
    <x v="0"/>
    <x v="4"/>
  </r>
  <r>
    <n v="7000"/>
    <n v="7711.3"/>
    <x v="0"/>
    <x v="0"/>
    <s v="USD"/>
    <n v="1403323140"/>
    <n v="1400704672"/>
    <b v="0"/>
    <n v="113"/>
    <b v="1"/>
    <s v="film &amp; video/documentary"/>
    <m/>
    <m/>
    <x v="0"/>
    <x v="4"/>
  </r>
  <r>
    <n v="15000"/>
    <n v="15596"/>
    <x v="0"/>
    <x v="1"/>
    <s v="GBP"/>
    <n v="1393597999"/>
    <n v="1391005999"/>
    <b v="0"/>
    <n v="65"/>
    <b v="1"/>
    <s v="film &amp; video/documentary"/>
    <m/>
    <m/>
    <x v="0"/>
    <x v="4"/>
  </r>
  <r>
    <n v="38000"/>
    <n v="38500"/>
    <x v="0"/>
    <x v="0"/>
    <s v="USD"/>
    <n v="1337540518"/>
    <n v="1334948518"/>
    <b v="0"/>
    <n v="134"/>
    <b v="1"/>
    <s v="film &amp; video/documentary"/>
    <m/>
    <m/>
    <x v="0"/>
    <x v="4"/>
  </r>
  <r>
    <n v="10000"/>
    <n v="10335.01"/>
    <x v="0"/>
    <x v="0"/>
    <s v="USD"/>
    <n v="1367384340"/>
    <n v="1363960278"/>
    <b v="0"/>
    <n v="119"/>
    <b v="1"/>
    <s v="film &amp; video/documentary"/>
    <m/>
    <m/>
    <x v="0"/>
    <x v="4"/>
  </r>
  <r>
    <n v="12500"/>
    <n v="13014"/>
    <x v="0"/>
    <x v="0"/>
    <s v="USD"/>
    <n v="1426426322"/>
    <n v="1423405922"/>
    <b v="0"/>
    <n v="159"/>
    <b v="1"/>
    <s v="film &amp; video/documentary"/>
    <m/>
    <m/>
    <x v="0"/>
    <x v="4"/>
  </r>
  <r>
    <n v="6500"/>
    <n v="7160.12"/>
    <x v="0"/>
    <x v="0"/>
    <s v="USD"/>
    <n v="1326633269"/>
    <n v="1324041269"/>
    <b v="0"/>
    <n v="167"/>
    <b v="1"/>
    <s v="film &amp; video/documentary"/>
    <m/>
    <m/>
    <x v="0"/>
    <x v="4"/>
  </r>
  <r>
    <n v="25000"/>
    <n v="30505"/>
    <x v="0"/>
    <x v="0"/>
    <s v="USD"/>
    <n v="1483729500"/>
    <n v="1481137500"/>
    <b v="0"/>
    <n v="43"/>
    <b v="1"/>
    <s v="film &amp; video/documentary"/>
    <m/>
    <m/>
    <x v="0"/>
    <x v="4"/>
  </r>
  <r>
    <n v="150000"/>
    <n v="171253"/>
    <x v="0"/>
    <x v="0"/>
    <s v="USD"/>
    <n v="1359743139"/>
    <n v="1355855139"/>
    <b v="0"/>
    <n v="1062"/>
    <b v="1"/>
    <s v="film &amp; video/documentary"/>
    <m/>
    <m/>
    <x v="0"/>
    <x v="4"/>
  </r>
  <r>
    <n v="300"/>
    <n v="376"/>
    <x v="0"/>
    <x v="1"/>
    <s v="GBP"/>
    <n v="1459872000"/>
    <n v="1456408244"/>
    <b v="0"/>
    <n v="9"/>
    <b v="1"/>
    <s v="film &amp; video/documentary"/>
    <m/>
    <m/>
    <x v="0"/>
    <x v="4"/>
  </r>
  <r>
    <n v="7500"/>
    <n v="8000"/>
    <x v="0"/>
    <x v="0"/>
    <s v="USD"/>
    <n v="1342648398"/>
    <n v="1340056398"/>
    <b v="0"/>
    <n v="89"/>
    <b v="1"/>
    <s v="film &amp; video/documentary"/>
    <m/>
    <m/>
    <x v="0"/>
    <x v="4"/>
  </r>
  <r>
    <n v="6000"/>
    <n v="7839"/>
    <x v="0"/>
    <x v="0"/>
    <s v="USD"/>
    <n v="1316208031"/>
    <n v="1312320031"/>
    <b v="0"/>
    <n v="174"/>
    <b v="1"/>
    <s v="film &amp; video/documentary"/>
    <m/>
    <m/>
    <x v="0"/>
    <x v="4"/>
  </r>
  <r>
    <n v="500"/>
    <n v="600"/>
    <x v="0"/>
    <x v="0"/>
    <s v="USD"/>
    <n v="1393694280"/>
    <n v="1390088311"/>
    <b v="0"/>
    <n v="14"/>
    <b v="1"/>
    <s v="film &amp; video/documentary"/>
    <m/>
    <m/>
    <x v="0"/>
    <x v="4"/>
  </r>
  <r>
    <n v="2450"/>
    <n v="2596"/>
    <x v="0"/>
    <x v="1"/>
    <s v="GBP"/>
    <n v="1472122316"/>
    <n v="1469443916"/>
    <b v="0"/>
    <n v="48"/>
    <b v="1"/>
    <s v="film &amp; video/documentary"/>
    <m/>
    <m/>
    <x v="0"/>
    <x v="4"/>
  </r>
  <r>
    <n v="12000"/>
    <n v="13728"/>
    <x v="0"/>
    <x v="0"/>
    <s v="USD"/>
    <n v="1447484460"/>
    <n v="1444888868"/>
    <b v="0"/>
    <n v="133"/>
    <b v="1"/>
    <s v="film &amp; video/documentary"/>
    <m/>
    <m/>
    <x v="0"/>
    <x v="4"/>
  </r>
  <r>
    <n v="3000"/>
    <n v="3353"/>
    <x v="0"/>
    <x v="5"/>
    <s v="CAD"/>
    <n v="1453765920"/>
    <n v="1451655808"/>
    <b v="0"/>
    <n v="83"/>
    <b v="1"/>
    <s v="film &amp; video/documentary"/>
    <m/>
    <m/>
    <x v="0"/>
    <x v="4"/>
  </r>
  <r>
    <n v="15000"/>
    <n v="17412"/>
    <x v="0"/>
    <x v="0"/>
    <s v="USD"/>
    <n v="1336062672"/>
    <n v="1332174672"/>
    <b v="0"/>
    <n v="149"/>
    <b v="1"/>
    <s v="film &amp; video/documentary"/>
    <m/>
    <m/>
    <x v="0"/>
    <x v="4"/>
  </r>
  <r>
    <n v="4000"/>
    <n v="5660"/>
    <x v="0"/>
    <x v="0"/>
    <s v="USD"/>
    <n v="1453569392"/>
    <n v="1451409392"/>
    <b v="0"/>
    <n v="49"/>
    <b v="1"/>
    <s v="film &amp; video/documentary"/>
    <m/>
    <m/>
    <x v="0"/>
    <x v="4"/>
  </r>
  <r>
    <n v="25000"/>
    <n v="26182.5"/>
    <x v="0"/>
    <x v="0"/>
    <s v="USD"/>
    <n v="1343624400"/>
    <n v="1340642717"/>
    <b v="0"/>
    <n v="251"/>
    <b v="1"/>
    <s v="film &amp; video/documentary"/>
    <m/>
    <m/>
    <x v="0"/>
    <x v="4"/>
  </r>
  <r>
    <n v="600"/>
    <n v="1535"/>
    <x v="0"/>
    <x v="0"/>
    <s v="USD"/>
    <n v="1346950900"/>
    <n v="1345741300"/>
    <b v="0"/>
    <n v="22"/>
    <b v="1"/>
    <s v="film &amp; video/documentary"/>
    <m/>
    <m/>
    <x v="0"/>
    <x v="4"/>
  </r>
  <r>
    <n v="999"/>
    <n v="2065"/>
    <x v="0"/>
    <x v="0"/>
    <s v="USD"/>
    <n v="1400467759"/>
    <n v="1398480559"/>
    <b v="0"/>
    <n v="48"/>
    <b v="1"/>
    <s v="film &amp; video/documentary"/>
    <m/>
    <m/>
    <x v="0"/>
    <x v="4"/>
  </r>
  <r>
    <n v="20000"/>
    <n v="22421"/>
    <x v="0"/>
    <x v="0"/>
    <s v="USD"/>
    <n v="1420569947"/>
    <n v="1417977947"/>
    <b v="0"/>
    <n v="383"/>
    <b v="1"/>
    <s v="film &amp; video/documentary"/>
    <m/>
    <m/>
    <x v="0"/>
    <x v="4"/>
  </r>
  <r>
    <n v="25000"/>
    <n v="26495.5"/>
    <x v="0"/>
    <x v="0"/>
    <s v="USD"/>
    <n v="1416582101"/>
    <n v="1413986501"/>
    <b v="0"/>
    <n v="237"/>
    <b v="1"/>
    <s v="film &amp; video/documentary"/>
    <m/>
    <m/>
    <x v="0"/>
    <x v="4"/>
  </r>
  <r>
    <n v="600"/>
    <n v="601"/>
    <x v="0"/>
    <x v="0"/>
    <s v="USD"/>
    <n v="1439246991"/>
    <n v="1437950991"/>
    <b v="0"/>
    <n v="13"/>
    <b v="1"/>
    <s v="film &amp; video/documentary"/>
    <m/>
    <m/>
    <x v="0"/>
    <x v="4"/>
  </r>
  <r>
    <n v="38000"/>
    <n v="81316"/>
    <x v="0"/>
    <x v="0"/>
    <s v="USD"/>
    <n v="1439618400"/>
    <n v="1436976858"/>
    <b v="0"/>
    <n v="562"/>
    <b v="1"/>
    <s v="film &amp; video/documentary"/>
    <m/>
    <m/>
    <x v="0"/>
    <x v="4"/>
  </r>
  <r>
    <n v="5000"/>
    <n v="6308"/>
    <x v="0"/>
    <x v="0"/>
    <s v="USD"/>
    <n v="1469670580"/>
    <n v="1467078580"/>
    <b v="0"/>
    <n v="71"/>
    <b v="1"/>
    <s v="film &amp; video/documentary"/>
    <m/>
    <m/>
    <x v="0"/>
    <x v="4"/>
  </r>
  <r>
    <n v="68000"/>
    <n v="123444.12"/>
    <x v="0"/>
    <x v="0"/>
    <s v="USD"/>
    <n v="1394233140"/>
    <n v="1391477450"/>
    <b v="0"/>
    <n v="1510"/>
    <b v="1"/>
    <s v="film &amp; video/documentary"/>
    <m/>
    <m/>
    <x v="0"/>
    <x v="4"/>
  </r>
  <r>
    <n v="1000"/>
    <n v="1000"/>
    <x v="0"/>
    <x v="0"/>
    <s v="USD"/>
    <n v="1431046372"/>
    <n v="1429318372"/>
    <b v="0"/>
    <n v="14"/>
    <b v="1"/>
    <s v="film &amp; video/documentary"/>
    <m/>
    <m/>
    <x v="0"/>
    <x v="4"/>
  </r>
  <r>
    <n v="20000"/>
    <n v="20122"/>
    <x v="0"/>
    <x v="0"/>
    <s v="USD"/>
    <n v="1324169940"/>
    <n v="1321578051"/>
    <b v="0"/>
    <n v="193"/>
    <b v="1"/>
    <s v="film &amp; video/documentary"/>
    <m/>
    <m/>
    <x v="0"/>
    <x v="4"/>
  </r>
  <r>
    <n v="18500"/>
    <n v="18667"/>
    <x v="0"/>
    <x v="0"/>
    <s v="USD"/>
    <n v="1315450800"/>
    <n v="1312823571"/>
    <b v="0"/>
    <n v="206"/>
    <b v="1"/>
    <s v="film &amp; video/documentary"/>
    <m/>
    <m/>
    <x v="0"/>
    <x v="4"/>
  </r>
  <r>
    <n v="50000"/>
    <n v="55223"/>
    <x v="0"/>
    <x v="0"/>
    <s v="USD"/>
    <n v="1381424452"/>
    <n v="1378746052"/>
    <b v="0"/>
    <n v="351"/>
    <b v="1"/>
    <s v="film &amp; video/documentary"/>
    <m/>
    <m/>
    <x v="0"/>
    <x v="4"/>
  </r>
  <r>
    <n v="4700"/>
    <n v="5259"/>
    <x v="0"/>
    <x v="3"/>
    <s v="EUR"/>
    <n v="1460918282"/>
    <n v="1455737882"/>
    <b v="0"/>
    <n v="50"/>
    <b v="1"/>
    <s v="film &amp; video/documentary"/>
    <m/>
    <m/>
    <x v="0"/>
    <x v="4"/>
  </r>
  <r>
    <n v="10000"/>
    <n v="10804.45"/>
    <x v="0"/>
    <x v="0"/>
    <s v="USD"/>
    <n v="1335562320"/>
    <n v="1332452960"/>
    <b v="0"/>
    <n v="184"/>
    <b v="1"/>
    <s v="film &amp; video/documentary"/>
    <m/>
    <m/>
    <x v="0"/>
    <x v="4"/>
  </r>
  <r>
    <n v="15000"/>
    <n v="16000"/>
    <x v="0"/>
    <x v="0"/>
    <s v="USD"/>
    <n v="1341668006"/>
    <n v="1340372006"/>
    <b v="0"/>
    <n v="196"/>
    <b v="1"/>
    <s v="film &amp; video/documentary"/>
    <m/>
    <m/>
    <x v="0"/>
    <x v="4"/>
  </r>
  <r>
    <n v="12444"/>
    <n v="12929.35"/>
    <x v="0"/>
    <x v="0"/>
    <s v="USD"/>
    <n v="1283312640"/>
    <n v="1279651084"/>
    <b v="0"/>
    <n v="229"/>
    <b v="1"/>
    <s v="film &amp; video/documentary"/>
    <m/>
    <m/>
    <x v="0"/>
    <x v="4"/>
  </r>
  <r>
    <n v="7500"/>
    <n v="9387"/>
    <x v="0"/>
    <x v="0"/>
    <s v="USD"/>
    <n v="1430334126"/>
    <n v="1426446126"/>
    <b v="0"/>
    <n v="67"/>
    <b v="1"/>
    <s v="film &amp; video/documentary"/>
    <m/>
    <m/>
    <x v="0"/>
    <x v="4"/>
  </r>
  <r>
    <n v="20000"/>
    <n v="21361"/>
    <x v="0"/>
    <x v="1"/>
    <s v="GBP"/>
    <n v="1481716800"/>
    <n v="1479070867"/>
    <b v="0"/>
    <n v="95"/>
    <b v="1"/>
    <s v="film &amp; video/documentary"/>
    <m/>
    <m/>
    <x v="0"/>
    <x v="4"/>
  </r>
  <r>
    <n v="10000"/>
    <n v="11230.25"/>
    <x v="0"/>
    <x v="0"/>
    <s v="USD"/>
    <n v="1400297400"/>
    <n v="1397661347"/>
    <b v="0"/>
    <n v="62"/>
    <b v="1"/>
    <s v="film &amp; video/documentary"/>
    <m/>
    <m/>
    <x v="0"/>
    <x v="4"/>
  </r>
  <r>
    <n v="50000"/>
    <n v="51906"/>
    <x v="0"/>
    <x v="0"/>
    <s v="USD"/>
    <n v="1312747970"/>
    <n v="1310155970"/>
    <b v="0"/>
    <n v="73"/>
    <b v="1"/>
    <s v="film &amp; video/documentary"/>
    <m/>
    <m/>
    <x v="0"/>
    <x v="4"/>
  </r>
  <r>
    <n v="2000"/>
    <n v="2833"/>
    <x v="0"/>
    <x v="0"/>
    <s v="USD"/>
    <n v="1446731817"/>
    <n v="1444913817"/>
    <b v="0"/>
    <n v="43"/>
    <b v="1"/>
    <s v="film &amp; video/documentary"/>
    <m/>
    <m/>
    <x v="0"/>
    <x v="4"/>
  </r>
  <r>
    <n v="5000"/>
    <n v="5263"/>
    <x v="0"/>
    <x v="0"/>
    <s v="USD"/>
    <n v="1312960080"/>
    <n v="1308900441"/>
    <b v="0"/>
    <n v="70"/>
    <b v="1"/>
    <s v="film &amp; video/documentary"/>
    <m/>
    <m/>
    <x v="0"/>
    <x v="4"/>
  </r>
  <r>
    <n v="35000"/>
    <n v="36082"/>
    <x v="0"/>
    <x v="0"/>
    <s v="USD"/>
    <n v="1391641440"/>
    <n v="1389107062"/>
    <b v="0"/>
    <n v="271"/>
    <b v="1"/>
    <s v="film &amp; video/documentary"/>
    <m/>
    <m/>
    <x v="0"/>
    <x v="4"/>
  </r>
  <r>
    <n v="2820"/>
    <n v="3036"/>
    <x v="0"/>
    <x v="0"/>
    <s v="USD"/>
    <n v="1394071339"/>
    <n v="1391479339"/>
    <b v="0"/>
    <n v="55"/>
    <b v="1"/>
    <s v="film &amp; video/documentary"/>
    <m/>
    <m/>
    <x v="0"/>
    <x v="4"/>
  </r>
  <r>
    <n v="2800"/>
    <n v="3015.73"/>
    <x v="0"/>
    <x v="0"/>
    <s v="USD"/>
    <n v="1304920740"/>
    <n v="1301975637"/>
    <b v="0"/>
    <n v="35"/>
    <b v="1"/>
    <s v="film &amp; video/documentary"/>
    <m/>
    <m/>
    <x v="0"/>
    <x v="4"/>
  </r>
  <r>
    <n v="2000"/>
    <n v="2031"/>
    <x v="0"/>
    <x v="0"/>
    <s v="USD"/>
    <n v="1321739650"/>
    <n v="1316552050"/>
    <b v="0"/>
    <n v="22"/>
    <b v="1"/>
    <s v="film &amp; video/documentary"/>
    <m/>
    <m/>
    <x v="0"/>
    <x v="4"/>
  </r>
  <r>
    <n v="6000"/>
    <n v="6086.26"/>
    <x v="0"/>
    <x v="0"/>
    <s v="USD"/>
    <n v="1383676790"/>
    <n v="1380217190"/>
    <b v="0"/>
    <n v="38"/>
    <b v="1"/>
    <s v="film &amp; video/documentary"/>
    <m/>
    <m/>
    <x v="0"/>
    <x v="4"/>
  </r>
  <r>
    <n v="500"/>
    <n v="684"/>
    <x v="0"/>
    <x v="1"/>
    <s v="GBP"/>
    <n v="1469220144"/>
    <n v="1466628144"/>
    <b v="0"/>
    <n v="15"/>
    <b v="1"/>
    <s v="film &amp; video/documentary"/>
    <m/>
    <m/>
    <x v="0"/>
    <x v="4"/>
  </r>
  <r>
    <n v="1000"/>
    <n v="1283"/>
    <x v="0"/>
    <x v="5"/>
    <s v="CAD"/>
    <n v="1434670397"/>
    <n v="1429486397"/>
    <b v="0"/>
    <n v="7"/>
    <b v="1"/>
    <s v="film &amp; video/documentary"/>
    <m/>
    <m/>
    <x v="0"/>
    <x v="4"/>
  </r>
  <r>
    <n v="30000"/>
    <n v="30315"/>
    <x v="0"/>
    <x v="0"/>
    <s v="USD"/>
    <n v="1387688400"/>
    <n v="1384920804"/>
    <b v="0"/>
    <n v="241"/>
    <b v="1"/>
    <s v="film &amp; video/documentary"/>
    <m/>
    <m/>
    <x v="0"/>
    <x v="4"/>
  </r>
  <r>
    <n v="2500"/>
    <n v="3171"/>
    <x v="0"/>
    <x v="0"/>
    <s v="USD"/>
    <n v="1343238578"/>
    <n v="1341856178"/>
    <b v="0"/>
    <n v="55"/>
    <b v="1"/>
    <s v="film &amp; video/documentary"/>
    <m/>
    <m/>
    <x v="0"/>
    <x v="4"/>
  </r>
  <r>
    <n v="12800"/>
    <n v="13451"/>
    <x v="0"/>
    <x v="0"/>
    <s v="USD"/>
    <n v="1342731811"/>
    <n v="1340139811"/>
    <b v="0"/>
    <n v="171"/>
    <b v="1"/>
    <s v="film &amp; video/documentary"/>
    <m/>
    <m/>
    <x v="0"/>
    <x v="4"/>
  </r>
  <r>
    <n v="18500"/>
    <n v="19028"/>
    <x v="0"/>
    <x v="0"/>
    <s v="USD"/>
    <n v="1381541465"/>
    <n v="1378949465"/>
    <b v="0"/>
    <n v="208"/>
    <b v="1"/>
    <s v="film &amp; video/documentary"/>
    <m/>
    <m/>
    <x v="0"/>
    <x v="4"/>
  </r>
  <r>
    <n v="1400"/>
    <n v="1430.06"/>
    <x v="0"/>
    <x v="5"/>
    <s v="CAD"/>
    <n v="1413547200"/>
    <n v="1411417602"/>
    <b v="0"/>
    <n v="21"/>
    <b v="1"/>
    <s v="film &amp; video/documentary"/>
    <m/>
    <m/>
    <x v="0"/>
    <x v="4"/>
  </r>
  <r>
    <n v="1000"/>
    <n v="1202.17"/>
    <x v="0"/>
    <x v="0"/>
    <s v="USD"/>
    <n v="1391851831"/>
    <n v="1389259831"/>
    <b v="0"/>
    <n v="25"/>
    <b v="1"/>
    <s v="film &amp; video/documentary"/>
    <m/>
    <m/>
    <x v="0"/>
    <x v="4"/>
  </r>
  <r>
    <n v="10500"/>
    <n v="10526"/>
    <x v="0"/>
    <x v="0"/>
    <s v="USD"/>
    <n v="1365395580"/>
    <n v="1364426260"/>
    <b v="0"/>
    <n v="52"/>
    <b v="1"/>
    <s v="film &amp; video/documentary"/>
    <m/>
    <m/>
    <x v="0"/>
    <x v="4"/>
  </r>
  <r>
    <n v="22400"/>
    <n v="22542"/>
    <x v="0"/>
    <x v="0"/>
    <s v="USD"/>
    <n v="1437633997"/>
    <n v="1435041997"/>
    <b v="0"/>
    <n v="104"/>
    <b v="1"/>
    <s v="film &amp; video/documentary"/>
    <m/>
    <m/>
    <x v="0"/>
    <x v="4"/>
  </r>
  <r>
    <n v="8000"/>
    <n v="8035"/>
    <x v="0"/>
    <x v="0"/>
    <s v="USD"/>
    <n v="1372536787"/>
    <n v="1367352787"/>
    <b v="0"/>
    <n v="73"/>
    <b v="1"/>
    <s v="film &amp; video/documentary"/>
    <m/>
    <m/>
    <x v="0"/>
    <x v="4"/>
  </r>
  <r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000"/>
    <n v="5105"/>
    <x v="0"/>
    <x v="1"/>
    <s v="GBP"/>
    <n v="1449766261"/>
    <n v="1447174261"/>
    <b v="0"/>
    <n v="34"/>
    <b v="1"/>
    <s v="theater/plays"/>
    <m/>
    <m/>
    <x v="1"/>
    <x v="6"/>
  </r>
  <r>
    <n v="5000"/>
    <n v="5232"/>
    <x v="0"/>
    <x v="0"/>
    <s v="USD"/>
    <n v="1477976340"/>
    <n v="1475460819"/>
    <b v="0"/>
    <n v="56"/>
    <b v="1"/>
    <s v="theater/plays"/>
    <m/>
    <m/>
    <x v="1"/>
    <x v="6"/>
  </r>
  <r>
    <n v="3000"/>
    <n v="3440"/>
    <x v="0"/>
    <x v="0"/>
    <s v="USD"/>
    <n v="1458518325"/>
    <n v="1456793925"/>
    <b v="0"/>
    <n v="31"/>
    <b v="1"/>
    <s v="theater/plays"/>
    <m/>
    <m/>
    <x v="1"/>
    <x v="6"/>
  </r>
  <r>
    <n v="5000"/>
    <n v="6030"/>
    <x v="0"/>
    <x v="0"/>
    <s v="USD"/>
    <n v="1442805076"/>
    <n v="1440213076"/>
    <b v="0"/>
    <n v="84"/>
    <b v="1"/>
    <s v="theater/plays"/>
    <m/>
    <m/>
    <x v="1"/>
    <x v="6"/>
  </r>
  <r>
    <n v="3500"/>
    <n v="3803.55"/>
    <x v="0"/>
    <x v="1"/>
    <s v="GBP"/>
    <n v="1464801169"/>
    <n v="1462209169"/>
    <b v="0"/>
    <n v="130"/>
    <b v="1"/>
    <s v="theater/plays"/>
    <m/>
    <m/>
    <x v="1"/>
    <x v="6"/>
  </r>
  <r>
    <n v="12000"/>
    <n v="12000"/>
    <x v="0"/>
    <x v="0"/>
    <s v="USD"/>
    <n v="1410601041"/>
    <n v="1406713041"/>
    <b v="0"/>
    <n v="12"/>
    <b v="1"/>
    <s v="theater/plays"/>
    <m/>
    <m/>
    <x v="1"/>
    <x v="6"/>
  </r>
  <r>
    <n v="1500"/>
    <n v="1710"/>
    <x v="0"/>
    <x v="1"/>
    <s v="GBP"/>
    <n v="1438966800"/>
    <n v="1436278344"/>
    <b v="0"/>
    <n v="23"/>
    <b v="1"/>
    <s v="theater/plays"/>
    <m/>
    <m/>
    <x v="1"/>
    <x v="6"/>
  </r>
  <r>
    <n v="10000"/>
    <n v="10085"/>
    <x v="0"/>
    <x v="0"/>
    <s v="USD"/>
    <n v="1487347500"/>
    <n v="1484715366"/>
    <b v="0"/>
    <n v="158"/>
    <b v="1"/>
    <s v="theater/plays"/>
    <m/>
    <m/>
    <x v="1"/>
    <x v="6"/>
  </r>
  <r>
    <n v="1150"/>
    <n v="1330"/>
    <x v="0"/>
    <x v="0"/>
    <s v="USD"/>
    <n v="1434921600"/>
    <n v="1433109907"/>
    <b v="0"/>
    <n v="30"/>
    <b v="1"/>
    <s v="theater/plays"/>
    <m/>
    <m/>
    <x v="1"/>
    <x v="6"/>
  </r>
  <r>
    <n v="1200"/>
    <n v="1565"/>
    <x v="0"/>
    <x v="5"/>
    <s v="CAD"/>
    <n v="1484110800"/>
    <n v="1482281094"/>
    <b v="0"/>
    <n v="18"/>
    <b v="1"/>
    <s v="theater/plays"/>
    <m/>
    <m/>
    <x v="1"/>
    <x v="6"/>
  </r>
  <r>
    <n v="3405"/>
    <n v="3670"/>
    <x v="0"/>
    <x v="0"/>
    <s v="USD"/>
    <n v="1435111200"/>
    <n v="1433254268"/>
    <b v="0"/>
    <n v="29"/>
    <b v="1"/>
    <s v="theater/plays"/>
    <m/>
    <m/>
    <x v="1"/>
    <x v="6"/>
  </r>
  <r>
    <n v="4000"/>
    <n v="4000"/>
    <x v="0"/>
    <x v="0"/>
    <s v="USD"/>
    <n v="1481957940"/>
    <n v="1478050429"/>
    <b v="0"/>
    <n v="31"/>
    <b v="1"/>
    <s v="theater/plays"/>
    <m/>
    <m/>
    <x v="1"/>
    <x v="6"/>
  </r>
  <r>
    <n v="10000"/>
    <n v="12325"/>
    <x v="0"/>
    <x v="0"/>
    <s v="USD"/>
    <n v="1463098208"/>
    <n v="1460506208"/>
    <b v="0"/>
    <n v="173"/>
    <b v="1"/>
    <s v="theater/plays"/>
    <m/>
    <m/>
    <x v="1"/>
    <x v="6"/>
  </r>
  <r>
    <n v="2000"/>
    <n v="2004"/>
    <x v="0"/>
    <x v="1"/>
    <s v="GBP"/>
    <n v="1463394365"/>
    <n v="1461320765"/>
    <b v="0"/>
    <n v="17"/>
    <b v="1"/>
    <s v="theater/plays"/>
    <m/>
    <m/>
    <x v="1"/>
    <x v="6"/>
  </r>
  <r>
    <n v="15000"/>
    <n v="15700"/>
    <x v="0"/>
    <x v="10"/>
    <s v="NOK"/>
    <n v="1446418800"/>
    <n v="1443036470"/>
    <b v="0"/>
    <n v="48"/>
    <b v="1"/>
    <s v="theater/plays"/>
    <m/>
    <m/>
    <x v="1"/>
    <x v="6"/>
  </r>
  <r>
    <n v="2000"/>
    <n v="2050"/>
    <x v="0"/>
    <x v="1"/>
    <s v="GBP"/>
    <n v="1483707905"/>
    <n v="1481115905"/>
    <b v="0"/>
    <n v="59"/>
    <b v="1"/>
    <s v="theater/plays"/>
    <m/>
    <m/>
    <x v="1"/>
    <x v="6"/>
  </r>
  <r>
    <n v="3300"/>
    <n v="3902.5"/>
    <x v="0"/>
    <x v="1"/>
    <s v="GBP"/>
    <n v="1438624800"/>
    <n v="1435133807"/>
    <b v="0"/>
    <n v="39"/>
    <b v="1"/>
    <s v="theater/plays"/>
    <m/>
    <m/>
    <x v="1"/>
    <x v="6"/>
  </r>
  <r>
    <n v="2000"/>
    <n v="2410"/>
    <x v="0"/>
    <x v="0"/>
    <s v="USD"/>
    <n v="1446665191"/>
    <n v="1444069591"/>
    <b v="0"/>
    <n v="59"/>
    <b v="1"/>
    <s v="theater/plays"/>
    <m/>
    <m/>
    <x v="1"/>
    <x v="6"/>
  </r>
  <r>
    <n v="5000"/>
    <n v="15121"/>
    <x v="0"/>
    <x v="0"/>
    <s v="USD"/>
    <n v="1463166263"/>
    <n v="1460574263"/>
    <b v="0"/>
    <n v="60"/>
    <b v="1"/>
    <s v="theater/plays"/>
    <m/>
    <m/>
    <x v="1"/>
    <x v="6"/>
  </r>
  <r>
    <n v="500"/>
    <n v="503.22"/>
    <x v="0"/>
    <x v="1"/>
    <s v="GBP"/>
    <n v="1467681107"/>
    <n v="1465866707"/>
    <b v="0"/>
    <n v="20"/>
    <b v="1"/>
    <s v="theater/plays"/>
    <m/>
    <m/>
    <x v="1"/>
    <x v="6"/>
  </r>
  <r>
    <n v="15000"/>
    <n v="1"/>
    <x v="2"/>
    <x v="0"/>
    <s v="USD"/>
    <n v="1423078606"/>
    <n v="1420486606"/>
    <b v="0"/>
    <n v="1"/>
    <b v="0"/>
    <s v="technology/web"/>
    <m/>
    <m/>
    <x v="2"/>
    <x v="7"/>
  </r>
  <r>
    <n v="4500"/>
    <n v="25"/>
    <x v="2"/>
    <x v="0"/>
    <s v="USD"/>
    <n v="1446080834"/>
    <n v="1443488834"/>
    <b v="0"/>
    <n v="1"/>
    <b v="0"/>
    <s v="technology/web"/>
    <m/>
    <m/>
    <x v="2"/>
    <x v="7"/>
  </r>
  <r>
    <n v="250000"/>
    <n v="1"/>
    <x v="2"/>
    <x v="0"/>
    <s v="USD"/>
    <n v="1462293716"/>
    <n v="1457113316"/>
    <b v="0"/>
    <n v="1"/>
    <b v="0"/>
    <s v="technology/web"/>
    <m/>
    <m/>
    <x v="2"/>
    <x v="7"/>
  </r>
  <r>
    <n v="22000"/>
    <n v="70"/>
    <x v="2"/>
    <x v="2"/>
    <s v="AUD"/>
    <n v="1414807962"/>
    <n v="1412215962"/>
    <b v="0"/>
    <n v="2"/>
    <b v="0"/>
    <s v="technology/web"/>
    <m/>
    <m/>
    <x v="2"/>
    <x v="7"/>
  </r>
  <r>
    <n v="500"/>
    <n v="6"/>
    <x v="2"/>
    <x v="0"/>
    <s v="USD"/>
    <n v="1467647160"/>
    <n v="1465055160"/>
    <b v="0"/>
    <n v="2"/>
    <b v="0"/>
    <s v="technology/web"/>
    <m/>
    <m/>
    <x v="2"/>
    <x v="7"/>
  </r>
  <r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60000"/>
    <n v="52"/>
    <x v="2"/>
    <x v="0"/>
    <s v="USD"/>
    <n v="1445097715"/>
    <n v="1441209715"/>
    <b v="0"/>
    <n v="2"/>
    <b v="0"/>
    <s v="technology/web"/>
    <m/>
    <m/>
    <x v="2"/>
    <x v="7"/>
  </r>
  <r>
    <n v="7500"/>
    <n v="0"/>
    <x v="2"/>
    <x v="1"/>
    <s v="GBP"/>
    <n v="1455122564"/>
    <n v="1452530564"/>
    <b v="0"/>
    <n v="0"/>
    <b v="0"/>
    <s v="technology/web"/>
    <m/>
    <m/>
    <x v="2"/>
    <x v="7"/>
  </r>
  <r>
    <n v="10000"/>
    <n v="9"/>
    <x v="2"/>
    <x v="1"/>
    <s v="GBP"/>
    <n v="1446154848"/>
    <n v="1443562848"/>
    <b v="0"/>
    <n v="1"/>
    <b v="0"/>
    <s v="technology/web"/>
    <m/>
    <m/>
    <x v="2"/>
    <x v="7"/>
  </r>
  <r>
    <n v="2500"/>
    <n v="68"/>
    <x v="2"/>
    <x v="1"/>
    <s v="GBP"/>
    <n v="1436368622"/>
    <n v="1433776622"/>
    <b v="0"/>
    <n v="8"/>
    <b v="0"/>
    <s v="technology/web"/>
    <m/>
    <m/>
    <x v="2"/>
    <x v="7"/>
  </r>
  <r>
    <n v="5000"/>
    <n v="35"/>
    <x v="2"/>
    <x v="5"/>
    <s v="CAD"/>
    <n v="1485838800"/>
    <n v="1484756245"/>
    <b v="0"/>
    <n v="4"/>
    <b v="0"/>
    <s v="technology/web"/>
    <m/>
    <m/>
    <x v="2"/>
    <x v="7"/>
  </r>
  <r>
    <n v="75000"/>
    <n v="3781"/>
    <x v="2"/>
    <x v="0"/>
    <s v="USD"/>
    <n v="1438451580"/>
    <n v="1434609424"/>
    <b v="0"/>
    <n v="28"/>
    <b v="0"/>
    <s v="technology/web"/>
    <m/>
    <m/>
    <x v="2"/>
    <x v="7"/>
  </r>
  <r>
    <n v="45000"/>
    <n v="0"/>
    <x v="2"/>
    <x v="5"/>
    <s v="CAD"/>
    <n v="1452350896"/>
    <n v="1447166896"/>
    <b v="0"/>
    <n v="0"/>
    <b v="0"/>
    <s v="technology/web"/>
    <m/>
    <m/>
    <x v="2"/>
    <x v="7"/>
  </r>
  <r>
    <n v="25000"/>
    <n v="123"/>
    <x v="2"/>
    <x v="0"/>
    <s v="USD"/>
    <n v="1415988991"/>
    <n v="1413393391"/>
    <b v="0"/>
    <n v="6"/>
    <b v="0"/>
    <s v="technology/web"/>
    <m/>
    <m/>
    <x v="2"/>
    <x v="7"/>
  </r>
  <r>
    <n v="3870"/>
    <n v="1416"/>
    <x v="2"/>
    <x v="0"/>
    <s v="USD"/>
    <n v="1413735972"/>
    <n v="1411143972"/>
    <b v="0"/>
    <n v="22"/>
    <b v="0"/>
    <s v="technology/web"/>
    <m/>
    <m/>
    <x v="2"/>
    <x v="7"/>
  </r>
  <r>
    <n v="7500"/>
    <n v="0"/>
    <x v="2"/>
    <x v="1"/>
    <s v="GBP"/>
    <n v="1465720143"/>
    <n v="1463128143"/>
    <b v="0"/>
    <n v="0"/>
    <b v="0"/>
    <s v="technology/web"/>
    <m/>
    <m/>
    <x v="2"/>
    <x v="7"/>
  </r>
  <r>
    <n v="8000"/>
    <n v="200"/>
    <x v="2"/>
    <x v="0"/>
    <s v="USD"/>
    <n v="1452112717"/>
    <n v="1449520717"/>
    <b v="0"/>
    <n v="1"/>
    <b v="0"/>
    <s v="technology/web"/>
    <m/>
    <m/>
    <x v="2"/>
    <x v="7"/>
  </r>
  <r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750"/>
    <n v="0"/>
    <x v="2"/>
    <x v="0"/>
    <s v="USD"/>
    <n v="1427227905"/>
    <n v="1424639505"/>
    <b v="0"/>
    <n v="0"/>
    <b v="0"/>
    <s v="technology/web"/>
    <m/>
    <m/>
    <x v="2"/>
    <x v="7"/>
  </r>
  <r>
    <n v="240000"/>
    <n v="50"/>
    <x v="2"/>
    <x v="0"/>
    <s v="USD"/>
    <n v="1449989260"/>
    <n v="1447397260"/>
    <b v="0"/>
    <n v="1"/>
    <b v="0"/>
    <s v="technology/web"/>
    <m/>
    <m/>
    <x v="2"/>
    <x v="7"/>
  </r>
  <r>
    <n v="100000"/>
    <n v="12"/>
    <x v="2"/>
    <x v="5"/>
    <s v="CAD"/>
    <n v="1418841045"/>
    <n v="1416249045"/>
    <b v="0"/>
    <n v="3"/>
    <b v="0"/>
    <s v="technology/web"/>
    <m/>
    <m/>
    <x v="2"/>
    <x v="7"/>
  </r>
  <r>
    <n v="15000"/>
    <n v="55"/>
    <x v="2"/>
    <x v="0"/>
    <s v="USD"/>
    <n v="1445874513"/>
    <n v="1442850513"/>
    <b v="0"/>
    <n v="2"/>
    <b v="0"/>
    <s v="technology/web"/>
    <m/>
    <m/>
    <x v="2"/>
    <x v="7"/>
  </r>
  <r>
    <n v="50000"/>
    <n v="0"/>
    <x v="2"/>
    <x v="9"/>
    <s v="EUR"/>
    <n v="1482052815"/>
    <n v="1479460815"/>
    <b v="0"/>
    <n v="0"/>
    <b v="0"/>
    <s v="technology/web"/>
    <m/>
    <m/>
    <x v="2"/>
    <x v="7"/>
  </r>
  <r>
    <n v="75000"/>
    <n v="68"/>
    <x v="2"/>
    <x v="2"/>
    <s v="AUD"/>
    <n v="1424137247"/>
    <n v="1421545247"/>
    <b v="0"/>
    <n v="2"/>
    <b v="0"/>
    <s v="technology/web"/>
    <m/>
    <m/>
    <x v="2"/>
    <x v="7"/>
  </r>
  <r>
    <n v="18000"/>
    <n v="1"/>
    <x v="2"/>
    <x v="6"/>
    <s v="EUR"/>
    <n v="1457822275"/>
    <n v="1455230275"/>
    <b v="0"/>
    <n v="1"/>
    <b v="0"/>
    <s v="technology/web"/>
    <m/>
    <m/>
    <x v="2"/>
    <x v="7"/>
  </r>
  <r>
    <n v="25000"/>
    <n v="0"/>
    <x v="2"/>
    <x v="1"/>
    <s v="GBP"/>
    <n v="1436554249"/>
    <n v="1433962249"/>
    <b v="0"/>
    <n v="0"/>
    <b v="0"/>
    <s v="technology/web"/>
    <m/>
    <m/>
    <x v="2"/>
    <x v="7"/>
  </r>
  <r>
    <n v="5000"/>
    <n v="1"/>
    <x v="2"/>
    <x v="0"/>
    <s v="USD"/>
    <n v="1468513533"/>
    <n v="1465921533"/>
    <b v="0"/>
    <n v="1"/>
    <b v="0"/>
    <s v="technology/web"/>
    <m/>
    <m/>
    <x v="2"/>
    <x v="7"/>
  </r>
  <r>
    <n v="10000"/>
    <n v="0"/>
    <x v="2"/>
    <x v="0"/>
    <s v="USD"/>
    <n v="1420143194"/>
    <n v="1417551194"/>
    <b v="0"/>
    <n v="0"/>
    <b v="0"/>
    <s v="technology/web"/>
    <m/>
    <m/>
    <x v="2"/>
    <x v="7"/>
  </r>
  <r>
    <n v="24500"/>
    <n v="245"/>
    <x v="2"/>
    <x v="4"/>
    <s v="NZD"/>
    <n v="1452942000"/>
    <n v="1449785223"/>
    <b v="0"/>
    <n v="5"/>
    <b v="0"/>
    <s v="technology/web"/>
    <m/>
    <m/>
    <x v="2"/>
    <x v="7"/>
  </r>
  <r>
    <n v="2500"/>
    <n v="20"/>
    <x v="2"/>
    <x v="5"/>
    <s v="CAD"/>
    <n v="1451679612"/>
    <n v="1449087612"/>
    <b v="0"/>
    <n v="1"/>
    <b v="0"/>
    <s v="technology/web"/>
    <m/>
    <m/>
    <x v="2"/>
    <x v="7"/>
  </r>
  <r>
    <n v="85000"/>
    <n v="142"/>
    <x v="2"/>
    <x v="0"/>
    <s v="USD"/>
    <n v="1455822569"/>
    <n v="1453230569"/>
    <b v="0"/>
    <n v="1"/>
    <b v="0"/>
    <s v="technology/web"/>
    <m/>
    <m/>
    <x v="2"/>
    <x v="7"/>
  </r>
  <r>
    <n v="25000"/>
    <n v="106"/>
    <x v="2"/>
    <x v="0"/>
    <s v="USD"/>
    <n v="1437969540"/>
    <n v="1436297723"/>
    <b v="0"/>
    <n v="2"/>
    <b v="0"/>
    <s v="technology/web"/>
    <m/>
    <m/>
    <x v="2"/>
    <x v="7"/>
  </r>
  <r>
    <n v="2500"/>
    <n v="0"/>
    <x v="2"/>
    <x v="0"/>
    <s v="USD"/>
    <n v="1446660688"/>
    <n v="1444065088"/>
    <b v="0"/>
    <n v="0"/>
    <b v="0"/>
    <s v="technology/web"/>
    <m/>
    <m/>
    <x v="2"/>
    <x v="7"/>
  </r>
  <r>
    <n v="88888"/>
    <n v="346"/>
    <x v="2"/>
    <x v="0"/>
    <s v="USD"/>
    <n v="1421543520"/>
    <n v="1416445931"/>
    <b v="0"/>
    <n v="9"/>
    <b v="0"/>
    <s v="technology/web"/>
    <m/>
    <m/>
    <x v="2"/>
    <x v="7"/>
  </r>
  <r>
    <n v="11180"/>
    <n v="80"/>
    <x v="2"/>
    <x v="1"/>
    <s v="GBP"/>
    <n v="1476873507"/>
    <n v="1474281507"/>
    <b v="0"/>
    <n v="4"/>
    <b v="0"/>
    <s v="technology/web"/>
    <m/>
    <m/>
    <x v="2"/>
    <x v="7"/>
  </r>
  <r>
    <n v="60000"/>
    <n v="259"/>
    <x v="2"/>
    <x v="12"/>
    <s v="EUR"/>
    <n v="1434213443"/>
    <n v="1431621443"/>
    <b v="0"/>
    <n v="4"/>
    <b v="0"/>
    <s v="technology/web"/>
    <m/>
    <m/>
    <x v="2"/>
    <x v="7"/>
  </r>
  <r>
    <n v="80000"/>
    <n v="1"/>
    <x v="2"/>
    <x v="0"/>
    <s v="USD"/>
    <n v="1427537952"/>
    <n v="1422357552"/>
    <b v="0"/>
    <n v="1"/>
    <b v="0"/>
    <s v="technology/web"/>
    <m/>
    <m/>
    <x v="2"/>
    <x v="7"/>
  </r>
  <r>
    <n v="5000"/>
    <n v="10"/>
    <x v="2"/>
    <x v="0"/>
    <s v="USD"/>
    <n v="1463753302"/>
    <n v="1458569302"/>
    <b v="0"/>
    <n v="1"/>
    <b v="0"/>
    <s v="technology/web"/>
    <m/>
    <m/>
    <x v="2"/>
    <x v="7"/>
  </r>
  <r>
    <n v="125000"/>
    <n v="14"/>
    <x v="2"/>
    <x v="1"/>
    <s v="GBP"/>
    <n v="1441633993"/>
    <n v="1439560393"/>
    <b v="0"/>
    <n v="7"/>
    <b v="0"/>
    <s v="technology/web"/>
    <m/>
    <m/>
    <x v="2"/>
    <x v="7"/>
  </r>
  <r>
    <n v="12000"/>
    <n v="175"/>
    <x v="2"/>
    <x v="0"/>
    <s v="USD"/>
    <n v="1419539223"/>
    <n v="1416947223"/>
    <b v="0"/>
    <n v="5"/>
    <b v="0"/>
    <s v="technology/web"/>
    <m/>
    <m/>
    <x v="2"/>
    <x v="7"/>
  </r>
  <r>
    <n v="3000"/>
    <n v="1"/>
    <x v="2"/>
    <x v="0"/>
    <s v="USD"/>
    <n v="1474580867"/>
    <n v="1471988867"/>
    <b v="0"/>
    <n v="1"/>
    <b v="0"/>
    <s v="technology/web"/>
    <m/>
    <m/>
    <x v="2"/>
    <x v="7"/>
  </r>
  <r>
    <n v="400"/>
    <n v="0"/>
    <x v="2"/>
    <x v="0"/>
    <s v="USD"/>
    <n v="1438474704"/>
    <n v="1435882704"/>
    <b v="0"/>
    <n v="0"/>
    <b v="0"/>
    <s v="technology/web"/>
    <m/>
    <m/>
    <x v="2"/>
    <x v="7"/>
  </r>
  <r>
    <n v="100000"/>
    <n v="0"/>
    <x v="2"/>
    <x v="0"/>
    <s v="USD"/>
    <n v="1426442400"/>
    <n v="1424454319"/>
    <b v="0"/>
    <n v="0"/>
    <b v="0"/>
    <s v="technology/web"/>
    <m/>
    <m/>
    <x v="2"/>
    <x v="7"/>
  </r>
  <r>
    <n v="9000"/>
    <n v="1"/>
    <x v="2"/>
    <x v="0"/>
    <s v="USD"/>
    <n v="1426800687"/>
    <n v="1424212287"/>
    <b v="0"/>
    <n v="1"/>
    <b v="0"/>
    <s v="technology/web"/>
    <m/>
    <m/>
    <x v="2"/>
    <x v="7"/>
  </r>
  <r>
    <n v="1000"/>
    <n v="10"/>
    <x v="2"/>
    <x v="0"/>
    <s v="USD"/>
    <n v="1426522316"/>
    <n v="1423933916"/>
    <b v="0"/>
    <n v="2"/>
    <b v="0"/>
    <s v="technology/web"/>
    <m/>
    <m/>
    <x v="2"/>
    <x v="7"/>
  </r>
  <r>
    <n v="9000"/>
    <n v="0"/>
    <x v="2"/>
    <x v="1"/>
    <s v="GBP"/>
    <n v="1448928000"/>
    <n v="1444123377"/>
    <b v="0"/>
    <n v="0"/>
    <b v="0"/>
    <s v="technology/web"/>
    <m/>
    <m/>
    <x v="2"/>
    <x v="7"/>
  </r>
  <r>
    <n v="10000"/>
    <n v="56"/>
    <x v="2"/>
    <x v="0"/>
    <s v="USD"/>
    <n v="1424032207"/>
    <n v="1421440207"/>
    <b v="0"/>
    <n v="4"/>
    <b v="0"/>
    <s v="technology/web"/>
    <m/>
    <m/>
    <x v="2"/>
    <x v="7"/>
  </r>
  <r>
    <n v="30000"/>
    <n v="2725"/>
    <x v="2"/>
    <x v="5"/>
    <s v="CAD"/>
    <n v="1429207833"/>
    <n v="1426615833"/>
    <b v="0"/>
    <n v="7"/>
    <b v="0"/>
    <s v="technology/web"/>
    <m/>
    <m/>
    <x v="2"/>
    <x v="7"/>
  </r>
  <r>
    <n v="9000"/>
    <n v="301"/>
    <x v="2"/>
    <x v="13"/>
    <s v="EUR"/>
    <n v="1479410886"/>
    <n v="1474223286"/>
    <b v="0"/>
    <n v="2"/>
    <b v="0"/>
    <s v="technology/web"/>
    <m/>
    <m/>
    <x v="2"/>
    <x v="7"/>
  </r>
  <r>
    <n v="7500"/>
    <n v="1"/>
    <x v="2"/>
    <x v="0"/>
    <s v="USD"/>
    <n v="1436366699"/>
    <n v="1435070699"/>
    <b v="0"/>
    <n v="1"/>
    <b v="0"/>
    <s v="technology/web"/>
    <m/>
    <m/>
    <x v="2"/>
    <x v="7"/>
  </r>
  <r>
    <n v="5000"/>
    <n v="223"/>
    <x v="2"/>
    <x v="1"/>
    <s v="GBP"/>
    <n v="1454936460"/>
    <n v="1452259131"/>
    <b v="0"/>
    <n v="9"/>
    <b v="0"/>
    <s v="technology/web"/>
    <m/>
    <m/>
    <x v="2"/>
    <x v="7"/>
  </r>
  <r>
    <n v="100000"/>
    <n v="61"/>
    <x v="2"/>
    <x v="0"/>
    <s v="USD"/>
    <n v="1437570130"/>
    <n v="1434978130"/>
    <b v="0"/>
    <n v="2"/>
    <b v="0"/>
    <s v="technology/web"/>
    <m/>
    <m/>
    <x v="2"/>
    <x v="7"/>
  </r>
  <r>
    <n v="7500"/>
    <n v="250"/>
    <x v="2"/>
    <x v="0"/>
    <s v="USD"/>
    <n v="1417584860"/>
    <n v="1414992860"/>
    <b v="0"/>
    <n v="1"/>
    <b v="0"/>
    <s v="technology/web"/>
    <m/>
    <m/>
    <x v="2"/>
    <x v="7"/>
  </r>
  <r>
    <n v="500"/>
    <n v="115"/>
    <x v="2"/>
    <x v="1"/>
    <s v="GBP"/>
    <n v="1428333345"/>
    <n v="1425744945"/>
    <b v="0"/>
    <n v="7"/>
    <b v="0"/>
    <s v="technology/web"/>
    <m/>
    <m/>
    <x v="2"/>
    <x v="7"/>
  </r>
  <r>
    <n v="25000"/>
    <n v="26"/>
    <x v="2"/>
    <x v="0"/>
    <s v="USD"/>
    <n v="1460832206"/>
    <n v="1458240206"/>
    <b v="0"/>
    <n v="2"/>
    <b v="0"/>
    <s v="technology/web"/>
    <m/>
    <m/>
    <x v="2"/>
    <x v="7"/>
  </r>
  <r>
    <n v="100000"/>
    <n v="426"/>
    <x v="2"/>
    <x v="0"/>
    <s v="USD"/>
    <n v="1430703638"/>
    <n v="1426815638"/>
    <b v="0"/>
    <n v="8"/>
    <b v="0"/>
    <s v="technology/web"/>
    <m/>
    <m/>
    <x v="2"/>
    <x v="7"/>
  </r>
  <r>
    <n v="20000"/>
    <n v="6"/>
    <x v="2"/>
    <x v="0"/>
    <s v="USD"/>
    <n v="1478122292"/>
    <n v="1475530292"/>
    <b v="0"/>
    <n v="2"/>
    <b v="0"/>
    <s v="technology/web"/>
    <m/>
    <m/>
    <x v="2"/>
    <x v="7"/>
  </r>
  <r>
    <n v="7500"/>
    <n v="20"/>
    <x v="2"/>
    <x v="0"/>
    <s v="USD"/>
    <n v="1469980800"/>
    <n v="1466787335"/>
    <b v="0"/>
    <n v="2"/>
    <b v="0"/>
    <s v="technology/web"/>
    <m/>
    <m/>
    <x v="2"/>
    <x v="7"/>
  </r>
  <r>
    <n v="2500"/>
    <n v="850"/>
    <x v="2"/>
    <x v="0"/>
    <s v="USD"/>
    <n v="1417737781"/>
    <n v="1415145781"/>
    <b v="0"/>
    <n v="7"/>
    <b v="0"/>
    <s v="technology/web"/>
    <m/>
    <m/>
    <x v="2"/>
    <x v="7"/>
  </r>
  <r>
    <n v="50000"/>
    <n v="31"/>
    <x v="2"/>
    <x v="0"/>
    <s v="USD"/>
    <n v="1425827760"/>
    <n v="1423769402"/>
    <b v="0"/>
    <n v="2"/>
    <b v="0"/>
    <s v="technology/web"/>
    <m/>
    <m/>
    <x v="2"/>
    <x v="7"/>
  </r>
  <r>
    <n v="5000"/>
    <n v="100"/>
    <x v="1"/>
    <x v="0"/>
    <s v="USD"/>
    <n v="1431198562"/>
    <n v="1426014562"/>
    <b v="0"/>
    <n v="1"/>
    <b v="0"/>
    <s v="technology/web"/>
    <m/>
    <m/>
    <x v="2"/>
    <x v="7"/>
  </r>
  <r>
    <n v="10000"/>
    <n v="140"/>
    <x v="1"/>
    <x v="5"/>
    <s v="CAD"/>
    <n v="1419626139"/>
    <n v="1417034139"/>
    <b v="0"/>
    <n v="6"/>
    <b v="0"/>
    <s v="technology/web"/>
    <m/>
    <m/>
    <x v="2"/>
    <x v="7"/>
  </r>
  <r>
    <n v="70000"/>
    <n v="0"/>
    <x v="1"/>
    <x v="0"/>
    <s v="USD"/>
    <n v="1434654215"/>
    <n v="1432062215"/>
    <b v="0"/>
    <n v="0"/>
    <b v="0"/>
    <s v="technology/web"/>
    <m/>
    <m/>
    <x v="2"/>
    <x v="7"/>
  </r>
  <r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1500"/>
    <n v="0"/>
    <x v="1"/>
    <x v="0"/>
    <s v="USD"/>
    <n v="1409187056"/>
    <n v="1406595056"/>
    <b v="0"/>
    <n v="0"/>
    <b v="0"/>
    <s v="technology/web"/>
    <m/>
    <m/>
    <x v="2"/>
    <x v="7"/>
  </r>
  <r>
    <n v="5000"/>
    <n v="131"/>
    <x v="1"/>
    <x v="0"/>
    <s v="USD"/>
    <n v="1440318908"/>
    <n v="1436430908"/>
    <b v="0"/>
    <n v="8"/>
    <b v="0"/>
    <s v="technology/web"/>
    <m/>
    <m/>
    <x v="2"/>
    <x v="7"/>
  </r>
  <r>
    <n v="5000"/>
    <n v="10"/>
    <x v="1"/>
    <x v="9"/>
    <s v="EUR"/>
    <n v="1432479600"/>
    <n v="1428507409"/>
    <b v="0"/>
    <n v="1"/>
    <b v="0"/>
    <s v="technology/web"/>
    <m/>
    <m/>
    <x v="2"/>
    <x v="7"/>
  </r>
  <r>
    <n v="250"/>
    <n v="0"/>
    <x v="1"/>
    <x v="0"/>
    <s v="USD"/>
    <n v="1448225336"/>
    <n v="1445629736"/>
    <b v="0"/>
    <n v="0"/>
    <b v="0"/>
    <s v="technology/web"/>
    <m/>
    <m/>
    <x v="2"/>
    <x v="7"/>
  </r>
  <r>
    <n v="150000"/>
    <n v="1461"/>
    <x v="1"/>
    <x v="0"/>
    <s v="USD"/>
    <n v="1434405980"/>
    <n v="1431813980"/>
    <b v="0"/>
    <n v="5"/>
    <b v="0"/>
    <s v="technology/web"/>
    <m/>
    <m/>
    <x v="2"/>
    <x v="7"/>
  </r>
  <r>
    <n v="780"/>
    <n v="5"/>
    <x v="1"/>
    <x v="1"/>
    <s v="GBP"/>
    <n v="1448761744"/>
    <n v="1446166144"/>
    <b v="0"/>
    <n v="1"/>
    <b v="0"/>
    <s v="technology/web"/>
    <m/>
    <m/>
    <x v="2"/>
    <x v="7"/>
  </r>
  <r>
    <n v="13803"/>
    <n v="0"/>
    <x v="1"/>
    <x v="0"/>
    <s v="USD"/>
    <n v="1429732586"/>
    <n v="1427140586"/>
    <b v="0"/>
    <n v="0"/>
    <b v="0"/>
    <s v="technology/web"/>
    <m/>
    <m/>
    <x v="2"/>
    <x v="7"/>
  </r>
  <r>
    <n v="80000"/>
    <n v="0"/>
    <x v="1"/>
    <x v="6"/>
    <s v="EUR"/>
    <n v="1453210037"/>
    <n v="1448026037"/>
    <b v="0"/>
    <n v="0"/>
    <b v="0"/>
    <s v="technology/web"/>
    <m/>
    <m/>
    <x v="2"/>
    <x v="7"/>
  </r>
  <r>
    <n v="10000"/>
    <n v="0"/>
    <x v="1"/>
    <x v="13"/>
    <s v="EUR"/>
    <n v="1472777146"/>
    <n v="1470185146"/>
    <b v="0"/>
    <n v="0"/>
    <b v="0"/>
    <s v="technology/web"/>
    <m/>
    <m/>
    <x v="2"/>
    <x v="7"/>
  </r>
  <r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10000"/>
    <n v="0"/>
    <x v="1"/>
    <x v="0"/>
    <s v="USD"/>
    <n v="1466731740"/>
    <n v="1464139740"/>
    <b v="0"/>
    <n v="0"/>
    <b v="0"/>
    <s v="technology/web"/>
    <m/>
    <m/>
    <x v="2"/>
    <x v="7"/>
  </r>
  <r>
    <n v="515"/>
    <n v="0"/>
    <x v="1"/>
    <x v="4"/>
    <s v="NZD"/>
    <n v="1443149759"/>
    <n v="1440557759"/>
    <b v="0"/>
    <n v="0"/>
    <b v="0"/>
    <s v="technology/web"/>
    <m/>
    <m/>
    <x v="2"/>
    <x v="7"/>
  </r>
  <r>
    <n v="5000"/>
    <n v="0"/>
    <x v="1"/>
    <x v="6"/>
    <s v="EUR"/>
    <n v="1488013307"/>
    <n v="1485421307"/>
    <b v="0"/>
    <n v="0"/>
    <b v="0"/>
    <s v="technology/web"/>
    <m/>
    <m/>
    <x v="2"/>
    <x v="7"/>
  </r>
  <r>
    <n v="2000"/>
    <n v="60"/>
    <x v="1"/>
    <x v="1"/>
    <s v="GBP"/>
    <n v="1431072843"/>
    <n v="1427184843"/>
    <b v="0"/>
    <n v="3"/>
    <b v="0"/>
    <s v="technology/web"/>
    <m/>
    <m/>
    <x v="2"/>
    <x v="7"/>
  </r>
  <r>
    <n v="400"/>
    <n v="0"/>
    <x v="1"/>
    <x v="0"/>
    <s v="USD"/>
    <n v="1449689203"/>
    <n v="1447097203"/>
    <b v="0"/>
    <n v="0"/>
    <b v="0"/>
    <s v="technology/web"/>
    <m/>
    <m/>
    <x v="2"/>
    <x v="7"/>
  </r>
  <r>
    <n v="2500000"/>
    <n v="1"/>
    <x v="1"/>
    <x v="0"/>
    <s v="USD"/>
    <n v="1416933390"/>
    <n v="1411745790"/>
    <b v="0"/>
    <n v="1"/>
    <b v="0"/>
    <s v="technology/web"/>
    <m/>
    <m/>
    <x v="2"/>
    <x v="7"/>
  </r>
  <r>
    <n v="30000"/>
    <n v="300"/>
    <x v="1"/>
    <x v="5"/>
    <s v="CAD"/>
    <n v="1408986738"/>
    <n v="1405098738"/>
    <b v="0"/>
    <n v="1"/>
    <b v="0"/>
    <s v="technology/web"/>
    <m/>
    <m/>
    <x v="2"/>
    <x v="7"/>
  </r>
  <r>
    <n v="25000"/>
    <n v="261"/>
    <x v="1"/>
    <x v="0"/>
    <s v="USD"/>
    <n v="1467934937"/>
    <n v="1465342937"/>
    <b v="0"/>
    <n v="3"/>
    <b v="0"/>
    <s v="technology/web"/>
    <m/>
    <m/>
    <x v="2"/>
    <x v="7"/>
  </r>
  <r>
    <n v="6000"/>
    <n v="341"/>
    <x v="1"/>
    <x v="0"/>
    <s v="USD"/>
    <n v="1467398138"/>
    <n v="1465670138"/>
    <b v="0"/>
    <n v="9"/>
    <b v="0"/>
    <s v="technology/web"/>
    <m/>
    <m/>
    <x v="2"/>
    <x v="7"/>
  </r>
  <r>
    <n v="75000"/>
    <n v="0"/>
    <x v="1"/>
    <x v="2"/>
    <s v="AUD"/>
    <n v="1432771997"/>
    <n v="1430179997"/>
    <b v="0"/>
    <n v="0"/>
    <b v="0"/>
    <s v="technology/web"/>
    <m/>
    <m/>
    <x v="2"/>
    <x v="7"/>
  </r>
  <r>
    <n v="5000"/>
    <n v="0"/>
    <x v="1"/>
    <x v="0"/>
    <s v="USD"/>
    <n v="1431647041"/>
    <n v="1429055041"/>
    <b v="0"/>
    <n v="0"/>
    <b v="0"/>
    <s v="technology/web"/>
    <m/>
    <m/>
    <x v="2"/>
    <x v="7"/>
  </r>
  <r>
    <n v="25000"/>
    <n v="0"/>
    <x v="1"/>
    <x v="5"/>
    <s v="CAD"/>
    <n v="1490560177"/>
    <n v="1487971777"/>
    <b v="0"/>
    <n v="0"/>
    <b v="0"/>
    <s v="technology/web"/>
    <m/>
    <m/>
    <x v="2"/>
    <x v="7"/>
  </r>
  <r>
    <n v="25000"/>
    <n v="4345"/>
    <x v="1"/>
    <x v="0"/>
    <s v="USD"/>
    <n v="1439644920"/>
    <n v="1436793939"/>
    <b v="0"/>
    <n v="39"/>
    <b v="0"/>
    <s v="technology/web"/>
    <m/>
    <m/>
    <x v="2"/>
    <x v="7"/>
  </r>
  <r>
    <n v="450000"/>
    <n v="90"/>
    <x v="1"/>
    <x v="11"/>
    <s v="SEK"/>
    <n v="1457996400"/>
    <n v="1452842511"/>
    <b v="0"/>
    <n v="1"/>
    <b v="0"/>
    <s v="technology/web"/>
    <m/>
    <m/>
    <x v="2"/>
    <x v="7"/>
  </r>
  <r>
    <n v="5000"/>
    <n v="0"/>
    <x v="1"/>
    <x v="0"/>
    <s v="USD"/>
    <n v="1405269457"/>
    <n v="1402677457"/>
    <b v="0"/>
    <n v="0"/>
    <b v="0"/>
    <s v="technology/web"/>
    <m/>
    <m/>
    <x v="2"/>
    <x v="7"/>
  </r>
  <r>
    <n v="200000"/>
    <n v="350"/>
    <x v="1"/>
    <x v="2"/>
    <s v="AUD"/>
    <n v="1463239108"/>
    <n v="1460647108"/>
    <b v="0"/>
    <n v="3"/>
    <b v="0"/>
    <s v="technology/web"/>
    <m/>
    <m/>
    <x v="2"/>
    <x v="7"/>
  </r>
  <r>
    <n v="11999"/>
    <n v="10"/>
    <x v="1"/>
    <x v="0"/>
    <s v="USD"/>
    <n v="1441516200"/>
    <n v="1438959121"/>
    <b v="0"/>
    <n v="1"/>
    <b v="0"/>
    <s v="technology/web"/>
    <m/>
    <m/>
    <x v="2"/>
    <x v="7"/>
  </r>
  <r>
    <n v="50000"/>
    <n v="690"/>
    <x v="1"/>
    <x v="5"/>
    <s v="CAD"/>
    <n v="1464460329"/>
    <n v="1461954729"/>
    <b v="0"/>
    <n v="9"/>
    <b v="0"/>
    <s v="technology/web"/>
    <m/>
    <m/>
    <x v="2"/>
    <x v="7"/>
  </r>
  <r>
    <n v="20000"/>
    <n v="0"/>
    <x v="1"/>
    <x v="9"/>
    <s v="EUR"/>
    <n v="1448470165"/>
    <n v="1445874565"/>
    <b v="0"/>
    <n v="0"/>
    <b v="0"/>
    <s v="technology/web"/>
    <m/>
    <m/>
    <x v="2"/>
    <x v="7"/>
  </r>
  <r>
    <n v="10000"/>
    <n v="1245"/>
    <x v="1"/>
    <x v="0"/>
    <s v="USD"/>
    <n v="1466204400"/>
    <n v="1463469062"/>
    <b v="0"/>
    <n v="25"/>
    <b v="0"/>
    <s v="technology/web"/>
    <m/>
    <m/>
    <x v="2"/>
    <x v="7"/>
  </r>
  <r>
    <n v="5000"/>
    <n v="1"/>
    <x v="1"/>
    <x v="0"/>
    <s v="USD"/>
    <n v="1424989029"/>
    <n v="1422397029"/>
    <b v="0"/>
    <n v="1"/>
    <b v="0"/>
    <s v="technology/web"/>
    <m/>
    <m/>
    <x v="2"/>
    <x v="7"/>
  </r>
  <r>
    <n v="25000"/>
    <n v="2"/>
    <x v="1"/>
    <x v="0"/>
    <s v="USD"/>
    <n v="1428804762"/>
    <n v="1426212762"/>
    <b v="0"/>
    <n v="1"/>
    <b v="0"/>
    <s v="technology/web"/>
    <m/>
    <m/>
    <x v="2"/>
    <x v="7"/>
  </r>
  <r>
    <n v="2000"/>
    <n v="4"/>
    <x v="1"/>
    <x v="1"/>
    <s v="GBP"/>
    <n v="1433587620"/>
    <n v="1430996150"/>
    <b v="0"/>
    <n v="1"/>
    <b v="0"/>
    <s v="technology/web"/>
    <m/>
    <m/>
    <x v="2"/>
    <x v="7"/>
  </r>
  <r>
    <n v="100000"/>
    <n v="0"/>
    <x v="1"/>
    <x v="1"/>
    <s v="GBP"/>
    <n v="1488063840"/>
    <n v="1485558318"/>
    <b v="0"/>
    <n v="0"/>
    <b v="0"/>
    <s v="technology/web"/>
    <m/>
    <m/>
    <x v="2"/>
    <x v="7"/>
  </r>
  <r>
    <n v="200000"/>
    <n v="18"/>
    <x v="1"/>
    <x v="12"/>
    <s v="EUR"/>
    <n v="1490447662"/>
    <n v="1485267262"/>
    <b v="0"/>
    <n v="6"/>
    <b v="0"/>
    <s v="technology/web"/>
    <m/>
    <m/>
    <x v="2"/>
    <x v="7"/>
  </r>
  <r>
    <n v="1000000"/>
    <n v="1"/>
    <x v="1"/>
    <x v="0"/>
    <s v="USD"/>
    <n v="1413208795"/>
    <n v="1408024795"/>
    <b v="0"/>
    <n v="1"/>
    <b v="0"/>
    <s v="technology/web"/>
    <m/>
    <m/>
    <x v="2"/>
    <x v="7"/>
  </r>
  <r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2200"/>
    <n v="0"/>
    <x v="2"/>
    <x v="0"/>
    <s v="USD"/>
    <n v="1480188013"/>
    <n v="1477592413"/>
    <b v="0"/>
    <n v="0"/>
    <b v="0"/>
    <s v="publishing/fiction"/>
    <m/>
    <m/>
    <x v="3"/>
    <x v="10"/>
  </r>
  <r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4290"/>
    <n v="5"/>
    <x v="2"/>
    <x v="1"/>
    <s v="GBP"/>
    <n v="1376563408"/>
    <n v="1373971408"/>
    <b v="0"/>
    <n v="1"/>
    <b v="0"/>
    <s v="publishing/fiction"/>
    <m/>
    <m/>
    <x v="3"/>
    <x v="10"/>
  </r>
  <r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4000"/>
    <n v="0"/>
    <x v="2"/>
    <x v="5"/>
    <s v="CAD"/>
    <n v="1424112483"/>
    <n v="1421520483"/>
    <b v="0"/>
    <n v="0"/>
    <b v="0"/>
    <s v="publishing/fiction"/>
    <m/>
    <m/>
    <x v="3"/>
    <x v="10"/>
  </r>
  <r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2500"/>
    <n v="0"/>
    <x v="2"/>
    <x v="0"/>
    <s v="USD"/>
    <n v="1387169890"/>
    <n v="1384577890"/>
    <b v="0"/>
    <n v="0"/>
    <b v="0"/>
    <s v="publishing/fiction"/>
    <m/>
    <m/>
    <x v="3"/>
    <x v="10"/>
  </r>
  <r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500"/>
    <n v="2"/>
    <x v="2"/>
    <x v="0"/>
    <s v="USD"/>
    <n v="1398876680"/>
    <n v="1396284680"/>
    <b v="0"/>
    <n v="1"/>
    <b v="0"/>
    <s v="publishing/fiction"/>
    <m/>
    <m/>
    <x v="3"/>
    <x v="10"/>
  </r>
  <r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1000"/>
    <n v="1040"/>
    <x v="0"/>
    <x v="0"/>
    <s v="USD"/>
    <n v="1304439025"/>
    <n v="1301847025"/>
    <b v="0"/>
    <n v="27"/>
    <b v="1"/>
    <s v="music/rock"/>
    <m/>
    <m/>
    <x v="4"/>
    <x v="11"/>
  </r>
  <r>
    <n v="800"/>
    <n v="1065.23"/>
    <x v="0"/>
    <x v="0"/>
    <s v="USD"/>
    <n v="1370649674"/>
    <n v="1368057674"/>
    <b v="0"/>
    <n v="25"/>
    <b v="1"/>
    <s v="music/rock"/>
    <m/>
    <m/>
    <x v="4"/>
    <x v="11"/>
  </r>
  <r>
    <n v="700"/>
    <n v="700"/>
    <x v="0"/>
    <x v="0"/>
    <s v="USD"/>
    <n v="1345918302"/>
    <n v="1343326302"/>
    <b v="0"/>
    <n v="14"/>
    <b v="1"/>
    <s v="music/rock"/>
    <m/>
    <m/>
    <x v="4"/>
    <x v="11"/>
  </r>
  <r>
    <n v="1500"/>
    <n v="2222"/>
    <x v="0"/>
    <x v="0"/>
    <s v="USD"/>
    <n v="1335564000"/>
    <n v="1332182049"/>
    <b v="0"/>
    <n v="35"/>
    <b v="1"/>
    <s v="music/rock"/>
    <m/>
    <m/>
    <x v="4"/>
    <x v="11"/>
  </r>
  <r>
    <n v="1000"/>
    <n v="1025"/>
    <x v="0"/>
    <x v="0"/>
    <s v="USD"/>
    <n v="1395023719"/>
    <n v="1391571319"/>
    <b v="0"/>
    <n v="10"/>
    <b v="1"/>
    <s v="music/rock"/>
    <m/>
    <m/>
    <x v="4"/>
    <x v="11"/>
  </r>
  <r>
    <n v="500"/>
    <n v="903.14"/>
    <x v="0"/>
    <x v="0"/>
    <s v="USD"/>
    <n v="1362060915"/>
    <n v="1359468915"/>
    <b v="0"/>
    <n v="29"/>
    <b v="1"/>
    <s v="music/rock"/>
    <m/>
    <m/>
    <x v="4"/>
    <x v="11"/>
  </r>
  <r>
    <n v="5000"/>
    <n v="7140"/>
    <x v="0"/>
    <x v="0"/>
    <s v="USD"/>
    <n v="1336751220"/>
    <n v="1331774434"/>
    <b v="0"/>
    <n v="44"/>
    <b v="1"/>
    <s v="music/rock"/>
    <m/>
    <m/>
    <x v="4"/>
    <x v="11"/>
  </r>
  <r>
    <n v="1200"/>
    <n v="1370"/>
    <x v="0"/>
    <x v="0"/>
    <s v="USD"/>
    <n v="1383318226"/>
    <n v="1380726226"/>
    <b v="0"/>
    <n v="17"/>
    <b v="1"/>
    <s v="music/rock"/>
    <m/>
    <m/>
    <x v="4"/>
    <x v="11"/>
  </r>
  <r>
    <n v="1000"/>
    <n v="2035.05"/>
    <x v="0"/>
    <x v="0"/>
    <s v="USD"/>
    <n v="1341633540"/>
    <n v="1338336588"/>
    <b v="0"/>
    <n v="34"/>
    <b v="1"/>
    <s v="music/rock"/>
    <m/>
    <m/>
    <x v="4"/>
    <x v="11"/>
  </r>
  <r>
    <n v="1700"/>
    <n v="1860"/>
    <x v="0"/>
    <x v="0"/>
    <s v="USD"/>
    <n v="1358755140"/>
    <n v="1357187280"/>
    <b v="0"/>
    <n v="14"/>
    <b v="1"/>
    <s v="music/rock"/>
    <m/>
    <m/>
    <x v="4"/>
    <x v="11"/>
  </r>
  <r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500"/>
    <n v="7790"/>
    <x v="0"/>
    <x v="0"/>
    <s v="USD"/>
    <n v="1384322340"/>
    <n v="1381430646"/>
    <b v="0"/>
    <n v="128"/>
    <b v="1"/>
    <s v="music/rock"/>
    <m/>
    <m/>
    <x v="4"/>
    <x v="11"/>
  </r>
  <r>
    <n v="2500"/>
    <n v="2511.11"/>
    <x v="0"/>
    <x v="0"/>
    <s v="USD"/>
    <n v="1383861483"/>
    <n v="1381265883"/>
    <b v="0"/>
    <n v="60"/>
    <b v="1"/>
    <s v="music/rock"/>
    <m/>
    <m/>
    <x v="4"/>
    <x v="11"/>
  </r>
  <r>
    <n v="2750"/>
    <n v="2826.43"/>
    <x v="0"/>
    <x v="0"/>
    <s v="USD"/>
    <n v="1372827540"/>
    <n v="1371491244"/>
    <b v="0"/>
    <n v="32"/>
    <b v="1"/>
    <s v="music/rock"/>
    <m/>
    <m/>
    <x v="4"/>
    <x v="11"/>
  </r>
  <r>
    <n v="8000"/>
    <n v="8425"/>
    <x v="0"/>
    <x v="0"/>
    <s v="USD"/>
    <n v="1315242360"/>
    <n v="1310438737"/>
    <b v="0"/>
    <n v="53"/>
    <b v="1"/>
    <s v="music/rock"/>
    <m/>
    <m/>
    <x v="4"/>
    <x v="11"/>
  </r>
  <r>
    <n v="14000"/>
    <n v="15650"/>
    <x v="0"/>
    <x v="0"/>
    <s v="USD"/>
    <n v="1333774740"/>
    <n v="1330094566"/>
    <b v="0"/>
    <n v="184"/>
    <b v="1"/>
    <s v="music/rock"/>
    <m/>
    <m/>
    <x v="4"/>
    <x v="11"/>
  </r>
  <r>
    <n v="10000"/>
    <n v="10135"/>
    <x v="0"/>
    <x v="0"/>
    <s v="USD"/>
    <n v="1379279400"/>
    <n v="1376687485"/>
    <b v="0"/>
    <n v="90"/>
    <b v="1"/>
    <s v="music/rock"/>
    <m/>
    <m/>
    <x v="4"/>
    <x v="11"/>
  </r>
  <r>
    <n v="3000"/>
    <n v="3226"/>
    <x v="0"/>
    <x v="0"/>
    <s v="USD"/>
    <n v="1335672000"/>
    <n v="1332978688"/>
    <b v="0"/>
    <n v="71"/>
    <b v="1"/>
    <s v="music/rock"/>
    <m/>
    <m/>
    <x v="4"/>
    <x v="11"/>
  </r>
  <r>
    <n v="3500"/>
    <n v="4021"/>
    <x v="0"/>
    <x v="0"/>
    <s v="USD"/>
    <n v="1412086187"/>
    <n v="1409494187"/>
    <b v="0"/>
    <n v="87"/>
    <b v="1"/>
    <s v="music/rock"/>
    <m/>
    <m/>
    <x v="4"/>
    <x v="11"/>
  </r>
  <r>
    <n v="5000"/>
    <n v="5001"/>
    <x v="0"/>
    <x v="0"/>
    <s v="USD"/>
    <n v="1335542446"/>
    <n v="1332950446"/>
    <b v="0"/>
    <n v="28"/>
    <b v="1"/>
    <s v="music/rock"/>
    <m/>
    <m/>
    <x v="4"/>
    <x v="11"/>
  </r>
  <r>
    <n v="1500"/>
    <n v="2282"/>
    <x v="0"/>
    <x v="1"/>
    <s v="GBP"/>
    <n v="1410431054"/>
    <n v="1407839054"/>
    <b v="0"/>
    <n v="56"/>
    <b v="1"/>
    <s v="music/rock"/>
    <m/>
    <m/>
    <x v="4"/>
    <x v="11"/>
  </r>
  <r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6000"/>
    <n v="6080"/>
    <x v="0"/>
    <x v="0"/>
    <s v="USD"/>
    <n v="1347854700"/>
    <n v="1343867524"/>
    <b v="0"/>
    <n v="75"/>
    <b v="1"/>
    <s v="music/rock"/>
    <m/>
    <m/>
    <x v="4"/>
    <x v="11"/>
  </r>
  <r>
    <n v="2300"/>
    <n v="2835"/>
    <x v="0"/>
    <x v="0"/>
    <s v="USD"/>
    <n v="1306630800"/>
    <n v="1304376478"/>
    <b v="0"/>
    <n v="38"/>
    <b v="1"/>
    <s v="music/rock"/>
    <m/>
    <m/>
    <x v="4"/>
    <x v="11"/>
  </r>
  <r>
    <n v="5500"/>
    <n v="5500"/>
    <x v="0"/>
    <x v="0"/>
    <s v="USD"/>
    <n v="1311393540"/>
    <n v="1309919526"/>
    <b v="0"/>
    <n v="18"/>
    <b v="1"/>
    <s v="music/rock"/>
    <m/>
    <m/>
    <x v="4"/>
    <x v="11"/>
  </r>
  <r>
    <n v="3000"/>
    <n v="3150"/>
    <x v="0"/>
    <x v="0"/>
    <s v="USD"/>
    <n v="1310857200"/>
    <n v="1306525512"/>
    <b v="0"/>
    <n v="54"/>
    <b v="1"/>
    <s v="music/rock"/>
    <m/>
    <m/>
    <x v="4"/>
    <x v="11"/>
  </r>
  <r>
    <n v="8000"/>
    <n v="8355"/>
    <x v="0"/>
    <x v="0"/>
    <s v="USD"/>
    <n v="1315413339"/>
    <n v="1312821339"/>
    <b v="0"/>
    <n v="71"/>
    <b v="1"/>
    <s v="music/rock"/>
    <m/>
    <m/>
    <x v="4"/>
    <x v="11"/>
  </r>
  <r>
    <n v="4000"/>
    <n v="4205"/>
    <x v="0"/>
    <x v="0"/>
    <s v="USD"/>
    <n v="1488333600"/>
    <n v="1485270311"/>
    <b v="0"/>
    <n v="57"/>
    <b v="1"/>
    <s v="music/rock"/>
    <m/>
    <m/>
    <x v="4"/>
    <x v="11"/>
  </r>
  <r>
    <n v="4500"/>
    <n v="4500"/>
    <x v="0"/>
    <x v="5"/>
    <s v="CAD"/>
    <n v="1419224340"/>
    <n v="1416363886"/>
    <b v="0"/>
    <n v="43"/>
    <b v="1"/>
    <s v="music/rock"/>
    <m/>
    <m/>
    <x v="4"/>
    <x v="11"/>
  </r>
  <r>
    <n v="4000"/>
    <n v="4151"/>
    <x v="0"/>
    <x v="0"/>
    <s v="USD"/>
    <n v="1390161630"/>
    <n v="1387569630"/>
    <b v="0"/>
    <n v="52"/>
    <b v="1"/>
    <s v="music/rock"/>
    <m/>
    <m/>
    <x v="4"/>
    <x v="11"/>
  </r>
  <r>
    <n v="1500"/>
    <n v="1575"/>
    <x v="0"/>
    <x v="0"/>
    <s v="USD"/>
    <n v="1346462462"/>
    <n v="1343870462"/>
    <b v="0"/>
    <n v="27"/>
    <b v="1"/>
    <s v="music/rock"/>
    <m/>
    <m/>
    <x v="4"/>
    <x v="11"/>
  </r>
  <r>
    <n v="1000"/>
    <n v="1040"/>
    <x v="0"/>
    <x v="0"/>
    <s v="USD"/>
    <n v="1373475120"/>
    <n v="1371569202"/>
    <b v="0"/>
    <n v="12"/>
    <b v="1"/>
    <s v="music/rock"/>
    <m/>
    <m/>
    <x v="4"/>
    <x v="11"/>
  </r>
  <r>
    <n v="600"/>
    <n v="911"/>
    <x v="0"/>
    <x v="0"/>
    <s v="USD"/>
    <n v="1362146280"/>
    <n v="1357604752"/>
    <b v="0"/>
    <n v="33"/>
    <b v="1"/>
    <s v="music/rock"/>
    <m/>
    <m/>
    <x v="4"/>
    <x v="11"/>
  </r>
  <r>
    <n v="1500"/>
    <n v="2399.94"/>
    <x v="0"/>
    <x v="0"/>
    <s v="USD"/>
    <n v="1342825365"/>
    <n v="1340233365"/>
    <b v="0"/>
    <n v="96"/>
    <b v="1"/>
    <s v="music/rock"/>
    <m/>
    <m/>
    <x v="4"/>
    <x v="11"/>
  </r>
  <r>
    <n v="1000"/>
    <n v="1273"/>
    <x v="0"/>
    <x v="0"/>
    <s v="USD"/>
    <n v="1306865040"/>
    <n v="1305568201"/>
    <b v="0"/>
    <n v="28"/>
    <b v="1"/>
    <s v="music/rock"/>
    <m/>
    <m/>
    <x v="4"/>
    <x v="11"/>
  </r>
  <r>
    <n v="4000"/>
    <n v="4280"/>
    <x v="0"/>
    <x v="0"/>
    <s v="USD"/>
    <n v="1414879303"/>
    <n v="1412287303"/>
    <b v="0"/>
    <n v="43"/>
    <b v="1"/>
    <s v="music/rock"/>
    <m/>
    <m/>
    <x v="4"/>
    <x v="11"/>
  </r>
  <r>
    <n v="7000"/>
    <n v="8058.55"/>
    <x v="0"/>
    <x v="0"/>
    <s v="USD"/>
    <n v="1365489000"/>
    <n v="1362776043"/>
    <b v="0"/>
    <n v="205"/>
    <b v="1"/>
    <s v="music/rock"/>
    <m/>
    <m/>
    <x v="4"/>
    <x v="11"/>
  </r>
  <r>
    <n v="1500"/>
    <n v="2056.66"/>
    <x v="0"/>
    <x v="0"/>
    <s v="USD"/>
    <n v="1331441940"/>
    <n v="1326810211"/>
    <b v="0"/>
    <n v="23"/>
    <b v="1"/>
    <s v="music/rock"/>
    <m/>
    <m/>
    <x v="4"/>
    <x v="11"/>
  </r>
  <r>
    <n v="350"/>
    <n v="545"/>
    <x v="0"/>
    <x v="0"/>
    <s v="USD"/>
    <n v="1344358860"/>
    <n v="1343682681"/>
    <b v="0"/>
    <n v="19"/>
    <b v="1"/>
    <s v="music/rock"/>
    <m/>
    <m/>
    <x v="4"/>
    <x v="11"/>
  </r>
  <r>
    <n v="400"/>
    <n v="435"/>
    <x v="0"/>
    <x v="0"/>
    <s v="USD"/>
    <n v="1387601040"/>
    <n v="1386806254"/>
    <b v="0"/>
    <n v="14"/>
    <b v="1"/>
    <s v="music/rock"/>
    <m/>
    <m/>
    <x v="4"/>
    <x v="11"/>
  </r>
  <r>
    <n v="2000"/>
    <n v="2681"/>
    <x v="0"/>
    <x v="0"/>
    <s v="USD"/>
    <n v="1402290000"/>
    <n v="1399666342"/>
    <b v="0"/>
    <n v="38"/>
    <b v="1"/>
    <s v="music/rock"/>
    <m/>
    <m/>
    <x v="4"/>
    <x v="11"/>
  </r>
  <r>
    <n v="17482"/>
    <n v="17482"/>
    <x v="0"/>
    <x v="0"/>
    <s v="USD"/>
    <n v="1430712060"/>
    <n v="1427753265"/>
    <b v="0"/>
    <n v="78"/>
    <b v="1"/>
    <s v="music/rock"/>
    <m/>
    <m/>
    <x v="4"/>
    <x v="11"/>
  </r>
  <r>
    <n v="3000"/>
    <n v="3575"/>
    <x v="0"/>
    <x v="0"/>
    <s v="USD"/>
    <n v="1349477050"/>
    <n v="1346885050"/>
    <b v="0"/>
    <n v="69"/>
    <b v="1"/>
    <s v="music/rock"/>
    <m/>
    <m/>
    <x v="4"/>
    <x v="11"/>
  </r>
  <r>
    <n v="800"/>
    <n v="1436"/>
    <x v="0"/>
    <x v="0"/>
    <s v="USD"/>
    <n v="1427062852"/>
    <n v="1424474452"/>
    <b v="0"/>
    <n v="33"/>
    <b v="1"/>
    <s v="music/rock"/>
    <m/>
    <m/>
    <x v="4"/>
    <x v="11"/>
  </r>
  <r>
    <n v="1600"/>
    <n v="2150.1"/>
    <x v="0"/>
    <x v="0"/>
    <s v="USD"/>
    <n v="1271573940"/>
    <n v="1268459318"/>
    <b v="0"/>
    <n v="54"/>
    <b v="1"/>
    <s v="music/rock"/>
    <m/>
    <m/>
    <x v="4"/>
    <x v="11"/>
  </r>
  <r>
    <n v="12500"/>
    <n v="12554"/>
    <x v="0"/>
    <x v="0"/>
    <s v="USD"/>
    <n v="1351495284"/>
    <n v="1349335284"/>
    <b v="0"/>
    <n v="99"/>
    <b v="1"/>
    <s v="music/rock"/>
    <m/>
    <m/>
    <x v="4"/>
    <x v="11"/>
  </r>
  <r>
    <n v="5500"/>
    <n v="5580"/>
    <x v="0"/>
    <x v="0"/>
    <s v="USD"/>
    <n v="1332719730"/>
    <n v="1330908930"/>
    <b v="0"/>
    <n v="49"/>
    <b v="1"/>
    <s v="music/rock"/>
    <m/>
    <m/>
    <x v="4"/>
    <x v="11"/>
  </r>
  <r>
    <n v="300"/>
    <n v="310"/>
    <x v="0"/>
    <x v="0"/>
    <s v="USD"/>
    <n v="1329248940"/>
    <n v="1326972107"/>
    <b v="0"/>
    <n v="11"/>
    <b v="1"/>
    <s v="music/rock"/>
    <m/>
    <m/>
    <x v="4"/>
    <x v="11"/>
  </r>
  <r>
    <n v="1300"/>
    <n v="1391"/>
    <x v="0"/>
    <x v="0"/>
    <s v="USD"/>
    <n v="1340641440"/>
    <n v="1339549982"/>
    <b v="0"/>
    <n v="38"/>
    <b v="1"/>
    <s v="music/rock"/>
    <m/>
    <m/>
    <x v="4"/>
    <x v="11"/>
  </r>
  <r>
    <n v="500"/>
    <n v="520"/>
    <x v="0"/>
    <x v="1"/>
    <s v="GBP"/>
    <n v="1468437240"/>
    <n v="1463253240"/>
    <b v="0"/>
    <n v="16"/>
    <b v="1"/>
    <s v="music/rock"/>
    <m/>
    <m/>
    <x v="4"/>
    <x v="11"/>
  </r>
  <r>
    <n v="1800"/>
    <n v="1941"/>
    <x v="0"/>
    <x v="0"/>
    <s v="USD"/>
    <n v="1363952225"/>
    <n v="1361363825"/>
    <b v="0"/>
    <n v="32"/>
    <b v="1"/>
    <s v="music/rock"/>
    <m/>
    <m/>
    <x v="4"/>
    <x v="11"/>
  </r>
  <r>
    <n v="1500"/>
    <n v="3500"/>
    <x v="0"/>
    <x v="0"/>
    <s v="USD"/>
    <n v="1335540694"/>
    <n v="1332948694"/>
    <b v="0"/>
    <n v="20"/>
    <b v="1"/>
    <s v="music/rock"/>
    <m/>
    <m/>
    <x v="4"/>
    <x v="11"/>
  </r>
  <r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6000"/>
    <n v="6100"/>
    <x v="0"/>
    <x v="0"/>
    <s v="USD"/>
    <n v="1397941475"/>
    <n v="1395349475"/>
    <b v="0"/>
    <n v="41"/>
    <b v="1"/>
    <s v="music/rock"/>
    <m/>
    <m/>
    <x v="4"/>
    <x v="11"/>
  </r>
  <r>
    <n v="5500"/>
    <n v="7206"/>
    <x v="0"/>
    <x v="0"/>
    <s v="USD"/>
    <n v="1372651140"/>
    <n v="1369770292"/>
    <b v="0"/>
    <n v="75"/>
    <b v="1"/>
    <s v="music/rock"/>
    <m/>
    <m/>
    <x v="4"/>
    <x v="11"/>
  </r>
  <r>
    <n v="2000"/>
    <n v="2345"/>
    <x v="0"/>
    <x v="0"/>
    <s v="USD"/>
    <n v="1337396400"/>
    <n v="1333709958"/>
    <b v="0"/>
    <n v="40"/>
    <b v="1"/>
    <s v="music/rock"/>
    <m/>
    <m/>
    <x v="4"/>
    <x v="11"/>
  </r>
  <r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2500"/>
    <n v="3045"/>
    <x v="0"/>
    <x v="0"/>
    <s v="USD"/>
    <n v="1398988662"/>
    <n v="1396396662"/>
    <b v="0"/>
    <n v="62"/>
    <b v="1"/>
    <s v="music/rock"/>
    <m/>
    <m/>
    <x v="4"/>
    <x v="11"/>
  </r>
  <r>
    <n v="2000"/>
    <n v="2908"/>
    <x v="0"/>
    <x v="0"/>
    <s v="USD"/>
    <n v="1326835985"/>
    <n v="1324243985"/>
    <b v="0"/>
    <n v="61"/>
    <b v="1"/>
    <s v="music/rock"/>
    <m/>
    <m/>
    <x v="4"/>
    <x v="11"/>
  </r>
  <r>
    <n v="5000"/>
    <n v="5830.83"/>
    <x v="0"/>
    <x v="0"/>
    <s v="USD"/>
    <n v="1348337956"/>
    <n v="1345745956"/>
    <b v="0"/>
    <n v="96"/>
    <b v="1"/>
    <s v="music/rock"/>
    <m/>
    <m/>
    <x v="4"/>
    <x v="11"/>
  </r>
  <r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5000"/>
    <n v="5066"/>
    <x v="0"/>
    <x v="0"/>
    <s v="USD"/>
    <n v="1415653663"/>
    <n v="1413058063"/>
    <b v="1"/>
    <n v="94"/>
    <b v="1"/>
    <s v="music/metal"/>
    <m/>
    <m/>
    <x v="4"/>
    <x v="12"/>
  </r>
  <r>
    <n v="2500"/>
    <n v="2608"/>
    <x v="0"/>
    <x v="5"/>
    <s v="CAD"/>
    <n v="1381723140"/>
    <n v="1378735983"/>
    <b v="1"/>
    <n v="39"/>
    <b v="1"/>
    <s v="music/metal"/>
    <m/>
    <m/>
    <x v="4"/>
    <x v="12"/>
  </r>
  <r>
    <n v="3000"/>
    <n v="8014"/>
    <x v="0"/>
    <x v="0"/>
    <s v="USD"/>
    <n v="1481184000"/>
    <n v="1479708680"/>
    <b v="0"/>
    <n v="127"/>
    <b v="1"/>
    <s v="music/metal"/>
    <m/>
    <m/>
    <x v="4"/>
    <x v="12"/>
  </r>
  <r>
    <n v="3000"/>
    <n v="5824"/>
    <x v="0"/>
    <x v="0"/>
    <s v="USD"/>
    <n v="1414817940"/>
    <n v="1411489552"/>
    <b v="1"/>
    <n v="159"/>
    <b v="1"/>
    <s v="music/metal"/>
    <m/>
    <m/>
    <x v="4"/>
    <x v="12"/>
  </r>
  <r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1100"/>
    <n v="1342.01"/>
    <x v="0"/>
    <x v="1"/>
    <s v="GBP"/>
    <n v="1394460000"/>
    <n v="1393233855"/>
    <b v="0"/>
    <n v="47"/>
    <b v="1"/>
    <s v="music/metal"/>
    <m/>
    <m/>
    <x v="4"/>
    <x v="12"/>
  </r>
  <r>
    <n v="10"/>
    <n v="10"/>
    <x v="0"/>
    <x v="0"/>
    <s v="USD"/>
    <n v="1436555376"/>
    <n v="1433963376"/>
    <b v="0"/>
    <n v="1"/>
    <b v="1"/>
    <s v="music/metal"/>
    <m/>
    <m/>
    <x v="4"/>
    <x v="12"/>
  </r>
  <r>
    <n v="300"/>
    <n v="300"/>
    <x v="0"/>
    <x v="0"/>
    <s v="USD"/>
    <n v="1429038033"/>
    <n v="1426446033"/>
    <b v="0"/>
    <n v="16"/>
    <b v="1"/>
    <s v="music/metal"/>
    <m/>
    <m/>
    <x v="4"/>
    <x v="12"/>
  </r>
  <r>
    <n v="4000"/>
    <n v="4796"/>
    <x v="0"/>
    <x v="0"/>
    <s v="USD"/>
    <n v="1426473264"/>
    <n v="1424057664"/>
    <b v="0"/>
    <n v="115"/>
    <b v="1"/>
    <s v="music/metal"/>
    <m/>
    <m/>
    <x v="4"/>
    <x v="12"/>
  </r>
  <r>
    <n v="4000"/>
    <n v="6207"/>
    <x v="0"/>
    <x v="0"/>
    <s v="USD"/>
    <n v="1461560340"/>
    <n v="1458762717"/>
    <b v="0"/>
    <n v="133"/>
    <b v="1"/>
    <s v="music/metal"/>
    <m/>
    <m/>
    <x v="4"/>
    <x v="12"/>
  </r>
  <r>
    <n v="2000"/>
    <n v="2609"/>
    <x v="0"/>
    <x v="6"/>
    <s v="EUR"/>
    <n v="1469994300"/>
    <n v="1464815253"/>
    <b v="0"/>
    <n v="70"/>
    <b v="1"/>
    <s v="music/metal"/>
    <m/>
    <m/>
    <x v="4"/>
    <x v="12"/>
  </r>
  <r>
    <n v="3500"/>
    <n v="3674"/>
    <x v="0"/>
    <x v="0"/>
    <s v="USD"/>
    <n v="1477342800"/>
    <n v="1476386395"/>
    <b v="0"/>
    <n v="62"/>
    <b v="1"/>
    <s v="music/metal"/>
    <m/>
    <m/>
    <x v="4"/>
    <x v="12"/>
  </r>
  <r>
    <n v="300"/>
    <n v="300"/>
    <x v="0"/>
    <x v="0"/>
    <s v="USD"/>
    <n v="1424116709"/>
    <n v="1421524709"/>
    <b v="0"/>
    <n v="10"/>
    <b v="1"/>
    <s v="music/metal"/>
    <m/>
    <m/>
    <x v="4"/>
    <x v="12"/>
  </r>
  <r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1450"/>
    <n v="1500"/>
    <x v="0"/>
    <x v="0"/>
    <s v="USD"/>
    <n v="1469329217"/>
    <n v="1466737217"/>
    <b v="0"/>
    <n v="47"/>
    <b v="1"/>
    <s v="music/metal"/>
    <m/>
    <m/>
    <x v="4"/>
    <x v="12"/>
  </r>
  <r>
    <n v="250"/>
    <n v="545"/>
    <x v="0"/>
    <x v="12"/>
    <s v="EUR"/>
    <n v="1477422000"/>
    <n v="1472282956"/>
    <b v="0"/>
    <n v="28"/>
    <b v="1"/>
    <s v="music/metal"/>
    <m/>
    <m/>
    <x v="4"/>
    <x v="12"/>
  </r>
  <r>
    <n v="1200"/>
    <n v="1200"/>
    <x v="0"/>
    <x v="3"/>
    <s v="EUR"/>
    <n v="1448463431"/>
    <n v="1444831031"/>
    <b v="0"/>
    <n v="24"/>
    <b v="1"/>
    <s v="music/metal"/>
    <m/>
    <m/>
    <x v="4"/>
    <x v="12"/>
  </r>
  <r>
    <n v="1200"/>
    <n v="1728.07"/>
    <x v="0"/>
    <x v="1"/>
    <s v="GBP"/>
    <n v="1429138740"/>
    <n v="1426528418"/>
    <b v="0"/>
    <n v="76"/>
    <b v="1"/>
    <s v="music/metal"/>
    <m/>
    <m/>
    <x v="4"/>
    <x v="12"/>
  </r>
  <r>
    <n v="4000"/>
    <n v="4187"/>
    <x v="0"/>
    <x v="0"/>
    <s v="USD"/>
    <n v="1433376000"/>
    <n v="1430768468"/>
    <b v="0"/>
    <n v="98"/>
    <b v="1"/>
    <s v="music/metal"/>
    <m/>
    <m/>
    <x v="4"/>
    <x v="12"/>
  </r>
  <r>
    <n v="14000"/>
    <n v="2540"/>
    <x v="2"/>
    <x v="0"/>
    <s v="USD"/>
    <n v="1385123713"/>
    <n v="1382528113"/>
    <b v="0"/>
    <n v="48"/>
    <b v="0"/>
    <s v="music/jazz"/>
    <m/>
    <m/>
    <x v="4"/>
    <x v="13"/>
  </r>
  <r>
    <n v="4500"/>
    <n v="101"/>
    <x v="2"/>
    <x v="0"/>
    <s v="USD"/>
    <n v="1474067404"/>
    <n v="1471475404"/>
    <b v="0"/>
    <n v="2"/>
    <b v="0"/>
    <s v="music/jazz"/>
    <m/>
    <m/>
    <x v="4"/>
    <x v="13"/>
  </r>
  <r>
    <n v="50000"/>
    <n v="170"/>
    <x v="2"/>
    <x v="1"/>
    <s v="GBP"/>
    <n v="1384179548"/>
    <n v="1381583948"/>
    <b v="0"/>
    <n v="4"/>
    <b v="0"/>
    <s v="music/jazz"/>
    <m/>
    <m/>
    <x v="4"/>
    <x v="13"/>
  </r>
  <r>
    <n v="2000"/>
    <n v="90"/>
    <x v="2"/>
    <x v="0"/>
    <s v="USD"/>
    <n v="1329014966"/>
    <n v="1326422966"/>
    <b v="0"/>
    <n v="5"/>
    <b v="0"/>
    <s v="music/jazz"/>
    <m/>
    <m/>
    <x v="4"/>
    <x v="13"/>
  </r>
  <r>
    <n v="6500"/>
    <n v="2700"/>
    <x v="2"/>
    <x v="0"/>
    <s v="USD"/>
    <n v="1381917540"/>
    <n v="1379990038"/>
    <b v="0"/>
    <n v="79"/>
    <b v="0"/>
    <s v="music/jazz"/>
    <m/>
    <m/>
    <x v="4"/>
    <x v="13"/>
  </r>
  <r>
    <n v="2200"/>
    <n v="45"/>
    <x v="2"/>
    <x v="0"/>
    <s v="USD"/>
    <n v="1358361197"/>
    <n v="1353177197"/>
    <b v="0"/>
    <n v="2"/>
    <b v="0"/>
    <s v="music/jazz"/>
    <m/>
    <m/>
    <x v="4"/>
    <x v="13"/>
  </r>
  <r>
    <n v="3500"/>
    <n v="640"/>
    <x v="2"/>
    <x v="0"/>
    <s v="USD"/>
    <n v="1425136200"/>
    <n v="1421853518"/>
    <b v="0"/>
    <n v="11"/>
    <b v="0"/>
    <s v="music/jazz"/>
    <m/>
    <m/>
    <x v="4"/>
    <x v="13"/>
  </r>
  <r>
    <n v="5000"/>
    <n v="1201"/>
    <x v="2"/>
    <x v="0"/>
    <s v="USD"/>
    <n v="1259643540"/>
    <n v="1254450706"/>
    <b v="0"/>
    <n v="11"/>
    <b v="0"/>
    <s v="music/jazz"/>
    <m/>
    <m/>
    <x v="4"/>
    <x v="13"/>
  </r>
  <r>
    <n v="45000"/>
    <n v="50"/>
    <x v="2"/>
    <x v="0"/>
    <s v="USD"/>
    <n v="1389055198"/>
    <n v="1386463198"/>
    <b v="0"/>
    <n v="1"/>
    <b v="0"/>
    <s v="music/jazz"/>
    <m/>
    <m/>
    <x v="4"/>
    <x v="13"/>
  </r>
  <r>
    <n v="8800"/>
    <n v="1040"/>
    <x v="2"/>
    <x v="0"/>
    <s v="USD"/>
    <n v="1365448657"/>
    <n v="1362860257"/>
    <b v="0"/>
    <n v="3"/>
    <b v="0"/>
    <s v="music/jazz"/>
    <m/>
    <m/>
    <x v="4"/>
    <x v="13"/>
  </r>
  <r>
    <n v="20000"/>
    <n v="62"/>
    <x v="2"/>
    <x v="1"/>
    <s v="GBP"/>
    <n v="1377995523"/>
    <n v="1375403523"/>
    <b v="0"/>
    <n v="5"/>
    <b v="0"/>
    <s v="music/jazz"/>
    <m/>
    <m/>
    <x v="4"/>
    <x v="13"/>
  </r>
  <r>
    <n v="6000"/>
    <n v="325"/>
    <x v="2"/>
    <x v="0"/>
    <s v="USD"/>
    <n v="1385735295"/>
    <n v="1383139695"/>
    <b v="0"/>
    <n v="12"/>
    <b v="0"/>
    <s v="music/jazz"/>
    <m/>
    <m/>
    <x v="4"/>
    <x v="13"/>
  </r>
  <r>
    <n v="8000"/>
    <n v="65"/>
    <x v="2"/>
    <x v="0"/>
    <s v="USD"/>
    <n v="1299786527"/>
    <n v="1295898527"/>
    <b v="0"/>
    <n v="2"/>
    <b v="0"/>
    <s v="music/jazz"/>
    <m/>
    <m/>
    <x v="4"/>
    <x v="13"/>
  </r>
  <r>
    <n v="3500"/>
    <n v="45"/>
    <x v="2"/>
    <x v="0"/>
    <s v="USD"/>
    <n v="1352610040"/>
    <n v="1349150440"/>
    <b v="0"/>
    <n v="5"/>
    <b v="0"/>
    <s v="music/jazz"/>
    <m/>
    <m/>
    <x v="4"/>
    <x v="13"/>
  </r>
  <r>
    <n v="3000"/>
    <n v="730"/>
    <x v="2"/>
    <x v="0"/>
    <s v="USD"/>
    <n v="1367676034"/>
    <n v="1365084034"/>
    <b v="0"/>
    <n v="21"/>
    <b v="0"/>
    <s v="music/jazz"/>
    <m/>
    <m/>
    <x v="4"/>
    <x v="13"/>
  </r>
  <r>
    <n v="5000"/>
    <n v="0"/>
    <x v="2"/>
    <x v="0"/>
    <s v="USD"/>
    <n v="1442856131"/>
    <n v="1441128131"/>
    <b v="0"/>
    <n v="0"/>
    <b v="0"/>
    <s v="music/jazz"/>
    <m/>
    <m/>
    <x v="4"/>
    <x v="13"/>
  </r>
  <r>
    <n v="3152"/>
    <n v="1286"/>
    <x v="2"/>
    <x v="1"/>
    <s v="GBP"/>
    <n v="1359978927"/>
    <n v="1357127727"/>
    <b v="0"/>
    <n v="45"/>
    <b v="0"/>
    <s v="music/jazz"/>
    <m/>
    <m/>
    <x v="4"/>
    <x v="13"/>
  </r>
  <r>
    <n v="2000"/>
    <n v="1351"/>
    <x v="2"/>
    <x v="0"/>
    <s v="USD"/>
    <n v="1387479360"/>
    <n v="1384887360"/>
    <b v="0"/>
    <n v="29"/>
    <b v="0"/>
    <s v="music/jazz"/>
    <m/>
    <m/>
    <x v="4"/>
    <x v="13"/>
  </r>
  <r>
    <n v="5000"/>
    <n v="65"/>
    <x v="2"/>
    <x v="0"/>
    <s v="USD"/>
    <n v="1293082524"/>
    <n v="1290490524"/>
    <b v="0"/>
    <n v="2"/>
    <b v="0"/>
    <s v="music/jazz"/>
    <m/>
    <m/>
    <x v="4"/>
    <x v="13"/>
  </r>
  <r>
    <n v="2100"/>
    <n v="644"/>
    <x v="2"/>
    <x v="0"/>
    <s v="USD"/>
    <n v="1338321305"/>
    <n v="1336506905"/>
    <b v="0"/>
    <n v="30"/>
    <b v="0"/>
    <s v="music/jazz"/>
    <m/>
    <m/>
    <x v="4"/>
    <x v="13"/>
  </r>
  <r>
    <n v="3780"/>
    <n v="113"/>
    <x v="2"/>
    <x v="0"/>
    <s v="USD"/>
    <n v="1351582938"/>
    <n v="1348731738"/>
    <b v="0"/>
    <n v="8"/>
    <b v="0"/>
    <s v="music/indie rock"/>
    <m/>
    <m/>
    <x v="4"/>
    <x v="14"/>
  </r>
  <r>
    <n v="3750"/>
    <n v="30"/>
    <x v="2"/>
    <x v="0"/>
    <s v="USD"/>
    <n v="1326520886"/>
    <n v="1322632886"/>
    <b v="0"/>
    <n v="1"/>
    <b v="0"/>
    <s v="music/indie rock"/>
    <m/>
    <m/>
    <x v="4"/>
    <x v="14"/>
  </r>
  <r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2000"/>
    <n v="20"/>
    <x v="2"/>
    <x v="0"/>
    <s v="USD"/>
    <n v="1336789860"/>
    <n v="1331666146"/>
    <b v="0"/>
    <n v="2"/>
    <b v="0"/>
    <s v="music/indie rock"/>
    <m/>
    <m/>
    <x v="4"/>
    <x v="14"/>
  </r>
  <r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500"/>
    <n v="205"/>
    <x v="2"/>
    <x v="0"/>
    <s v="USD"/>
    <n v="1473972813"/>
    <n v="1471812813"/>
    <b v="0"/>
    <n v="7"/>
    <b v="0"/>
    <s v="music/indie rock"/>
    <m/>
    <m/>
    <x v="4"/>
    <x v="14"/>
  </r>
  <r>
    <n v="1000"/>
    <n v="0"/>
    <x v="2"/>
    <x v="0"/>
    <s v="USD"/>
    <n v="1338159655"/>
    <n v="1335567655"/>
    <b v="0"/>
    <n v="0"/>
    <b v="0"/>
    <s v="music/indie rock"/>
    <m/>
    <m/>
    <x v="4"/>
    <x v="14"/>
  </r>
  <r>
    <n v="1000"/>
    <n v="72"/>
    <x v="2"/>
    <x v="0"/>
    <s v="USD"/>
    <n v="1314856800"/>
    <n v="1311789885"/>
    <b v="0"/>
    <n v="4"/>
    <b v="0"/>
    <s v="music/indie rock"/>
    <m/>
    <m/>
    <x v="4"/>
    <x v="14"/>
  </r>
  <r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000"/>
    <n v="260"/>
    <x v="2"/>
    <x v="0"/>
    <s v="USD"/>
    <n v="1408581930"/>
    <n v="1405989930"/>
    <b v="0"/>
    <n v="9"/>
    <b v="0"/>
    <s v="music/indie rock"/>
    <m/>
    <m/>
    <x v="4"/>
    <x v="14"/>
  </r>
  <r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2000"/>
    <n v="200"/>
    <x v="2"/>
    <x v="0"/>
    <s v="USD"/>
    <n v="1427920363"/>
    <n v="1425331963"/>
    <b v="0"/>
    <n v="5"/>
    <b v="0"/>
    <s v="music/indie rock"/>
    <m/>
    <m/>
    <x v="4"/>
    <x v="14"/>
  </r>
  <r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3000"/>
    <n v="0"/>
    <x v="2"/>
    <x v="0"/>
    <s v="USD"/>
    <n v="1354123908"/>
    <n v="1351528308"/>
    <b v="0"/>
    <n v="0"/>
    <b v="0"/>
    <s v="music/indie rock"/>
    <m/>
    <m/>
    <x v="4"/>
    <x v="14"/>
  </r>
  <r>
    <n v="2500"/>
    <n v="70"/>
    <x v="2"/>
    <x v="0"/>
    <s v="USD"/>
    <n v="1326651110"/>
    <n v="1322763110"/>
    <b v="0"/>
    <n v="2"/>
    <b v="0"/>
    <s v="music/indie rock"/>
    <m/>
    <m/>
    <x v="4"/>
    <x v="14"/>
  </r>
  <r>
    <n v="750"/>
    <n v="280"/>
    <x v="2"/>
    <x v="0"/>
    <s v="USD"/>
    <n v="1306549362"/>
    <n v="1302661362"/>
    <b v="0"/>
    <n v="8"/>
    <b v="0"/>
    <s v="music/indie rock"/>
    <m/>
    <m/>
    <x v="4"/>
    <x v="14"/>
  </r>
  <r>
    <n v="5000"/>
    <n v="21"/>
    <x v="2"/>
    <x v="0"/>
    <s v="USD"/>
    <n v="1459365802"/>
    <n v="1456777402"/>
    <b v="0"/>
    <n v="2"/>
    <b v="0"/>
    <s v="music/jazz"/>
    <m/>
    <m/>
    <x v="4"/>
    <x v="13"/>
  </r>
  <r>
    <n v="6500"/>
    <n v="0"/>
    <x v="2"/>
    <x v="0"/>
    <s v="USD"/>
    <n v="1276024260"/>
    <n v="1272050914"/>
    <b v="0"/>
    <n v="0"/>
    <b v="0"/>
    <s v="music/jazz"/>
    <m/>
    <m/>
    <x v="4"/>
    <x v="13"/>
  </r>
  <r>
    <n v="30000"/>
    <n v="90"/>
    <x v="2"/>
    <x v="0"/>
    <s v="USD"/>
    <n v="1409412600"/>
    <n v="1404947422"/>
    <b v="0"/>
    <n v="3"/>
    <b v="0"/>
    <s v="music/jazz"/>
    <m/>
    <m/>
    <x v="4"/>
    <x v="13"/>
  </r>
  <r>
    <n v="5000"/>
    <n v="160"/>
    <x v="2"/>
    <x v="0"/>
    <s v="USD"/>
    <n v="1348367100"/>
    <n v="1346180780"/>
    <b v="0"/>
    <n v="4"/>
    <b v="0"/>
    <s v="music/jazz"/>
    <m/>
    <m/>
    <x v="4"/>
    <x v="13"/>
  </r>
  <r>
    <n v="50000"/>
    <n v="151"/>
    <x v="2"/>
    <x v="0"/>
    <s v="USD"/>
    <n v="1451786137"/>
    <n v="1449194137"/>
    <b v="0"/>
    <n v="3"/>
    <b v="0"/>
    <s v="music/jazz"/>
    <m/>
    <m/>
    <x v="4"/>
    <x v="13"/>
  </r>
  <r>
    <n v="6500"/>
    <n v="196"/>
    <x v="2"/>
    <x v="0"/>
    <s v="USD"/>
    <n v="1295847926"/>
    <n v="1290663926"/>
    <b v="0"/>
    <n v="6"/>
    <b v="0"/>
    <s v="music/jazz"/>
    <m/>
    <m/>
    <x v="4"/>
    <x v="13"/>
  </r>
  <r>
    <n v="15000"/>
    <n v="0"/>
    <x v="2"/>
    <x v="0"/>
    <s v="USD"/>
    <n v="1394681590"/>
    <n v="1392093190"/>
    <b v="0"/>
    <n v="0"/>
    <b v="0"/>
    <s v="music/jazz"/>
    <m/>
    <m/>
    <x v="4"/>
    <x v="13"/>
  </r>
  <r>
    <n v="2900"/>
    <n v="0"/>
    <x v="2"/>
    <x v="0"/>
    <s v="USD"/>
    <n v="1315715823"/>
    <n v="1313123823"/>
    <b v="0"/>
    <n v="0"/>
    <b v="0"/>
    <s v="music/jazz"/>
    <m/>
    <m/>
    <x v="4"/>
    <x v="13"/>
  </r>
  <r>
    <n v="2500"/>
    <n v="0"/>
    <x v="2"/>
    <x v="0"/>
    <s v="USD"/>
    <n v="1280206740"/>
    <n v="1276283655"/>
    <b v="0"/>
    <n v="0"/>
    <b v="0"/>
    <s v="music/jazz"/>
    <m/>
    <m/>
    <x v="4"/>
    <x v="13"/>
  </r>
  <r>
    <n v="16000"/>
    <n v="520"/>
    <x v="2"/>
    <x v="0"/>
    <s v="USD"/>
    <n v="1343016000"/>
    <n v="1340296440"/>
    <b v="0"/>
    <n v="8"/>
    <b v="0"/>
    <s v="music/jazz"/>
    <m/>
    <m/>
    <x v="4"/>
    <x v="13"/>
  </r>
  <r>
    <n v="550"/>
    <n v="123"/>
    <x v="2"/>
    <x v="1"/>
    <s v="GBP"/>
    <n v="1488546319"/>
    <n v="1483362319"/>
    <b v="0"/>
    <n v="5"/>
    <b v="0"/>
    <s v="music/jazz"/>
    <m/>
    <m/>
    <x v="4"/>
    <x v="13"/>
  </r>
  <r>
    <n v="100000"/>
    <n v="0"/>
    <x v="2"/>
    <x v="0"/>
    <s v="USD"/>
    <n v="1390522045"/>
    <n v="1388707645"/>
    <b v="0"/>
    <n v="0"/>
    <b v="0"/>
    <s v="music/jazz"/>
    <m/>
    <m/>
    <x v="4"/>
    <x v="13"/>
  </r>
  <r>
    <n v="3500"/>
    <n v="30"/>
    <x v="2"/>
    <x v="0"/>
    <s v="USD"/>
    <n v="1355197047"/>
    <n v="1350009447"/>
    <b v="0"/>
    <n v="2"/>
    <b v="0"/>
    <s v="music/jazz"/>
    <m/>
    <m/>
    <x v="4"/>
    <x v="13"/>
  </r>
  <r>
    <n v="30000"/>
    <n v="1982"/>
    <x v="2"/>
    <x v="0"/>
    <s v="USD"/>
    <n v="1336188019"/>
    <n v="1333596019"/>
    <b v="0"/>
    <n v="24"/>
    <b v="0"/>
    <s v="music/jazz"/>
    <m/>
    <m/>
    <x v="4"/>
    <x v="13"/>
  </r>
  <r>
    <n v="1500"/>
    <n v="0"/>
    <x v="2"/>
    <x v="0"/>
    <s v="USD"/>
    <n v="1345918747"/>
    <n v="1343326747"/>
    <b v="0"/>
    <n v="0"/>
    <b v="0"/>
    <s v="music/jazz"/>
    <m/>
    <m/>
    <x v="4"/>
    <x v="13"/>
  </r>
  <r>
    <n v="6500"/>
    <n v="375"/>
    <x v="2"/>
    <x v="0"/>
    <s v="USD"/>
    <n v="1330577940"/>
    <n v="1327853914"/>
    <b v="0"/>
    <n v="9"/>
    <b v="0"/>
    <s v="music/jazz"/>
    <m/>
    <m/>
    <x v="4"/>
    <x v="13"/>
  </r>
  <r>
    <n v="3300"/>
    <n v="0"/>
    <x v="2"/>
    <x v="0"/>
    <s v="USD"/>
    <n v="1287723600"/>
    <n v="1284409734"/>
    <b v="0"/>
    <n v="0"/>
    <b v="0"/>
    <s v="music/jazz"/>
    <m/>
    <m/>
    <x v="4"/>
    <x v="13"/>
  </r>
  <r>
    <n v="5000"/>
    <n v="30"/>
    <x v="2"/>
    <x v="0"/>
    <s v="USD"/>
    <n v="1405305000"/>
    <n v="1402612730"/>
    <b v="0"/>
    <n v="1"/>
    <b v="0"/>
    <s v="music/jazz"/>
    <m/>
    <m/>
    <x v="4"/>
    <x v="13"/>
  </r>
  <r>
    <n v="3900"/>
    <n v="196"/>
    <x v="2"/>
    <x v="1"/>
    <s v="GBP"/>
    <n v="1417474761"/>
    <n v="1414879161"/>
    <b v="0"/>
    <n v="10"/>
    <b v="0"/>
    <s v="music/jazz"/>
    <m/>
    <m/>
    <x v="4"/>
    <x v="13"/>
  </r>
  <r>
    <n v="20000"/>
    <n v="100"/>
    <x v="2"/>
    <x v="0"/>
    <s v="USD"/>
    <n v="1355930645"/>
    <n v="1352906645"/>
    <b v="0"/>
    <n v="1"/>
    <b v="0"/>
    <s v="music/jazz"/>
    <m/>
    <m/>
    <x v="4"/>
    <x v="13"/>
  </r>
  <r>
    <n v="5500"/>
    <n v="0"/>
    <x v="2"/>
    <x v="0"/>
    <s v="USD"/>
    <n v="1384448822"/>
    <n v="1381853222"/>
    <b v="0"/>
    <n v="0"/>
    <b v="0"/>
    <s v="music/jazz"/>
    <m/>
    <m/>
    <x v="4"/>
    <x v="13"/>
  </r>
  <r>
    <n v="15000"/>
    <n v="4635"/>
    <x v="2"/>
    <x v="0"/>
    <s v="USD"/>
    <n v="1323666376"/>
    <n v="1320033976"/>
    <b v="0"/>
    <n v="20"/>
    <b v="0"/>
    <s v="music/jazz"/>
    <m/>
    <m/>
    <x v="4"/>
    <x v="13"/>
  </r>
  <r>
    <n v="27000"/>
    <n v="5680"/>
    <x v="2"/>
    <x v="0"/>
    <s v="USD"/>
    <n v="1412167393"/>
    <n v="1409143393"/>
    <b v="0"/>
    <n v="30"/>
    <b v="0"/>
    <s v="music/jazz"/>
    <m/>
    <m/>
    <x v="4"/>
    <x v="13"/>
  </r>
  <r>
    <n v="15000"/>
    <n v="330"/>
    <x v="2"/>
    <x v="0"/>
    <s v="USD"/>
    <n v="1416614523"/>
    <n v="1414018923"/>
    <b v="0"/>
    <n v="6"/>
    <b v="0"/>
    <s v="music/jazz"/>
    <m/>
    <m/>
    <x v="4"/>
    <x v="13"/>
  </r>
  <r>
    <n v="3000"/>
    <n v="327"/>
    <x v="2"/>
    <x v="0"/>
    <s v="USD"/>
    <n v="1360795069"/>
    <n v="1358203069"/>
    <b v="0"/>
    <n v="15"/>
    <b v="0"/>
    <s v="music/jazz"/>
    <m/>
    <m/>
    <x v="4"/>
    <x v="13"/>
  </r>
  <r>
    <n v="6000"/>
    <n v="160"/>
    <x v="2"/>
    <x v="0"/>
    <s v="USD"/>
    <n v="1385590111"/>
    <n v="1382994511"/>
    <b v="0"/>
    <n v="5"/>
    <b v="0"/>
    <s v="music/jazz"/>
    <m/>
    <m/>
    <x v="4"/>
    <x v="13"/>
  </r>
  <r>
    <n v="7000"/>
    <n v="0"/>
    <x v="2"/>
    <x v="0"/>
    <s v="USD"/>
    <n v="1278628800"/>
    <n v="1276043330"/>
    <b v="0"/>
    <n v="0"/>
    <b v="0"/>
    <s v="music/jazz"/>
    <m/>
    <m/>
    <x v="4"/>
    <x v="13"/>
  </r>
  <r>
    <n v="20000"/>
    <n v="0"/>
    <x v="2"/>
    <x v="0"/>
    <s v="USD"/>
    <n v="1337024695"/>
    <n v="1334432695"/>
    <b v="0"/>
    <n v="0"/>
    <b v="0"/>
    <s v="music/jazz"/>
    <m/>
    <m/>
    <x v="4"/>
    <x v="13"/>
  </r>
  <r>
    <n v="14500"/>
    <n v="1575"/>
    <x v="2"/>
    <x v="0"/>
    <s v="USD"/>
    <n v="1353196800"/>
    <n v="1348864913"/>
    <b v="0"/>
    <n v="28"/>
    <b v="0"/>
    <s v="music/jazz"/>
    <m/>
    <m/>
    <x v="4"/>
    <x v="13"/>
  </r>
  <r>
    <n v="500"/>
    <n v="0"/>
    <x v="2"/>
    <x v="0"/>
    <s v="USD"/>
    <n v="1333946569"/>
    <n v="1331358169"/>
    <b v="0"/>
    <n v="0"/>
    <b v="0"/>
    <s v="music/jazz"/>
    <m/>
    <m/>
    <x v="4"/>
    <x v="13"/>
  </r>
  <r>
    <n v="900"/>
    <n v="345"/>
    <x v="2"/>
    <x v="0"/>
    <s v="USD"/>
    <n v="1277501520"/>
    <n v="1273874306"/>
    <b v="0"/>
    <n v="5"/>
    <b v="0"/>
    <s v="music/jazz"/>
    <m/>
    <m/>
    <x v="4"/>
    <x v="13"/>
  </r>
  <r>
    <n v="2000"/>
    <n v="131"/>
    <x v="2"/>
    <x v="1"/>
    <s v="GBP"/>
    <n v="1395007200"/>
    <n v="1392021502"/>
    <b v="0"/>
    <n v="7"/>
    <b v="0"/>
    <s v="music/jazz"/>
    <m/>
    <m/>
    <x v="4"/>
    <x v="13"/>
  </r>
  <r>
    <n v="9500"/>
    <n v="1381"/>
    <x v="2"/>
    <x v="0"/>
    <s v="USD"/>
    <n v="1363990545"/>
    <n v="1360106145"/>
    <b v="0"/>
    <n v="30"/>
    <b v="0"/>
    <s v="music/jazz"/>
    <m/>
    <m/>
    <x v="4"/>
    <x v="13"/>
  </r>
  <r>
    <n v="2000"/>
    <n v="120"/>
    <x v="2"/>
    <x v="0"/>
    <s v="USD"/>
    <n v="1399867409"/>
    <n v="1394683409"/>
    <b v="0"/>
    <n v="2"/>
    <b v="0"/>
    <s v="music/jazz"/>
    <m/>
    <m/>
    <x v="4"/>
    <x v="13"/>
  </r>
  <r>
    <n v="5000"/>
    <n v="1520"/>
    <x v="2"/>
    <x v="5"/>
    <s v="CAD"/>
    <n v="1399183200"/>
    <n v="1396633284"/>
    <b v="0"/>
    <n v="30"/>
    <b v="0"/>
    <s v="music/jazz"/>
    <m/>
    <m/>
    <x v="4"/>
    <x v="13"/>
  </r>
  <r>
    <n v="3500"/>
    <n v="50"/>
    <x v="2"/>
    <x v="0"/>
    <s v="USD"/>
    <n v="1454054429"/>
    <n v="1451462429"/>
    <b v="0"/>
    <n v="2"/>
    <b v="0"/>
    <s v="music/jazz"/>
    <m/>
    <m/>
    <x v="4"/>
    <x v="13"/>
  </r>
  <r>
    <n v="1400"/>
    <n v="0"/>
    <x v="2"/>
    <x v="0"/>
    <s v="USD"/>
    <n v="1326916800"/>
    <n v="1323131689"/>
    <b v="0"/>
    <n v="0"/>
    <b v="0"/>
    <s v="music/jazz"/>
    <m/>
    <m/>
    <x v="4"/>
    <x v="13"/>
  </r>
  <r>
    <n v="3500"/>
    <n v="40"/>
    <x v="2"/>
    <x v="0"/>
    <s v="USD"/>
    <n v="1383509357"/>
    <n v="1380913757"/>
    <b v="0"/>
    <n v="2"/>
    <b v="0"/>
    <s v="music/jazz"/>
    <m/>
    <m/>
    <x v="4"/>
    <x v="13"/>
  </r>
  <r>
    <n v="7000"/>
    <n v="25"/>
    <x v="2"/>
    <x v="0"/>
    <s v="USD"/>
    <n v="1346585448"/>
    <n v="1343993448"/>
    <b v="0"/>
    <n v="1"/>
    <b v="0"/>
    <s v="music/jazz"/>
    <m/>
    <m/>
    <x v="4"/>
    <x v="13"/>
  </r>
  <r>
    <n v="2750"/>
    <n v="40"/>
    <x v="2"/>
    <x v="0"/>
    <s v="USD"/>
    <n v="1372622280"/>
    <n v="1369246738"/>
    <b v="0"/>
    <n v="2"/>
    <b v="0"/>
    <s v="music/jazz"/>
    <m/>
    <m/>
    <x v="4"/>
    <x v="13"/>
  </r>
  <r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850"/>
    <n v="0"/>
    <x v="2"/>
    <x v="0"/>
    <s v="USD"/>
    <n v="1467312306"/>
    <n v="1462128306"/>
    <b v="0"/>
    <n v="0"/>
    <b v="0"/>
    <s v="technology/wearables"/>
    <m/>
    <m/>
    <x v="2"/>
    <x v="8"/>
  </r>
  <r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50"/>
    <n v="0"/>
    <x v="1"/>
    <x v="0"/>
    <s v="USD"/>
    <n v="1406769992"/>
    <n v="1405041992"/>
    <b v="0"/>
    <n v="0"/>
    <b v="0"/>
    <s v="journalism/audio"/>
    <m/>
    <m/>
    <x v="5"/>
    <x v="16"/>
  </r>
  <r>
    <n v="650"/>
    <n v="10"/>
    <x v="1"/>
    <x v="0"/>
    <s v="USD"/>
    <n v="1410516000"/>
    <n v="1406824948"/>
    <b v="0"/>
    <n v="1"/>
    <b v="0"/>
    <s v="journalism/audio"/>
    <m/>
    <m/>
    <x v="5"/>
    <x v="16"/>
  </r>
  <r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7000"/>
    <n v="6"/>
    <x v="1"/>
    <x v="0"/>
    <s v="USD"/>
    <n v="1425587220"/>
    <n v="1420668801"/>
    <b v="0"/>
    <n v="2"/>
    <b v="0"/>
    <s v="journalism/audio"/>
    <m/>
    <m/>
    <x v="5"/>
    <x v="16"/>
  </r>
  <r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3000"/>
    <n v="0"/>
    <x v="1"/>
    <x v="12"/>
    <s v="EUR"/>
    <n v="1451161560"/>
    <n v="1447273560"/>
    <b v="0"/>
    <n v="0"/>
    <b v="0"/>
    <s v="journalism/audio"/>
    <m/>
    <m/>
    <x v="5"/>
    <x v="16"/>
  </r>
  <r>
    <n v="2000"/>
    <n v="1"/>
    <x v="1"/>
    <x v="0"/>
    <s v="USD"/>
    <n v="1415219915"/>
    <n v="1412624315"/>
    <b v="0"/>
    <n v="1"/>
    <b v="0"/>
    <s v="journalism/audio"/>
    <m/>
    <m/>
    <x v="5"/>
    <x v="16"/>
  </r>
  <r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2000"/>
    <n v="0"/>
    <x v="1"/>
    <x v="0"/>
    <s v="USD"/>
    <n v="1455272445"/>
    <n v="1452680445"/>
    <b v="0"/>
    <n v="0"/>
    <b v="0"/>
    <s v="journalism/audio"/>
    <m/>
    <m/>
    <x v="5"/>
    <x v="16"/>
  </r>
  <r>
    <n v="2500"/>
    <n v="0"/>
    <x v="1"/>
    <x v="0"/>
    <s v="USD"/>
    <n v="1442257677"/>
    <n v="1439665677"/>
    <b v="0"/>
    <n v="0"/>
    <b v="0"/>
    <s v="journalism/audio"/>
    <m/>
    <m/>
    <x v="5"/>
    <x v="16"/>
  </r>
  <r>
    <n v="500"/>
    <n v="0"/>
    <x v="1"/>
    <x v="0"/>
    <s v="USD"/>
    <n v="1409098825"/>
    <n v="1406679625"/>
    <b v="0"/>
    <n v="0"/>
    <b v="0"/>
    <s v="journalism/audio"/>
    <m/>
    <m/>
    <x v="5"/>
    <x v="16"/>
  </r>
  <r>
    <n v="4336"/>
    <n v="0"/>
    <x v="1"/>
    <x v="0"/>
    <s v="USD"/>
    <n v="1465243740"/>
    <n v="1461438495"/>
    <b v="0"/>
    <n v="0"/>
    <b v="0"/>
    <s v="journalism/audio"/>
    <m/>
    <m/>
    <x v="5"/>
    <x v="16"/>
  </r>
  <r>
    <n v="1500"/>
    <n v="15"/>
    <x v="1"/>
    <x v="0"/>
    <s v="USD"/>
    <n v="1488773332"/>
    <n v="1486613332"/>
    <b v="0"/>
    <n v="1"/>
    <b v="0"/>
    <s v="journalism/audio"/>
    <m/>
    <m/>
    <x v="5"/>
    <x v="16"/>
  </r>
  <r>
    <n v="2500"/>
    <n v="0"/>
    <x v="1"/>
    <x v="0"/>
    <s v="USD"/>
    <n v="1407708000"/>
    <n v="1405110399"/>
    <b v="0"/>
    <n v="0"/>
    <b v="0"/>
    <s v="journalism/audio"/>
    <m/>
    <m/>
    <x v="5"/>
    <x v="16"/>
  </r>
  <r>
    <n v="3500"/>
    <n v="0"/>
    <x v="1"/>
    <x v="0"/>
    <s v="USD"/>
    <n v="1457394545"/>
    <n v="1454802545"/>
    <b v="0"/>
    <n v="0"/>
    <b v="0"/>
    <s v="journalism/audio"/>
    <m/>
    <m/>
    <x v="5"/>
    <x v="16"/>
  </r>
  <r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000"/>
    <n v="0"/>
    <x v="1"/>
    <x v="0"/>
    <s v="USD"/>
    <n v="1480888483"/>
    <n v="1478292883"/>
    <b v="0"/>
    <n v="0"/>
    <b v="0"/>
    <s v="journalism/audio"/>
    <m/>
    <m/>
    <x v="5"/>
    <x v="16"/>
  </r>
  <r>
    <n v="40000"/>
    <n v="0"/>
    <x v="1"/>
    <x v="0"/>
    <s v="USD"/>
    <n v="1427328000"/>
    <n v="1423777043"/>
    <b v="0"/>
    <n v="0"/>
    <b v="0"/>
    <s v="journalism/audio"/>
    <m/>
    <m/>
    <x v="5"/>
    <x v="16"/>
  </r>
  <r>
    <n v="1100"/>
    <n v="0"/>
    <x v="1"/>
    <x v="0"/>
    <s v="USD"/>
    <n v="1426269456"/>
    <n v="1423681056"/>
    <b v="0"/>
    <n v="0"/>
    <b v="0"/>
    <s v="journalism/audio"/>
    <m/>
    <m/>
    <x v="5"/>
    <x v="16"/>
  </r>
  <r>
    <n v="5000"/>
    <n v="50"/>
    <x v="1"/>
    <x v="0"/>
    <s v="USD"/>
    <n v="1429134893"/>
    <n v="1426542893"/>
    <b v="0"/>
    <n v="1"/>
    <b v="0"/>
    <s v="journalism/audio"/>
    <m/>
    <m/>
    <x v="5"/>
    <x v="16"/>
  </r>
  <r>
    <n v="4000"/>
    <n v="0"/>
    <x v="1"/>
    <x v="0"/>
    <s v="USD"/>
    <n v="1462150800"/>
    <n v="1456987108"/>
    <b v="0"/>
    <n v="0"/>
    <b v="0"/>
    <s v="journalism/audio"/>
    <m/>
    <m/>
    <x v="5"/>
    <x v="16"/>
  </r>
  <r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00"/>
    <n v="0"/>
    <x v="1"/>
    <x v="0"/>
    <s v="USD"/>
    <n v="1472604262"/>
    <n v="1470012262"/>
    <b v="0"/>
    <n v="0"/>
    <b v="0"/>
    <s v="journalism/audio"/>
    <m/>
    <m/>
    <x v="5"/>
    <x v="16"/>
  </r>
  <r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0"/>
    <n v="0"/>
    <x v="2"/>
    <x v="10"/>
    <s v="NOK"/>
    <n v="1447787093"/>
    <n v="1445191493"/>
    <b v="0"/>
    <n v="0"/>
    <b v="0"/>
    <s v="games/video games"/>
    <m/>
    <m/>
    <x v="6"/>
    <x v="17"/>
  </r>
  <r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750"/>
    <n v="10"/>
    <x v="2"/>
    <x v="0"/>
    <s v="USD"/>
    <n v="1318806541"/>
    <n v="1316214541"/>
    <b v="0"/>
    <n v="1"/>
    <b v="0"/>
    <s v="games/video games"/>
    <m/>
    <m/>
    <x v="6"/>
    <x v="17"/>
  </r>
  <r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00"/>
    <n v="45"/>
    <x v="2"/>
    <x v="0"/>
    <s v="USD"/>
    <n v="1336340516"/>
    <n v="1333748516"/>
    <b v="0"/>
    <n v="3"/>
    <b v="0"/>
    <s v="games/video games"/>
    <m/>
    <m/>
    <x v="6"/>
    <x v="17"/>
  </r>
  <r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600"/>
    <n v="45"/>
    <x v="2"/>
    <x v="0"/>
    <s v="USD"/>
    <n v="1311309721"/>
    <n v="1307421721"/>
    <b v="0"/>
    <n v="5"/>
    <b v="0"/>
    <s v="games/video games"/>
    <m/>
    <m/>
    <x v="6"/>
    <x v="17"/>
  </r>
  <r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550"/>
    <n v="0"/>
    <x v="2"/>
    <x v="0"/>
    <s v="USD"/>
    <n v="1407534804"/>
    <n v="1404942804"/>
    <b v="0"/>
    <n v="0"/>
    <b v="0"/>
    <s v="games/video games"/>
    <m/>
    <m/>
    <x v="6"/>
    <x v="17"/>
  </r>
  <r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100"/>
    <n v="0"/>
    <x v="2"/>
    <x v="0"/>
    <s v="USD"/>
    <n v="1402852087"/>
    <n v="1400260087"/>
    <b v="0"/>
    <n v="0"/>
    <b v="0"/>
    <s v="games/video games"/>
    <m/>
    <m/>
    <x v="6"/>
    <x v="17"/>
  </r>
  <r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2999"/>
    <n v="5"/>
    <x v="2"/>
    <x v="2"/>
    <s v="AUD"/>
    <n v="1432873653"/>
    <n v="1430281653"/>
    <b v="0"/>
    <n v="1"/>
    <b v="0"/>
    <s v="games/video games"/>
    <m/>
    <m/>
    <x v="6"/>
    <x v="17"/>
  </r>
  <r>
    <n v="200"/>
    <n v="25"/>
    <x v="2"/>
    <x v="1"/>
    <s v="GBP"/>
    <n v="1460313672"/>
    <n v="1457725272"/>
    <b v="0"/>
    <n v="2"/>
    <b v="0"/>
    <s v="games/video games"/>
    <m/>
    <m/>
    <x v="6"/>
    <x v="17"/>
  </r>
  <r>
    <n v="2000"/>
    <n v="21"/>
    <x v="2"/>
    <x v="0"/>
    <s v="USD"/>
    <n v="1357432638"/>
    <n v="1354840638"/>
    <b v="0"/>
    <n v="7"/>
    <b v="0"/>
    <s v="games/video games"/>
    <m/>
    <m/>
    <x v="6"/>
    <x v="17"/>
  </r>
  <r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5000"/>
    <n v="25"/>
    <x v="2"/>
    <x v="1"/>
    <s v="GBP"/>
    <n v="1431547468"/>
    <n v="1428955468"/>
    <b v="0"/>
    <n v="1"/>
    <b v="0"/>
    <s v="games/video games"/>
    <m/>
    <m/>
    <x v="6"/>
    <x v="17"/>
  </r>
  <r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0000"/>
    <n v="0"/>
    <x v="2"/>
    <x v="0"/>
    <s v="USD"/>
    <n v="1406148024"/>
    <n v="1403556024"/>
    <b v="0"/>
    <n v="0"/>
    <b v="0"/>
    <s v="games/video games"/>
    <m/>
    <m/>
    <x v="6"/>
    <x v="17"/>
  </r>
  <r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2500"/>
    <n v="1"/>
    <x v="2"/>
    <x v="0"/>
    <s v="USD"/>
    <n v="1452228790"/>
    <n v="1449636790"/>
    <b v="0"/>
    <n v="1"/>
    <b v="0"/>
    <s v="games/video games"/>
    <m/>
    <m/>
    <x v="6"/>
    <x v="17"/>
  </r>
  <r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000"/>
    <n v="5"/>
    <x v="2"/>
    <x v="1"/>
    <s v="GBP"/>
    <n v="1408058820"/>
    <n v="1405466820"/>
    <b v="0"/>
    <n v="1"/>
    <b v="0"/>
    <s v="games/video games"/>
    <m/>
    <m/>
    <x v="6"/>
    <x v="17"/>
  </r>
  <r>
    <n v="6000"/>
    <n v="10"/>
    <x v="2"/>
    <x v="1"/>
    <s v="GBP"/>
    <n v="1381306687"/>
    <n v="1378714687"/>
    <b v="0"/>
    <n v="3"/>
    <b v="0"/>
    <s v="games/video games"/>
    <m/>
    <m/>
    <x v="6"/>
    <x v="17"/>
  </r>
  <r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2100"/>
    <n v="5"/>
    <x v="2"/>
    <x v="0"/>
    <s v="USD"/>
    <n v="1396810864"/>
    <n v="1395687664"/>
    <b v="0"/>
    <n v="1"/>
    <b v="0"/>
    <s v="games/video games"/>
    <m/>
    <m/>
    <x v="6"/>
    <x v="17"/>
  </r>
  <r>
    <n v="25000"/>
    <n v="0"/>
    <x v="2"/>
    <x v="0"/>
    <s v="USD"/>
    <n v="1319835400"/>
    <n v="1315947400"/>
    <b v="0"/>
    <n v="0"/>
    <b v="0"/>
    <s v="games/video games"/>
    <m/>
    <m/>
    <x v="6"/>
    <x v="17"/>
  </r>
  <r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3200"/>
    <n v="0"/>
    <x v="2"/>
    <x v="1"/>
    <s v="GBP"/>
    <n v="1369932825"/>
    <n v="1368723225"/>
    <b v="0"/>
    <n v="0"/>
    <b v="0"/>
    <s v="games/video games"/>
    <m/>
    <m/>
    <x v="6"/>
    <x v="17"/>
  </r>
  <r>
    <n v="5000"/>
    <n v="11"/>
    <x v="2"/>
    <x v="0"/>
    <s v="USD"/>
    <n v="1397910848"/>
    <n v="1395318848"/>
    <b v="0"/>
    <n v="3"/>
    <b v="0"/>
    <s v="games/video games"/>
    <m/>
    <m/>
    <x v="6"/>
    <x v="17"/>
  </r>
  <r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3000"/>
    <n v="0"/>
    <x v="2"/>
    <x v="1"/>
    <s v="GBP"/>
    <n v="1443193130"/>
    <n v="1438009130"/>
    <b v="0"/>
    <n v="0"/>
    <b v="0"/>
    <s v="games/mobile games"/>
    <m/>
    <m/>
    <x v="6"/>
    <x v="18"/>
  </r>
  <r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000"/>
    <n v="1"/>
    <x v="2"/>
    <x v="1"/>
    <s v="GBP"/>
    <n v="1407425717"/>
    <n v="1404833717"/>
    <b v="0"/>
    <n v="1"/>
    <b v="0"/>
    <s v="games/mobile games"/>
    <m/>
    <m/>
    <x v="6"/>
    <x v="18"/>
  </r>
  <r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8000"/>
    <n v="5"/>
    <x v="2"/>
    <x v="0"/>
    <s v="USD"/>
    <n v="1420100426"/>
    <n v="1417508426"/>
    <b v="0"/>
    <n v="1"/>
    <b v="0"/>
    <s v="games/mobile games"/>
    <m/>
    <m/>
    <x v="6"/>
    <x v="18"/>
  </r>
  <r>
    <n v="5000"/>
    <n v="0"/>
    <x v="2"/>
    <x v="1"/>
    <s v="GBP"/>
    <n v="1438859121"/>
    <n v="1436267121"/>
    <b v="0"/>
    <n v="0"/>
    <b v="0"/>
    <s v="games/mobile games"/>
    <m/>
    <m/>
    <x v="6"/>
    <x v="18"/>
  </r>
  <r>
    <n v="500"/>
    <n v="0"/>
    <x v="2"/>
    <x v="12"/>
    <s v="EUR"/>
    <n v="1436460450"/>
    <n v="1433868450"/>
    <b v="0"/>
    <n v="0"/>
    <b v="0"/>
    <s v="games/mobile games"/>
    <m/>
    <m/>
    <x v="6"/>
    <x v="18"/>
  </r>
  <r>
    <n v="4000"/>
    <n v="0"/>
    <x v="2"/>
    <x v="0"/>
    <s v="USD"/>
    <n v="1424131727"/>
    <n v="1421539727"/>
    <b v="0"/>
    <n v="0"/>
    <b v="0"/>
    <s v="games/mobile games"/>
    <m/>
    <m/>
    <x v="6"/>
    <x v="18"/>
  </r>
  <r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9300"/>
    <n v="0"/>
    <x v="2"/>
    <x v="0"/>
    <s v="USD"/>
    <n v="1430281320"/>
    <n v="1427689320"/>
    <b v="0"/>
    <n v="0"/>
    <b v="0"/>
    <s v="food/food trucks"/>
    <m/>
    <m/>
    <x v="7"/>
    <x v="19"/>
  </r>
  <r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25000"/>
    <n v="0"/>
    <x v="2"/>
    <x v="5"/>
    <s v="CAD"/>
    <n v="1413760783"/>
    <n v="1408576783"/>
    <b v="0"/>
    <n v="0"/>
    <b v="0"/>
    <s v="food/food trucks"/>
    <m/>
    <m/>
    <x v="7"/>
    <x v="19"/>
  </r>
  <r>
    <n v="15000"/>
    <n v="73"/>
    <x v="2"/>
    <x v="0"/>
    <s v="USD"/>
    <n v="1480568781"/>
    <n v="1477973181"/>
    <b v="0"/>
    <n v="3"/>
    <b v="0"/>
    <s v="food/food trucks"/>
    <m/>
    <m/>
    <x v="7"/>
    <x v="19"/>
  </r>
  <r>
    <n v="50000"/>
    <n v="75"/>
    <x v="2"/>
    <x v="0"/>
    <s v="USD"/>
    <n v="1466096566"/>
    <n v="1463504566"/>
    <b v="0"/>
    <n v="2"/>
    <b v="0"/>
    <s v="food/food trucks"/>
    <m/>
    <m/>
    <x v="7"/>
    <x v="19"/>
  </r>
  <r>
    <n v="2500"/>
    <n v="252"/>
    <x v="2"/>
    <x v="0"/>
    <s v="USD"/>
    <n v="1452293675"/>
    <n v="1447109675"/>
    <b v="0"/>
    <n v="6"/>
    <b v="0"/>
    <s v="food/food trucks"/>
    <m/>
    <m/>
    <x v="7"/>
    <x v="19"/>
  </r>
  <r>
    <n v="25000"/>
    <n v="0"/>
    <x v="2"/>
    <x v="0"/>
    <s v="USD"/>
    <n v="1441592863"/>
    <n v="1439000863"/>
    <b v="0"/>
    <n v="0"/>
    <b v="0"/>
    <s v="food/food trucks"/>
    <m/>
    <m/>
    <x v="7"/>
    <x v="19"/>
  </r>
  <r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8000"/>
    <n v="50"/>
    <x v="2"/>
    <x v="0"/>
    <s v="USD"/>
    <n v="1434647305"/>
    <n v="1432055305"/>
    <b v="0"/>
    <n v="1"/>
    <b v="0"/>
    <s v="food/food trucks"/>
    <m/>
    <m/>
    <x v="7"/>
    <x v="19"/>
  </r>
  <r>
    <n v="5000"/>
    <n v="325"/>
    <x v="2"/>
    <x v="0"/>
    <s v="USD"/>
    <n v="1441507006"/>
    <n v="1438915006"/>
    <b v="0"/>
    <n v="3"/>
    <b v="0"/>
    <s v="food/food trucks"/>
    <m/>
    <m/>
    <x v="7"/>
    <x v="19"/>
  </r>
  <r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6500"/>
    <n v="0"/>
    <x v="2"/>
    <x v="0"/>
    <s v="USD"/>
    <n v="1424742162"/>
    <n v="1422150162"/>
    <b v="0"/>
    <n v="0"/>
    <b v="0"/>
    <s v="food/food trucks"/>
    <m/>
    <m/>
    <x v="7"/>
    <x v="19"/>
  </r>
  <r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7500"/>
    <n v="35"/>
    <x v="2"/>
    <x v="0"/>
    <s v="USD"/>
    <n v="1418091128"/>
    <n v="1415499128"/>
    <b v="0"/>
    <n v="3"/>
    <b v="0"/>
    <s v="food/food trucks"/>
    <m/>
    <m/>
    <x v="7"/>
    <x v="19"/>
  </r>
  <r>
    <n v="6750"/>
    <n v="0"/>
    <x v="2"/>
    <x v="0"/>
    <s v="USD"/>
    <n v="1435679100"/>
    <n v="1433006765"/>
    <b v="0"/>
    <n v="0"/>
    <b v="0"/>
    <s v="food/food trucks"/>
    <m/>
    <m/>
    <x v="7"/>
    <x v="19"/>
  </r>
  <r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8000"/>
    <n v="0"/>
    <x v="2"/>
    <x v="0"/>
    <s v="USD"/>
    <n v="1432047989"/>
    <n v="1430233589"/>
    <b v="0"/>
    <n v="0"/>
    <b v="0"/>
    <s v="food/food trucks"/>
    <m/>
    <m/>
    <x v="7"/>
    <x v="19"/>
  </r>
  <r>
    <n v="60000"/>
    <n v="35"/>
    <x v="2"/>
    <x v="0"/>
    <s v="USD"/>
    <n v="1411662264"/>
    <n v="1408983864"/>
    <b v="0"/>
    <n v="2"/>
    <b v="0"/>
    <s v="food/food trucks"/>
    <m/>
    <m/>
    <x v="7"/>
    <x v="19"/>
  </r>
  <r>
    <n v="5200"/>
    <n v="0"/>
    <x v="2"/>
    <x v="0"/>
    <s v="USD"/>
    <n v="1407604920"/>
    <n v="1405012920"/>
    <b v="0"/>
    <n v="0"/>
    <b v="0"/>
    <s v="food/food trucks"/>
    <m/>
    <m/>
    <x v="7"/>
    <x v="19"/>
  </r>
  <r>
    <n v="10000"/>
    <n v="0"/>
    <x v="2"/>
    <x v="0"/>
    <s v="USD"/>
    <n v="1466270582"/>
    <n v="1463678582"/>
    <b v="0"/>
    <n v="0"/>
    <b v="0"/>
    <s v="food/food trucks"/>
    <m/>
    <m/>
    <x v="7"/>
    <x v="19"/>
  </r>
  <r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0000"/>
    <n v="17"/>
    <x v="2"/>
    <x v="0"/>
    <s v="USD"/>
    <n v="1424593763"/>
    <n v="1422001763"/>
    <b v="0"/>
    <n v="3"/>
    <b v="0"/>
    <s v="food/food trucks"/>
    <m/>
    <m/>
    <x v="7"/>
    <x v="19"/>
  </r>
  <r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25000"/>
    <n v="25"/>
    <x v="2"/>
    <x v="0"/>
    <s v="USD"/>
    <n v="1415909927"/>
    <n v="1414351127"/>
    <b v="0"/>
    <n v="1"/>
    <b v="0"/>
    <s v="food/food trucks"/>
    <m/>
    <m/>
    <x v="7"/>
    <x v="19"/>
  </r>
  <r>
    <n v="9000"/>
    <n v="0"/>
    <x v="2"/>
    <x v="0"/>
    <s v="USD"/>
    <n v="1408551752"/>
    <n v="1405959752"/>
    <b v="0"/>
    <n v="0"/>
    <b v="0"/>
    <s v="food/food trucks"/>
    <m/>
    <m/>
    <x v="7"/>
    <x v="19"/>
  </r>
  <r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6000"/>
    <n v="0"/>
    <x v="2"/>
    <x v="1"/>
    <s v="GBP"/>
    <n v="1413388296"/>
    <n v="1410796296"/>
    <b v="0"/>
    <n v="0"/>
    <b v="0"/>
    <s v="food/food trucks"/>
    <m/>
    <m/>
    <x v="7"/>
    <x v="19"/>
  </r>
  <r>
    <n v="75000"/>
    <n v="5"/>
    <x v="2"/>
    <x v="0"/>
    <s v="USD"/>
    <n v="1408225452"/>
    <n v="1405633452"/>
    <b v="0"/>
    <n v="1"/>
    <b v="0"/>
    <s v="food/food trucks"/>
    <m/>
    <m/>
    <x v="7"/>
    <x v="19"/>
  </r>
  <r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50000"/>
    <n v="4"/>
    <x v="2"/>
    <x v="0"/>
    <s v="USD"/>
    <n v="1425197321"/>
    <n v="1422605321"/>
    <b v="0"/>
    <n v="3"/>
    <b v="0"/>
    <s v="food/food trucks"/>
    <m/>
    <m/>
    <x v="7"/>
    <x v="19"/>
  </r>
  <r>
    <n v="1000"/>
    <n v="42"/>
    <x v="2"/>
    <x v="0"/>
    <s v="USD"/>
    <n v="1484239320"/>
    <n v="1482609088"/>
    <b v="0"/>
    <n v="4"/>
    <b v="0"/>
    <s v="food/food trucks"/>
    <m/>
    <m/>
    <x v="7"/>
    <x v="19"/>
  </r>
  <r>
    <n v="2500"/>
    <n v="100"/>
    <x v="2"/>
    <x v="0"/>
    <s v="USD"/>
    <n v="1478059140"/>
    <n v="1476391223"/>
    <b v="0"/>
    <n v="3"/>
    <b v="0"/>
    <s v="food/food trucks"/>
    <m/>
    <m/>
    <x v="7"/>
    <x v="19"/>
  </r>
  <r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2000"/>
    <n v="0"/>
    <x v="1"/>
    <x v="0"/>
    <s v="USD"/>
    <n v="1407394800"/>
    <n v="1404770616"/>
    <b v="0"/>
    <n v="0"/>
    <b v="0"/>
    <s v="music/world music"/>
    <m/>
    <m/>
    <x v="4"/>
    <x v="21"/>
  </r>
  <r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2750"/>
    <n v="25"/>
    <x v="1"/>
    <x v="0"/>
    <s v="USD"/>
    <n v="1334592000"/>
    <n v="1331982127"/>
    <b v="0"/>
    <n v="1"/>
    <b v="0"/>
    <s v="music/world music"/>
    <m/>
    <m/>
    <x v="4"/>
    <x v="21"/>
  </r>
  <r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5000"/>
    <n v="0"/>
    <x v="1"/>
    <x v="0"/>
    <s v="USD"/>
    <n v="1440723600"/>
    <n v="1436394968"/>
    <b v="0"/>
    <n v="0"/>
    <b v="0"/>
    <s v="music/world music"/>
    <m/>
    <m/>
    <x v="4"/>
    <x v="21"/>
  </r>
  <r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50000"/>
    <n v="0"/>
    <x v="1"/>
    <x v="1"/>
    <s v="GBP"/>
    <n v="1422903342"/>
    <n v="1420311342"/>
    <b v="0"/>
    <n v="0"/>
    <b v="0"/>
    <s v="music/world music"/>
    <m/>
    <m/>
    <x v="4"/>
    <x v="21"/>
  </r>
  <r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2500"/>
    <n v="0"/>
    <x v="1"/>
    <x v="0"/>
    <s v="USD"/>
    <n v="1343491200"/>
    <n v="1342801164"/>
    <b v="0"/>
    <n v="0"/>
    <b v="0"/>
    <s v="music/world music"/>
    <m/>
    <m/>
    <x v="4"/>
    <x v="21"/>
  </r>
  <r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2500"/>
    <n v="0"/>
    <x v="1"/>
    <x v="0"/>
    <s v="USD"/>
    <n v="1325804767"/>
    <n v="1323212767"/>
    <b v="0"/>
    <n v="0"/>
    <b v="0"/>
    <s v="music/world music"/>
    <m/>
    <m/>
    <x v="4"/>
    <x v="21"/>
  </r>
  <r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911"/>
    <n v="5"/>
    <x v="1"/>
    <x v="0"/>
    <s v="USD"/>
    <n v="1315747080"/>
    <n v="1314417502"/>
    <b v="0"/>
    <n v="1"/>
    <b v="0"/>
    <s v="music/world music"/>
    <m/>
    <m/>
    <x v="4"/>
    <x v="21"/>
  </r>
  <r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2000"/>
    <n v="2076"/>
    <x v="0"/>
    <x v="0"/>
    <s v="USD"/>
    <n v="1366664400"/>
    <n v="1363981723"/>
    <b v="1"/>
    <n v="45"/>
    <b v="1"/>
    <s v="music/rock"/>
    <m/>
    <m/>
    <x v="4"/>
    <x v="11"/>
  </r>
  <r>
    <n v="2000"/>
    <n v="2405"/>
    <x v="0"/>
    <x v="0"/>
    <s v="USD"/>
    <n v="1402755834"/>
    <n v="1400163834"/>
    <b v="1"/>
    <n v="17"/>
    <b v="1"/>
    <s v="music/rock"/>
    <m/>
    <m/>
    <x v="4"/>
    <x v="11"/>
  </r>
  <r>
    <n v="2000"/>
    <n v="2340"/>
    <x v="0"/>
    <x v="0"/>
    <s v="USD"/>
    <n v="1323136949"/>
    <n v="1319245349"/>
    <b v="1"/>
    <n v="31"/>
    <b v="1"/>
    <s v="music/rock"/>
    <m/>
    <m/>
    <x v="4"/>
    <x v="11"/>
  </r>
  <r>
    <n v="3500"/>
    <n v="4275"/>
    <x v="0"/>
    <x v="0"/>
    <s v="USD"/>
    <n v="1367823655"/>
    <n v="1365231655"/>
    <b v="1"/>
    <n v="50"/>
    <b v="1"/>
    <s v="music/rock"/>
    <m/>
    <m/>
    <x v="4"/>
    <x v="11"/>
  </r>
  <r>
    <n v="2500"/>
    <n v="3791"/>
    <x v="0"/>
    <x v="0"/>
    <s v="USD"/>
    <n v="1402642740"/>
    <n v="1399563953"/>
    <b v="1"/>
    <n v="59"/>
    <b v="1"/>
    <s v="music/rock"/>
    <m/>
    <m/>
    <x v="4"/>
    <x v="11"/>
  </r>
  <r>
    <n v="5000"/>
    <n v="5222"/>
    <x v="0"/>
    <x v="0"/>
    <s v="USD"/>
    <n v="1341683211"/>
    <n v="1339091211"/>
    <b v="1"/>
    <n v="81"/>
    <b v="1"/>
    <s v="music/rock"/>
    <m/>
    <m/>
    <x v="4"/>
    <x v="11"/>
  </r>
  <r>
    <n v="30000"/>
    <n v="60046"/>
    <x v="0"/>
    <x v="0"/>
    <s v="USD"/>
    <n v="1410017131"/>
    <n v="1406129131"/>
    <b v="1"/>
    <n v="508"/>
    <b v="1"/>
    <s v="music/rock"/>
    <m/>
    <m/>
    <x v="4"/>
    <x v="11"/>
  </r>
  <r>
    <n v="6000"/>
    <n v="6108"/>
    <x v="0"/>
    <x v="0"/>
    <s v="USD"/>
    <n v="1316979167"/>
    <n v="1311795167"/>
    <b v="1"/>
    <n v="74"/>
    <b v="1"/>
    <s v="music/rock"/>
    <m/>
    <m/>
    <x v="4"/>
    <x v="11"/>
  </r>
  <r>
    <n v="3500"/>
    <n v="4818"/>
    <x v="0"/>
    <x v="0"/>
    <s v="USD"/>
    <n v="1382658169"/>
    <n v="1380238969"/>
    <b v="1"/>
    <n v="141"/>
    <b v="1"/>
    <s v="music/rock"/>
    <m/>
    <m/>
    <x v="4"/>
    <x v="11"/>
  </r>
  <r>
    <n v="10"/>
    <n v="30383.32"/>
    <x v="0"/>
    <x v="0"/>
    <s v="USD"/>
    <n v="1409770107"/>
    <n v="1407178107"/>
    <b v="1"/>
    <n v="711"/>
    <b v="1"/>
    <s v="music/rock"/>
    <m/>
    <m/>
    <x v="4"/>
    <x v="11"/>
  </r>
  <r>
    <n v="6700"/>
    <n v="13323"/>
    <x v="0"/>
    <x v="0"/>
    <s v="USD"/>
    <n v="1293857940"/>
    <n v="1288968886"/>
    <b v="1"/>
    <n v="141"/>
    <b v="1"/>
    <s v="music/rock"/>
    <m/>
    <m/>
    <x v="4"/>
    <x v="11"/>
  </r>
  <r>
    <n v="3000"/>
    <n v="6071"/>
    <x v="0"/>
    <x v="0"/>
    <s v="USD"/>
    <n v="1385932652"/>
    <n v="1383337052"/>
    <b v="1"/>
    <n v="109"/>
    <b v="1"/>
    <s v="music/rock"/>
    <m/>
    <m/>
    <x v="4"/>
    <x v="11"/>
  </r>
  <r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5500"/>
    <n v="16210"/>
    <x v="0"/>
    <x v="0"/>
    <s v="USD"/>
    <n v="1301792590"/>
    <n v="1297562590"/>
    <b v="1"/>
    <n v="176"/>
    <b v="1"/>
    <s v="music/rock"/>
    <m/>
    <m/>
    <x v="4"/>
    <x v="11"/>
  </r>
  <r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2500"/>
    <n v="2606"/>
    <x v="0"/>
    <x v="0"/>
    <s v="USD"/>
    <n v="1402286340"/>
    <n v="1399504664"/>
    <b v="1"/>
    <n v="96"/>
    <b v="1"/>
    <s v="music/rock"/>
    <m/>
    <m/>
    <x v="4"/>
    <x v="11"/>
  </r>
  <r>
    <n v="3300"/>
    <n v="3751"/>
    <x v="0"/>
    <x v="0"/>
    <s v="USD"/>
    <n v="1393445620"/>
    <n v="1390853620"/>
    <b v="1"/>
    <n v="74"/>
    <b v="1"/>
    <s v="music/rock"/>
    <m/>
    <m/>
    <x v="4"/>
    <x v="11"/>
  </r>
  <r>
    <n v="2000"/>
    <n v="2025"/>
    <x v="0"/>
    <x v="0"/>
    <s v="USD"/>
    <n v="1390983227"/>
    <n v="1388391227"/>
    <b v="1"/>
    <n v="52"/>
    <b v="1"/>
    <s v="music/rock"/>
    <m/>
    <m/>
    <x v="4"/>
    <x v="11"/>
  </r>
  <r>
    <n v="6500"/>
    <n v="8152"/>
    <x v="0"/>
    <x v="5"/>
    <s v="CAD"/>
    <n v="1392574692"/>
    <n v="1389982692"/>
    <b v="1"/>
    <n v="105"/>
    <b v="1"/>
    <s v="music/rock"/>
    <m/>
    <m/>
    <x v="4"/>
    <x v="11"/>
  </r>
  <r>
    <n v="1500"/>
    <n v="1785"/>
    <x v="0"/>
    <x v="0"/>
    <s v="USD"/>
    <n v="1396054800"/>
    <n v="1393034470"/>
    <b v="1"/>
    <n v="41"/>
    <b v="1"/>
    <s v="music/rock"/>
    <m/>
    <m/>
    <x v="4"/>
    <x v="11"/>
  </r>
  <r>
    <n v="650"/>
    <n v="1082"/>
    <x v="0"/>
    <x v="0"/>
    <s v="USD"/>
    <n v="1383062083"/>
    <n v="1380556483"/>
    <b v="1"/>
    <n v="34"/>
    <b v="1"/>
    <s v="music/rock"/>
    <m/>
    <m/>
    <x v="4"/>
    <x v="11"/>
  </r>
  <r>
    <n v="3500"/>
    <n v="4170.17"/>
    <x v="0"/>
    <x v="0"/>
    <s v="USD"/>
    <n v="1291131815"/>
    <n v="1287071015"/>
    <b v="1"/>
    <n v="66"/>
    <b v="1"/>
    <s v="music/rock"/>
    <m/>
    <m/>
    <x v="4"/>
    <x v="11"/>
  </r>
  <r>
    <n v="9500"/>
    <n v="9545"/>
    <x v="0"/>
    <x v="0"/>
    <s v="USD"/>
    <n v="1389474145"/>
    <n v="1386882145"/>
    <b v="1"/>
    <n v="50"/>
    <b v="1"/>
    <s v="music/rock"/>
    <m/>
    <m/>
    <x v="4"/>
    <x v="11"/>
  </r>
  <r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000"/>
    <n v="14000"/>
    <x v="0"/>
    <x v="0"/>
    <s v="USD"/>
    <n v="1379708247"/>
    <n v="1377116247"/>
    <b v="1"/>
    <n v="182"/>
    <b v="1"/>
    <s v="music/rock"/>
    <m/>
    <m/>
    <x v="4"/>
    <x v="11"/>
  </r>
  <r>
    <n v="18800"/>
    <n v="20426"/>
    <x v="0"/>
    <x v="0"/>
    <s v="USD"/>
    <n v="1460764800"/>
    <n v="1458157512"/>
    <b v="1"/>
    <n v="206"/>
    <b v="1"/>
    <s v="music/rock"/>
    <m/>
    <m/>
    <x v="4"/>
    <x v="11"/>
  </r>
  <r>
    <n v="10000"/>
    <n v="11472"/>
    <x v="0"/>
    <x v="0"/>
    <s v="USD"/>
    <n v="1332704042"/>
    <n v="1327523642"/>
    <b v="1"/>
    <n v="169"/>
    <b v="1"/>
    <s v="music/rock"/>
    <m/>
    <m/>
    <x v="4"/>
    <x v="11"/>
  </r>
  <r>
    <n v="7500"/>
    <n v="7635"/>
    <x v="0"/>
    <x v="0"/>
    <s v="USD"/>
    <n v="1384363459"/>
    <n v="1381767859"/>
    <b v="1"/>
    <n v="31"/>
    <b v="1"/>
    <s v="music/rock"/>
    <m/>
    <m/>
    <x v="4"/>
    <x v="11"/>
  </r>
  <r>
    <n v="5000"/>
    <n v="5300"/>
    <x v="0"/>
    <x v="0"/>
    <s v="USD"/>
    <n v="1276574400"/>
    <n v="1270576379"/>
    <b v="1"/>
    <n v="28"/>
    <b v="1"/>
    <s v="music/rock"/>
    <m/>
    <m/>
    <x v="4"/>
    <x v="11"/>
  </r>
  <r>
    <n v="4000"/>
    <n v="4140"/>
    <x v="0"/>
    <x v="5"/>
    <s v="CAD"/>
    <n v="1409506291"/>
    <n v="1406914291"/>
    <b v="1"/>
    <n v="54"/>
    <b v="1"/>
    <s v="music/rock"/>
    <m/>
    <m/>
    <x v="4"/>
    <x v="11"/>
  </r>
  <r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3000"/>
    <n v="3132.63"/>
    <x v="0"/>
    <x v="0"/>
    <s v="USD"/>
    <n v="1251777600"/>
    <n v="1247504047"/>
    <b v="1"/>
    <n v="68"/>
    <b v="1"/>
    <s v="music/rock"/>
    <m/>
    <m/>
    <x v="4"/>
    <x v="11"/>
  </r>
  <r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6500"/>
    <n v="10071"/>
    <x v="0"/>
    <x v="0"/>
    <s v="USD"/>
    <n v="1403661600"/>
    <n v="1401196766"/>
    <b v="1"/>
    <n v="190"/>
    <b v="1"/>
    <s v="music/rock"/>
    <m/>
    <m/>
    <x v="4"/>
    <x v="11"/>
  </r>
  <r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7000"/>
    <n v="7750"/>
    <x v="0"/>
    <x v="0"/>
    <s v="USD"/>
    <n v="1375033836"/>
    <n v="1373305836"/>
    <b v="1"/>
    <n v="74"/>
    <b v="1"/>
    <s v="music/rock"/>
    <m/>
    <m/>
    <x v="4"/>
    <x v="11"/>
  </r>
  <r>
    <n v="15000"/>
    <n v="18542"/>
    <x v="0"/>
    <x v="0"/>
    <s v="USD"/>
    <n v="1386565140"/>
    <n v="1383909855"/>
    <b v="1"/>
    <n v="274"/>
    <b v="1"/>
    <s v="music/rock"/>
    <m/>
    <m/>
    <x v="4"/>
    <x v="11"/>
  </r>
  <r>
    <n v="1000"/>
    <n v="2110.5"/>
    <x v="0"/>
    <x v="0"/>
    <s v="USD"/>
    <n v="1362974400"/>
    <n v="1360948389"/>
    <b v="1"/>
    <n v="22"/>
    <b v="1"/>
    <s v="music/rock"/>
    <m/>
    <m/>
    <x v="4"/>
    <x v="11"/>
  </r>
  <r>
    <n v="2000"/>
    <n v="2020"/>
    <x v="0"/>
    <x v="0"/>
    <s v="USD"/>
    <n v="1483203540"/>
    <n v="1481175482"/>
    <b v="0"/>
    <n v="31"/>
    <b v="1"/>
    <s v="theater/plays"/>
    <m/>
    <m/>
    <x v="1"/>
    <x v="6"/>
  </r>
  <r>
    <n v="2000"/>
    <n v="2033"/>
    <x v="0"/>
    <x v="1"/>
    <s v="GBP"/>
    <n v="1434808775"/>
    <n v="1433512775"/>
    <b v="0"/>
    <n v="63"/>
    <b v="1"/>
    <s v="theater/plays"/>
    <m/>
    <m/>
    <x v="1"/>
    <x v="6"/>
  </r>
  <r>
    <n v="1500"/>
    <n v="1625"/>
    <x v="0"/>
    <x v="1"/>
    <s v="GBP"/>
    <n v="1424181600"/>
    <n v="1423041227"/>
    <b v="0"/>
    <n v="20"/>
    <b v="1"/>
    <s v="theater/plays"/>
    <m/>
    <m/>
    <x v="1"/>
    <x v="6"/>
  </r>
  <r>
    <n v="250"/>
    <n v="605"/>
    <x v="0"/>
    <x v="1"/>
    <s v="GBP"/>
    <n v="1434120856"/>
    <n v="1428936856"/>
    <b v="0"/>
    <n v="25"/>
    <b v="1"/>
    <s v="theater/plays"/>
    <m/>
    <m/>
    <x v="1"/>
    <x v="6"/>
  </r>
  <r>
    <n v="4000"/>
    <n v="4018"/>
    <x v="0"/>
    <x v="0"/>
    <s v="USD"/>
    <n v="1470801600"/>
    <n v="1468122163"/>
    <b v="0"/>
    <n v="61"/>
    <b v="1"/>
    <s v="theater/plays"/>
    <m/>
    <m/>
    <x v="1"/>
    <x v="6"/>
  </r>
  <r>
    <n v="1500"/>
    <n v="1876"/>
    <x v="0"/>
    <x v="0"/>
    <s v="USD"/>
    <n v="1483499645"/>
    <n v="1480907645"/>
    <b v="0"/>
    <n v="52"/>
    <b v="1"/>
    <s v="theater/plays"/>
    <m/>
    <m/>
    <x v="1"/>
    <x v="6"/>
  </r>
  <r>
    <n v="3500"/>
    <n v="3800"/>
    <x v="0"/>
    <x v="0"/>
    <s v="USD"/>
    <n v="1429772340"/>
    <n v="1427121931"/>
    <b v="0"/>
    <n v="86"/>
    <b v="1"/>
    <s v="theater/plays"/>
    <m/>
    <m/>
    <x v="1"/>
    <x v="6"/>
  </r>
  <r>
    <n v="3000"/>
    <n v="4371"/>
    <x v="0"/>
    <x v="0"/>
    <s v="USD"/>
    <n v="1428390000"/>
    <n v="1425224391"/>
    <b v="0"/>
    <n v="42"/>
    <b v="1"/>
    <s v="theater/plays"/>
    <m/>
    <m/>
    <x v="1"/>
    <x v="6"/>
  </r>
  <r>
    <n v="1700"/>
    <n v="1870"/>
    <x v="0"/>
    <x v="1"/>
    <s v="GBP"/>
    <n v="1444172340"/>
    <n v="1441822828"/>
    <b v="0"/>
    <n v="52"/>
    <b v="1"/>
    <s v="theater/plays"/>
    <m/>
    <m/>
    <x v="1"/>
    <x v="6"/>
  </r>
  <r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500"/>
    <n v="610"/>
    <x v="0"/>
    <x v="1"/>
    <s v="GBP"/>
    <n v="1445252400"/>
    <n v="1443696797"/>
    <b v="0"/>
    <n v="22"/>
    <b v="1"/>
    <s v="theater/plays"/>
    <m/>
    <m/>
    <x v="1"/>
    <x v="6"/>
  </r>
  <r>
    <n v="2500"/>
    <n v="2549"/>
    <x v="0"/>
    <x v="1"/>
    <s v="GBP"/>
    <n v="1438189200"/>
    <n v="1435585497"/>
    <b v="0"/>
    <n v="64"/>
    <b v="1"/>
    <s v="theater/plays"/>
    <m/>
    <m/>
    <x v="1"/>
    <x v="6"/>
  </r>
  <r>
    <n v="850"/>
    <n v="1200"/>
    <x v="0"/>
    <x v="1"/>
    <s v="GBP"/>
    <n v="1457914373"/>
    <n v="1456189973"/>
    <b v="0"/>
    <n v="23"/>
    <b v="1"/>
    <s v="theater/plays"/>
    <m/>
    <m/>
    <x v="1"/>
    <x v="6"/>
  </r>
  <r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2000"/>
    <n v="2093"/>
    <x v="0"/>
    <x v="1"/>
    <s v="GBP"/>
    <n v="1461860432"/>
    <n v="1459268432"/>
    <b v="0"/>
    <n v="33"/>
    <b v="1"/>
    <s v="theater/plays"/>
    <m/>
    <m/>
    <x v="1"/>
    <x v="6"/>
  </r>
  <r>
    <n v="3500"/>
    <n v="4340"/>
    <x v="0"/>
    <x v="0"/>
    <s v="USD"/>
    <n v="1436902359"/>
    <n v="1434310359"/>
    <b v="0"/>
    <n v="32"/>
    <b v="1"/>
    <s v="theater/plays"/>
    <m/>
    <m/>
    <x v="1"/>
    <x v="6"/>
  </r>
  <r>
    <n v="3000"/>
    <n v="4050"/>
    <x v="0"/>
    <x v="0"/>
    <s v="USD"/>
    <n v="1464807420"/>
    <n v="1461427938"/>
    <b v="0"/>
    <n v="24"/>
    <b v="1"/>
    <s v="theater/plays"/>
    <m/>
    <m/>
    <x v="1"/>
    <x v="6"/>
  </r>
  <r>
    <n v="2000"/>
    <n v="2055"/>
    <x v="0"/>
    <x v="0"/>
    <s v="USD"/>
    <n v="1437447600"/>
    <n v="1436551178"/>
    <b v="0"/>
    <n v="29"/>
    <b v="1"/>
    <s v="theater/plays"/>
    <m/>
    <m/>
    <x v="1"/>
    <x v="6"/>
  </r>
  <r>
    <n v="2500"/>
    <n v="2500"/>
    <x v="0"/>
    <x v="0"/>
    <s v="USD"/>
    <n v="1480559011"/>
    <n v="1477963411"/>
    <b v="0"/>
    <n v="50"/>
    <b v="1"/>
    <s v="theater/plays"/>
    <m/>
    <m/>
    <x v="1"/>
    <x v="6"/>
  </r>
  <r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42000"/>
    <n v="49830"/>
    <x v="0"/>
    <x v="8"/>
    <s v="DKK"/>
    <n v="1420648906"/>
    <n v="1415464906"/>
    <b v="0"/>
    <n v="144"/>
    <b v="1"/>
    <s v="music/rock"/>
    <m/>
    <m/>
    <x v="4"/>
    <x v="11"/>
  </r>
  <r>
    <n v="7500"/>
    <n v="7520"/>
    <x v="0"/>
    <x v="0"/>
    <s v="USD"/>
    <n v="1426523752"/>
    <n v="1423935352"/>
    <b v="0"/>
    <n v="92"/>
    <b v="1"/>
    <s v="music/rock"/>
    <m/>
    <m/>
    <x v="4"/>
    <x v="11"/>
  </r>
  <r>
    <n v="7500"/>
    <n v="9486.69"/>
    <x v="0"/>
    <x v="0"/>
    <s v="USD"/>
    <n v="1417049663"/>
    <n v="1413158063"/>
    <b v="0"/>
    <n v="147"/>
    <b v="1"/>
    <s v="music/rock"/>
    <m/>
    <m/>
    <x v="4"/>
    <x v="11"/>
  </r>
  <r>
    <n v="5000"/>
    <n v="5713"/>
    <x v="0"/>
    <x v="0"/>
    <s v="USD"/>
    <n v="1447463050"/>
    <n v="1444867450"/>
    <b v="0"/>
    <n v="90"/>
    <b v="1"/>
    <s v="music/rock"/>
    <m/>
    <m/>
    <x v="4"/>
    <x v="11"/>
  </r>
  <r>
    <n v="5000"/>
    <n v="5535"/>
    <x v="0"/>
    <x v="0"/>
    <s v="USD"/>
    <n v="1434342894"/>
    <n v="1432269294"/>
    <b v="0"/>
    <n v="87"/>
    <b v="1"/>
    <s v="music/rock"/>
    <m/>
    <m/>
    <x v="4"/>
    <x v="11"/>
  </r>
  <r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500"/>
    <n v="1555"/>
    <x v="0"/>
    <x v="0"/>
    <s v="USD"/>
    <n v="1381881890"/>
    <n v="1380585890"/>
    <b v="0"/>
    <n v="20"/>
    <b v="1"/>
    <s v="music/rock"/>
    <m/>
    <m/>
    <x v="4"/>
    <x v="11"/>
  </r>
  <r>
    <n v="6999"/>
    <n v="7495"/>
    <x v="0"/>
    <x v="0"/>
    <s v="USD"/>
    <n v="1431022342"/>
    <n v="1428430342"/>
    <b v="0"/>
    <n v="70"/>
    <b v="1"/>
    <s v="music/rock"/>
    <m/>
    <m/>
    <x v="4"/>
    <x v="11"/>
  </r>
  <r>
    <n v="500"/>
    <n v="620"/>
    <x v="0"/>
    <x v="0"/>
    <s v="USD"/>
    <n v="1342115132"/>
    <n v="1339523132"/>
    <b v="0"/>
    <n v="16"/>
    <b v="1"/>
    <s v="music/rock"/>
    <m/>
    <m/>
    <x v="4"/>
    <x v="11"/>
  </r>
  <r>
    <n v="10000"/>
    <n v="10501"/>
    <x v="0"/>
    <x v="0"/>
    <s v="USD"/>
    <n v="1483138233"/>
    <n v="1480546233"/>
    <b v="0"/>
    <n v="52"/>
    <b v="1"/>
    <s v="music/rock"/>
    <m/>
    <m/>
    <x v="4"/>
    <x v="11"/>
  </r>
  <r>
    <n v="1500"/>
    <n v="2842"/>
    <x v="0"/>
    <x v="0"/>
    <s v="USD"/>
    <n v="1458874388"/>
    <n v="1456285988"/>
    <b v="0"/>
    <n v="66"/>
    <b v="1"/>
    <s v="music/rock"/>
    <m/>
    <m/>
    <x v="4"/>
    <x v="11"/>
  </r>
  <r>
    <n v="4000"/>
    <n v="6853"/>
    <x v="0"/>
    <x v="6"/>
    <s v="EUR"/>
    <n v="1484444119"/>
    <n v="1481852119"/>
    <b v="0"/>
    <n v="109"/>
    <b v="1"/>
    <s v="music/rock"/>
    <m/>
    <m/>
    <x v="4"/>
    <x v="11"/>
  </r>
  <r>
    <n v="3700"/>
    <n v="9342"/>
    <x v="0"/>
    <x v="1"/>
    <s v="GBP"/>
    <n v="1480784606"/>
    <n v="1478189006"/>
    <b v="0"/>
    <n v="168"/>
    <b v="1"/>
    <s v="music/rock"/>
    <m/>
    <m/>
    <x v="4"/>
    <x v="11"/>
  </r>
  <r>
    <n v="1300"/>
    <n v="1510"/>
    <x v="0"/>
    <x v="0"/>
    <s v="USD"/>
    <n v="1486095060"/>
    <n v="1484198170"/>
    <b v="0"/>
    <n v="31"/>
    <b v="1"/>
    <s v="music/rock"/>
    <m/>
    <m/>
    <x v="4"/>
    <x v="11"/>
  </r>
  <r>
    <n v="2000"/>
    <n v="4067"/>
    <x v="0"/>
    <x v="1"/>
    <s v="GBP"/>
    <n v="1470075210"/>
    <n v="1468779210"/>
    <b v="0"/>
    <n v="133"/>
    <b v="1"/>
    <s v="music/rock"/>
    <m/>
    <m/>
    <x v="4"/>
    <x v="11"/>
  </r>
  <r>
    <n v="10000"/>
    <n v="11160"/>
    <x v="0"/>
    <x v="0"/>
    <s v="USD"/>
    <n v="1433504876"/>
    <n v="1430912876"/>
    <b v="0"/>
    <n v="151"/>
    <b v="1"/>
    <s v="music/rock"/>
    <m/>
    <m/>
    <x v="4"/>
    <x v="11"/>
  </r>
  <r>
    <n v="25"/>
    <n v="106"/>
    <x v="0"/>
    <x v="0"/>
    <s v="USD"/>
    <n v="1433815200"/>
    <n v="1431886706"/>
    <b v="0"/>
    <n v="5"/>
    <b v="1"/>
    <s v="music/rock"/>
    <m/>
    <m/>
    <x v="4"/>
    <x v="11"/>
  </r>
  <r>
    <n v="5000"/>
    <n v="5355"/>
    <x v="0"/>
    <x v="0"/>
    <s v="USD"/>
    <n v="1482988125"/>
    <n v="1480396125"/>
    <b v="0"/>
    <n v="73"/>
    <b v="1"/>
    <s v="music/rock"/>
    <m/>
    <m/>
    <x v="4"/>
    <x v="11"/>
  </r>
  <r>
    <n v="8000"/>
    <n v="8349"/>
    <x v="0"/>
    <x v="0"/>
    <s v="USD"/>
    <n v="1367867536"/>
    <n v="1365275536"/>
    <b v="0"/>
    <n v="148"/>
    <b v="1"/>
    <s v="music/rock"/>
    <m/>
    <m/>
    <x v="4"/>
    <x v="11"/>
  </r>
  <r>
    <n v="2200"/>
    <n v="4673"/>
    <x v="0"/>
    <x v="5"/>
    <s v="CAD"/>
    <n v="1482457678"/>
    <n v="1480729678"/>
    <b v="0"/>
    <n v="93"/>
    <b v="1"/>
    <s v="music/rock"/>
    <m/>
    <m/>
    <x v="4"/>
    <x v="11"/>
  </r>
  <r>
    <n v="3500"/>
    <n v="4343"/>
    <x v="0"/>
    <x v="0"/>
    <s v="USD"/>
    <n v="1436117922"/>
    <n v="1433525922"/>
    <b v="0"/>
    <n v="63"/>
    <b v="1"/>
    <s v="music/rock"/>
    <m/>
    <m/>
    <x v="4"/>
    <x v="11"/>
  </r>
  <r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400"/>
    <n v="875"/>
    <x v="0"/>
    <x v="0"/>
    <s v="USD"/>
    <n v="1438183889"/>
    <n v="1435591889"/>
    <b v="0"/>
    <n v="14"/>
    <b v="1"/>
    <s v="music/rock"/>
    <m/>
    <m/>
    <x v="4"/>
    <x v="11"/>
  </r>
  <r>
    <n v="4000"/>
    <n v="5465"/>
    <x v="0"/>
    <x v="0"/>
    <s v="USD"/>
    <n v="1433305800"/>
    <n v="1430604395"/>
    <b v="0"/>
    <n v="78"/>
    <b v="1"/>
    <s v="music/rock"/>
    <m/>
    <m/>
    <x v="4"/>
    <x v="11"/>
  </r>
  <r>
    <n v="5000"/>
    <n v="6740.37"/>
    <x v="0"/>
    <x v="0"/>
    <s v="USD"/>
    <n v="1476720840"/>
    <n v="1474469117"/>
    <b v="0"/>
    <n v="112"/>
    <b v="1"/>
    <s v="music/rock"/>
    <m/>
    <m/>
    <x v="4"/>
    <x v="11"/>
  </r>
  <r>
    <n v="500"/>
    <n v="727"/>
    <x v="0"/>
    <x v="1"/>
    <s v="GBP"/>
    <n v="1471087957"/>
    <n v="1468495957"/>
    <b v="0"/>
    <n v="34"/>
    <b v="1"/>
    <s v="music/rock"/>
    <m/>
    <m/>
    <x v="4"/>
    <x v="11"/>
  </r>
  <r>
    <n v="2800"/>
    <n v="3055"/>
    <x v="0"/>
    <x v="0"/>
    <s v="USD"/>
    <n v="1430154720"/>
    <n v="1427224606"/>
    <b v="0"/>
    <n v="19"/>
    <b v="1"/>
    <s v="music/rock"/>
    <m/>
    <m/>
    <x v="4"/>
    <x v="11"/>
  </r>
  <r>
    <n v="500"/>
    <n v="551"/>
    <x v="0"/>
    <x v="0"/>
    <s v="USD"/>
    <n v="1440219540"/>
    <n v="1436369818"/>
    <b v="0"/>
    <n v="13"/>
    <b v="1"/>
    <s v="music/rock"/>
    <m/>
    <m/>
    <x v="4"/>
    <x v="11"/>
  </r>
  <r>
    <n v="2500"/>
    <n v="2841"/>
    <x v="0"/>
    <x v="0"/>
    <s v="USD"/>
    <n v="1456976586"/>
    <n v="1454298186"/>
    <b v="0"/>
    <n v="104"/>
    <b v="1"/>
    <s v="music/rock"/>
    <m/>
    <m/>
    <x v="4"/>
    <x v="11"/>
  </r>
  <r>
    <n v="10000"/>
    <n v="10235"/>
    <x v="0"/>
    <x v="0"/>
    <s v="USD"/>
    <n v="1470068523"/>
    <n v="1467476523"/>
    <b v="0"/>
    <n v="52"/>
    <b v="1"/>
    <s v="music/rock"/>
    <m/>
    <m/>
    <x v="4"/>
    <x v="11"/>
  </r>
  <r>
    <n v="750"/>
    <n v="916"/>
    <x v="0"/>
    <x v="0"/>
    <s v="USD"/>
    <n v="1488337200"/>
    <n v="1484623726"/>
    <b v="0"/>
    <n v="17"/>
    <b v="1"/>
    <s v="music/rock"/>
    <m/>
    <m/>
    <x v="4"/>
    <x v="11"/>
  </r>
  <r>
    <n v="3500"/>
    <n v="3916"/>
    <x v="0"/>
    <x v="0"/>
    <s v="USD"/>
    <n v="1484430481"/>
    <n v="1481838481"/>
    <b v="0"/>
    <n v="82"/>
    <b v="1"/>
    <s v="music/rock"/>
    <m/>
    <m/>
    <x v="4"/>
    <x v="11"/>
  </r>
  <r>
    <n v="6000"/>
    <n v="6438"/>
    <x v="0"/>
    <x v="0"/>
    <s v="USD"/>
    <n v="1423871882"/>
    <n v="1421279882"/>
    <b v="0"/>
    <n v="73"/>
    <b v="1"/>
    <s v="music/rock"/>
    <m/>
    <m/>
    <x v="4"/>
    <x v="11"/>
  </r>
  <r>
    <n v="10000"/>
    <n v="11385"/>
    <x v="0"/>
    <x v="0"/>
    <s v="USD"/>
    <n v="1477603140"/>
    <n v="1475013710"/>
    <b v="0"/>
    <n v="158"/>
    <b v="1"/>
    <s v="music/rock"/>
    <m/>
    <m/>
    <x v="4"/>
    <x v="11"/>
  </r>
  <r>
    <n v="4400"/>
    <n v="4826"/>
    <x v="0"/>
    <x v="0"/>
    <s v="USD"/>
    <n v="1467752334"/>
    <n v="1465160334"/>
    <b v="0"/>
    <n v="65"/>
    <b v="1"/>
    <s v="music/rock"/>
    <m/>
    <m/>
    <x v="4"/>
    <x v="11"/>
  </r>
  <r>
    <n v="9000"/>
    <n v="11353"/>
    <x v="0"/>
    <x v="0"/>
    <s v="USD"/>
    <n v="1412640373"/>
    <n v="1410048373"/>
    <b v="0"/>
    <n v="184"/>
    <b v="1"/>
    <s v="music/rock"/>
    <m/>
    <m/>
    <x v="4"/>
    <x v="11"/>
  </r>
  <r>
    <n v="350"/>
    <n v="586"/>
    <x v="0"/>
    <x v="1"/>
    <s v="GBP"/>
    <n v="1465709400"/>
    <n v="1462695073"/>
    <b v="0"/>
    <n v="34"/>
    <b v="1"/>
    <s v="music/rock"/>
    <m/>
    <m/>
    <x v="4"/>
    <x v="11"/>
  </r>
  <r>
    <n v="2500"/>
    <n v="12413"/>
    <x v="0"/>
    <x v="0"/>
    <s v="USD"/>
    <n v="1369612474"/>
    <n v="1367798074"/>
    <b v="0"/>
    <n v="240"/>
    <b v="1"/>
    <s v="music/rock"/>
    <m/>
    <m/>
    <x v="4"/>
    <x v="11"/>
  </r>
  <r>
    <n v="2500"/>
    <n v="2729"/>
    <x v="0"/>
    <x v="1"/>
    <s v="GBP"/>
    <n v="1430439411"/>
    <n v="1425259011"/>
    <b v="0"/>
    <n v="113"/>
    <b v="1"/>
    <s v="music/rock"/>
    <m/>
    <m/>
    <x v="4"/>
    <x v="11"/>
  </r>
  <r>
    <n v="4000"/>
    <n v="4103"/>
    <x v="0"/>
    <x v="0"/>
    <s v="USD"/>
    <n v="1374802235"/>
    <n v="1372210235"/>
    <b v="0"/>
    <n v="66"/>
    <b v="1"/>
    <s v="music/rock"/>
    <m/>
    <m/>
    <x v="4"/>
    <x v="11"/>
  </r>
  <r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5000"/>
    <n v="5"/>
    <x v="2"/>
    <x v="0"/>
    <s v="USD"/>
    <n v="1347004260"/>
    <n v="1345062936"/>
    <b v="0"/>
    <n v="1"/>
    <b v="0"/>
    <s v="publishing/fiction"/>
    <m/>
    <m/>
    <x v="3"/>
    <x v="10"/>
  </r>
  <r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2000"/>
    <n v="0"/>
    <x v="2"/>
    <x v="0"/>
    <s v="USD"/>
    <n v="1342882260"/>
    <n v="1337834963"/>
    <b v="0"/>
    <n v="0"/>
    <b v="0"/>
    <s v="publishing/fiction"/>
    <m/>
    <m/>
    <x v="3"/>
    <x v="10"/>
  </r>
  <r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5000"/>
    <n v="0"/>
    <x v="2"/>
    <x v="0"/>
    <s v="USD"/>
    <n v="1352994052"/>
    <n v="1350398452"/>
    <b v="0"/>
    <n v="0"/>
    <b v="0"/>
    <s v="publishing/fiction"/>
    <m/>
    <m/>
    <x v="3"/>
    <x v="10"/>
  </r>
  <r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2400"/>
    <n v="0"/>
    <x v="2"/>
    <x v="0"/>
    <s v="USD"/>
    <n v="1371415675"/>
    <n v="1368823675"/>
    <b v="0"/>
    <n v="0"/>
    <b v="0"/>
    <s v="publishing/fiction"/>
    <m/>
    <m/>
    <x v="3"/>
    <x v="10"/>
  </r>
  <r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2000"/>
    <n v="5"/>
    <x v="2"/>
    <x v="0"/>
    <s v="USD"/>
    <n v="1470355833"/>
    <n v="1465171833"/>
    <b v="0"/>
    <n v="1"/>
    <b v="0"/>
    <s v="publishing/fiction"/>
    <m/>
    <m/>
    <x v="3"/>
    <x v="10"/>
  </r>
  <r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500"/>
    <n v="20"/>
    <x v="2"/>
    <x v="5"/>
    <s v="CAD"/>
    <n v="1435708500"/>
    <n v="1434412500"/>
    <b v="0"/>
    <n v="1"/>
    <b v="0"/>
    <s v="photography/nature"/>
    <m/>
    <m/>
    <x v="8"/>
    <x v="24"/>
  </r>
  <r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000"/>
    <n v="0"/>
    <x v="2"/>
    <x v="0"/>
    <s v="USD"/>
    <n v="1427847480"/>
    <n v="1424222024"/>
    <b v="0"/>
    <n v="0"/>
    <b v="0"/>
    <s v="photography/nature"/>
    <m/>
    <m/>
    <x v="8"/>
    <x v="24"/>
  </r>
  <r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20"/>
    <n v="0"/>
    <x v="2"/>
    <x v="0"/>
    <s v="USD"/>
    <n v="1487844882"/>
    <n v="1487240082"/>
    <b v="0"/>
    <n v="0"/>
    <b v="0"/>
    <s v="photography/nature"/>
    <m/>
    <m/>
    <x v="8"/>
    <x v="24"/>
  </r>
  <r>
    <n v="700"/>
    <n v="60"/>
    <x v="2"/>
    <x v="0"/>
    <s v="USD"/>
    <n v="1447020620"/>
    <n v="1444425020"/>
    <b v="0"/>
    <n v="1"/>
    <b v="0"/>
    <s v="photography/nature"/>
    <m/>
    <m/>
    <x v="8"/>
    <x v="24"/>
  </r>
  <r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3500"/>
    <n v="0"/>
    <x v="2"/>
    <x v="0"/>
    <s v="USD"/>
    <n v="1432756039"/>
    <n v="1430164039"/>
    <b v="0"/>
    <n v="0"/>
    <b v="0"/>
    <s v="photography/nature"/>
    <m/>
    <m/>
    <x v="8"/>
    <x v="24"/>
  </r>
  <r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6000"/>
    <n v="0"/>
    <x v="2"/>
    <x v="0"/>
    <s v="USD"/>
    <n v="1441176447"/>
    <n v="1438584447"/>
    <b v="0"/>
    <n v="0"/>
    <b v="0"/>
    <s v="photography/nature"/>
    <m/>
    <m/>
    <x v="8"/>
    <x v="24"/>
  </r>
  <r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200"/>
    <n v="0"/>
    <x v="2"/>
    <x v="0"/>
    <s v="USD"/>
    <n v="1401464101"/>
    <n v="1400600101"/>
    <b v="0"/>
    <n v="0"/>
    <b v="0"/>
    <s v="photography/places"/>
    <m/>
    <m/>
    <x v="8"/>
    <x v="26"/>
  </r>
  <r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00"/>
    <n v="0"/>
    <x v="2"/>
    <x v="0"/>
    <s v="USD"/>
    <n v="1428197422"/>
    <n v="1425609022"/>
    <b v="0"/>
    <n v="0"/>
    <b v="0"/>
    <s v="photography/places"/>
    <m/>
    <m/>
    <x v="8"/>
    <x v="26"/>
  </r>
  <r>
    <n v="7500"/>
    <n v="1"/>
    <x v="2"/>
    <x v="0"/>
    <s v="USD"/>
    <n v="1418510965"/>
    <n v="1415918965"/>
    <b v="0"/>
    <n v="1"/>
    <b v="0"/>
    <s v="photography/places"/>
    <m/>
    <m/>
    <x v="8"/>
    <x v="26"/>
  </r>
  <r>
    <n v="516"/>
    <n v="0"/>
    <x v="2"/>
    <x v="0"/>
    <s v="USD"/>
    <n v="1422735120"/>
    <n v="1420091999"/>
    <b v="0"/>
    <n v="0"/>
    <b v="0"/>
    <s v="photography/places"/>
    <m/>
    <m/>
    <x v="8"/>
    <x v="26"/>
  </r>
  <r>
    <n v="1200"/>
    <n v="0"/>
    <x v="2"/>
    <x v="0"/>
    <s v="USD"/>
    <n v="1444433886"/>
    <n v="1441841886"/>
    <b v="0"/>
    <n v="0"/>
    <b v="0"/>
    <s v="photography/places"/>
    <m/>
    <m/>
    <x v="8"/>
    <x v="26"/>
  </r>
  <r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25"/>
    <n v="0"/>
    <x v="2"/>
    <x v="0"/>
    <s v="USD"/>
    <n v="1427503485"/>
    <n v="1423619085"/>
    <b v="0"/>
    <n v="0"/>
    <b v="0"/>
    <s v="photography/places"/>
    <m/>
    <m/>
    <x v="8"/>
    <x v="26"/>
  </r>
  <r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800"/>
    <n v="1"/>
    <x v="2"/>
    <x v="0"/>
    <s v="USD"/>
    <n v="1437926458"/>
    <n v="1432742458"/>
    <b v="0"/>
    <n v="1"/>
    <b v="0"/>
    <s v="photography/places"/>
    <m/>
    <m/>
    <x v="8"/>
    <x v="26"/>
  </r>
  <r>
    <n v="500"/>
    <n v="0"/>
    <x v="2"/>
    <x v="1"/>
    <s v="GBP"/>
    <n v="1460116576"/>
    <n v="1457528176"/>
    <b v="0"/>
    <n v="0"/>
    <b v="0"/>
    <s v="photography/places"/>
    <m/>
    <m/>
    <x v="8"/>
    <x v="26"/>
  </r>
  <r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2500"/>
    <n v="2706.23"/>
    <x v="0"/>
    <x v="0"/>
    <s v="USD"/>
    <n v="1304561633"/>
    <n v="1301969633"/>
    <b v="0"/>
    <n v="56"/>
    <b v="1"/>
    <s v="music/rock"/>
    <m/>
    <m/>
    <x v="4"/>
    <x v="11"/>
  </r>
  <r>
    <n v="1500"/>
    <n v="1502.5"/>
    <x v="0"/>
    <x v="0"/>
    <s v="USD"/>
    <n v="1318633200"/>
    <n v="1314947317"/>
    <b v="0"/>
    <n v="32"/>
    <b v="1"/>
    <s v="music/rock"/>
    <m/>
    <m/>
    <x v="4"/>
    <x v="11"/>
  </r>
  <r>
    <n v="2000"/>
    <n v="2000.66"/>
    <x v="0"/>
    <x v="0"/>
    <s v="USD"/>
    <n v="1327723459"/>
    <n v="1322539459"/>
    <b v="0"/>
    <n v="30"/>
    <b v="1"/>
    <s v="music/rock"/>
    <m/>
    <m/>
    <x v="4"/>
    <x v="11"/>
  </r>
  <r>
    <n v="2800"/>
    <n v="3419"/>
    <x v="0"/>
    <x v="0"/>
    <s v="USD"/>
    <n v="1332011835"/>
    <n v="1328559435"/>
    <b v="0"/>
    <n v="70"/>
    <b v="1"/>
    <s v="music/rock"/>
    <m/>
    <m/>
    <x v="4"/>
    <x v="11"/>
  </r>
  <r>
    <n v="6000"/>
    <n v="6041.6"/>
    <x v="0"/>
    <x v="0"/>
    <s v="USD"/>
    <n v="1312182000"/>
    <n v="1311380313"/>
    <b v="0"/>
    <n v="44"/>
    <b v="1"/>
    <s v="music/rock"/>
    <m/>
    <m/>
    <x v="4"/>
    <x v="11"/>
  </r>
  <r>
    <n v="8000"/>
    <n v="8080.33"/>
    <x v="0"/>
    <x v="0"/>
    <s v="USD"/>
    <n v="1300930838"/>
    <n v="1293158438"/>
    <b v="0"/>
    <n v="92"/>
    <b v="1"/>
    <s v="music/rock"/>
    <m/>
    <m/>
    <x v="4"/>
    <x v="11"/>
  </r>
  <r>
    <n v="10000"/>
    <n v="14511"/>
    <x v="0"/>
    <x v="0"/>
    <s v="USD"/>
    <n v="1339701851"/>
    <n v="1337887451"/>
    <b v="0"/>
    <n v="205"/>
    <b v="1"/>
    <s v="music/rock"/>
    <m/>
    <m/>
    <x v="4"/>
    <x v="11"/>
  </r>
  <r>
    <n v="1200"/>
    <n v="1215"/>
    <x v="0"/>
    <x v="0"/>
    <s v="USD"/>
    <n v="1388553960"/>
    <n v="1385754986"/>
    <b v="0"/>
    <n v="23"/>
    <b v="1"/>
    <s v="music/rock"/>
    <m/>
    <m/>
    <x v="4"/>
    <x v="11"/>
  </r>
  <r>
    <n v="1500"/>
    <n v="1775"/>
    <x v="0"/>
    <x v="0"/>
    <s v="USD"/>
    <n v="1320220800"/>
    <n v="1315612909"/>
    <b v="0"/>
    <n v="4"/>
    <b v="1"/>
    <s v="music/rock"/>
    <m/>
    <m/>
    <x v="4"/>
    <x v="11"/>
  </r>
  <r>
    <n v="2000"/>
    <n v="5437"/>
    <x v="0"/>
    <x v="0"/>
    <s v="USD"/>
    <n v="1355609510"/>
    <n v="1353017510"/>
    <b v="0"/>
    <n v="112"/>
    <b v="1"/>
    <s v="music/rock"/>
    <m/>
    <m/>
    <x v="4"/>
    <x v="11"/>
  </r>
  <r>
    <n v="800"/>
    <n v="1001"/>
    <x v="0"/>
    <x v="0"/>
    <s v="USD"/>
    <n v="1370390432"/>
    <n v="1368576032"/>
    <b v="0"/>
    <n v="27"/>
    <b v="1"/>
    <s v="music/rock"/>
    <m/>
    <m/>
    <x v="4"/>
    <x v="11"/>
  </r>
  <r>
    <n v="500"/>
    <n v="550"/>
    <x v="0"/>
    <x v="0"/>
    <s v="USD"/>
    <n v="1357160384"/>
    <n v="1354568384"/>
    <b v="0"/>
    <n v="11"/>
    <b v="1"/>
    <s v="music/rock"/>
    <m/>
    <m/>
    <x v="4"/>
    <x v="11"/>
  </r>
  <r>
    <n v="1000"/>
    <n v="1015"/>
    <x v="0"/>
    <x v="0"/>
    <s v="USD"/>
    <n v="1342921202"/>
    <n v="1340329202"/>
    <b v="0"/>
    <n v="26"/>
    <b v="1"/>
    <s v="music/rock"/>
    <m/>
    <m/>
    <x v="4"/>
    <x v="11"/>
  </r>
  <r>
    <n v="5000"/>
    <n v="5135"/>
    <x v="0"/>
    <x v="0"/>
    <s v="USD"/>
    <n v="1407085200"/>
    <n v="1401924769"/>
    <b v="0"/>
    <n v="77"/>
    <b v="1"/>
    <s v="music/rock"/>
    <m/>
    <m/>
    <x v="4"/>
    <x v="11"/>
  </r>
  <r>
    <n v="8000"/>
    <n v="9130"/>
    <x v="0"/>
    <x v="0"/>
    <s v="USD"/>
    <n v="1323742396"/>
    <n v="1319850796"/>
    <b v="0"/>
    <n v="136"/>
    <b v="1"/>
    <s v="music/rock"/>
    <m/>
    <m/>
    <x v="4"/>
    <x v="11"/>
  </r>
  <r>
    <n v="10000"/>
    <n v="10420"/>
    <x v="0"/>
    <x v="0"/>
    <s v="USD"/>
    <n v="1353621600"/>
    <n v="1350061821"/>
    <b v="0"/>
    <n v="157"/>
    <b v="1"/>
    <s v="music/rock"/>
    <m/>
    <m/>
    <x v="4"/>
    <x v="11"/>
  </r>
  <r>
    <n v="7000"/>
    <n v="10210"/>
    <x v="0"/>
    <x v="0"/>
    <s v="USD"/>
    <n v="1383332400"/>
    <n v="1380470188"/>
    <b v="0"/>
    <n v="158"/>
    <b v="1"/>
    <s v="music/rock"/>
    <m/>
    <m/>
    <x v="4"/>
    <x v="11"/>
  </r>
  <r>
    <n v="1500"/>
    <n v="1576"/>
    <x v="0"/>
    <x v="0"/>
    <s v="USD"/>
    <n v="1362757335"/>
    <n v="1359301335"/>
    <b v="0"/>
    <n v="27"/>
    <b v="1"/>
    <s v="music/rock"/>
    <m/>
    <m/>
    <x v="4"/>
    <x v="11"/>
  </r>
  <r>
    <n v="1500"/>
    <n v="2000"/>
    <x v="0"/>
    <x v="0"/>
    <s v="USD"/>
    <n v="1410755286"/>
    <n v="1408940886"/>
    <b v="0"/>
    <n v="23"/>
    <b v="1"/>
    <s v="music/rock"/>
    <m/>
    <m/>
    <x v="4"/>
    <x v="11"/>
  </r>
  <r>
    <n v="1000"/>
    <n v="1130"/>
    <x v="0"/>
    <x v="0"/>
    <s v="USD"/>
    <n v="1361606940"/>
    <n v="1361002140"/>
    <b v="0"/>
    <n v="17"/>
    <b v="1"/>
    <s v="music/rock"/>
    <m/>
    <m/>
    <x v="4"/>
    <x v="11"/>
  </r>
  <r>
    <n v="5000"/>
    <n v="6060"/>
    <x v="0"/>
    <x v="0"/>
    <s v="USD"/>
    <n v="1338177540"/>
    <n v="1333550015"/>
    <b v="0"/>
    <n v="37"/>
    <b v="1"/>
    <s v="music/rock"/>
    <m/>
    <m/>
    <x v="4"/>
    <x v="11"/>
  </r>
  <r>
    <n v="6900"/>
    <n v="7019"/>
    <x v="0"/>
    <x v="0"/>
    <s v="USD"/>
    <n v="1418803140"/>
    <n v="1415343874"/>
    <b v="0"/>
    <n v="65"/>
    <b v="1"/>
    <s v="music/rock"/>
    <m/>
    <m/>
    <x v="4"/>
    <x v="11"/>
  </r>
  <r>
    <n v="750"/>
    <n v="758"/>
    <x v="0"/>
    <x v="1"/>
    <s v="GBP"/>
    <n v="1377621089"/>
    <n v="1372437089"/>
    <b v="0"/>
    <n v="18"/>
    <b v="1"/>
    <s v="music/rock"/>
    <m/>
    <m/>
    <x v="4"/>
    <x v="11"/>
  </r>
  <r>
    <n v="1000"/>
    <n v="1180"/>
    <x v="0"/>
    <x v="0"/>
    <s v="USD"/>
    <n v="1357721335"/>
    <n v="1354265335"/>
    <b v="0"/>
    <n v="25"/>
    <b v="1"/>
    <s v="music/rock"/>
    <m/>
    <m/>
    <x v="4"/>
    <x v="11"/>
  </r>
  <r>
    <n v="7500"/>
    <n v="11650"/>
    <x v="0"/>
    <x v="0"/>
    <s v="USD"/>
    <n v="1347382053"/>
    <n v="1344962853"/>
    <b v="0"/>
    <n v="104"/>
    <b v="1"/>
    <s v="music/rock"/>
    <m/>
    <m/>
    <x v="4"/>
    <x v="11"/>
  </r>
  <r>
    <n v="8000"/>
    <n v="8095"/>
    <x v="0"/>
    <x v="0"/>
    <s v="USD"/>
    <n v="1385932867"/>
    <n v="1383337267"/>
    <b v="0"/>
    <n v="108"/>
    <b v="1"/>
    <s v="music/rock"/>
    <m/>
    <m/>
    <x v="4"/>
    <x v="11"/>
  </r>
  <r>
    <n v="2000"/>
    <n v="2340"/>
    <x v="0"/>
    <x v="0"/>
    <s v="USD"/>
    <n v="1353905940"/>
    <n v="1351011489"/>
    <b v="0"/>
    <n v="38"/>
    <b v="1"/>
    <s v="music/rock"/>
    <m/>
    <m/>
    <x v="4"/>
    <x v="11"/>
  </r>
  <r>
    <n v="4000"/>
    <n v="4037"/>
    <x v="0"/>
    <x v="0"/>
    <s v="USD"/>
    <n v="1403026882"/>
    <n v="1400175682"/>
    <b v="0"/>
    <n v="88"/>
    <b v="1"/>
    <s v="music/rock"/>
    <m/>
    <m/>
    <x v="4"/>
    <x v="11"/>
  </r>
  <r>
    <n v="6000"/>
    <n v="6220"/>
    <x v="0"/>
    <x v="0"/>
    <s v="USD"/>
    <n v="1392929333"/>
    <n v="1389041333"/>
    <b v="0"/>
    <n v="82"/>
    <b v="1"/>
    <s v="music/rock"/>
    <m/>
    <m/>
    <x v="4"/>
    <x v="11"/>
  </r>
  <r>
    <n v="4000"/>
    <n v="10610"/>
    <x v="0"/>
    <x v="0"/>
    <s v="USD"/>
    <n v="1330671540"/>
    <n v="1328040375"/>
    <b v="0"/>
    <n v="126"/>
    <b v="1"/>
    <s v="music/rock"/>
    <m/>
    <m/>
    <x v="4"/>
    <x v="11"/>
  </r>
  <r>
    <n v="10000"/>
    <n v="15591"/>
    <x v="0"/>
    <x v="0"/>
    <s v="USD"/>
    <n v="1350074261"/>
    <n v="1347482261"/>
    <b v="0"/>
    <n v="133"/>
    <b v="1"/>
    <s v="music/rock"/>
    <m/>
    <m/>
    <x v="4"/>
    <x v="11"/>
  </r>
  <r>
    <n v="4000"/>
    <n v="4065"/>
    <x v="0"/>
    <x v="0"/>
    <s v="USD"/>
    <n v="1316851854"/>
    <n v="1311667854"/>
    <b v="0"/>
    <n v="47"/>
    <b v="1"/>
    <s v="music/rock"/>
    <m/>
    <m/>
    <x v="4"/>
    <x v="11"/>
  </r>
  <r>
    <n v="10000"/>
    <n v="10000"/>
    <x v="0"/>
    <x v="0"/>
    <s v="USD"/>
    <n v="1326690000"/>
    <n v="1324329156"/>
    <b v="0"/>
    <n v="58"/>
    <b v="1"/>
    <s v="music/rock"/>
    <m/>
    <m/>
    <x v="4"/>
    <x v="11"/>
  </r>
  <r>
    <n v="2000"/>
    <n v="2010"/>
    <x v="0"/>
    <x v="0"/>
    <s v="USD"/>
    <n v="1306994340"/>
    <n v="1303706001"/>
    <b v="0"/>
    <n v="32"/>
    <b v="1"/>
    <s v="music/rock"/>
    <m/>
    <m/>
    <x v="4"/>
    <x v="11"/>
  </r>
  <r>
    <n v="2000"/>
    <n v="2506"/>
    <x v="0"/>
    <x v="0"/>
    <s v="USD"/>
    <n v="1468270261"/>
    <n v="1463086261"/>
    <b v="0"/>
    <n v="37"/>
    <b v="1"/>
    <s v="music/rock"/>
    <m/>
    <m/>
    <x v="4"/>
    <x v="11"/>
  </r>
  <r>
    <n v="4500"/>
    <n v="4660"/>
    <x v="0"/>
    <x v="0"/>
    <s v="USD"/>
    <n v="1307851200"/>
    <n v="1304129088"/>
    <b v="0"/>
    <n v="87"/>
    <b v="1"/>
    <s v="music/rock"/>
    <m/>
    <m/>
    <x v="4"/>
    <x v="11"/>
  </r>
  <r>
    <n v="500"/>
    <n v="519"/>
    <x v="0"/>
    <x v="0"/>
    <s v="USD"/>
    <n v="1262302740"/>
    <n v="1257444140"/>
    <b v="0"/>
    <n v="15"/>
    <b v="1"/>
    <s v="music/rock"/>
    <m/>
    <m/>
    <x v="4"/>
    <x v="11"/>
  </r>
  <r>
    <n v="1000"/>
    <n v="1050"/>
    <x v="0"/>
    <x v="0"/>
    <s v="USD"/>
    <n v="1362086700"/>
    <n v="1358180968"/>
    <b v="0"/>
    <n v="27"/>
    <b v="1"/>
    <s v="music/rock"/>
    <m/>
    <m/>
    <x v="4"/>
    <x v="11"/>
  </r>
  <r>
    <n v="1800"/>
    <n v="1800"/>
    <x v="0"/>
    <x v="0"/>
    <s v="USD"/>
    <n v="1330789165"/>
    <n v="1328197165"/>
    <b v="0"/>
    <n v="19"/>
    <b v="1"/>
    <s v="music/rock"/>
    <m/>
    <m/>
    <x v="4"/>
    <x v="11"/>
  </r>
  <r>
    <n v="400"/>
    <n v="679.44"/>
    <x v="0"/>
    <x v="0"/>
    <s v="USD"/>
    <n v="1280800740"/>
    <n v="1279603955"/>
    <b v="0"/>
    <n v="17"/>
    <b v="1"/>
    <s v="music/rock"/>
    <m/>
    <m/>
    <x v="4"/>
    <x v="11"/>
  </r>
  <r>
    <n v="2500"/>
    <n v="2535"/>
    <x v="0"/>
    <x v="0"/>
    <s v="USD"/>
    <n v="1418998744"/>
    <n v="1416406744"/>
    <b v="0"/>
    <n v="26"/>
    <b v="1"/>
    <s v="music/pop"/>
    <m/>
    <m/>
    <x v="4"/>
    <x v="27"/>
  </r>
  <r>
    <n v="1200"/>
    <n v="1200"/>
    <x v="0"/>
    <x v="0"/>
    <s v="USD"/>
    <n v="1308011727"/>
    <n v="1306283727"/>
    <b v="0"/>
    <n v="28"/>
    <b v="1"/>
    <s v="music/pop"/>
    <m/>
    <m/>
    <x v="4"/>
    <x v="27"/>
  </r>
  <r>
    <n v="5000"/>
    <n v="6235"/>
    <x v="0"/>
    <x v="0"/>
    <s v="USD"/>
    <n v="1348516012"/>
    <n v="1345924012"/>
    <b v="0"/>
    <n v="37"/>
    <b v="1"/>
    <s v="music/pop"/>
    <m/>
    <m/>
    <x v="4"/>
    <x v="27"/>
  </r>
  <r>
    <n v="10000"/>
    <n v="10950"/>
    <x v="0"/>
    <x v="0"/>
    <s v="USD"/>
    <n v="1353551160"/>
    <n v="1348363560"/>
    <b v="0"/>
    <n v="128"/>
    <b v="1"/>
    <s v="music/pop"/>
    <m/>
    <m/>
    <x v="4"/>
    <x v="27"/>
  </r>
  <r>
    <n v="5000"/>
    <n v="5540"/>
    <x v="0"/>
    <x v="0"/>
    <s v="USD"/>
    <n v="1379515740"/>
    <n v="1378306140"/>
    <b v="0"/>
    <n v="10"/>
    <b v="1"/>
    <s v="music/pop"/>
    <m/>
    <m/>
    <x v="4"/>
    <x v="27"/>
  </r>
  <r>
    <n v="2000"/>
    <n v="2204"/>
    <x v="0"/>
    <x v="1"/>
    <s v="GBP"/>
    <n v="1408039860"/>
    <n v="1405248503"/>
    <b v="0"/>
    <n v="83"/>
    <b v="1"/>
    <s v="music/pop"/>
    <m/>
    <m/>
    <x v="4"/>
    <x v="27"/>
  </r>
  <r>
    <n v="5000"/>
    <n v="5236"/>
    <x v="0"/>
    <x v="0"/>
    <s v="USD"/>
    <n v="1339235377"/>
    <n v="1336643377"/>
    <b v="0"/>
    <n v="46"/>
    <b v="1"/>
    <s v="music/pop"/>
    <m/>
    <m/>
    <x v="4"/>
    <x v="27"/>
  </r>
  <r>
    <n v="2300"/>
    <n v="2881"/>
    <x v="0"/>
    <x v="0"/>
    <s v="USD"/>
    <n v="1300636482"/>
    <n v="1298048082"/>
    <b v="0"/>
    <n v="90"/>
    <b v="1"/>
    <s v="music/pop"/>
    <m/>
    <m/>
    <x v="4"/>
    <x v="27"/>
  </r>
  <r>
    <n v="3800"/>
    <n v="3822.33"/>
    <x v="0"/>
    <x v="0"/>
    <s v="USD"/>
    <n v="1400862355"/>
    <n v="1396974355"/>
    <b v="0"/>
    <n v="81"/>
    <b v="1"/>
    <s v="music/pop"/>
    <m/>
    <m/>
    <x v="4"/>
    <x v="27"/>
  </r>
  <r>
    <n v="2000"/>
    <n v="2831"/>
    <x v="0"/>
    <x v="0"/>
    <s v="USD"/>
    <n v="1381314437"/>
    <n v="1378722437"/>
    <b v="0"/>
    <n v="32"/>
    <b v="1"/>
    <s v="music/pop"/>
    <m/>
    <m/>
    <x v="4"/>
    <x v="27"/>
  </r>
  <r>
    <n v="2000"/>
    <n v="2015"/>
    <x v="0"/>
    <x v="0"/>
    <s v="USD"/>
    <n v="1303801140"/>
    <n v="1300916220"/>
    <b v="0"/>
    <n v="20"/>
    <b v="1"/>
    <s v="music/pop"/>
    <m/>
    <m/>
    <x v="4"/>
    <x v="27"/>
  </r>
  <r>
    <n v="4500"/>
    <n v="4530"/>
    <x v="0"/>
    <x v="0"/>
    <s v="USD"/>
    <n v="1385297393"/>
    <n v="1382701793"/>
    <b v="0"/>
    <n v="70"/>
    <b v="1"/>
    <s v="music/pop"/>
    <m/>
    <m/>
    <x v="4"/>
    <x v="27"/>
  </r>
  <r>
    <n v="5000"/>
    <n v="8711.52"/>
    <x v="0"/>
    <x v="0"/>
    <s v="USD"/>
    <n v="1303675296"/>
    <n v="1300996896"/>
    <b v="0"/>
    <n v="168"/>
    <b v="1"/>
    <s v="music/pop"/>
    <m/>
    <m/>
    <x v="4"/>
    <x v="27"/>
  </r>
  <r>
    <n v="1100"/>
    <n v="1319"/>
    <x v="0"/>
    <x v="0"/>
    <s v="USD"/>
    <n v="1334784160"/>
    <n v="1332192160"/>
    <b v="0"/>
    <n v="34"/>
    <b v="1"/>
    <s v="music/pop"/>
    <m/>
    <m/>
    <x v="4"/>
    <x v="27"/>
  </r>
  <r>
    <n v="1500"/>
    <n v="2143"/>
    <x v="0"/>
    <x v="0"/>
    <s v="USD"/>
    <n v="1333648820"/>
    <n v="1331060420"/>
    <b v="0"/>
    <n v="48"/>
    <b v="1"/>
    <s v="music/pop"/>
    <m/>
    <m/>
    <x v="4"/>
    <x v="27"/>
  </r>
  <r>
    <n v="7500"/>
    <n v="7525.12"/>
    <x v="0"/>
    <x v="0"/>
    <s v="USD"/>
    <n v="1355437052"/>
    <n v="1352845052"/>
    <b v="0"/>
    <n v="48"/>
    <b v="1"/>
    <s v="music/pop"/>
    <m/>
    <m/>
    <x v="4"/>
    <x v="27"/>
  </r>
  <r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6000"/>
    <n v="7934"/>
    <x v="0"/>
    <x v="0"/>
    <s v="USD"/>
    <n v="1355840400"/>
    <n v="1352524767"/>
    <b v="0"/>
    <n v="107"/>
    <b v="1"/>
    <s v="music/pop"/>
    <m/>
    <m/>
    <x v="4"/>
    <x v="27"/>
  </r>
  <r>
    <n v="500"/>
    <n v="564"/>
    <x v="0"/>
    <x v="1"/>
    <s v="GBP"/>
    <n v="1387281600"/>
    <n v="1384811721"/>
    <b v="0"/>
    <n v="45"/>
    <b v="1"/>
    <s v="music/pop"/>
    <m/>
    <m/>
    <x v="4"/>
    <x v="27"/>
  </r>
  <r>
    <n v="80"/>
    <n v="1003"/>
    <x v="0"/>
    <x v="13"/>
    <s v="EUR"/>
    <n v="1462053540"/>
    <n v="1459355950"/>
    <b v="0"/>
    <n v="36"/>
    <b v="1"/>
    <s v="music/pop"/>
    <m/>
    <m/>
    <x v="4"/>
    <x v="27"/>
  </r>
  <r>
    <n v="7900"/>
    <n v="8098"/>
    <x v="0"/>
    <x v="15"/>
    <s v="EUR"/>
    <n v="1453064400"/>
    <n v="1449359831"/>
    <b v="0"/>
    <n v="101"/>
    <b v="1"/>
    <s v="music/pop"/>
    <m/>
    <m/>
    <x v="4"/>
    <x v="27"/>
  </r>
  <r>
    <n v="8000"/>
    <n v="8211"/>
    <x v="0"/>
    <x v="0"/>
    <s v="USD"/>
    <n v="1325310336"/>
    <n v="1320122736"/>
    <b v="0"/>
    <n v="62"/>
    <b v="1"/>
    <s v="music/pop"/>
    <m/>
    <m/>
    <x v="4"/>
    <x v="27"/>
  </r>
  <r>
    <n v="1000"/>
    <n v="1080"/>
    <x v="0"/>
    <x v="0"/>
    <s v="USD"/>
    <n v="1422750707"/>
    <n v="1420158707"/>
    <b v="0"/>
    <n v="32"/>
    <b v="1"/>
    <s v="music/pop"/>
    <m/>
    <m/>
    <x v="4"/>
    <x v="27"/>
  </r>
  <r>
    <n v="2500"/>
    <n v="3060.22"/>
    <x v="0"/>
    <x v="0"/>
    <s v="USD"/>
    <n v="1331870340"/>
    <n v="1328033818"/>
    <b v="0"/>
    <n v="89"/>
    <b v="1"/>
    <s v="music/pop"/>
    <m/>
    <m/>
    <x v="4"/>
    <x v="27"/>
  </r>
  <r>
    <n v="3500"/>
    <n v="4181"/>
    <x v="0"/>
    <x v="0"/>
    <s v="USD"/>
    <n v="1298343600"/>
    <n v="1295624113"/>
    <b v="0"/>
    <n v="93"/>
    <b v="1"/>
    <s v="music/pop"/>
    <m/>
    <m/>
    <x v="4"/>
    <x v="27"/>
  </r>
  <r>
    <n v="2500"/>
    <n v="4022"/>
    <x v="0"/>
    <x v="0"/>
    <s v="USD"/>
    <n v="1364447073"/>
    <n v="1361858673"/>
    <b v="0"/>
    <n v="98"/>
    <b v="1"/>
    <s v="music/pop"/>
    <m/>
    <m/>
    <x v="4"/>
    <x v="27"/>
  </r>
  <r>
    <n v="3400"/>
    <n v="4313"/>
    <x v="0"/>
    <x v="0"/>
    <s v="USD"/>
    <n v="1394521140"/>
    <n v="1392169298"/>
    <b v="0"/>
    <n v="82"/>
    <b v="1"/>
    <s v="music/pop"/>
    <m/>
    <m/>
    <x v="4"/>
    <x v="27"/>
  </r>
  <r>
    <n v="8000"/>
    <n v="8211"/>
    <x v="0"/>
    <x v="0"/>
    <s v="USD"/>
    <n v="1322454939"/>
    <n v="1319859339"/>
    <b v="0"/>
    <n v="116"/>
    <b v="1"/>
    <s v="music/pop"/>
    <m/>
    <m/>
    <x v="4"/>
    <x v="27"/>
  </r>
  <r>
    <n v="2000"/>
    <n v="2795"/>
    <x v="0"/>
    <x v="0"/>
    <s v="USD"/>
    <n v="1464729276"/>
    <n v="1459545276"/>
    <b v="0"/>
    <n v="52"/>
    <b v="1"/>
    <s v="music/pop"/>
    <m/>
    <m/>
    <x v="4"/>
    <x v="27"/>
  </r>
  <r>
    <n v="1000"/>
    <n v="1026"/>
    <x v="0"/>
    <x v="0"/>
    <s v="USD"/>
    <n v="1278302400"/>
    <n v="1273961999"/>
    <b v="0"/>
    <n v="23"/>
    <b v="1"/>
    <s v="music/pop"/>
    <m/>
    <m/>
    <x v="4"/>
    <x v="27"/>
  </r>
  <r>
    <n v="2000"/>
    <n v="2013.47"/>
    <x v="0"/>
    <x v="0"/>
    <s v="USD"/>
    <n v="1470056614"/>
    <n v="1467464614"/>
    <b v="0"/>
    <n v="77"/>
    <b v="1"/>
    <s v="music/pop"/>
    <m/>
    <m/>
    <x v="4"/>
    <x v="27"/>
  </r>
  <r>
    <n v="1700"/>
    <n v="1920"/>
    <x v="0"/>
    <x v="0"/>
    <s v="USD"/>
    <n v="1338824730"/>
    <n v="1336232730"/>
    <b v="0"/>
    <n v="49"/>
    <b v="1"/>
    <s v="music/pop"/>
    <m/>
    <m/>
    <x v="4"/>
    <x v="27"/>
  </r>
  <r>
    <n v="2100"/>
    <n v="2690"/>
    <x v="0"/>
    <x v="0"/>
    <s v="USD"/>
    <n v="1425675892"/>
    <n v="1423083892"/>
    <b v="0"/>
    <n v="59"/>
    <b v="1"/>
    <s v="music/pop"/>
    <m/>
    <m/>
    <x v="4"/>
    <x v="27"/>
  </r>
  <r>
    <n v="5000"/>
    <n v="10085"/>
    <x v="0"/>
    <x v="0"/>
    <s v="USD"/>
    <n v="1471503540"/>
    <n v="1468852306"/>
    <b v="0"/>
    <n v="113"/>
    <b v="1"/>
    <s v="music/pop"/>
    <m/>
    <m/>
    <x v="4"/>
    <x v="27"/>
  </r>
  <r>
    <n v="1000"/>
    <n v="1374.16"/>
    <x v="0"/>
    <x v="0"/>
    <s v="USD"/>
    <n v="1318802580"/>
    <n v="1316194540"/>
    <b v="0"/>
    <n v="34"/>
    <b v="1"/>
    <s v="music/pop"/>
    <m/>
    <m/>
    <x v="4"/>
    <x v="27"/>
  </r>
  <r>
    <n v="3000"/>
    <n v="3460"/>
    <x v="0"/>
    <x v="0"/>
    <s v="USD"/>
    <n v="1334980740"/>
    <n v="1330968347"/>
    <b v="0"/>
    <n v="42"/>
    <b v="1"/>
    <s v="music/pop"/>
    <m/>
    <m/>
    <x v="4"/>
    <x v="27"/>
  </r>
  <r>
    <n v="6000"/>
    <n v="6700"/>
    <x v="0"/>
    <x v="3"/>
    <s v="EUR"/>
    <n v="1460786340"/>
    <n v="1455615976"/>
    <b v="0"/>
    <n v="42"/>
    <b v="1"/>
    <s v="music/pop"/>
    <m/>
    <m/>
    <x v="4"/>
    <x v="27"/>
  </r>
  <r>
    <n v="1500"/>
    <n v="1776"/>
    <x v="0"/>
    <x v="0"/>
    <s v="USD"/>
    <n v="1391718671"/>
    <n v="1390509071"/>
    <b v="0"/>
    <n v="49"/>
    <b v="1"/>
    <s v="music/pop"/>
    <m/>
    <m/>
    <x v="4"/>
    <x v="27"/>
  </r>
  <r>
    <n v="2000"/>
    <n v="3500"/>
    <x v="0"/>
    <x v="0"/>
    <s v="USD"/>
    <n v="1311298745"/>
    <n v="1309311545"/>
    <b v="0"/>
    <n v="56"/>
    <b v="1"/>
    <s v="music/pop"/>
    <m/>
    <m/>
    <x v="4"/>
    <x v="27"/>
  </r>
  <r>
    <n v="1000"/>
    <n v="1175"/>
    <x v="0"/>
    <x v="0"/>
    <s v="USD"/>
    <n v="1405188667"/>
    <n v="1402596667"/>
    <b v="0"/>
    <n v="25"/>
    <b v="1"/>
    <s v="music/pop"/>
    <m/>
    <m/>
    <x v="4"/>
    <x v="27"/>
  </r>
  <r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6000"/>
    <n v="0"/>
    <x v="3"/>
    <x v="0"/>
    <s v="USD"/>
    <n v="1492142860"/>
    <n v="1486962460"/>
    <b v="0"/>
    <n v="0"/>
    <b v="0"/>
    <s v="music/faith"/>
    <m/>
    <m/>
    <x v="4"/>
    <x v="28"/>
  </r>
  <r>
    <n v="3500"/>
    <n v="760"/>
    <x v="3"/>
    <x v="6"/>
    <s v="EUR"/>
    <n v="1491590738"/>
    <n v="1489517138"/>
    <b v="0"/>
    <n v="10"/>
    <b v="0"/>
    <s v="music/faith"/>
    <m/>
    <m/>
    <x v="4"/>
    <x v="28"/>
  </r>
  <r>
    <n v="8000"/>
    <n v="8730"/>
    <x v="3"/>
    <x v="0"/>
    <s v="USD"/>
    <n v="1489775641"/>
    <n v="1487360041"/>
    <b v="0"/>
    <n v="101"/>
    <b v="0"/>
    <s v="music/faith"/>
    <m/>
    <m/>
    <x v="4"/>
    <x v="28"/>
  </r>
  <r>
    <n v="350"/>
    <n v="360"/>
    <x v="3"/>
    <x v="0"/>
    <s v="USD"/>
    <n v="1490331623"/>
    <n v="1487743223"/>
    <b v="0"/>
    <n v="15"/>
    <b v="0"/>
    <s v="music/faith"/>
    <m/>
    <m/>
    <x v="4"/>
    <x v="28"/>
  </r>
  <r>
    <n v="5000"/>
    <n v="18"/>
    <x v="3"/>
    <x v="5"/>
    <s v="CAD"/>
    <n v="1493320519"/>
    <n v="1488140119"/>
    <b v="0"/>
    <n v="1"/>
    <b v="0"/>
    <s v="music/faith"/>
    <m/>
    <m/>
    <x v="4"/>
    <x v="28"/>
  </r>
  <r>
    <n v="10000"/>
    <n v="3125"/>
    <x v="3"/>
    <x v="0"/>
    <s v="USD"/>
    <n v="1491855300"/>
    <n v="1488935245"/>
    <b v="0"/>
    <n v="39"/>
    <b v="0"/>
    <s v="music/faith"/>
    <m/>
    <m/>
    <x v="4"/>
    <x v="28"/>
  </r>
  <r>
    <n v="4000"/>
    <n v="1772"/>
    <x v="3"/>
    <x v="0"/>
    <s v="USD"/>
    <n v="1491738594"/>
    <n v="1489150194"/>
    <b v="0"/>
    <n v="7"/>
    <b v="0"/>
    <s v="music/faith"/>
    <m/>
    <m/>
    <x v="4"/>
    <x v="28"/>
  </r>
  <r>
    <n v="2400"/>
    <n v="2400"/>
    <x v="3"/>
    <x v="0"/>
    <s v="USD"/>
    <n v="1489700230"/>
    <n v="1487111830"/>
    <b v="0"/>
    <n v="14"/>
    <b v="0"/>
    <s v="music/faith"/>
    <m/>
    <m/>
    <x v="4"/>
    <x v="28"/>
  </r>
  <r>
    <n v="2500"/>
    <n v="635"/>
    <x v="3"/>
    <x v="0"/>
    <s v="USD"/>
    <n v="1491470442"/>
    <n v="1488882042"/>
    <b v="0"/>
    <n v="11"/>
    <b v="0"/>
    <s v="music/faith"/>
    <m/>
    <m/>
    <x v="4"/>
    <x v="28"/>
  </r>
  <r>
    <n v="30000"/>
    <n v="10042"/>
    <x v="3"/>
    <x v="0"/>
    <s v="USD"/>
    <n v="1491181200"/>
    <n v="1488387008"/>
    <b v="0"/>
    <n v="38"/>
    <b v="0"/>
    <s v="music/faith"/>
    <m/>
    <m/>
    <x v="4"/>
    <x v="28"/>
  </r>
  <r>
    <n v="5000"/>
    <n v="2390"/>
    <x v="3"/>
    <x v="0"/>
    <s v="USD"/>
    <n v="1490572740"/>
    <n v="1487734667"/>
    <b v="0"/>
    <n v="15"/>
    <b v="0"/>
    <s v="music/faith"/>
    <m/>
    <m/>
    <x v="4"/>
    <x v="28"/>
  </r>
  <r>
    <n v="3000"/>
    <n v="280"/>
    <x v="3"/>
    <x v="1"/>
    <s v="GBP"/>
    <n v="1491768000"/>
    <n v="1489097112"/>
    <b v="0"/>
    <n v="8"/>
    <b v="0"/>
    <s v="music/faith"/>
    <m/>
    <m/>
    <x v="4"/>
    <x v="28"/>
  </r>
  <r>
    <n v="10000"/>
    <n v="5"/>
    <x v="3"/>
    <x v="0"/>
    <s v="USD"/>
    <n v="1490589360"/>
    <n v="1488038674"/>
    <b v="0"/>
    <n v="1"/>
    <b v="0"/>
    <s v="music/faith"/>
    <m/>
    <m/>
    <x v="4"/>
    <x v="28"/>
  </r>
  <r>
    <n v="12000"/>
    <n v="1405"/>
    <x v="3"/>
    <x v="0"/>
    <s v="USD"/>
    <n v="1491786000"/>
    <n v="1488847514"/>
    <b v="0"/>
    <n v="23"/>
    <b v="0"/>
    <s v="music/faith"/>
    <m/>
    <m/>
    <x v="4"/>
    <x v="28"/>
  </r>
  <r>
    <n v="300000"/>
    <n v="0"/>
    <x v="3"/>
    <x v="0"/>
    <s v="USD"/>
    <n v="1491007211"/>
    <n v="1488418811"/>
    <b v="0"/>
    <n v="0"/>
    <b v="0"/>
    <s v="music/faith"/>
    <m/>
    <m/>
    <x v="4"/>
    <x v="28"/>
  </r>
  <r>
    <n v="12500"/>
    <n v="2526"/>
    <x v="3"/>
    <x v="0"/>
    <s v="USD"/>
    <n v="1491781648"/>
    <n v="1489193248"/>
    <b v="0"/>
    <n v="22"/>
    <b v="0"/>
    <s v="music/faith"/>
    <m/>
    <m/>
    <x v="4"/>
    <x v="28"/>
  </r>
  <r>
    <n v="125000"/>
    <n v="0"/>
    <x v="3"/>
    <x v="0"/>
    <s v="USD"/>
    <n v="1490499180"/>
    <n v="1488430760"/>
    <b v="0"/>
    <n v="0"/>
    <b v="0"/>
    <s v="music/faith"/>
    <m/>
    <m/>
    <x v="4"/>
    <x v="28"/>
  </r>
  <r>
    <n v="5105"/>
    <n v="216"/>
    <x v="3"/>
    <x v="0"/>
    <s v="USD"/>
    <n v="1491943445"/>
    <n v="1489351445"/>
    <b v="0"/>
    <n v="4"/>
    <b v="0"/>
    <s v="music/faith"/>
    <m/>
    <m/>
    <x v="4"/>
    <x v="28"/>
  </r>
  <r>
    <n v="20000"/>
    <n v="5212"/>
    <x v="3"/>
    <x v="0"/>
    <s v="USD"/>
    <n v="1491019200"/>
    <n v="1488418990"/>
    <b v="0"/>
    <n v="79"/>
    <b v="0"/>
    <s v="music/faith"/>
    <m/>
    <m/>
    <x v="4"/>
    <x v="28"/>
  </r>
  <r>
    <n v="5050"/>
    <n v="10"/>
    <x v="2"/>
    <x v="0"/>
    <s v="USD"/>
    <n v="1421337405"/>
    <n v="1418745405"/>
    <b v="0"/>
    <n v="2"/>
    <b v="0"/>
    <s v="music/faith"/>
    <m/>
    <m/>
    <x v="4"/>
    <x v="28"/>
  </r>
  <r>
    <n v="16500"/>
    <n v="1"/>
    <x v="2"/>
    <x v="0"/>
    <s v="USD"/>
    <n v="1427745150"/>
    <n v="1425156750"/>
    <b v="0"/>
    <n v="1"/>
    <b v="0"/>
    <s v="music/faith"/>
    <m/>
    <m/>
    <x v="4"/>
    <x v="28"/>
  </r>
  <r>
    <n v="5000"/>
    <n v="51"/>
    <x v="2"/>
    <x v="0"/>
    <s v="USD"/>
    <n v="1441003537"/>
    <n v="1435819537"/>
    <b v="0"/>
    <n v="2"/>
    <b v="0"/>
    <s v="music/faith"/>
    <m/>
    <m/>
    <x v="4"/>
    <x v="28"/>
  </r>
  <r>
    <n v="2000"/>
    <n v="1302"/>
    <x v="2"/>
    <x v="0"/>
    <s v="USD"/>
    <n v="1424056873"/>
    <n v="1421464873"/>
    <b v="0"/>
    <n v="11"/>
    <b v="0"/>
    <s v="music/faith"/>
    <m/>
    <m/>
    <x v="4"/>
    <x v="28"/>
  </r>
  <r>
    <n v="2000"/>
    <n v="0"/>
    <x v="2"/>
    <x v="0"/>
    <s v="USD"/>
    <n v="1441814400"/>
    <n v="1440807846"/>
    <b v="0"/>
    <n v="0"/>
    <b v="0"/>
    <s v="music/faith"/>
    <m/>
    <m/>
    <x v="4"/>
    <x v="28"/>
  </r>
  <r>
    <n v="5500"/>
    <n v="0"/>
    <x v="2"/>
    <x v="12"/>
    <s v="EUR"/>
    <n v="1440314472"/>
    <n v="1435130472"/>
    <b v="0"/>
    <n v="0"/>
    <b v="0"/>
    <s v="music/faith"/>
    <m/>
    <m/>
    <x v="4"/>
    <x v="28"/>
  </r>
  <r>
    <n v="5000"/>
    <n v="487"/>
    <x v="2"/>
    <x v="0"/>
    <s v="USD"/>
    <n v="1459181895"/>
    <n v="1456593495"/>
    <b v="0"/>
    <n v="9"/>
    <b v="0"/>
    <s v="music/faith"/>
    <m/>
    <m/>
    <x v="4"/>
    <x v="28"/>
  </r>
  <r>
    <n v="7000"/>
    <n v="0"/>
    <x v="2"/>
    <x v="0"/>
    <s v="USD"/>
    <n v="1462135706"/>
    <n v="1458679706"/>
    <b v="0"/>
    <n v="0"/>
    <b v="0"/>
    <s v="music/faith"/>
    <m/>
    <m/>
    <x v="4"/>
    <x v="28"/>
  </r>
  <r>
    <n v="1750"/>
    <n v="85"/>
    <x v="2"/>
    <x v="0"/>
    <s v="USD"/>
    <n v="1409513940"/>
    <n v="1405949514"/>
    <b v="0"/>
    <n v="4"/>
    <b v="0"/>
    <s v="music/faith"/>
    <m/>
    <m/>
    <x v="4"/>
    <x v="28"/>
  </r>
  <r>
    <n v="5000"/>
    <n v="34"/>
    <x v="2"/>
    <x v="12"/>
    <s v="EUR"/>
    <n v="1453122000"/>
    <n v="1449151888"/>
    <b v="0"/>
    <n v="1"/>
    <b v="0"/>
    <s v="music/faith"/>
    <m/>
    <m/>
    <x v="4"/>
    <x v="28"/>
  </r>
  <r>
    <n v="10000"/>
    <n v="1050"/>
    <x v="2"/>
    <x v="0"/>
    <s v="USD"/>
    <n v="1409585434"/>
    <n v="1406907034"/>
    <b v="0"/>
    <n v="2"/>
    <b v="0"/>
    <s v="music/faith"/>
    <m/>
    <m/>
    <x v="4"/>
    <x v="28"/>
  </r>
  <r>
    <n v="5000"/>
    <n v="0"/>
    <x v="2"/>
    <x v="0"/>
    <s v="USD"/>
    <n v="1435701353"/>
    <n v="1430517353"/>
    <b v="0"/>
    <n v="0"/>
    <b v="0"/>
    <s v="music/faith"/>
    <m/>
    <m/>
    <x v="4"/>
    <x v="28"/>
  </r>
  <r>
    <n v="3000"/>
    <n v="50"/>
    <x v="2"/>
    <x v="0"/>
    <s v="USD"/>
    <n v="1412536412"/>
    <n v="1409944412"/>
    <b v="0"/>
    <n v="1"/>
    <b v="0"/>
    <s v="music/faith"/>
    <m/>
    <m/>
    <x v="4"/>
    <x v="28"/>
  </r>
  <r>
    <n v="25000"/>
    <n v="1967"/>
    <x v="2"/>
    <x v="0"/>
    <s v="USD"/>
    <n v="1430517761"/>
    <n v="1427925761"/>
    <b v="0"/>
    <n v="17"/>
    <b v="0"/>
    <s v="music/faith"/>
    <m/>
    <m/>
    <x v="4"/>
    <x v="28"/>
  </r>
  <r>
    <n v="5000"/>
    <n v="11"/>
    <x v="2"/>
    <x v="0"/>
    <s v="USD"/>
    <n v="1427772120"/>
    <n v="1425186785"/>
    <b v="0"/>
    <n v="2"/>
    <b v="0"/>
    <s v="music/faith"/>
    <m/>
    <m/>
    <x v="4"/>
    <x v="28"/>
  </r>
  <r>
    <n v="2000"/>
    <n v="150"/>
    <x v="2"/>
    <x v="0"/>
    <s v="USD"/>
    <n v="1481295099"/>
    <n v="1477835499"/>
    <b v="0"/>
    <n v="3"/>
    <b v="0"/>
    <s v="music/faith"/>
    <m/>
    <m/>
    <x v="4"/>
    <x v="28"/>
  </r>
  <r>
    <n v="3265"/>
    <n v="1395"/>
    <x v="2"/>
    <x v="0"/>
    <s v="USD"/>
    <n v="1461211200"/>
    <n v="1459467238"/>
    <b v="0"/>
    <n v="41"/>
    <b v="0"/>
    <s v="music/faith"/>
    <m/>
    <m/>
    <x v="4"/>
    <x v="28"/>
  </r>
  <r>
    <n v="35000"/>
    <n v="75"/>
    <x v="2"/>
    <x v="0"/>
    <s v="USD"/>
    <n v="1463201940"/>
    <n v="1459435149"/>
    <b v="0"/>
    <n v="2"/>
    <b v="0"/>
    <s v="music/faith"/>
    <m/>
    <m/>
    <x v="4"/>
    <x v="28"/>
  </r>
  <r>
    <n v="4000"/>
    <n v="35"/>
    <x v="2"/>
    <x v="0"/>
    <s v="USD"/>
    <n v="1410958191"/>
    <n v="1408366191"/>
    <b v="0"/>
    <n v="3"/>
    <b v="0"/>
    <s v="music/faith"/>
    <m/>
    <m/>
    <x v="4"/>
    <x v="28"/>
  </r>
  <r>
    <n v="4000"/>
    <n v="225"/>
    <x v="2"/>
    <x v="0"/>
    <s v="USD"/>
    <n v="1415562471"/>
    <n v="1412966871"/>
    <b v="0"/>
    <n v="8"/>
    <b v="0"/>
    <s v="music/faith"/>
    <m/>
    <m/>
    <x v="4"/>
    <x v="28"/>
  </r>
  <r>
    <n v="5000"/>
    <n v="0"/>
    <x v="2"/>
    <x v="0"/>
    <s v="USD"/>
    <n v="1449831863"/>
    <n v="1447239863"/>
    <b v="0"/>
    <n v="0"/>
    <b v="0"/>
    <s v="music/faith"/>
    <m/>
    <m/>
    <x v="4"/>
    <x v="28"/>
  </r>
  <r>
    <n v="2880"/>
    <n v="1"/>
    <x v="2"/>
    <x v="0"/>
    <s v="USD"/>
    <n v="1459642200"/>
    <n v="1456441429"/>
    <b v="0"/>
    <n v="1"/>
    <b v="0"/>
    <s v="music/faith"/>
    <m/>
    <m/>
    <x v="4"/>
    <x v="28"/>
  </r>
  <r>
    <n v="10000"/>
    <n v="650"/>
    <x v="2"/>
    <x v="0"/>
    <s v="USD"/>
    <n v="1435730400"/>
    <n v="1430855315"/>
    <b v="0"/>
    <n v="3"/>
    <b v="0"/>
    <s v="music/faith"/>
    <m/>
    <m/>
    <x v="4"/>
    <x v="28"/>
  </r>
  <r>
    <n v="6000"/>
    <n v="35"/>
    <x v="2"/>
    <x v="0"/>
    <s v="USD"/>
    <n v="1414707762"/>
    <n v="1412115762"/>
    <b v="0"/>
    <n v="4"/>
    <b v="0"/>
    <s v="music/faith"/>
    <m/>
    <m/>
    <x v="4"/>
    <x v="28"/>
  </r>
  <r>
    <n v="5500"/>
    <n v="560"/>
    <x v="2"/>
    <x v="0"/>
    <s v="USD"/>
    <n v="1408922049"/>
    <n v="1406330049"/>
    <b v="0"/>
    <n v="9"/>
    <b v="0"/>
    <s v="music/faith"/>
    <m/>
    <m/>
    <x v="4"/>
    <x v="28"/>
  </r>
  <r>
    <n v="6500"/>
    <n v="2196"/>
    <x v="2"/>
    <x v="0"/>
    <s v="USD"/>
    <n v="1403906664"/>
    <n v="1401401064"/>
    <b v="0"/>
    <n v="16"/>
    <b v="0"/>
    <s v="music/faith"/>
    <m/>
    <m/>
    <x v="4"/>
    <x v="28"/>
  </r>
  <r>
    <n v="3000"/>
    <n v="1"/>
    <x v="2"/>
    <x v="1"/>
    <s v="GBP"/>
    <n v="1428231600"/>
    <n v="1423520177"/>
    <b v="0"/>
    <n v="1"/>
    <b v="0"/>
    <s v="music/faith"/>
    <m/>
    <m/>
    <x v="4"/>
    <x v="28"/>
  </r>
  <r>
    <n v="1250"/>
    <n v="855"/>
    <x v="2"/>
    <x v="0"/>
    <s v="USD"/>
    <n v="1445439674"/>
    <n v="1442847674"/>
    <b v="0"/>
    <n v="7"/>
    <b v="0"/>
    <s v="music/faith"/>
    <m/>
    <m/>
    <x v="4"/>
    <x v="28"/>
  </r>
  <r>
    <n v="10000"/>
    <n v="0"/>
    <x v="2"/>
    <x v="0"/>
    <s v="USD"/>
    <n v="1465521306"/>
    <n v="1460337306"/>
    <b v="0"/>
    <n v="0"/>
    <b v="0"/>
    <s v="music/faith"/>
    <m/>
    <m/>
    <x v="4"/>
    <x v="28"/>
  </r>
  <r>
    <n v="3000"/>
    <n v="0"/>
    <x v="2"/>
    <x v="0"/>
    <s v="USD"/>
    <n v="1445738783"/>
    <n v="1443146783"/>
    <b v="0"/>
    <n v="0"/>
    <b v="0"/>
    <s v="music/faith"/>
    <m/>
    <m/>
    <x v="4"/>
    <x v="28"/>
  </r>
  <r>
    <n v="1000"/>
    <n v="0"/>
    <x v="2"/>
    <x v="0"/>
    <s v="USD"/>
    <n v="1434034800"/>
    <n v="1432849552"/>
    <b v="0"/>
    <n v="0"/>
    <b v="0"/>
    <s v="music/faith"/>
    <m/>
    <m/>
    <x v="4"/>
    <x v="28"/>
  </r>
  <r>
    <n v="4000"/>
    <n v="0"/>
    <x v="2"/>
    <x v="0"/>
    <s v="USD"/>
    <n v="1452920400"/>
    <n v="1447777481"/>
    <b v="0"/>
    <n v="0"/>
    <b v="0"/>
    <s v="music/faith"/>
    <m/>
    <m/>
    <x v="4"/>
    <x v="28"/>
  </r>
  <r>
    <n v="10000"/>
    <n v="0"/>
    <x v="2"/>
    <x v="0"/>
    <s v="USD"/>
    <n v="1473802200"/>
    <n v="1472746374"/>
    <b v="0"/>
    <n v="0"/>
    <b v="0"/>
    <s v="music/faith"/>
    <m/>
    <m/>
    <x v="4"/>
    <x v="28"/>
  </r>
  <r>
    <n v="4500"/>
    <n v="1"/>
    <x v="2"/>
    <x v="0"/>
    <s v="USD"/>
    <n v="1431046356"/>
    <n v="1428454356"/>
    <b v="0"/>
    <n v="1"/>
    <b v="0"/>
    <s v="music/faith"/>
    <m/>
    <m/>
    <x v="4"/>
    <x v="28"/>
  </r>
  <r>
    <n v="1000"/>
    <n v="110"/>
    <x v="2"/>
    <x v="0"/>
    <s v="USD"/>
    <n v="1470598345"/>
    <n v="1468006345"/>
    <b v="0"/>
    <n v="2"/>
    <b v="0"/>
    <s v="music/faith"/>
    <m/>
    <m/>
    <x v="4"/>
    <x v="28"/>
  </r>
  <r>
    <n v="3000"/>
    <n v="22"/>
    <x v="2"/>
    <x v="0"/>
    <s v="USD"/>
    <n v="1447018833"/>
    <n v="1444423233"/>
    <b v="0"/>
    <n v="1"/>
    <b v="0"/>
    <s v="music/faith"/>
    <m/>
    <m/>
    <x v="4"/>
    <x v="28"/>
  </r>
  <r>
    <n v="4000"/>
    <n v="850"/>
    <x v="2"/>
    <x v="0"/>
    <s v="USD"/>
    <n v="1437432392"/>
    <n v="1434840392"/>
    <b v="0"/>
    <n v="15"/>
    <b v="0"/>
    <s v="music/faith"/>
    <m/>
    <m/>
    <x v="4"/>
    <x v="28"/>
  </r>
  <r>
    <n v="5000"/>
    <n v="20"/>
    <x v="2"/>
    <x v="0"/>
    <s v="USD"/>
    <n v="1412283542"/>
    <n v="1409691542"/>
    <b v="0"/>
    <n v="1"/>
    <b v="0"/>
    <s v="music/faith"/>
    <m/>
    <m/>
    <x v="4"/>
    <x v="28"/>
  </r>
  <r>
    <n v="1000"/>
    <n v="1"/>
    <x v="2"/>
    <x v="0"/>
    <s v="USD"/>
    <n v="1462391932"/>
    <n v="1457297932"/>
    <b v="0"/>
    <n v="1"/>
    <b v="0"/>
    <s v="music/faith"/>
    <m/>
    <m/>
    <x v="4"/>
    <x v="28"/>
  </r>
  <r>
    <n v="3000"/>
    <n v="0"/>
    <x v="2"/>
    <x v="0"/>
    <s v="USD"/>
    <n v="1437075422"/>
    <n v="1434483422"/>
    <b v="0"/>
    <n v="0"/>
    <b v="0"/>
    <s v="music/faith"/>
    <m/>
    <m/>
    <x v="4"/>
    <x v="28"/>
  </r>
  <r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2500"/>
    <n v="3372.25"/>
    <x v="0"/>
    <x v="0"/>
    <s v="USD"/>
    <n v="1330760367"/>
    <n v="1326872367"/>
    <b v="0"/>
    <n v="57"/>
    <b v="1"/>
    <s v="music/rock"/>
    <m/>
    <m/>
    <x v="4"/>
    <x v="11"/>
  </r>
  <r>
    <n v="300"/>
    <n v="300"/>
    <x v="0"/>
    <x v="5"/>
    <s v="CAD"/>
    <n v="1391194860"/>
    <n v="1388084862"/>
    <b v="0"/>
    <n v="11"/>
    <b v="1"/>
    <s v="music/rock"/>
    <m/>
    <m/>
    <x v="4"/>
    <x v="11"/>
  </r>
  <r>
    <n v="700"/>
    <n v="811"/>
    <x v="0"/>
    <x v="0"/>
    <s v="USD"/>
    <n v="1351095976"/>
    <n v="1348503976"/>
    <b v="0"/>
    <n v="33"/>
    <b v="1"/>
    <s v="music/rock"/>
    <m/>
    <m/>
    <x v="4"/>
    <x v="11"/>
  </r>
  <r>
    <n v="3000"/>
    <n v="3002"/>
    <x v="0"/>
    <x v="0"/>
    <s v="USD"/>
    <n v="1389146880"/>
    <n v="1387403967"/>
    <b v="0"/>
    <n v="40"/>
    <b v="1"/>
    <s v="music/rock"/>
    <m/>
    <m/>
    <x v="4"/>
    <x v="11"/>
  </r>
  <r>
    <n v="2000"/>
    <n v="2101"/>
    <x v="0"/>
    <x v="0"/>
    <s v="USD"/>
    <n v="1373572903"/>
    <n v="1371585703"/>
    <b v="0"/>
    <n v="50"/>
    <b v="1"/>
    <s v="music/rock"/>
    <m/>
    <m/>
    <x v="4"/>
    <x v="11"/>
  </r>
  <r>
    <n v="2000"/>
    <n v="2020"/>
    <x v="0"/>
    <x v="0"/>
    <s v="USD"/>
    <n v="1392675017"/>
    <n v="1390083017"/>
    <b v="0"/>
    <n v="38"/>
    <b v="1"/>
    <s v="music/rock"/>
    <m/>
    <m/>
    <x v="4"/>
    <x v="11"/>
  </r>
  <r>
    <n v="8000"/>
    <n v="8053"/>
    <x v="0"/>
    <x v="0"/>
    <s v="USD"/>
    <n v="1299138561"/>
    <n v="1294818561"/>
    <b v="0"/>
    <n v="96"/>
    <b v="1"/>
    <s v="music/rock"/>
    <m/>
    <m/>
    <x v="4"/>
    <x v="11"/>
  </r>
  <r>
    <n v="20000"/>
    <n v="20032"/>
    <x v="0"/>
    <x v="0"/>
    <s v="USD"/>
    <n v="1399672800"/>
    <n v="1396906530"/>
    <b v="0"/>
    <n v="48"/>
    <b v="1"/>
    <s v="music/rock"/>
    <m/>
    <m/>
    <x v="4"/>
    <x v="11"/>
  </r>
  <r>
    <n v="1500"/>
    <n v="2500.25"/>
    <x v="0"/>
    <x v="0"/>
    <s v="USD"/>
    <n v="1295647200"/>
    <n v="1291428371"/>
    <b v="0"/>
    <n v="33"/>
    <b v="1"/>
    <s v="music/rock"/>
    <m/>
    <m/>
    <x v="4"/>
    <x v="11"/>
  </r>
  <r>
    <n v="15000"/>
    <n v="15230"/>
    <x v="0"/>
    <x v="0"/>
    <s v="USD"/>
    <n v="1393259107"/>
    <n v="1390667107"/>
    <b v="0"/>
    <n v="226"/>
    <b v="1"/>
    <s v="music/rock"/>
    <m/>
    <m/>
    <x v="4"/>
    <x v="11"/>
  </r>
  <r>
    <n v="1000"/>
    <n v="1030"/>
    <x v="0"/>
    <x v="0"/>
    <s v="USD"/>
    <n v="1336866863"/>
    <n v="1335570863"/>
    <b v="0"/>
    <n v="14"/>
    <b v="1"/>
    <s v="music/rock"/>
    <m/>
    <m/>
    <x v="4"/>
    <x v="11"/>
  </r>
  <r>
    <n v="350"/>
    <n v="500"/>
    <x v="0"/>
    <x v="0"/>
    <s v="USD"/>
    <n v="1299243427"/>
    <n v="1296651427"/>
    <b v="0"/>
    <n v="20"/>
    <b v="1"/>
    <s v="music/rock"/>
    <m/>
    <m/>
    <x v="4"/>
    <x v="11"/>
  </r>
  <r>
    <n v="400"/>
    <n v="1050"/>
    <x v="0"/>
    <x v="0"/>
    <s v="USD"/>
    <n v="1362211140"/>
    <n v="1359421403"/>
    <b v="0"/>
    <n v="25"/>
    <b v="1"/>
    <s v="music/rock"/>
    <m/>
    <m/>
    <x v="4"/>
    <x v="11"/>
  </r>
  <r>
    <n v="10000"/>
    <n v="11805"/>
    <x v="0"/>
    <x v="0"/>
    <s v="USD"/>
    <n v="1422140895"/>
    <n v="1418684895"/>
    <b v="0"/>
    <n v="90"/>
    <b v="1"/>
    <s v="music/rock"/>
    <m/>
    <m/>
    <x v="4"/>
    <x v="11"/>
  </r>
  <r>
    <n v="500"/>
    <n v="520"/>
    <x v="0"/>
    <x v="1"/>
    <s v="GBP"/>
    <n v="1459439471"/>
    <n v="1456851071"/>
    <b v="0"/>
    <n v="11"/>
    <b v="1"/>
    <s v="music/rock"/>
    <m/>
    <m/>
    <x v="4"/>
    <x v="11"/>
  </r>
  <r>
    <n v="5000"/>
    <n v="10017"/>
    <x v="0"/>
    <x v="0"/>
    <s v="USD"/>
    <n v="1361129129"/>
    <n v="1359660329"/>
    <b v="0"/>
    <n v="55"/>
    <b v="1"/>
    <s v="music/rock"/>
    <m/>
    <m/>
    <x v="4"/>
    <x v="11"/>
  </r>
  <r>
    <n v="600"/>
    <n v="1841"/>
    <x v="0"/>
    <x v="0"/>
    <s v="USD"/>
    <n v="1332029335"/>
    <n v="1326848935"/>
    <b v="0"/>
    <n v="30"/>
    <b v="1"/>
    <s v="music/rock"/>
    <m/>
    <m/>
    <x v="4"/>
    <x v="11"/>
  </r>
  <r>
    <n v="1000"/>
    <n v="1001.49"/>
    <x v="0"/>
    <x v="0"/>
    <s v="USD"/>
    <n v="1317438000"/>
    <n v="1314989557"/>
    <b v="0"/>
    <n v="28"/>
    <b v="1"/>
    <s v="music/rock"/>
    <m/>
    <m/>
    <x v="4"/>
    <x v="11"/>
  </r>
  <r>
    <n v="1000"/>
    <n v="2053"/>
    <x v="0"/>
    <x v="0"/>
    <s v="USD"/>
    <n v="1475342382"/>
    <n v="1472750382"/>
    <b v="0"/>
    <n v="45"/>
    <b v="1"/>
    <s v="music/rock"/>
    <m/>
    <m/>
    <x v="4"/>
    <x v="11"/>
  </r>
  <r>
    <n v="900"/>
    <n v="980"/>
    <x v="0"/>
    <x v="0"/>
    <s v="USD"/>
    <n v="1367902740"/>
    <n v="1366251510"/>
    <b v="0"/>
    <n v="13"/>
    <b v="1"/>
    <s v="music/rock"/>
    <m/>
    <m/>
    <x v="4"/>
    <x v="11"/>
  </r>
  <r>
    <n v="2000"/>
    <n v="2035"/>
    <x v="0"/>
    <x v="0"/>
    <s v="USD"/>
    <n v="1400561940"/>
    <n v="1397679445"/>
    <b v="0"/>
    <n v="40"/>
    <b v="1"/>
    <s v="music/rock"/>
    <m/>
    <m/>
    <x v="4"/>
    <x v="11"/>
  </r>
  <r>
    <n v="2000"/>
    <n v="2505"/>
    <x v="0"/>
    <x v="0"/>
    <s v="USD"/>
    <n v="1425275940"/>
    <n v="1422371381"/>
    <b v="0"/>
    <n v="21"/>
    <b v="1"/>
    <s v="music/rock"/>
    <m/>
    <m/>
    <x v="4"/>
    <x v="11"/>
  </r>
  <r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500"/>
    <n v="1521"/>
    <x v="0"/>
    <x v="0"/>
    <s v="USD"/>
    <n v="1307761200"/>
    <n v="1304464914"/>
    <b v="0"/>
    <n v="20"/>
    <b v="1"/>
    <s v="music/rock"/>
    <m/>
    <m/>
    <x v="4"/>
    <x v="11"/>
  </r>
  <r>
    <n v="1000"/>
    <n v="1000"/>
    <x v="0"/>
    <x v="0"/>
    <s v="USD"/>
    <n v="1466139300"/>
    <n v="1464854398"/>
    <b v="0"/>
    <n v="19"/>
    <b v="1"/>
    <s v="music/rock"/>
    <m/>
    <m/>
    <x v="4"/>
    <x v="11"/>
  </r>
  <r>
    <n v="15000"/>
    <n v="20689"/>
    <x v="0"/>
    <x v="0"/>
    <s v="USD"/>
    <n v="1355585777"/>
    <n v="1352993777"/>
    <b v="0"/>
    <n v="209"/>
    <b v="1"/>
    <s v="music/rock"/>
    <m/>
    <m/>
    <x v="4"/>
    <x v="11"/>
  </r>
  <r>
    <n v="2500"/>
    <n v="3022"/>
    <x v="0"/>
    <x v="0"/>
    <s v="USD"/>
    <n v="1429594832"/>
    <n v="1427780432"/>
    <b v="0"/>
    <n v="38"/>
    <b v="1"/>
    <s v="music/rock"/>
    <m/>
    <m/>
    <x v="4"/>
    <x v="11"/>
  </r>
  <r>
    <n v="3000"/>
    <n v="3221"/>
    <x v="0"/>
    <x v="0"/>
    <s v="USD"/>
    <n v="1312095540"/>
    <n v="1306608888"/>
    <b v="0"/>
    <n v="24"/>
    <b v="1"/>
    <s v="music/rock"/>
    <m/>
    <m/>
    <x v="4"/>
    <x v="11"/>
  </r>
  <r>
    <n v="300"/>
    <n v="301"/>
    <x v="0"/>
    <x v="0"/>
    <s v="USD"/>
    <n v="1350505059"/>
    <n v="1347913059"/>
    <b v="0"/>
    <n v="8"/>
    <b v="1"/>
    <s v="music/rock"/>
    <m/>
    <m/>
    <x v="4"/>
    <x v="11"/>
  </r>
  <r>
    <n v="9000"/>
    <n v="9137"/>
    <x v="0"/>
    <x v="0"/>
    <s v="USD"/>
    <n v="1405033300"/>
    <n v="1402441300"/>
    <b v="0"/>
    <n v="179"/>
    <b v="1"/>
    <s v="music/rock"/>
    <m/>
    <m/>
    <x v="4"/>
    <x v="11"/>
  </r>
  <r>
    <n v="1300"/>
    <n v="1301"/>
    <x v="0"/>
    <x v="0"/>
    <s v="USD"/>
    <n v="1406509200"/>
    <n v="1404769538"/>
    <b v="0"/>
    <n v="26"/>
    <b v="1"/>
    <s v="music/rock"/>
    <m/>
    <m/>
    <x v="4"/>
    <x v="11"/>
  </r>
  <r>
    <n v="15000"/>
    <n v="17545"/>
    <x v="0"/>
    <x v="0"/>
    <s v="USD"/>
    <n v="1429920000"/>
    <n v="1426703452"/>
    <b v="0"/>
    <n v="131"/>
    <b v="1"/>
    <s v="music/rock"/>
    <m/>
    <m/>
    <x v="4"/>
    <x v="11"/>
  </r>
  <r>
    <n v="800"/>
    <n v="815"/>
    <x v="0"/>
    <x v="0"/>
    <s v="USD"/>
    <n v="1352860017"/>
    <n v="1348536417"/>
    <b v="0"/>
    <n v="14"/>
    <b v="1"/>
    <s v="music/rock"/>
    <m/>
    <m/>
    <x v="4"/>
    <x v="11"/>
  </r>
  <r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2000"/>
    <n v="2025"/>
    <x v="0"/>
    <x v="0"/>
    <s v="USD"/>
    <n v="1405715472"/>
    <n v="1403901072"/>
    <b v="0"/>
    <n v="38"/>
    <b v="1"/>
    <s v="music/rock"/>
    <m/>
    <m/>
    <x v="4"/>
    <x v="11"/>
  </r>
  <r>
    <n v="3000"/>
    <n v="3000"/>
    <x v="0"/>
    <x v="0"/>
    <s v="USD"/>
    <n v="1410546413"/>
    <n v="1407954413"/>
    <b v="0"/>
    <n v="22"/>
    <b v="1"/>
    <s v="music/rock"/>
    <m/>
    <m/>
    <x v="4"/>
    <x v="11"/>
  </r>
  <r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3000"/>
    <n v="3955"/>
    <x v="0"/>
    <x v="0"/>
    <s v="USD"/>
    <n v="1316716129"/>
    <n v="1314124129"/>
    <b v="0"/>
    <n v="56"/>
    <b v="1"/>
    <s v="music/rock"/>
    <m/>
    <m/>
    <x v="4"/>
    <x v="11"/>
  </r>
  <r>
    <n v="750"/>
    <n v="1001"/>
    <x v="0"/>
    <x v="0"/>
    <s v="USD"/>
    <n v="1391706084"/>
    <n v="1389891684"/>
    <b v="0"/>
    <n v="19"/>
    <b v="1"/>
    <s v="music/rock"/>
    <m/>
    <m/>
    <x v="4"/>
    <x v="11"/>
  </r>
  <r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280"/>
    <n v="0"/>
    <x v="2"/>
    <x v="2"/>
    <s v="AUD"/>
    <n v="1402901405"/>
    <n v="1400309405"/>
    <b v="0"/>
    <n v="0"/>
    <b v="0"/>
    <s v="games/mobile games"/>
    <m/>
    <m/>
    <x v="6"/>
    <x v="18"/>
  </r>
  <r>
    <n v="60"/>
    <n v="0"/>
    <x v="2"/>
    <x v="0"/>
    <s v="USD"/>
    <n v="1425170525"/>
    <n v="1422664925"/>
    <b v="0"/>
    <n v="0"/>
    <b v="0"/>
    <s v="games/mobile games"/>
    <m/>
    <m/>
    <x v="6"/>
    <x v="18"/>
  </r>
  <r>
    <n v="8000"/>
    <n v="0"/>
    <x v="2"/>
    <x v="2"/>
    <s v="AUD"/>
    <n v="1402618355"/>
    <n v="1400026355"/>
    <b v="0"/>
    <n v="0"/>
    <b v="0"/>
    <s v="games/mobile games"/>
    <m/>
    <m/>
    <x v="6"/>
    <x v="18"/>
  </r>
  <r>
    <n v="5000"/>
    <n v="6"/>
    <x v="2"/>
    <x v="3"/>
    <s v="EUR"/>
    <n v="1457966129"/>
    <n v="1455377729"/>
    <b v="0"/>
    <n v="2"/>
    <b v="0"/>
    <s v="games/mobile games"/>
    <m/>
    <m/>
    <x v="6"/>
    <x v="18"/>
  </r>
  <r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500"/>
    <n v="683"/>
    <x v="0"/>
    <x v="0"/>
    <s v="USD"/>
    <n v="1307459881"/>
    <n v="1304867881"/>
    <b v="0"/>
    <n v="26"/>
    <b v="1"/>
    <s v="music/indie rock"/>
    <m/>
    <m/>
    <x v="4"/>
    <x v="14"/>
  </r>
  <r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451"/>
    <n v="559"/>
    <x v="0"/>
    <x v="0"/>
    <s v="USD"/>
    <n v="1334250165"/>
    <n v="1331658165"/>
    <b v="0"/>
    <n v="13"/>
    <b v="1"/>
    <s v="music/indie rock"/>
    <m/>
    <m/>
    <x v="4"/>
    <x v="14"/>
  </r>
  <r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666"/>
    <n v="60"/>
    <x v="2"/>
    <x v="0"/>
    <s v="USD"/>
    <n v="1414814340"/>
    <n v="1413519073"/>
    <b v="0"/>
    <n v="2"/>
    <b v="0"/>
    <s v="technology/gadgets"/>
    <m/>
    <m/>
    <x v="2"/>
    <x v="29"/>
  </r>
  <r>
    <n v="500"/>
    <n v="8"/>
    <x v="2"/>
    <x v="0"/>
    <s v="USD"/>
    <n v="1409620222"/>
    <n v="1407892222"/>
    <b v="0"/>
    <n v="4"/>
    <b v="0"/>
    <s v="technology/gadgets"/>
    <m/>
    <m/>
    <x v="2"/>
    <x v="29"/>
  </r>
  <r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25"/>
    <n v="301"/>
    <x v="0"/>
    <x v="0"/>
    <s v="USD"/>
    <n v="1317099540"/>
    <n v="1313612532"/>
    <b v="0"/>
    <n v="13"/>
    <b v="1"/>
    <s v="music/indie rock"/>
    <m/>
    <m/>
    <x v="4"/>
    <x v="14"/>
  </r>
  <r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600"/>
    <n v="620"/>
    <x v="0"/>
    <x v="0"/>
    <s v="USD"/>
    <n v="1331182740"/>
    <n v="1329856839"/>
    <b v="0"/>
    <n v="11"/>
    <b v="1"/>
    <s v="music/indie rock"/>
    <m/>
    <m/>
    <x v="4"/>
    <x v="14"/>
  </r>
  <r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2000"/>
    <n v="1"/>
    <x v="2"/>
    <x v="1"/>
    <s v="GBP"/>
    <n v="1457947483"/>
    <n v="1455359083"/>
    <b v="0"/>
    <n v="1"/>
    <b v="0"/>
    <s v="photography/people"/>
    <m/>
    <m/>
    <x v="8"/>
    <x v="31"/>
  </r>
  <r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500"/>
    <n v="2"/>
    <x v="2"/>
    <x v="0"/>
    <s v="USD"/>
    <n v="1424229991"/>
    <n v="1421637991"/>
    <b v="0"/>
    <n v="2"/>
    <b v="0"/>
    <s v="photography/people"/>
    <m/>
    <m/>
    <x v="8"/>
    <x v="31"/>
  </r>
  <r>
    <n v="2000"/>
    <n v="0"/>
    <x v="2"/>
    <x v="1"/>
    <s v="GBP"/>
    <n v="1450706837"/>
    <n v="1448114837"/>
    <b v="0"/>
    <n v="0"/>
    <b v="0"/>
    <s v="photography/people"/>
    <m/>
    <m/>
    <x v="8"/>
    <x v="31"/>
  </r>
  <r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6500"/>
    <n v="0"/>
    <x v="2"/>
    <x v="0"/>
    <s v="USD"/>
    <n v="1409091612"/>
    <n v="1406499612"/>
    <b v="0"/>
    <n v="0"/>
    <b v="0"/>
    <s v="photography/people"/>
    <m/>
    <m/>
    <x v="8"/>
    <x v="31"/>
  </r>
  <r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750"/>
    <n v="850"/>
    <x v="0"/>
    <x v="0"/>
    <s v="USD"/>
    <n v="1338830395"/>
    <n v="1336238395"/>
    <b v="0"/>
    <n v="25"/>
    <b v="1"/>
    <s v="music/indie rock"/>
    <m/>
    <m/>
    <x v="4"/>
    <x v="14"/>
  </r>
  <r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600"/>
    <n v="610"/>
    <x v="0"/>
    <x v="0"/>
    <s v="USD"/>
    <n v="1351223940"/>
    <n v="1349892735"/>
    <b v="0"/>
    <n v="14"/>
    <b v="1"/>
    <s v="music/indie rock"/>
    <m/>
    <m/>
    <x v="4"/>
    <x v="14"/>
  </r>
  <r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300"/>
    <n v="300"/>
    <x v="0"/>
    <x v="0"/>
    <s v="USD"/>
    <n v="1366064193"/>
    <n v="1364854593"/>
    <b v="0"/>
    <n v="11"/>
    <b v="1"/>
    <s v="music/indie rock"/>
    <m/>
    <m/>
    <x v="4"/>
    <x v="14"/>
  </r>
  <r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500"/>
    <n v="50"/>
    <x v="2"/>
    <x v="0"/>
    <s v="USD"/>
    <n v="1268636340"/>
    <n v="1263982307"/>
    <b v="0"/>
    <n v="5"/>
    <b v="0"/>
    <s v="games/video games"/>
    <m/>
    <m/>
    <x v="6"/>
    <x v="17"/>
  </r>
  <r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500"/>
    <n v="25"/>
    <x v="2"/>
    <x v="0"/>
    <s v="USD"/>
    <n v="1436677091"/>
    <n v="1434085091"/>
    <b v="0"/>
    <n v="3"/>
    <b v="0"/>
    <s v="games/video games"/>
    <m/>
    <m/>
    <x v="6"/>
    <x v="17"/>
  </r>
  <r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1000"/>
    <n v="16"/>
    <x v="2"/>
    <x v="0"/>
    <s v="USD"/>
    <n v="1303628340"/>
    <n v="1300328399"/>
    <b v="0"/>
    <n v="3"/>
    <b v="0"/>
    <s v="games/video games"/>
    <m/>
    <m/>
    <x v="6"/>
    <x v="17"/>
  </r>
  <r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15000"/>
    <n v="0"/>
    <x v="2"/>
    <x v="0"/>
    <s v="USD"/>
    <n v="1415947159"/>
    <n v="1413351559"/>
    <b v="0"/>
    <n v="0"/>
    <b v="0"/>
    <s v="games/video games"/>
    <m/>
    <m/>
    <x v="6"/>
    <x v="17"/>
  </r>
  <r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5000"/>
    <n v="1"/>
    <x v="2"/>
    <x v="0"/>
    <s v="USD"/>
    <n v="1455207510"/>
    <n v="1453997910"/>
    <b v="0"/>
    <n v="1"/>
    <b v="0"/>
    <s v="games/video games"/>
    <m/>
    <m/>
    <x v="6"/>
    <x v="17"/>
  </r>
  <r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100"/>
    <n v="2"/>
    <x v="2"/>
    <x v="1"/>
    <s v="GBP"/>
    <n v="1427992582"/>
    <n v="1425404182"/>
    <b v="0"/>
    <n v="2"/>
    <b v="0"/>
    <s v="games/video games"/>
    <m/>
    <m/>
    <x v="6"/>
    <x v="17"/>
  </r>
  <r>
    <n v="2000"/>
    <n v="0"/>
    <x v="2"/>
    <x v="0"/>
    <s v="USD"/>
    <n v="1280534400"/>
    <n v="1277512556"/>
    <b v="0"/>
    <n v="0"/>
    <b v="0"/>
    <s v="games/video games"/>
    <m/>
    <m/>
    <x v="6"/>
    <x v="17"/>
  </r>
  <r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50"/>
    <n v="2"/>
    <x v="2"/>
    <x v="0"/>
    <s v="USD"/>
    <n v="1390921827"/>
    <n v="1389193827"/>
    <b v="0"/>
    <n v="2"/>
    <b v="0"/>
    <s v="games/video games"/>
    <m/>
    <m/>
    <x v="6"/>
    <x v="17"/>
  </r>
  <r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3600"/>
    <n v="26"/>
    <x v="2"/>
    <x v="0"/>
    <s v="USD"/>
    <n v="1310837574"/>
    <n v="1308245574"/>
    <b v="0"/>
    <n v="2"/>
    <b v="0"/>
    <s v="games/video games"/>
    <m/>
    <m/>
    <x v="6"/>
    <x v="17"/>
  </r>
  <r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400"/>
    <n v="463"/>
    <x v="0"/>
    <x v="0"/>
    <s v="USD"/>
    <n v="1443040059"/>
    <n v="1440448059"/>
    <b v="0"/>
    <n v="13"/>
    <b v="1"/>
    <s v="music/rock"/>
    <m/>
    <m/>
    <x v="4"/>
    <x v="11"/>
  </r>
  <r>
    <n v="4500"/>
    <n v="5052"/>
    <x v="0"/>
    <x v="0"/>
    <s v="USD"/>
    <n v="1406226191"/>
    <n v="1403547791"/>
    <b v="0"/>
    <n v="58"/>
    <b v="1"/>
    <s v="music/rock"/>
    <m/>
    <m/>
    <x v="4"/>
    <x v="11"/>
  </r>
  <r>
    <n v="2500"/>
    <n v="3305"/>
    <x v="0"/>
    <x v="0"/>
    <s v="USD"/>
    <n v="1433735400"/>
    <n v="1429306520"/>
    <b v="0"/>
    <n v="44"/>
    <b v="1"/>
    <s v="music/rock"/>
    <m/>
    <m/>
    <x v="4"/>
    <x v="11"/>
  </r>
  <r>
    <n v="5500"/>
    <n v="5645"/>
    <x v="0"/>
    <x v="0"/>
    <s v="USD"/>
    <n v="1466827140"/>
    <n v="1464196414"/>
    <b v="0"/>
    <n v="83"/>
    <b v="1"/>
    <s v="music/rock"/>
    <m/>
    <m/>
    <x v="4"/>
    <x v="11"/>
  </r>
  <r>
    <n v="2500"/>
    <n v="3466"/>
    <x v="0"/>
    <x v="6"/>
    <s v="EUR"/>
    <n v="1460127635"/>
    <n v="1457539235"/>
    <b v="0"/>
    <n v="117"/>
    <b v="1"/>
    <s v="music/rock"/>
    <m/>
    <m/>
    <x v="4"/>
    <x v="11"/>
  </r>
  <r>
    <n v="2000"/>
    <n v="2932"/>
    <x v="0"/>
    <x v="0"/>
    <s v="USD"/>
    <n v="1417813618"/>
    <n v="1413922018"/>
    <b v="0"/>
    <n v="32"/>
    <b v="1"/>
    <s v="music/rock"/>
    <m/>
    <m/>
    <x v="4"/>
    <x v="11"/>
  </r>
  <r>
    <n v="150"/>
    <n v="180"/>
    <x v="0"/>
    <x v="0"/>
    <s v="USD"/>
    <n v="1347672937"/>
    <n v="1346463337"/>
    <b v="0"/>
    <n v="8"/>
    <b v="1"/>
    <s v="music/rock"/>
    <m/>
    <m/>
    <x v="4"/>
    <x v="11"/>
  </r>
  <r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153"/>
    <n v="153"/>
    <x v="0"/>
    <x v="0"/>
    <s v="USD"/>
    <n v="1488473351"/>
    <n v="1488214151"/>
    <b v="0"/>
    <n v="7"/>
    <b v="1"/>
    <s v="music/rock"/>
    <m/>
    <m/>
    <x v="4"/>
    <x v="11"/>
  </r>
  <r>
    <n v="350"/>
    <n v="633"/>
    <x v="0"/>
    <x v="0"/>
    <s v="USD"/>
    <n v="1440266422"/>
    <n v="1436810422"/>
    <b v="0"/>
    <n v="19"/>
    <b v="1"/>
    <s v="music/rock"/>
    <m/>
    <m/>
    <x v="4"/>
    <x v="11"/>
  </r>
  <r>
    <n v="4000"/>
    <n v="4243"/>
    <x v="0"/>
    <x v="0"/>
    <s v="USD"/>
    <n v="1434949200"/>
    <n v="1431903495"/>
    <b v="0"/>
    <n v="47"/>
    <b v="1"/>
    <s v="music/rock"/>
    <m/>
    <m/>
    <x v="4"/>
    <x v="11"/>
  </r>
  <r>
    <n v="1000"/>
    <n v="1000"/>
    <x v="0"/>
    <x v="0"/>
    <s v="USD"/>
    <n v="1429365320"/>
    <n v="1426773320"/>
    <b v="0"/>
    <n v="13"/>
    <b v="1"/>
    <s v="music/rock"/>
    <m/>
    <m/>
    <x v="4"/>
    <x v="11"/>
  </r>
  <r>
    <n v="4200"/>
    <n v="5331"/>
    <x v="0"/>
    <x v="0"/>
    <s v="USD"/>
    <n v="1378785540"/>
    <n v="1376066243"/>
    <b v="0"/>
    <n v="90"/>
    <b v="1"/>
    <s v="music/rock"/>
    <m/>
    <m/>
    <x v="4"/>
    <x v="11"/>
  </r>
  <r>
    <n v="4000"/>
    <n v="4119"/>
    <x v="0"/>
    <x v="1"/>
    <s v="GBP"/>
    <n v="1462453307"/>
    <n v="1459861307"/>
    <b v="0"/>
    <n v="63"/>
    <b v="1"/>
    <s v="music/rock"/>
    <m/>
    <m/>
    <x v="4"/>
    <x v="11"/>
  </r>
  <r>
    <n v="700"/>
    <n v="1750"/>
    <x v="0"/>
    <x v="0"/>
    <s v="USD"/>
    <n v="1469059986"/>
    <n v="1468455186"/>
    <b v="0"/>
    <n v="26"/>
    <b v="1"/>
    <s v="music/rock"/>
    <m/>
    <m/>
    <x v="4"/>
    <x v="11"/>
  </r>
  <r>
    <n v="5000"/>
    <n v="6301"/>
    <x v="0"/>
    <x v="0"/>
    <s v="USD"/>
    <n v="1430579509"/>
    <n v="1427987509"/>
    <b v="0"/>
    <n v="71"/>
    <b v="1"/>
    <s v="music/rock"/>
    <m/>
    <m/>
    <x v="4"/>
    <x v="11"/>
  </r>
  <r>
    <n v="2500"/>
    <n v="2503"/>
    <x v="0"/>
    <x v="0"/>
    <s v="USD"/>
    <n v="1465192867"/>
    <n v="1463032867"/>
    <b v="0"/>
    <n v="38"/>
    <b v="1"/>
    <s v="music/rock"/>
    <m/>
    <m/>
    <x v="4"/>
    <x v="11"/>
  </r>
  <r>
    <n v="25000"/>
    <n v="34660"/>
    <x v="0"/>
    <x v="0"/>
    <s v="USD"/>
    <n v="1484752597"/>
    <n v="1482160597"/>
    <b v="0"/>
    <n v="859"/>
    <b v="1"/>
    <s v="music/rock"/>
    <m/>
    <m/>
    <x v="4"/>
    <x v="11"/>
  </r>
  <r>
    <n v="1000"/>
    <n v="1614"/>
    <x v="0"/>
    <x v="0"/>
    <s v="USD"/>
    <n v="1428725192"/>
    <n v="1426133192"/>
    <b v="0"/>
    <n v="21"/>
    <b v="1"/>
    <s v="music/rock"/>
    <m/>
    <m/>
    <x v="4"/>
    <x v="11"/>
  </r>
  <r>
    <n v="5000"/>
    <n v="5359.21"/>
    <x v="0"/>
    <x v="0"/>
    <s v="USD"/>
    <n v="1447434268"/>
    <n v="1443801868"/>
    <b v="0"/>
    <n v="78"/>
    <b v="1"/>
    <s v="music/rock"/>
    <m/>
    <m/>
    <x v="4"/>
    <x v="11"/>
  </r>
  <r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300"/>
    <n v="555"/>
    <x v="0"/>
    <x v="0"/>
    <s v="USD"/>
    <n v="1311576600"/>
    <n v="1306219897"/>
    <b v="0"/>
    <n v="11"/>
    <b v="1"/>
    <s v="music/rock"/>
    <m/>
    <m/>
    <x v="4"/>
    <x v="11"/>
  </r>
  <r>
    <n v="750"/>
    <n v="1390"/>
    <x v="0"/>
    <x v="0"/>
    <s v="USD"/>
    <n v="1452744686"/>
    <n v="1447560686"/>
    <b v="0"/>
    <n v="12"/>
    <b v="1"/>
    <s v="music/rock"/>
    <m/>
    <m/>
    <x v="4"/>
    <x v="11"/>
  </r>
  <r>
    <n v="3000"/>
    <n v="3025.66"/>
    <x v="0"/>
    <x v="0"/>
    <s v="USD"/>
    <n v="1336528804"/>
    <n v="1331348404"/>
    <b v="0"/>
    <n v="48"/>
    <b v="1"/>
    <s v="music/rock"/>
    <m/>
    <m/>
    <x v="4"/>
    <x v="11"/>
  </r>
  <r>
    <n v="6000"/>
    <n v="6373.27"/>
    <x v="0"/>
    <x v="0"/>
    <s v="USD"/>
    <n v="1299902400"/>
    <n v="1297451245"/>
    <b v="0"/>
    <n v="59"/>
    <b v="1"/>
    <s v="music/rock"/>
    <m/>
    <m/>
    <x v="4"/>
    <x v="11"/>
  </r>
  <r>
    <n v="3000"/>
    <n v="3641"/>
    <x v="0"/>
    <x v="0"/>
    <s v="USD"/>
    <n v="1340944043"/>
    <n v="1338352043"/>
    <b v="0"/>
    <n v="79"/>
    <b v="1"/>
    <s v="music/rock"/>
    <m/>
    <m/>
    <x v="4"/>
    <x v="11"/>
  </r>
  <r>
    <n v="1500"/>
    <n v="1501"/>
    <x v="0"/>
    <x v="0"/>
    <s v="USD"/>
    <n v="1378439940"/>
    <n v="1376003254"/>
    <b v="0"/>
    <n v="14"/>
    <b v="1"/>
    <s v="music/rock"/>
    <m/>
    <m/>
    <x v="4"/>
    <x v="11"/>
  </r>
  <r>
    <n v="4500"/>
    <n v="5398.99"/>
    <x v="0"/>
    <x v="0"/>
    <s v="USD"/>
    <n v="1403539260"/>
    <n v="1401724860"/>
    <b v="0"/>
    <n v="106"/>
    <b v="1"/>
    <s v="music/rock"/>
    <m/>
    <m/>
    <x v="4"/>
    <x v="11"/>
  </r>
  <r>
    <n v="1000"/>
    <n v="1001"/>
    <x v="0"/>
    <x v="0"/>
    <s v="USD"/>
    <n v="1340733600"/>
    <n v="1339098689"/>
    <b v="0"/>
    <n v="25"/>
    <b v="1"/>
    <s v="music/rock"/>
    <m/>
    <m/>
    <x v="4"/>
    <x v="11"/>
  </r>
  <r>
    <n v="1500"/>
    <n v="1611"/>
    <x v="0"/>
    <x v="0"/>
    <s v="USD"/>
    <n v="1386372120"/>
    <n v="1382659060"/>
    <b v="0"/>
    <n v="25"/>
    <b v="1"/>
    <s v="music/rock"/>
    <m/>
    <m/>
    <x v="4"/>
    <x v="11"/>
  </r>
  <r>
    <n v="1500"/>
    <n v="1561"/>
    <x v="0"/>
    <x v="0"/>
    <s v="USD"/>
    <n v="1259686800"/>
    <n v="1252908330"/>
    <b v="0"/>
    <n v="29"/>
    <b v="1"/>
    <s v="music/rock"/>
    <m/>
    <m/>
    <x v="4"/>
    <x v="11"/>
  </r>
  <r>
    <n v="2500"/>
    <n v="4320"/>
    <x v="0"/>
    <x v="0"/>
    <s v="USD"/>
    <n v="1335153600"/>
    <n v="1332199618"/>
    <b v="0"/>
    <n v="43"/>
    <b v="1"/>
    <s v="music/rock"/>
    <m/>
    <m/>
    <x v="4"/>
    <x v="11"/>
  </r>
  <r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850"/>
    <n v="920"/>
    <x v="0"/>
    <x v="0"/>
    <s v="USD"/>
    <n v="1348545540"/>
    <n v="1346345999"/>
    <b v="0"/>
    <n v="27"/>
    <b v="1"/>
    <s v="music/rock"/>
    <m/>
    <m/>
    <x v="4"/>
    <x v="11"/>
  </r>
  <r>
    <n v="5000"/>
    <n v="7304.04"/>
    <x v="0"/>
    <x v="0"/>
    <s v="USD"/>
    <n v="1358702480"/>
    <n v="1356110480"/>
    <b v="0"/>
    <n v="112"/>
    <b v="1"/>
    <s v="music/rock"/>
    <m/>
    <m/>
    <x v="4"/>
    <x v="11"/>
  </r>
  <r>
    <n v="1200"/>
    <n v="1503"/>
    <x v="0"/>
    <x v="0"/>
    <s v="USD"/>
    <n v="1359240856"/>
    <n v="1356648856"/>
    <b v="0"/>
    <n v="34"/>
    <b v="1"/>
    <s v="music/rock"/>
    <m/>
    <m/>
    <x v="4"/>
    <x v="11"/>
  </r>
  <r>
    <n v="7000"/>
    <n v="10435"/>
    <x v="0"/>
    <x v="0"/>
    <s v="USD"/>
    <n v="1330018426"/>
    <n v="1326994426"/>
    <b v="0"/>
    <n v="145"/>
    <b v="1"/>
    <s v="music/rock"/>
    <m/>
    <m/>
    <x v="4"/>
    <x v="11"/>
  </r>
  <r>
    <n v="1000"/>
    <n v="1006"/>
    <x v="0"/>
    <x v="0"/>
    <s v="USD"/>
    <n v="1331697540"/>
    <n v="1328749249"/>
    <b v="0"/>
    <n v="19"/>
    <b v="1"/>
    <s v="music/rock"/>
    <m/>
    <m/>
    <x v="4"/>
    <x v="11"/>
  </r>
  <r>
    <n v="30000"/>
    <n v="31522"/>
    <x v="0"/>
    <x v="0"/>
    <s v="USD"/>
    <n v="1395861033"/>
    <n v="1393272633"/>
    <b v="0"/>
    <n v="288"/>
    <b v="1"/>
    <s v="music/rock"/>
    <m/>
    <m/>
    <x v="4"/>
    <x v="11"/>
  </r>
  <r>
    <n v="300"/>
    <n v="1050.5"/>
    <x v="0"/>
    <x v="0"/>
    <s v="USD"/>
    <n v="1296953209"/>
    <n v="1295657209"/>
    <b v="0"/>
    <n v="14"/>
    <b v="1"/>
    <s v="music/rock"/>
    <m/>
    <m/>
    <x v="4"/>
    <x v="11"/>
  </r>
  <r>
    <n v="800"/>
    <n v="810"/>
    <x v="0"/>
    <x v="0"/>
    <s v="USD"/>
    <n v="1340904416"/>
    <n v="1339694816"/>
    <b v="0"/>
    <n v="7"/>
    <b v="1"/>
    <s v="music/rock"/>
    <m/>
    <m/>
    <x v="4"/>
    <x v="11"/>
  </r>
  <r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400"/>
    <n v="416"/>
    <x v="0"/>
    <x v="0"/>
    <s v="USD"/>
    <n v="1266210000"/>
    <n v="1263474049"/>
    <b v="1"/>
    <n v="22"/>
    <b v="1"/>
    <s v="music/indie rock"/>
    <m/>
    <m/>
    <x v="4"/>
    <x v="14"/>
  </r>
  <r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700"/>
    <n v="85"/>
    <x v="3"/>
    <x v="0"/>
    <s v="USD"/>
    <n v="1491769769"/>
    <n v="1489181369"/>
    <b v="0"/>
    <n v="4"/>
    <b v="0"/>
    <s v="food/small batch"/>
    <m/>
    <m/>
    <x v="7"/>
    <x v="33"/>
  </r>
  <r>
    <n v="250"/>
    <n v="120"/>
    <x v="3"/>
    <x v="0"/>
    <s v="USD"/>
    <n v="1490033247"/>
    <n v="1489428447"/>
    <b v="0"/>
    <n v="4"/>
    <b v="0"/>
    <s v="food/small batch"/>
    <m/>
    <m/>
    <x v="7"/>
    <x v="33"/>
  </r>
  <r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1000"/>
    <n v="80"/>
    <x v="3"/>
    <x v="0"/>
    <s v="USD"/>
    <n v="1490830331"/>
    <n v="1488241931"/>
    <b v="0"/>
    <n v="7"/>
    <b v="0"/>
    <s v="food/small batch"/>
    <m/>
    <m/>
    <x v="7"/>
    <x v="33"/>
  </r>
  <r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5000"/>
    <n v="0"/>
    <x v="1"/>
    <x v="0"/>
    <s v="USD"/>
    <n v="1436729504"/>
    <n v="1434137504"/>
    <b v="0"/>
    <n v="0"/>
    <b v="0"/>
    <s v="technology/web"/>
    <m/>
    <m/>
    <x v="2"/>
    <x v="7"/>
  </r>
  <r>
    <n v="5500"/>
    <n v="0"/>
    <x v="1"/>
    <x v="0"/>
    <s v="USD"/>
    <n v="1412571600"/>
    <n v="1410799870"/>
    <b v="0"/>
    <n v="0"/>
    <b v="0"/>
    <s v="technology/web"/>
    <m/>
    <m/>
    <x v="2"/>
    <x v="7"/>
  </r>
  <r>
    <n v="10000"/>
    <n v="300"/>
    <x v="1"/>
    <x v="0"/>
    <s v="USD"/>
    <n v="1452282420"/>
    <n v="1447962505"/>
    <b v="0"/>
    <n v="1"/>
    <b v="0"/>
    <s v="technology/web"/>
    <m/>
    <m/>
    <x v="2"/>
    <x v="7"/>
  </r>
  <r>
    <n v="1000"/>
    <n v="1"/>
    <x v="1"/>
    <x v="5"/>
    <s v="CAD"/>
    <n v="1466789269"/>
    <n v="1464197269"/>
    <b v="0"/>
    <n v="1"/>
    <b v="0"/>
    <s v="technology/web"/>
    <m/>
    <m/>
    <x v="2"/>
    <x v="7"/>
  </r>
  <r>
    <n v="3000"/>
    <n v="0"/>
    <x v="1"/>
    <x v="0"/>
    <s v="USD"/>
    <n v="1427845140"/>
    <n v="1424822556"/>
    <b v="0"/>
    <n v="0"/>
    <b v="0"/>
    <s v="technology/web"/>
    <m/>
    <m/>
    <x v="2"/>
    <x v="7"/>
  </r>
  <r>
    <n v="60000"/>
    <n v="39"/>
    <x v="1"/>
    <x v="0"/>
    <s v="USD"/>
    <n v="1476731431"/>
    <n v="1472843431"/>
    <b v="0"/>
    <n v="3"/>
    <b v="0"/>
    <s v="technology/web"/>
    <m/>
    <m/>
    <x v="2"/>
    <x v="7"/>
  </r>
  <r>
    <n v="1000"/>
    <n v="15"/>
    <x v="1"/>
    <x v="0"/>
    <s v="USD"/>
    <n v="1472135676"/>
    <n v="1469543676"/>
    <b v="0"/>
    <n v="1"/>
    <b v="0"/>
    <s v="technology/web"/>
    <m/>
    <m/>
    <x v="2"/>
    <x v="7"/>
  </r>
  <r>
    <n v="70000"/>
    <n v="270"/>
    <x v="1"/>
    <x v="0"/>
    <s v="USD"/>
    <n v="1456006938"/>
    <n v="1450822938"/>
    <b v="0"/>
    <n v="5"/>
    <b v="0"/>
    <s v="technology/web"/>
    <m/>
    <m/>
    <x v="2"/>
    <x v="7"/>
  </r>
  <r>
    <n v="474900"/>
    <n v="0"/>
    <x v="1"/>
    <x v="11"/>
    <s v="SEK"/>
    <n v="1439318228"/>
    <n v="1436812628"/>
    <b v="0"/>
    <n v="0"/>
    <b v="0"/>
    <s v="technology/web"/>
    <m/>
    <m/>
    <x v="2"/>
    <x v="7"/>
  </r>
  <r>
    <n v="50000"/>
    <n v="0"/>
    <x v="1"/>
    <x v="17"/>
    <s v="EUR"/>
    <n v="1483474370"/>
    <n v="1480882370"/>
    <b v="0"/>
    <n v="0"/>
    <b v="0"/>
    <s v="technology/web"/>
    <m/>
    <m/>
    <x v="2"/>
    <x v="7"/>
  </r>
  <r>
    <n v="18900"/>
    <n v="108"/>
    <x v="1"/>
    <x v="4"/>
    <s v="NZD"/>
    <n v="1430360739"/>
    <n v="1427768739"/>
    <b v="0"/>
    <n v="7"/>
    <b v="0"/>
    <s v="technology/web"/>
    <m/>
    <m/>
    <x v="2"/>
    <x v="7"/>
  </r>
  <r>
    <n v="2000"/>
    <n v="0"/>
    <x v="1"/>
    <x v="0"/>
    <s v="USD"/>
    <n v="1433603552"/>
    <n v="1428419552"/>
    <b v="0"/>
    <n v="0"/>
    <b v="0"/>
    <s v="technology/web"/>
    <m/>
    <m/>
    <x v="2"/>
    <x v="7"/>
  </r>
  <r>
    <n v="1000"/>
    <n v="0"/>
    <x v="1"/>
    <x v="0"/>
    <s v="USD"/>
    <n v="1429632822"/>
    <n v="1428596022"/>
    <b v="0"/>
    <n v="0"/>
    <b v="0"/>
    <s v="technology/web"/>
    <m/>
    <m/>
    <x v="2"/>
    <x v="7"/>
  </r>
  <r>
    <n v="35000"/>
    <n v="25"/>
    <x v="1"/>
    <x v="0"/>
    <s v="USD"/>
    <n v="1420910460"/>
    <n v="1415726460"/>
    <b v="0"/>
    <n v="1"/>
    <b v="0"/>
    <s v="technology/web"/>
    <m/>
    <m/>
    <x v="2"/>
    <x v="7"/>
  </r>
  <r>
    <n v="8000"/>
    <n v="55"/>
    <x v="1"/>
    <x v="2"/>
    <s v="AUD"/>
    <n v="1430604136"/>
    <n v="1428012136"/>
    <b v="0"/>
    <n v="2"/>
    <b v="0"/>
    <s v="technology/web"/>
    <m/>
    <m/>
    <x v="2"/>
    <x v="7"/>
  </r>
  <r>
    <n v="10000"/>
    <n v="0"/>
    <x v="1"/>
    <x v="9"/>
    <s v="EUR"/>
    <n v="1433530104"/>
    <n v="1430938104"/>
    <b v="0"/>
    <n v="0"/>
    <b v="0"/>
    <s v="technology/web"/>
    <m/>
    <m/>
    <x v="2"/>
    <x v="7"/>
  </r>
  <r>
    <n v="27000"/>
    <n v="0"/>
    <x v="1"/>
    <x v="1"/>
    <s v="GBP"/>
    <n v="1445093578"/>
    <n v="1442501578"/>
    <b v="0"/>
    <n v="0"/>
    <b v="0"/>
    <s v="technology/web"/>
    <m/>
    <m/>
    <x v="2"/>
    <x v="7"/>
  </r>
  <r>
    <n v="1500"/>
    <n v="0"/>
    <x v="1"/>
    <x v="1"/>
    <s v="GBP"/>
    <n v="1422664740"/>
    <n v="1417818036"/>
    <b v="0"/>
    <n v="0"/>
    <b v="0"/>
    <s v="technology/web"/>
    <m/>
    <m/>
    <x v="2"/>
    <x v="7"/>
  </r>
  <r>
    <n v="7500"/>
    <n v="1101"/>
    <x v="1"/>
    <x v="0"/>
    <s v="USD"/>
    <n v="1438616124"/>
    <n v="1433432124"/>
    <b v="0"/>
    <n v="3"/>
    <b v="0"/>
    <s v="technology/web"/>
    <m/>
    <m/>
    <x v="2"/>
    <x v="7"/>
  </r>
  <r>
    <n v="5000"/>
    <n v="2"/>
    <x v="1"/>
    <x v="5"/>
    <s v="CAD"/>
    <n v="1454864280"/>
    <n v="1452272280"/>
    <b v="0"/>
    <n v="1"/>
    <b v="0"/>
    <s v="technology/web"/>
    <m/>
    <m/>
    <x v="2"/>
    <x v="7"/>
  </r>
  <r>
    <n v="200"/>
    <n v="0"/>
    <x v="1"/>
    <x v="5"/>
    <s v="CAD"/>
    <n v="1462053600"/>
    <n v="1459975008"/>
    <b v="0"/>
    <n v="0"/>
    <b v="0"/>
    <s v="technology/web"/>
    <m/>
    <m/>
    <x v="2"/>
    <x v="7"/>
  </r>
  <r>
    <n v="420"/>
    <n v="120"/>
    <x v="1"/>
    <x v="0"/>
    <s v="USD"/>
    <n v="1418315470"/>
    <n v="1415723470"/>
    <b v="0"/>
    <n v="2"/>
    <b v="0"/>
    <s v="technology/web"/>
    <m/>
    <m/>
    <x v="2"/>
    <x v="7"/>
  </r>
  <r>
    <n v="175000"/>
    <n v="0"/>
    <x v="1"/>
    <x v="0"/>
    <s v="USD"/>
    <n v="1451348200"/>
    <n v="1447460200"/>
    <b v="0"/>
    <n v="0"/>
    <b v="0"/>
    <s v="technology/web"/>
    <m/>
    <m/>
    <x v="2"/>
    <x v="7"/>
  </r>
  <r>
    <n v="128"/>
    <n v="0"/>
    <x v="1"/>
    <x v="0"/>
    <s v="USD"/>
    <n v="1445898356"/>
    <n v="1441146356"/>
    <b v="0"/>
    <n v="0"/>
    <b v="0"/>
    <s v="technology/web"/>
    <m/>
    <m/>
    <x v="2"/>
    <x v="7"/>
  </r>
  <r>
    <n v="1000"/>
    <n v="0"/>
    <x v="1"/>
    <x v="13"/>
    <s v="EUR"/>
    <n v="1453071600"/>
    <n v="1449596425"/>
    <b v="0"/>
    <n v="0"/>
    <b v="0"/>
    <s v="technology/web"/>
    <m/>
    <m/>
    <x v="2"/>
    <x v="7"/>
  </r>
  <r>
    <n v="25000"/>
    <n v="2630"/>
    <x v="1"/>
    <x v="1"/>
    <s v="GBP"/>
    <n v="1445431533"/>
    <n v="1442839533"/>
    <b v="0"/>
    <n v="27"/>
    <b v="0"/>
    <s v="technology/web"/>
    <m/>
    <m/>
    <x v="2"/>
    <x v="7"/>
  </r>
  <r>
    <n v="50000"/>
    <n v="670"/>
    <x v="1"/>
    <x v="0"/>
    <s v="USD"/>
    <n v="1461622616"/>
    <n v="1456442216"/>
    <b v="0"/>
    <n v="14"/>
    <b v="0"/>
    <s v="technology/web"/>
    <m/>
    <m/>
    <x v="2"/>
    <x v="7"/>
  </r>
  <r>
    <n v="40000"/>
    <n v="100"/>
    <x v="1"/>
    <x v="0"/>
    <s v="USD"/>
    <n v="1429028365"/>
    <n v="1425143965"/>
    <b v="0"/>
    <n v="2"/>
    <b v="0"/>
    <s v="technology/web"/>
    <m/>
    <m/>
    <x v="2"/>
    <x v="7"/>
  </r>
  <r>
    <n v="25000"/>
    <n v="0"/>
    <x v="1"/>
    <x v="0"/>
    <s v="USD"/>
    <n v="1455132611"/>
    <n v="1452540611"/>
    <b v="0"/>
    <n v="0"/>
    <b v="0"/>
    <s v="technology/web"/>
    <m/>
    <m/>
    <x v="2"/>
    <x v="7"/>
  </r>
  <r>
    <n v="25000"/>
    <n v="82"/>
    <x v="1"/>
    <x v="0"/>
    <s v="USD"/>
    <n v="1418877141"/>
    <n v="1416285141"/>
    <b v="0"/>
    <n v="4"/>
    <b v="0"/>
    <s v="technology/web"/>
    <m/>
    <m/>
    <x v="2"/>
    <x v="7"/>
  </r>
  <r>
    <n v="2000"/>
    <n v="0"/>
    <x v="1"/>
    <x v="0"/>
    <s v="USD"/>
    <n v="1435257596"/>
    <n v="1432665596"/>
    <b v="0"/>
    <n v="0"/>
    <b v="0"/>
    <s v="technology/web"/>
    <m/>
    <m/>
    <x v="2"/>
    <x v="7"/>
  </r>
  <r>
    <n v="5500"/>
    <n v="180"/>
    <x v="1"/>
    <x v="2"/>
    <s v="AUD"/>
    <n v="1429839571"/>
    <n v="1427247571"/>
    <b v="0"/>
    <n v="6"/>
    <b v="0"/>
    <s v="technology/web"/>
    <m/>
    <m/>
    <x v="2"/>
    <x v="7"/>
  </r>
  <r>
    <n v="850000"/>
    <n v="50"/>
    <x v="1"/>
    <x v="11"/>
    <s v="SEK"/>
    <n v="1440863624"/>
    <n v="1438271624"/>
    <b v="0"/>
    <n v="1"/>
    <b v="0"/>
    <s v="technology/web"/>
    <m/>
    <m/>
    <x v="2"/>
    <x v="7"/>
  </r>
  <r>
    <n v="22000"/>
    <n v="10"/>
    <x v="1"/>
    <x v="0"/>
    <s v="USD"/>
    <n v="1423772060"/>
    <n v="1421180060"/>
    <b v="0"/>
    <n v="1"/>
    <b v="0"/>
    <s v="technology/web"/>
    <m/>
    <m/>
    <x v="2"/>
    <x v="7"/>
  </r>
  <r>
    <n v="10000"/>
    <n v="0"/>
    <x v="1"/>
    <x v="0"/>
    <s v="USD"/>
    <n v="1473451437"/>
    <n v="1470859437"/>
    <b v="0"/>
    <n v="0"/>
    <b v="0"/>
    <s v="technology/web"/>
    <m/>
    <m/>
    <x v="2"/>
    <x v="7"/>
  </r>
  <r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500"/>
    <n v="0"/>
    <x v="1"/>
    <x v="5"/>
    <s v="CAD"/>
    <n v="1480110783"/>
    <n v="1477515183"/>
    <b v="0"/>
    <n v="0"/>
    <b v="0"/>
    <s v="technology/web"/>
    <m/>
    <m/>
    <x v="2"/>
    <x v="7"/>
  </r>
  <r>
    <n v="110000"/>
    <n v="0"/>
    <x v="1"/>
    <x v="0"/>
    <s v="USD"/>
    <n v="1440548330"/>
    <n v="1438042730"/>
    <b v="0"/>
    <n v="0"/>
    <b v="0"/>
    <s v="technology/web"/>
    <m/>
    <m/>
    <x v="2"/>
    <x v="7"/>
  </r>
  <r>
    <n v="30000"/>
    <n v="0"/>
    <x v="1"/>
    <x v="0"/>
    <s v="USD"/>
    <n v="1444004616"/>
    <n v="1440116616"/>
    <b v="0"/>
    <n v="0"/>
    <b v="0"/>
    <s v="technology/web"/>
    <m/>
    <m/>
    <x v="2"/>
    <x v="7"/>
  </r>
  <r>
    <n v="15000"/>
    <n v="55"/>
    <x v="1"/>
    <x v="0"/>
    <s v="USD"/>
    <n v="1443726142"/>
    <n v="1441134142"/>
    <b v="0"/>
    <n v="3"/>
    <b v="0"/>
    <s v="technology/web"/>
    <m/>
    <m/>
    <x v="2"/>
    <x v="7"/>
  </r>
  <r>
    <n v="86350"/>
    <n v="1571"/>
    <x v="1"/>
    <x v="0"/>
    <s v="USD"/>
    <n v="1428704848"/>
    <n v="1426112848"/>
    <b v="0"/>
    <n v="7"/>
    <b v="0"/>
    <s v="technology/web"/>
    <m/>
    <m/>
    <x v="2"/>
    <x v="7"/>
  </r>
  <r>
    <n v="3000"/>
    <n v="75"/>
    <x v="1"/>
    <x v="0"/>
    <s v="USD"/>
    <n v="1438662603"/>
    <n v="1436502603"/>
    <b v="0"/>
    <n v="2"/>
    <b v="0"/>
    <s v="technology/web"/>
    <m/>
    <m/>
    <x v="2"/>
    <x v="7"/>
  </r>
  <r>
    <n v="10000"/>
    <n v="435"/>
    <x v="1"/>
    <x v="4"/>
    <s v="NZD"/>
    <n v="1424568107"/>
    <n v="1421976107"/>
    <b v="0"/>
    <n v="3"/>
    <b v="0"/>
    <s v="technology/web"/>
    <m/>
    <m/>
    <x v="2"/>
    <x v="7"/>
  </r>
  <r>
    <n v="1000"/>
    <n v="8"/>
    <x v="1"/>
    <x v="0"/>
    <s v="USD"/>
    <n v="1415932643"/>
    <n v="1413337043"/>
    <b v="0"/>
    <n v="8"/>
    <b v="0"/>
    <s v="technology/web"/>
    <m/>
    <m/>
    <x v="2"/>
    <x v="7"/>
  </r>
  <r>
    <n v="65000"/>
    <n v="788"/>
    <x v="1"/>
    <x v="0"/>
    <s v="USD"/>
    <n v="1438793432"/>
    <n v="1436201432"/>
    <b v="0"/>
    <n v="7"/>
    <b v="0"/>
    <s v="technology/web"/>
    <m/>
    <m/>
    <x v="2"/>
    <x v="7"/>
  </r>
  <r>
    <n v="30000"/>
    <n v="0"/>
    <x v="1"/>
    <x v="5"/>
    <s v="CAD"/>
    <n v="1420920424"/>
    <n v="1415736424"/>
    <b v="0"/>
    <n v="0"/>
    <b v="0"/>
    <s v="technology/web"/>
    <m/>
    <m/>
    <x v="2"/>
    <x v="7"/>
  </r>
  <r>
    <n v="150000"/>
    <n v="1026"/>
    <x v="1"/>
    <x v="0"/>
    <s v="USD"/>
    <n v="1469199740"/>
    <n v="1465311740"/>
    <b v="0"/>
    <n v="3"/>
    <b v="0"/>
    <s v="technology/web"/>
    <m/>
    <m/>
    <x v="2"/>
    <x v="7"/>
  </r>
  <r>
    <n v="37000"/>
    <n v="463"/>
    <x v="1"/>
    <x v="0"/>
    <s v="USD"/>
    <n v="1421350140"/>
    <n v="1418761759"/>
    <b v="0"/>
    <n v="8"/>
    <b v="0"/>
    <s v="technology/web"/>
    <m/>
    <m/>
    <x v="2"/>
    <x v="7"/>
  </r>
  <r>
    <n v="16000"/>
    <n v="30"/>
    <x v="1"/>
    <x v="6"/>
    <s v="EUR"/>
    <n v="1437861540"/>
    <n v="1435160452"/>
    <b v="0"/>
    <n v="1"/>
    <b v="0"/>
    <s v="technology/web"/>
    <m/>
    <m/>
    <x v="2"/>
    <x v="7"/>
  </r>
  <r>
    <n v="510000"/>
    <n v="0"/>
    <x v="1"/>
    <x v="2"/>
    <s v="AUD"/>
    <n v="1420352264"/>
    <n v="1416896264"/>
    <b v="0"/>
    <n v="0"/>
    <b v="0"/>
    <s v="technology/web"/>
    <m/>
    <m/>
    <x v="2"/>
    <x v="7"/>
  </r>
  <r>
    <n v="20000"/>
    <n v="25"/>
    <x v="1"/>
    <x v="0"/>
    <s v="USD"/>
    <n v="1427825044"/>
    <n v="1425236644"/>
    <b v="0"/>
    <n v="1"/>
    <b v="0"/>
    <s v="technology/web"/>
    <m/>
    <m/>
    <x v="2"/>
    <x v="7"/>
  </r>
  <r>
    <n v="4200"/>
    <n v="0"/>
    <x v="1"/>
    <x v="0"/>
    <s v="USD"/>
    <n v="1446087223"/>
    <n v="1443495223"/>
    <b v="0"/>
    <n v="0"/>
    <b v="0"/>
    <s v="technology/web"/>
    <m/>
    <m/>
    <x v="2"/>
    <x v="7"/>
  </r>
  <r>
    <n v="100000"/>
    <n v="50"/>
    <x v="1"/>
    <x v="0"/>
    <s v="USD"/>
    <n v="1439048017"/>
    <n v="1436456017"/>
    <b v="0"/>
    <n v="1"/>
    <b v="0"/>
    <s v="technology/web"/>
    <m/>
    <m/>
    <x v="2"/>
    <x v="7"/>
  </r>
  <r>
    <n v="5000"/>
    <n v="3"/>
    <x v="1"/>
    <x v="17"/>
    <s v="EUR"/>
    <n v="1424940093"/>
    <n v="1422348093"/>
    <b v="0"/>
    <n v="2"/>
    <b v="0"/>
    <s v="technology/web"/>
    <m/>
    <m/>
    <x v="2"/>
    <x v="7"/>
  </r>
  <r>
    <n v="33000"/>
    <n v="0"/>
    <x v="1"/>
    <x v="0"/>
    <s v="USD"/>
    <n v="1484038620"/>
    <n v="1481597687"/>
    <b v="0"/>
    <n v="0"/>
    <b v="0"/>
    <s v="technology/web"/>
    <m/>
    <m/>
    <x v="2"/>
    <x v="7"/>
  </r>
  <r>
    <n v="5000"/>
    <n v="10"/>
    <x v="1"/>
    <x v="16"/>
    <s v="CHF"/>
    <n v="1444940558"/>
    <n v="1442348558"/>
    <b v="0"/>
    <n v="1"/>
    <b v="0"/>
    <s v="technology/web"/>
    <m/>
    <m/>
    <x v="2"/>
    <x v="7"/>
  </r>
  <r>
    <n v="124000"/>
    <n v="0"/>
    <x v="1"/>
    <x v="0"/>
    <s v="USD"/>
    <n v="1420233256"/>
    <n v="1417641256"/>
    <b v="0"/>
    <n v="0"/>
    <b v="0"/>
    <s v="technology/web"/>
    <m/>
    <m/>
    <x v="2"/>
    <x v="7"/>
  </r>
  <r>
    <n v="4000"/>
    <n v="0"/>
    <x v="1"/>
    <x v="0"/>
    <s v="USD"/>
    <n v="1435874384"/>
    <n v="1433282384"/>
    <b v="0"/>
    <n v="0"/>
    <b v="0"/>
    <s v="technology/web"/>
    <m/>
    <m/>
    <x v="2"/>
    <x v="7"/>
  </r>
  <r>
    <n v="13000"/>
    <n v="0"/>
    <x v="1"/>
    <x v="11"/>
    <s v="SEK"/>
    <n v="1418934506"/>
    <n v="1415910506"/>
    <b v="0"/>
    <n v="0"/>
    <b v="0"/>
    <s v="technology/web"/>
    <m/>
    <m/>
    <x v="2"/>
    <x v="7"/>
  </r>
  <r>
    <n v="50000"/>
    <n v="0"/>
    <x v="1"/>
    <x v="2"/>
    <s v="AUD"/>
    <n v="1460615164"/>
    <n v="1458023164"/>
    <b v="0"/>
    <n v="0"/>
    <b v="0"/>
    <s v="technology/web"/>
    <m/>
    <m/>
    <x v="2"/>
    <x v="7"/>
  </r>
  <r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12000"/>
    <n v="52"/>
    <x v="2"/>
    <x v="0"/>
    <s v="USD"/>
    <n v="1431533931"/>
    <n v="1428941931"/>
    <b v="0"/>
    <n v="1"/>
    <b v="0"/>
    <s v="food/food trucks"/>
    <m/>
    <m/>
    <x v="7"/>
    <x v="19"/>
  </r>
  <r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15000"/>
    <n v="0"/>
    <x v="2"/>
    <x v="0"/>
    <s v="USD"/>
    <n v="1451782607"/>
    <n v="1449190607"/>
    <b v="0"/>
    <n v="0"/>
    <b v="0"/>
    <s v="food/food trucks"/>
    <m/>
    <m/>
    <x v="7"/>
    <x v="19"/>
  </r>
  <r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15000"/>
    <n v="0"/>
    <x v="2"/>
    <x v="2"/>
    <s v="AUD"/>
    <n v="1441619275"/>
    <n v="1439027275"/>
    <b v="0"/>
    <n v="0"/>
    <b v="0"/>
    <s v="food/food trucks"/>
    <m/>
    <m/>
    <x v="7"/>
    <x v="19"/>
  </r>
  <r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8000"/>
    <n v="0"/>
    <x v="2"/>
    <x v="6"/>
    <s v="EUR"/>
    <n v="1480185673"/>
    <n v="1476294073"/>
    <b v="0"/>
    <n v="0"/>
    <b v="0"/>
    <s v="food/food trucks"/>
    <m/>
    <m/>
    <x v="7"/>
    <x v="19"/>
  </r>
  <r>
    <n v="3000"/>
    <n v="25"/>
    <x v="2"/>
    <x v="0"/>
    <s v="USD"/>
    <n v="1401579000"/>
    <n v="1398911882"/>
    <b v="0"/>
    <n v="3"/>
    <b v="0"/>
    <s v="food/food trucks"/>
    <m/>
    <m/>
    <x v="7"/>
    <x v="19"/>
  </r>
  <r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0000"/>
    <n v="5"/>
    <x v="2"/>
    <x v="0"/>
    <s v="USD"/>
    <n v="1426345200"/>
    <n v="1421343743"/>
    <b v="0"/>
    <n v="1"/>
    <b v="0"/>
    <s v="food/food trucks"/>
    <m/>
    <m/>
    <x v="7"/>
    <x v="19"/>
  </r>
  <r>
    <n v="1000"/>
    <n v="0"/>
    <x v="2"/>
    <x v="0"/>
    <s v="USD"/>
    <n v="1407705187"/>
    <n v="1405113187"/>
    <b v="0"/>
    <n v="0"/>
    <b v="0"/>
    <s v="food/food trucks"/>
    <m/>
    <m/>
    <x v="7"/>
    <x v="19"/>
  </r>
  <r>
    <n v="25000"/>
    <n v="5"/>
    <x v="2"/>
    <x v="0"/>
    <s v="USD"/>
    <n v="1427225644"/>
    <n v="1422045244"/>
    <b v="0"/>
    <n v="5"/>
    <b v="0"/>
    <s v="food/food trucks"/>
    <m/>
    <m/>
    <x v="7"/>
    <x v="19"/>
  </r>
  <r>
    <n v="3000"/>
    <n v="0"/>
    <x v="2"/>
    <x v="0"/>
    <s v="USD"/>
    <n v="1424281389"/>
    <n v="1419097389"/>
    <b v="0"/>
    <n v="0"/>
    <b v="0"/>
    <s v="food/food trucks"/>
    <m/>
    <m/>
    <x v="7"/>
    <x v="19"/>
  </r>
  <r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6000"/>
    <n v="1"/>
    <x v="2"/>
    <x v="0"/>
    <s v="USD"/>
    <n v="1424536196"/>
    <n v="1421944196"/>
    <b v="0"/>
    <n v="1"/>
    <b v="0"/>
    <s v="food/food trucks"/>
    <m/>
    <m/>
    <x v="7"/>
    <x v="19"/>
  </r>
  <r>
    <n v="500"/>
    <n v="1"/>
    <x v="2"/>
    <x v="0"/>
    <s v="USD"/>
    <n v="1426091036"/>
    <n v="1423502636"/>
    <b v="0"/>
    <n v="1"/>
    <b v="0"/>
    <s v="food/food trucks"/>
    <m/>
    <m/>
    <x v="7"/>
    <x v="19"/>
  </r>
  <r>
    <n v="60000"/>
    <n v="8"/>
    <x v="2"/>
    <x v="0"/>
    <s v="USD"/>
    <n v="1420044890"/>
    <n v="1417452890"/>
    <b v="0"/>
    <n v="1"/>
    <b v="0"/>
    <s v="food/food trucks"/>
    <m/>
    <m/>
    <x v="7"/>
    <x v="19"/>
  </r>
  <r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3500"/>
    <n v="1"/>
    <x v="2"/>
    <x v="0"/>
    <s v="USD"/>
    <n v="1464386640"/>
    <n v="1463090149"/>
    <b v="0"/>
    <n v="1"/>
    <b v="0"/>
    <s v="food/food trucks"/>
    <m/>
    <m/>
    <x v="7"/>
    <x v="19"/>
  </r>
  <r>
    <n v="20000"/>
    <n v="0"/>
    <x v="2"/>
    <x v="0"/>
    <s v="USD"/>
    <n v="1439006692"/>
    <n v="1433822692"/>
    <b v="0"/>
    <n v="0"/>
    <b v="0"/>
    <s v="food/food trucks"/>
    <m/>
    <m/>
    <x v="7"/>
    <x v="19"/>
  </r>
  <r>
    <n v="50000"/>
    <n v="1"/>
    <x v="2"/>
    <x v="0"/>
    <s v="USD"/>
    <n v="1458715133"/>
    <n v="1455262733"/>
    <b v="0"/>
    <n v="1"/>
    <b v="0"/>
    <s v="food/food trucks"/>
    <m/>
    <m/>
    <x v="7"/>
    <x v="19"/>
  </r>
  <r>
    <n v="35000"/>
    <n v="1"/>
    <x v="2"/>
    <x v="0"/>
    <s v="USD"/>
    <n v="1426182551"/>
    <n v="1423594151"/>
    <b v="0"/>
    <n v="1"/>
    <b v="0"/>
    <s v="food/food trucks"/>
    <m/>
    <m/>
    <x v="7"/>
    <x v="19"/>
  </r>
  <r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3000"/>
    <n v="21"/>
    <x v="2"/>
    <x v="0"/>
    <s v="USD"/>
    <n v="1455246504"/>
    <n v="1452654504"/>
    <b v="0"/>
    <n v="2"/>
    <b v="0"/>
    <s v="food/food trucks"/>
    <m/>
    <m/>
    <x v="7"/>
    <x v="19"/>
  </r>
  <r>
    <n v="100000"/>
    <n v="2"/>
    <x v="2"/>
    <x v="0"/>
    <s v="USD"/>
    <n v="1467080613"/>
    <n v="1461896613"/>
    <b v="0"/>
    <n v="2"/>
    <b v="0"/>
    <s v="food/food trucks"/>
    <m/>
    <m/>
    <x v="7"/>
    <x v="19"/>
  </r>
  <r>
    <n v="14000"/>
    <n v="2"/>
    <x v="2"/>
    <x v="0"/>
    <s v="USD"/>
    <n v="1425791697"/>
    <n v="1423199697"/>
    <b v="0"/>
    <n v="2"/>
    <b v="0"/>
    <s v="food/food trucks"/>
    <m/>
    <m/>
    <x v="7"/>
    <x v="19"/>
  </r>
  <r>
    <n v="10000"/>
    <n v="0"/>
    <x v="2"/>
    <x v="0"/>
    <s v="USD"/>
    <n v="1456608943"/>
    <n v="1454016943"/>
    <b v="0"/>
    <n v="0"/>
    <b v="0"/>
    <s v="food/food trucks"/>
    <m/>
    <m/>
    <x v="7"/>
    <x v="19"/>
  </r>
  <r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8000"/>
    <n v="0"/>
    <x v="2"/>
    <x v="0"/>
    <s v="USD"/>
    <n v="1426615200"/>
    <n v="1422400188"/>
    <b v="0"/>
    <n v="0"/>
    <b v="0"/>
    <s v="food/food trucks"/>
    <m/>
    <m/>
    <x v="7"/>
    <x v="19"/>
  </r>
  <r>
    <n v="15000"/>
    <n v="50"/>
    <x v="2"/>
    <x v="0"/>
    <s v="USD"/>
    <n v="1449529062"/>
    <n v="1444341462"/>
    <b v="0"/>
    <n v="1"/>
    <b v="0"/>
    <s v="food/food trucks"/>
    <m/>
    <m/>
    <x v="7"/>
    <x v="19"/>
  </r>
  <r>
    <n v="10000"/>
    <n v="0"/>
    <x v="2"/>
    <x v="0"/>
    <s v="USD"/>
    <n v="1445197129"/>
    <n v="1442605129"/>
    <b v="0"/>
    <n v="0"/>
    <b v="0"/>
    <s v="food/food trucks"/>
    <m/>
    <m/>
    <x v="7"/>
    <x v="19"/>
  </r>
  <r>
    <n v="5000"/>
    <n v="10"/>
    <x v="2"/>
    <x v="18"/>
    <s v="EUR"/>
    <n v="1455399313"/>
    <n v="1452807313"/>
    <b v="0"/>
    <n v="2"/>
    <b v="0"/>
    <s v="food/food trucks"/>
    <m/>
    <m/>
    <x v="7"/>
    <x v="19"/>
  </r>
  <r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400"/>
    <n v="430"/>
    <x v="0"/>
    <x v="0"/>
    <s v="USD"/>
    <n v="1472621760"/>
    <n v="1472110513"/>
    <b v="0"/>
    <n v="9"/>
    <b v="1"/>
    <s v="food/small batch"/>
    <m/>
    <m/>
    <x v="7"/>
    <x v="33"/>
  </r>
  <r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600"/>
    <n v="801"/>
    <x v="0"/>
    <x v="0"/>
    <s v="USD"/>
    <n v="1451430000"/>
    <n v="1448914500"/>
    <b v="0"/>
    <n v="15"/>
    <b v="1"/>
    <s v="food/small batch"/>
    <m/>
    <m/>
    <x v="7"/>
    <x v="33"/>
  </r>
  <r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300"/>
    <n v="546"/>
    <x v="0"/>
    <x v="0"/>
    <s v="USD"/>
    <n v="1461177950"/>
    <n v="1458758750"/>
    <b v="0"/>
    <n v="16"/>
    <b v="1"/>
    <s v="food/small batch"/>
    <m/>
    <m/>
    <x v="7"/>
    <x v="33"/>
  </r>
  <r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500"/>
    <n v="640"/>
    <x v="0"/>
    <x v="0"/>
    <s v="USD"/>
    <n v="1327535392"/>
    <n v="1324079392"/>
    <b v="0"/>
    <n v="17"/>
    <b v="1"/>
    <s v="music/indie rock"/>
    <m/>
    <m/>
    <x v="4"/>
    <x v="14"/>
  </r>
  <r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300"/>
    <n v="797"/>
    <x v="0"/>
    <x v="0"/>
    <s v="USD"/>
    <n v="1335113976"/>
    <n v="1332521976"/>
    <b v="0"/>
    <n v="30"/>
    <b v="1"/>
    <s v="music/indie rock"/>
    <m/>
    <m/>
    <x v="4"/>
    <x v="14"/>
  </r>
  <r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500"/>
    <n v="607"/>
    <x v="0"/>
    <x v="0"/>
    <s v="USD"/>
    <n v="1340429276"/>
    <n v="1335245276"/>
    <b v="0"/>
    <n v="16"/>
    <b v="1"/>
    <s v="music/indie rock"/>
    <m/>
    <m/>
    <x v="4"/>
    <x v="14"/>
  </r>
  <r>
    <n v="500"/>
    <n v="516"/>
    <x v="0"/>
    <x v="0"/>
    <s v="USD"/>
    <n v="1295142660"/>
    <n v="1293739714"/>
    <b v="0"/>
    <n v="10"/>
    <b v="1"/>
    <s v="music/indie rock"/>
    <m/>
    <m/>
    <x v="4"/>
    <x v="14"/>
  </r>
  <r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600"/>
    <n v="680"/>
    <x v="0"/>
    <x v="0"/>
    <s v="USD"/>
    <n v="1340476375"/>
    <n v="1337884375"/>
    <b v="0"/>
    <n v="29"/>
    <b v="1"/>
    <s v="music/indie rock"/>
    <m/>
    <m/>
    <x v="4"/>
    <x v="14"/>
  </r>
  <r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10000"/>
    <n v="0"/>
    <x v="2"/>
    <x v="0"/>
    <s v="USD"/>
    <n v="1465333560"/>
    <n v="1462743308"/>
    <b v="0"/>
    <n v="0"/>
    <b v="0"/>
    <s v="food/restaurants"/>
    <m/>
    <m/>
    <x v="7"/>
    <x v="34"/>
  </r>
  <r>
    <n v="35000"/>
    <n v="0"/>
    <x v="2"/>
    <x v="0"/>
    <s v="USD"/>
    <n v="1416014534"/>
    <n v="1413418934"/>
    <b v="0"/>
    <n v="0"/>
    <b v="0"/>
    <s v="food/restaurants"/>
    <m/>
    <m/>
    <x v="7"/>
    <x v="34"/>
  </r>
  <r>
    <n v="7000"/>
    <n v="0"/>
    <x v="2"/>
    <x v="0"/>
    <s v="USD"/>
    <n v="1426292416"/>
    <n v="1423704016"/>
    <b v="0"/>
    <n v="0"/>
    <b v="0"/>
    <s v="food/restaurants"/>
    <m/>
    <m/>
    <x v="7"/>
    <x v="34"/>
  </r>
  <r>
    <n v="5000"/>
    <n v="30"/>
    <x v="2"/>
    <x v="1"/>
    <s v="GBP"/>
    <n v="1443906000"/>
    <n v="1441955269"/>
    <b v="0"/>
    <n v="2"/>
    <b v="0"/>
    <s v="food/restaurants"/>
    <m/>
    <m/>
    <x v="7"/>
    <x v="34"/>
  </r>
  <r>
    <n v="42850"/>
    <n v="0"/>
    <x v="2"/>
    <x v="0"/>
    <s v="USD"/>
    <n v="1431308704"/>
    <n v="1428716704"/>
    <b v="0"/>
    <n v="0"/>
    <b v="0"/>
    <s v="food/restaurants"/>
    <m/>
    <m/>
    <x v="7"/>
    <x v="34"/>
  </r>
  <r>
    <n v="20000"/>
    <n v="0"/>
    <x v="2"/>
    <x v="0"/>
    <s v="USD"/>
    <n v="1408056634"/>
    <n v="1405464634"/>
    <b v="0"/>
    <n v="0"/>
    <b v="0"/>
    <s v="food/restaurants"/>
    <m/>
    <m/>
    <x v="7"/>
    <x v="34"/>
  </r>
  <r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50000"/>
    <n v="75"/>
    <x v="2"/>
    <x v="0"/>
    <s v="USD"/>
    <n v="1431647772"/>
    <n v="1426463772"/>
    <b v="0"/>
    <n v="2"/>
    <b v="0"/>
    <s v="food/restaurants"/>
    <m/>
    <m/>
    <x v="7"/>
    <x v="34"/>
  </r>
  <r>
    <n v="100000"/>
    <n v="0"/>
    <x v="2"/>
    <x v="1"/>
    <s v="GBP"/>
    <n v="1454323413"/>
    <n v="1451731413"/>
    <b v="0"/>
    <n v="0"/>
    <b v="0"/>
    <s v="food/restaurants"/>
    <m/>
    <m/>
    <x v="7"/>
    <x v="34"/>
  </r>
  <r>
    <n v="1150"/>
    <n v="0"/>
    <x v="2"/>
    <x v="0"/>
    <s v="USD"/>
    <n v="1418504561"/>
    <n v="1417208561"/>
    <b v="0"/>
    <n v="0"/>
    <b v="0"/>
    <s v="food/restaurants"/>
    <m/>
    <m/>
    <x v="7"/>
    <x v="34"/>
  </r>
  <r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2000"/>
    <n v="0"/>
    <x v="2"/>
    <x v="0"/>
    <s v="USD"/>
    <n v="1417279252"/>
    <n v="1414683652"/>
    <b v="0"/>
    <n v="0"/>
    <b v="0"/>
    <s v="food/restaurants"/>
    <m/>
    <m/>
    <x v="7"/>
    <x v="34"/>
  </r>
  <r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5000"/>
    <n v="0"/>
    <x v="2"/>
    <x v="0"/>
    <s v="USD"/>
    <n v="1415899228"/>
    <n v="1413303628"/>
    <b v="0"/>
    <n v="0"/>
    <b v="0"/>
    <s v="food/restaurants"/>
    <m/>
    <m/>
    <x v="7"/>
    <x v="34"/>
  </r>
  <r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100000"/>
    <n v="0"/>
    <x v="2"/>
    <x v="0"/>
    <s v="USD"/>
    <n v="1476559260"/>
    <n v="1472567085"/>
    <b v="0"/>
    <n v="0"/>
    <b v="0"/>
    <s v="food/restaurants"/>
    <m/>
    <m/>
    <x v="7"/>
    <x v="34"/>
  </r>
  <r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100000"/>
    <n v="0"/>
    <x v="1"/>
    <x v="5"/>
    <s v="CAD"/>
    <n v="1444740089"/>
    <n v="1442148089"/>
    <b v="0"/>
    <n v="0"/>
    <b v="0"/>
    <s v="food/food trucks"/>
    <m/>
    <m/>
    <x v="7"/>
    <x v="19"/>
  </r>
  <r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0000"/>
    <n v="0"/>
    <x v="1"/>
    <x v="0"/>
    <s v="USD"/>
    <n v="1438226451"/>
    <n v="1433042451"/>
    <b v="0"/>
    <n v="0"/>
    <b v="0"/>
    <s v="food/food trucks"/>
    <m/>
    <m/>
    <x v="7"/>
    <x v="19"/>
  </r>
  <r>
    <n v="40000"/>
    <n v="0"/>
    <x v="1"/>
    <x v="5"/>
    <s v="CAD"/>
    <n v="1406854699"/>
    <n v="1404262699"/>
    <b v="0"/>
    <n v="0"/>
    <b v="0"/>
    <s v="food/food trucks"/>
    <m/>
    <m/>
    <x v="7"/>
    <x v="19"/>
  </r>
  <r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35000"/>
    <n v="0"/>
    <x v="1"/>
    <x v="0"/>
    <s v="USD"/>
    <n v="1408663948"/>
    <n v="1406071948"/>
    <b v="0"/>
    <n v="0"/>
    <b v="0"/>
    <s v="food/food trucks"/>
    <m/>
    <m/>
    <x v="7"/>
    <x v="19"/>
  </r>
  <r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10000"/>
    <n v="50"/>
    <x v="1"/>
    <x v="1"/>
    <s v="GBP"/>
    <n v="1472745594"/>
    <n v="1470153594"/>
    <b v="0"/>
    <n v="1"/>
    <b v="0"/>
    <s v="food/food trucks"/>
    <m/>
    <m/>
    <x v="7"/>
    <x v="19"/>
  </r>
  <r>
    <n v="6500"/>
    <n v="145"/>
    <x v="1"/>
    <x v="0"/>
    <s v="USD"/>
    <n v="1442457112"/>
    <n v="1439865112"/>
    <b v="0"/>
    <n v="2"/>
    <b v="0"/>
    <s v="food/food trucks"/>
    <m/>
    <m/>
    <x v="7"/>
    <x v="19"/>
  </r>
  <r>
    <n v="7000"/>
    <n v="59"/>
    <x v="1"/>
    <x v="0"/>
    <s v="USD"/>
    <n v="1486590035"/>
    <n v="1483998035"/>
    <b v="0"/>
    <n v="2"/>
    <b v="0"/>
    <s v="food/food trucks"/>
    <m/>
    <m/>
    <x v="7"/>
    <x v="19"/>
  </r>
  <r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30000"/>
    <n v="0"/>
    <x v="1"/>
    <x v="0"/>
    <s v="USD"/>
    <n v="1428893517"/>
    <n v="1426301517"/>
    <b v="0"/>
    <n v="0"/>
    <b v="0"/>
    <s v="food/food trucks"/>
    <m/>
    <m/>
    <x v="7"/>
    <x v="19"/>
  </r>
  <r>
    <n v="8000"/>
    <n v="0"/>
    <x v="1"/>
    <x v="0"/>
    <s v="USD"/>
    <n v="1408803149"/>
    <n v="1404915149"/>
    <b v="0"/>
    <n v="0"/>
    <b v="0"/>
    <s v="food/food trucks"/>
    <m/>
    <m/>
    <x v="7"/>
    <x v="19"/>
  </r>
  <r>
    <n v="10000"/>
    <n v="0"/>
    <x v="1"/>
    <x v="0"/>
    <s v="USD"/>
    <n v="1463600945"/>
    <n v="1461786545"/>
    <b v="0"/>
    <n v="0"/>
    <b v="0"/>
    <s v="food/food trucks"/>
    <m/>
    <m/>
    <x v="7"/>
    <x v="19"/>
  </r>
  <r>
    <n v="85000"/>
    <n v="0"/>
    <x v="1"/>
    <x v="0"/>
    <s v="USD"/>
    <n v="1421030194"/>
    <n v="1418438194"/>
    <b v="0"/>
    <n v="0"/>
    <b v="0"/>
    <s v="food/food trucks"/>
    <m/>
    <m/>
    <x v="7"/>
    <x v="19"/>
  </r>
  <r>
    <n v="10000"/>
    <n v="0"/>
    <x v="1"/>
    <x v="0"/>
    <s v="USD"/>
    <n v="1428707647"/>
    <n v="1424823247"/>
    <b v="0"/>
    <n v="0"/>
    <b v="0"/>
    <s v="food/food trucks"/>
    <m/>
    <m/>
    <x v="7"/>
    <x v="19"/>
  </r>
  <r>
    <n v="15000"/>
    <n v="0"/>
    <x v="1"/>
    <x v="0"/>
    <s v="USD"/>
    <n v="1407181297"/>
    <n v="1405021297"/>
    <b v="0"/>
    <n v="0"/>
    <b v="0"/>
    <s v="food/food trucks"/>
    <m/>
    <m/>
    <x v="7"/>
    <x v="19"/>
  </r>
  <r>
    <n v="6000"/>
    <n v="0"/>
    <x v="1"/>
    <x v="0"/>
    <s v="USD"/>
    <n v="1444410000"/>
    <n v="1440203579"/>
    <b v="0"/>
    <n v="0"/>
    <b v="0"/>
    <s v="food/food trucks"/>
    <m/>
    <m/>
    <x v="7"/>
    <x v="19"/>
  </r>
  <r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8500"/>
    <n v="51"/>
    <x v="1"/>
    <x v="0"/>
    <s v="USD"/>
    <n v="1431745200"/>
    <n v="1429170603"/>
    <b v="0"/>
    <n v="2"/>
    <b v="0"/>
    <s v="food/food trucks"/>
    <m/>
    <m/>
    <x v="7"/>
    <x v="19"/>
  </r>
  <r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90000"/>
    <n v="1"/>
    <x v="2"/>
    <x v="0"/>
    <s v="USD"/>
    <n v="1477784634"/>
    <n v="1475192634"/>
    <b v="0"/>
    <n v="1"/>
    <b v="0"/>
    <s v="food/food trucks"/>
    <m/>
    <m/>
    <x v="7"/>
    <x v="19"/>
  </r>
  <r>
    <n v="1000"/>
    <n v="5"/>
    <x v="2"/>
    <x v="0"/>
    <s v="USD"/>
    <n v="1426526880"/>
    <n v="1421346480"/>
    <b v="0"/>
    <n v="5"/>
    <b v="0"/>
    <s v="food/food trucks"/>
    <m/>
    <m/>
    <x v="7"/>
    <x v="19"/>
  </r>
  <r>
    <n v="10000"/>
    <n v="0"/>
    <x v="2"/>
    <x v="0"/>
    <s v="USD"/>
    <n v="1434341369"/>
    <n v="1431749369"/>
    <b v="0"/>
    <n v="0"/>
    <b v="0"/>
    <s v="food/food trucks"/>
    <m/>
    <m/>
    <x v="7"/>
    <x v="19"/>
  </r>
  <r>
    <n v="30000"/>
    <n v="50"/>
    <x v="2"/>
    <x v="0"/>
    <s v="USD"/>
    <n v="1404601632"/>
    <n v="1402009632"/>
    <b v="0"/>
    <n v="1"/>
    <b v="0"/>
    <s v="food/food trucks"/>
    <m/>
    <m/>
    <x v="7"/>
    <x v="19"/>
  </r>
  <r>
    <n v="3000"/>
    <n v="5"/>
    <x v="2"/>
    <x v="1"/>
    <s v="GBP"/>
    <n v="1451030136"/>
    <n v="1448438136"/>
    <b v="0"/>
    <n v="1"/>
    <b v="0"/>
    <s v="food/food trucks"/>
    <m/>
    <m/>
    <x v="7"/>
    <x v="19"/>
  </r>
  <r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6000"/>
    <n v="233"/>
    <x v="2"/>
    <x v="0"/>
    <s v="USD"/>
    <n v="1427807640"/>
    <n v="1423325626"/>
    <b v="0"/>
    <n v="8"/>
    <b v="0"/>
    <s v="food/food trucks"/>
    <m/>
    <m/>
    <x v="7"/>
    <x v="19"/>
  </r>
  <r>
    <n v="50000"/>
    <n v="5"/>
    <x v="2"/>
    <x v="8"/>
    <s v="DKK"/>
    <n v="1458733927"/>
    <n v="1456145527"/>
    <b v="0"/>
    <n v="1"/>
    <b v="0"/>
    <s v="food/food trucks"/>
    <m/>
    <m/>
    <x v="7"/>
    <x v="19"/>
  </r>
  <r>
    <n v="3000"/>
    <n v="0"/>
    <x v="2"/>
    <x v="2"/>
    <s v="AUD"/>
    <n v="1453817297"/>
    <n v="1453212497"/>
    <b v="0"/>
    <n v="0"/>
    <b v="0"/>
    <s v="food/food trucks"/>
    <m/>
    <m/>
    <x v="7"/>
    <x v="19"/>
  </r>
  <r>
    <n v="1500"/>
    <n v="26"/>
    <x v="2"/>
    <x v="0"/>
    <s v="USD"/>
    <n v="1457901924"/>
    <n v="1452721524"/>
    <b v="0"/>
    <n v="2"/>
    <b v="0"/>
    <s v="food/food trucks"/>
    <m/>
    <m/>
    <x v="7"/>
    <x v="19"/>
  </r>
  <r>
    <n v="30000"/>
    <n v="50"/>
    <x v="2"/>
    <x v="0"/>
    <s v="USD"/>
    <n v="1412536421"/>
    <n v="1409944421"/>
    <b v="0"/>
    <n v="1"/>
    <b v="0"/>
    <s v="food/food trucks"/>
    <m/>
    <m/>
    <x v="7"/>
    <x v="19"/>
  </r>
  <r>
    <n v="10000"/>
    <n v="0"/>
    <x v="2"/>
    <x v="0"/>
    <s v="USD"/>
    <n v="1429993026"/>
    <n v="1427401026"/>
    <b v="0"/>
    <n v="0"/>
    <b v="0"/>
    <s v="food/food trucks"/>
    <m/>
    <m/>
    <x v="7"/>
    <x v="19"/>
  </r>
  <r>
    <n v="80000"/>
    <n v="1"/>
    <x v="2"/>
    <x v="0"/>
    <s v="USD"/>
    <n v="1407453228"/>
    <n v="1404861228"/>
    <b v="0"/>
    <n v="1"/>
    <b v="0"/>
    <s v="food/food trucks"/>
    <m/>
    <m/>
    <x v="7"/>
    <x v="19"/>
  </r>
  <r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1500"/>
    <n v="85"/>
    <x v="2"/>
    <x v="1"/>
    <s v="GBP"/>
    <n v="1466323917"/>
    <n v="1463731917"/>
    <b v="0"/>
    <n v="7"/>
    <b v="0"/>
    <s v="food/food trucks"/>
    <m/>
    <m/>
    <x v="7"/>
    <x v="19"/>
  </r>
  <r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9041"/>
    <n v="90"/>
    <x v="2"/>
    <x v="0"/>
    <s v="USD"/>
    <n v="1407089147"/>
    <n v="1403201147"/>
    <b v="0"/>
    <n v="5"/>
    <b v="0"/>
    <s v="food/food trucks"/>
    <m/>
    <m/>
    <x v="7"/>
    <x v="19"/>
  </r>
  <r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8000"/>
    <n v="55"/>
    <x v="2"/>
    <x v="0"/>
    <s v="USD"/>
    <n v="1405027750"/>
    <n v="1402867750"/>
    <b v="0"/>
    <n v="2"/>
    <b v="0"/>
    <s v="food/food trucks"/>
    <m/>
    <m/>
    <x v="7"/>
    <x v="19"/>
  </r>
  <r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15000"/>
    <n v="36"/>
    <x v="2"/>
    <x v="0"/>
    <s v="USD"/>
    <n v="1425233240"/>
    <n v="1422641240"/>
    <b v="0"/>
    <n v="3"/>
    <b v="0"/>
    <s v="food/food trucks"/>
    <m/>
    <m/>
    <x v="7"/>
    <x v="19"/>
  </r>
  <r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50000"/>
    <n v="10"/>
    <x v="2"/>
    <x v="0"/>
    <s v="USD"/>
    <n v="1430149330"/>
    <n v="1424968930"/>
    <b v="0"/>
    <n v="1"/>
    <b v="0"/>
    <s v="food/food trucks"/>
    <m/>
    <m/>
    <x v="7"/>
    <x v="19"/>
  </r>
  <r>
    <n v="30000"/>
    <n v="0"/>
    <x v="2"/>
    <x v="0"/>
    <s v="USD"/>
    <n v="1412119423"/>
    <n v="1410391423"/>
    <b v="0"/>
    <n v="0"/>
    <b v="0"/>
    <s v="food/food trucks"/>
    <m/>
    <m/>
    <x v="7"/>
    <x v="19"/>
  </r>
  <r>
    <n v="15000"/>
    <n v="0"/>
    <x v="2"/>
    <x v="0"/>
    <s v="USD"/>
    <n v="1435591318"/>
    <n v="1432999318"/>
    <b v="0"/>
    <n v="0"/>
    <b v="0"/>
    <s v="food/food trucks"/>
    <m/>
    <m/>
    <x v="7"/>
    <x v="19"/>
  </r>
  <r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35000"/>
    <n v="1"/>
    <x v="2"/>
    <x v="0"/>
    <s v="USD"/>
    <n v="1469919890"/>
    <n v="1467327890"/>
    <b v="0"/>
    <n v="1"/>
    <b v="0"/>
    <s v="food/food trucks"/>
    <m/>
    <m/>
    <x v="7"/>
    <x v="19"/>
  </r>
  <r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65000"/>
    <n v="35"/>
    <x v="2"/>
    <x v="5"/>
    <s v="CAD"/>
    <n v="1431278557"/>
    <n v="1427390557"/>
    <b v="0"/>
    <n v="2"/>
    <b v="0"/>
    <s v="food/food trucks"/>
    <m/>
    <m/>
    <x v="7"/>
    <x v="19"/>
  </r>
  <r>
    <n v="3500"/>
    <n v="25"/>
    <x v="2"/>
    <x v="0"/>
    <s v="USD"/>
    <n v="1427266860"/>
    <n v="1424678460"/>
    <b v="0"/>
    <n v="1"/>
    <b v="0"/>
    <s v="food/food trucks"/>
    <m/>
    <m/>
    <x v="7"/>
    <x v="19"/>
  </r>
  <r>
    <n v="5000"/>
    <n v="40"/>
    <x v="2"/>
    <x v="0"/>
    <s v="USD"/>
    <n v="1407899966"/>
    <n v="1405307966"/>
    <b v="0"/>
    <n v="3"/>
    <b v="0"/>
    <s v="food/food trucks"/>
    <m/>
    <m/>
    <x v="7"/>
    <x v="19"/>
  </r>
  <r>
    <n v="30000"/>
    <n v="1"/>
    <x v="2"/>
    <x v="0"/>
    <s v="USD"/>
    <n v="1411701739"/>
    <n v="1409109739"/>
    <b v="0"/>
    <n v="1"/>
    <b v="0"/>
    <s v="food/food trucks"/>
    <m/>
    <m/>
    <x v="7"/>
    <x v="19"/>
  </r>
  <r>
    <n v="15000"/>
    <n v="71"/>
    <x v="2"/>
    <x v="0"/>
    <s v="USD"/>
    <n v="1428981718"/>
    <n v="1423801318"/>
    <b v="0"/>
    <n v="3"/>
    <b v="0"/>
    <s v="food/food trucks"/>
    <m/>
    <m/>
    <x v="7"/>
    <x v="19"/>
  </r>
  <r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"/>
    <n v="0"/>
    <x v="2"/>
    <x v="5"/>
    <s v="CAD"/>
    <n v="1407533463"/>
    <n v="1404941463"/>
    <b v="0"/>
    <n v="0"/>
    <b v="0"/>
    <s v="food/food trucks"/>
    <m/>
    <m/>
    <x v="7"/>
    <x v="19"/>
  </r>
  <r>
    <n v="9999"/>
    <n v="70"/>
    <x v="2"/>
    <x v="0"/>
    <s v="USD"/>
    <n v="1411073972"/>
    <n v="1408481972"/>
    <b v="0"/>
    <n v="4"/>
    <b v="0"/>
    <s v="food/food trucks"/>
    <m/>
    <m/>
    <x v="7"/>
    <x v="19"/>
  </r>
  <r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19000"/>
    <n v="1145"/>
    <x v="3"/>
    <x v="0"/>
    <s v="USD"/>
    <n v="1491421314"/>
    <n v="1487709714"/>
    <b v="0"/>
    <n v="7"/>
    <b v="0"/>
    <s v="theater/spaces"/>
    <m/>
    <m/>
    <x v="1"/>
    <x v="38"/>
  </r>
  <r>
    <n v="16500"/>
    <n v="1739"/>
    <x v="3"/>
    <x v="0"/>
    <s v="USD"/>
    <n v="1490389158"/>
    <n v="1486504758"/>
    <b v="0"/>
    <n v="8"/>
    <b v="0"/>
    <s v="theater/spaces"/>
    <m/>
    <m/>
    <x v="1"/>
    <x v="38"/>
  </r>
  <r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3910"/>
    <n v="3938"/>
    <x v="0"/>
    <x v="1"/>
    <s v="GBP"/>
    <n v="1403301660"/>
    <n v="1400694790"/>
    <b v="1"/>
    <n v="73"/>
    <b v="1"/>
    <s v="theater/spaces"/>
    <m/>
    <m/>
    <x v="1"/>
    <x v="38"/>
  </r>
  <r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1250"/>
    <n v="1316"/>
    <x v="0"/>
    <x v="0"/>
    <s v="USD"/>
    <n v="1423724400"/>
    <n v="1421274954"/>
    <b v="0"/>
    <n v="28"/>
    <b v="1"/>
    <s v="theater/plays"/>
    <m/>
    <m/>
    <x v="1"/>
    <x v="6"/>
  </r>
  <r>
    <n v="1000"/>
    <n v="1200"/>
    <x v="0"/>
    <x v="0"/>
    <s v="USD"/>
    <n v="1424149140"/>
    <n v="1421964718"/>
    <b v="0"/>
    <n v="18"/>
    <b v="1"/>
    <s v="theater/plays"/>
    <m/>
    <m/>
    <x v="1"/>
    <x v="6"/>
  </r>
  <r>
    <n v="1000"/>
    <n v="1145"/>
    <x v="0"/>
    <x v="1"/>
    <s v="GBP"/>
    <n v="1429793446"/>
    <n v="1428583846"/>
    <b v="0"/>
    <n v="61"/>
    <b v="1"/>
    <s v="theater/plays"/>
    <m/>
    <m/>
    <x v="1"/>
    <x v="6"/>
  </r>
  <r>
    <n v="6000"/>
    <n v="7140"/>
    <x v="0"/>
    <x v="0"/>
    <s v="USD"/>
    <n v="1414608843"/>
    <n v="1412794443"/>
    <b v="0"/>
    <n v="108"/>
    <b v="1"/>
    <s v="theater/plays"/>
    <m/>
    <m/>
    <x v="1"/>
    <x v="6"/>
  </r>
  <r>
    <n v="5000"/>
    <n v="5234"/>
    <x v="0"/>
    <x v="0"/>
    <s v="USD"/>
    <n v="1470430800"/>
    <n v="1467865967"/>
    <b v="0"/>
    <n v="142"/>
    <b v="1"/>
    <s v="theater/plays"/>
    <m/>
    <m/>
    <x v="1"/>
    <x v="6"/>
  </r>
  <r>
    <n v="2500"/>
    <n v="2946"/>
    <x v="0"/>
    <x v="1"/>
    <s v="GBP"/>
    <n v="1404913180"/>
    <n v="1403703580"/>
    <b v="0"/>
    <n v="74"/>
    <b v="1"/>
    <s v="theater/plays"/>
    <m/>
    <m/>
    <x v="1"/>
    <x v="6"/>
  </r>
  <r>
    <n v="1000"/>
    <n v="1197"/>
    <x v="0"/>
    <x v="0"/>
    <s v="USD"/>
    <n v="1405658752"/>
    <n v="1403066752"/>
    <b v="0"/>
    <n v="38"/>
    <b v="1"/>
    <s v="theater/plays"/>
    <m/>
    <m/>
    <x v="1"/>
    <x v="6"/>
  </r>
  <r>
    <n v="2000"/>
    <n v="2050"/>
    <x v="0"/>
    <x v="0"/>
    <s v="USD"/>
    <n v="1469811043"/>
    <n v="1467219043"/>
    <b v="0"/>
    <n v="20"/>
    <b v="1"/>
    <s v="theater/plays"/>
    <m/>
    <m/>
    <x v="1"/>
    <x v="6"/>
  </r>
  <r>
    <n v="3000"/>
    <n v="3035"/>
    <x v="0"/>
    <x v="0"/>
    <s v="USD"/>
    <n v="1426132800"/>
    <n v="1424477934"/>
    <b v="0"/>
    <n v="24"/>
    <b v="1"/>
    <s v="theater/plays"/>
    <m/>
    <m/>
    <x v="1"/>
    <x v="6"/>
  </r>
  <r>
    <n v="3000"/>
    <n v="3160"/>
    <x v="0"/>
    <x v="0"/>
    <s v="USD"/>
    <n v="1423693903"/>
    <n v="1421101903"/>
    <b v="0"/>
    <n v="66"/>
    <b v="1"/>
    <s v="theater/plays"/>
    <m/>
    <m/>
    <x v="1"/>
    <x v="6"/>
  </r>
  <r>
    <n v="2000"/>
    <n v="2050"/>
    <x v="0"/>
    <x v="0"/>
    <s v="USD"/>
    <n v="1473393600"/>
    <n v="1470778559"/>
    <b v="0"/>
    <n v="28"/>
    <b v="1"/>
    <s v="theater/plays"/>
    <m/>
    <m/>
    <x v="1"/>
    <x v="6"/>
  </r>
  <r>
    <n v="2000"/>
    <n v="2152"/>
    <x v="0"/>
    <x v="0"/>
    <s v="USD"/>
    <n v="1439357559"/>
    <n v="1435469559"/>
    <b v="0"/>
    <n v="24"/>
    <b v="1"/>
    <s v="theater/plays"/>
    <m/>
    <m/>
    <x v="1"/>
    <x v="6"/>
  </r>
  <r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50"/>
    <n v="75"/>
    <x v="0"/>
    <x v="1"/>
    <s v="GBP"/>
    <n v="1457031600"/>
    <n v="1455640559"/>
    <b v="0"/>
    <n v="3"/>
    <b v="1"/>
    <s v="theater/plays"/>
    <m/>
    <m/>
    <x v="1"/>
    <x v="6"/>
  </r>
  <r>
    <n v="700"/>
    <n v="730"/>
    <x v="0"/>
    <x v="0"/>
    <s v="USD"/>
    <n v="1402095600"/>
    <n v="1400675841"/>
    <b v="0"/>
    <n v="20"/>
    <b v="1"/>
    <s v="theater/plays"/>
    <m/>
    <m/>
    <x v="1"/>
    <x v="6"/>
  </r>
  <r>
    <n v="800"/>
    <n v="924"/>
    <x v="0"/>
    <x v="1"/>
    <s v="GBP"/>
    <n v="1404564028"/>
    <n v="1401972028"/>
    <b v="0"/>
    <n v="21"/>
    <b v="1"/>
    <s v="theater/plays"/>
    <m/>
    <m/>
    <x v="1"/>
    <x v="6"/>
  </r>
  <r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5000"/>
    <n v="5070"/>
    <x v="0"/>
    <x v="1"/>
    <s v="GBP"/>
    <n v="1438358400"/>
    <n v="1437063121"/>
    <b v="0"/>
    <n v="139"/>
    <b v="1"/>
    <s v="theater/plays"/>
    <m/>
    <m/>
    <x v="1"/>
    <x v="6"/>
  </r>
  <r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1000"/>
    <n v="1330"/>
    <x v="0"/>
    <x v="1"/>
    <s v="GBP"/>
    <n v="1420377366"/>
    <n v="1415193366"/>
    <b v="0"/>
    <n v="31"/>
    <b v="1"/>
    <s v="theater/plays"/>
    <m/>
    <m/>
    <x v="1"/>
    <x v="6"/>
  </r>
  <r>
    <n v="500"/>
    <n v="666"/>
    <x v="0"/>
    <x v="2"/>
    <s v="AUD"/>
    <n v="1412938800"/>
    <n v="1411019409"/>
    <b v="0"/>
    <n v="13"/>
    <b v="1"/>
    <s v="theater/plays"/>
    <m/>
    <m/>
    <x v="1"/>
    <x v="6"/>
  </r>
  <r>
    <n v="3000"/>
    <n v="3055"/>
    <x v="0"/>
    <x v="1"/>
    <s v="GBP"/>
    <n v="1438875107"/>
    <n v="1436283107"/>
    <b v="0"/>
    <n v="90"/>
    <b v="1"/>
    <s v="theater/plays"/>
    <m/>
    <m/>
    <x v="1"/>
    <x v="6"/>
  </r>
  <r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1000"/>
    <n v="1150"/>
    <x v="0"/>
    <x v="1"/>
    <s v="GBP"/>
    <n v="1411987990"/>
    <n v="1409395990"/>
    <b v="0"/>
    <n v="23"/>
    <b v="1"/>
    <s v="theater/plays"/>
    <m/>
    <m/>
    <x v="1"/>
    <x v="6"/>
  </r>
  <r>
    <n v="400"/>
    <n v="440"/>
    <x v="0"/>
    <x v="1"/>
    <s v="GBP"/>
    <n v="1440245273"/>
    <n v="1438085273"/>
    <b v="0"/>
    <n v="18"/>
    <b v="1"/>
    <s v="theater/plays"/>
    <m/>
    <m/>
    <x v="1"/>
    <x v="6"/>
  </r>
  <r>
    <n v="3000"/>
    <n v="3363"/>
    <x v="0"/>
    <x v="1"/>
    <s v="GBP"/>
    <n v="1438772400"/>
    <n v="1435645490"/>
    <b v="0"/>
    <n v="76"/>
    <b v="1"/>
    <s v="theater/plays"/>
    <m/>
    <m/>
    <x v="1"/>
    <x v="6"/>
  </r>
  <r>
    <n v="5000"/>
    <n v="6300"/>
    <x v="0"/>
    <x v="0"/>
    <s v="USD"/>
    <n v="1435611438"/>
    <n v="1433019438"/>
    <b v="0"/>
    <n v="93"/>
    <b v="1"/>
    <s v="theater/plays"/>
    <m/>
    <m/>
    <x v="1"/>
    <x v="6"/>
  </r>
  <r>
    <n v="4500"/>
    <n v="4511"/>
    <x v="0"/>
    <x v="0"/>
    <s v="USD"/>
    <n v="1440274735"/>
    <n v="1437682735"/>
    <b v="0"/>
    <n v="69"/>
    <b v="1"/>
    <s v="theater/plays"/>
    <m/>
    <m/>
    <x v="1"/>
    <x v="6"/>
  </r>
  <r>
    <n v="2500"/>
    <n v="2560"/>
    <x v="0"/>
    <x v="0"/>
    <s v="USD"/>
    <n v="1459348740"/>
    <n v="1458647725"/>
    <b v="0"/>
    <n v="21"/>
    <b v="1"/>
    <s v="theater/plays"/>
    <m/>
    <m/>
    <x v="1"/>
    <x v="6"/>
  </r>
  <r>
    <n v="2500"/>
    <n v="2705"/>
    <x v="0"/>
    <x v="0"/>
    <s v="USD"/>
    <n v="1401595140"/>
    <n v="1398828064"/>
    <b v="0"/>
    <n v="57"/>
    <b v="1"/>
    <s v="theater/plays"/>
    <m/>
    <m/>
    <x v="1"/>
    <x v="6"/>
  </r>
  <r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5000"/>
    <n v="5665"/>
    <x v="0"/>
    <x v="5"/>
    <s v="CAD"/>
    <n v="1428292800"/>
    <n v="1424368298"/>
    <b v="0"/>
    <n v="83"/>
    <b v="1"/>
    <s v="theater/plays"/>
    <m/>
    <m/>
    <x v="1"/>
    <x v="6"/>
  </r>
  <r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1500"/>
    <n v="1616"/>
    <x v="0"/>
    <x v="1"/>
    <s v="GBP"/>
    <n v="1431164115"/>
    <n v="1428572115"/>
    <b v="0"/>
    <n v="64"/>
    <b v="1"/>
    <s v="theater/plays"/>
    <m/>
    <m/>
    <x v="1"/>
    <x v="6"/>
  </r>
  <r>
    <n v="250"/>
    <n v="605"/>
    <x v="0"/>
    <x v="5"/>
    <s v="CAD"/>
    <n v="1470595109"/>
    <n v="1468003109"/>
    <b v="0"/>
    <n v="14"/>
    <b v="1"/>
    <s v="theater/plays"/>
    <m/>
    <m/>
    <x v="1"/>
    <x v="6"/>
  </r>
  <r>
    <n v="3000"/>
    <n v="4247"/>
    <x v="0"/>
    <x v="1"/>
    <s v="GBP"/>
    <n v="1438531200"/>
    <n v="1435921992"/>
    <b v="0"/>
    <n v="169"/>
    <b v="1"/>
    <s v="theater/plays"/>
    <m/>
    <m/>
    <x v="1"/>
    <x v="6"/>
  </r>
  <r>
    <n v="600"/>
    <n v="780"/>
    <x v="0"/>
    <x v="1"/>
    <s v="GBP"/>
    <n v="1425136462"/>
    <n v="1421680462"/>
    <b v="0"/>
    <n v="33"/>
    <b v="1"/>
    <s v="theater/plays"/>
    <m/>
    <m/>
    <x v="1"/>
    <x v="6"/>
  </r>
  <r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5000"/>
    <n v="5240"/>
    <x v="0"/>
    <x v="1"/>
    <s v="GBP"/>
    <n v="1434285409"/>
    <n v="1431693409"/>
    <b v="0"/>
    <n v="104"/>
    <b v="1"/>
    <s v="theater/plays"/>
    <m/>
    <m/>
    <x v="1"/>
    <x v="6"/>
  </r>
  <r>
    <n v="200"/>
    <n v="272"/>
    <x v="0"/>
    <x v="1"/>
    <s v="GBP"/>
    <n v="1456444800"/>
    <n v="1454337589"/>
    <b v="0"/>
    <n v="20"/>
    <b v="1"/>
    <s v="theater/plays"/>
    <m/>
    <m/>
    <x v="1"/>
    <x v="6"/>
  </r>
  <r>
    <n v="1000"/>
    <n v="1000"/>
    <x v="0"/>
    <x v="1"/>
    <s v="GBP"/>
    <n v="1411510135"/>
    <n v="1408918135"/>
    <b v="0"/>
    <n v="35"/>
    <b v="1"/>
    <s v="theater/plays"/>
    <m/>
    <m/>
    <x v="1"/>
    <x v="6"/>
  </r>
  <r>
    <n v="6000"/>
    <n v="6000"/>
    <x v="0"/>
    <x v="0"/>
    <s v="USD"/>
    <n v="1427469892"/>
    <n v="1424881492"/>
    <b v="0"/>
    <n v="94"/>
    <b v="1"/>
    <s v="theater/plays"/>
    <m/>
    <m/>
    <x v="1"/>
    <x v="6"/>
  </r>
  <r>
    <n v="100"/>
    <n v="124"/>
    <x v="0"/>
    <x v="1"/>
    <s v="GBP"/>
    <n v="1427842740"/>
    <n v="1425428206"/>
    <b v="0"/>
    <n v="14"/>
    <b v="1"/>
    <s v="theater/plays"/>
    <m/>
    <m/>
    <x v="1"/>
    <x v="6"/>
  </r>
  <r>
    <n v="650"/>
    <n v="760"/>
    <x v="0"/>
    <x v="0"/>
    <s v="USD"/>
    <n v="1434159780"/>
    <n v="1431412196"/>
    <b v="0"/>
    <n v="15"/>
    <b v="1"/>
    <s v="theater/plays"/>
    <m/>
    <m/>
    <x v="1"/>
    <x v="6"/>
  </r>
  <r>
    <n v="3000"/>
    <n v="3100"/>
    <x v="0"/>
    <x v="1"/>
    <s v="GBP"/>
    <n v="1449255686"/>
    <n v="1446663686"/>
    <b v="0"/>
    <n v="51"/>
    <b v="1"/>
    <s v="theater/plays"/>
    <m/>
    <m/>
    <x v="1"/>
    <x v="6"/>
  </r>
  <r>
    <n v="2000"/>
    <n v="2155"/>
    <x v="0"/>
    <x v="0"/>
    <s v="USD"/>
    <n v="1436511600"/>
    <n v="1434415812"/>
    <b v="0"/>
    <n v="19"/>
    <b v="1"/>
    <s v="theater/plays"/>
    <m/>
    <m/>
    <x v="1"/>
    <x v="6"/>
  </r>
  <r>
    <n v="2000"/>
    <n v="2405"/>
    <x v="0"/>
    <x v="0"/>
    <s v="USD"/>
    <n v="1464971400"/>
    <n v="1462379066"/>
    <b v="0"/>
    <n v="23"/>
    <b v="1"/>
    <s v="theater/plays"/>
    <m/>
    <m/>
    <x v="1"/>
    <x v="6"/>
  </r>
  <r>
    <n v="9500"/>
    <n v="9536"/>
    <x v="0"/>
    <x v="1"/>
    <s v="GBP"/>
    <n v="1443826800"/>
    <n v="1441606869"/>
    <b v="0"/>
    <n v="97"/>
    <b v="1"/>
    <s v="theater/plays"/>
    <m/>
    <m/>
    <x v="1"/>
    <x v="6"/>
  </r>
  <r>
    <n v="2500"/>
    <n v="2663"/>
    <x v="0"/>
    <x v="1"/>
    <s v="GBP"/>
    <n v="1464863118"/>
    <n v="1462443918"/>
    <b v="0"/>
    <n v="76"/>
    <b v="1"/>
    <s v="theater/plays"/>
    <m/>
    <m/>
    <x v="1"/>
    <x v="6"/>
  </r>
  <r>
    <n v="3000"/>
    <n v="3000"/>
    <x v="0"/>
    <x v="0"/>
    <s v="USD"/>
    <n v="1399867140"/>
    <n v="1398802148"/>
    <b v="0"/>
    <n v="11"/>
    <b v="1"/>
    <s v="theater/plays"/>
    <m/>
    <m/>
    <x v="1"/>
    <x v="6"/>
  </r>
  <r>
    <n v="3000"/>
    <n v="3320"/>
    <x v="0"/>
    <x v="0"/>
    <s v="USD"/>
    <n v="1437076070"/>
    <n v="1434484070"/>
    <b v="0"/>
    <n v="52"/>
    <b v="1"/>
    <s v="theater/plays"/>
    <m/>
    <m/>
    <x v="1"/>
    <x v="6"/>
  </r>
  <r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700"/>
    <n v="2923"/>
    <x v="0"/>
    <x v="0"/>
    <s v="USD"/>
    <n v="1444528800"/>
    <n v="1442804633"/>
    <b v="0"/>
    <n v="35"/>
    <b v="1"/>
    <s v="theater/plays"/>
    <m/>
    <m/>
    <x v="1"/>
    <x v="6"/>
  </r>
  <r>
    <n v="800"/>
    <n v="1360"/>
    <x v="0"/>
    <x v="1"/>
    <s v="GBP"/>
    <n v="1422658930"/>
    <n v="1421362930"/>
    <b v="0"/>
    <n v="21"/>
    <b v="1"/>
    <s v="theater/plays"/>
    <m/>
    <m/>
    <x v="1"/>
    <x v="6"/>
  </r>
  <r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450"/>
    <n v="485"/>
    <x v="0"/>
    <x v="0"/>
    <s v="USD"/>
    <n v="1487393940"/>
    <n v="1484115418"/>
    <b v="0"/>
    <n v="11"/>
    <b v="1"/>
    <s v="theater/plays"/>
    <m/>
    <m/>
    <x v="1"/>
    <x v="6"/>
  </r>
  <r>
    <n v="850"/>
    <n v="850"/>
    <x v="0"/>
    <x v="5"/>
    <s v="CAD"/>
    <n v="1449701284"/>
    <n v="1446241684"/>
    <b v="0"/>
    <n v="21"/>
    <b v="1"/>
    <s v="theater/plays"/>
    <m/>
    <m/>
    <x v="1"/>
    <x v="6"/>
  </r>
  <r>
    <n v="2000"/>
    <n v="2405"/>
    <x v="0"/>
    <x v="0"/>
    <s v="USD"/>
    <n v="1407967200"/>
    <n v="1406039696"/>
    <b v="0"/>
    <n v="54"/>
    <b v="1"/>
    <s v="theater/plays"/>
    <m/>
    <m/>
    <x v="1"/>
    <x v="6"/>
  </r>
  <r>
    <n v="3500"/>
    <n v="3900"/>
    <x v="0"/>
    <x v="0"/>
    <s v="USD"/>
    <n v="1408942740"/>
    <n v="1406958354"/>
    <b v="0"/>
    <n v="31"/>
    <b v="1"/>
    <s v="theater/plays"/>
    <m/>
    <m/>
    <x v="1"/>
    <x v="6"/>
  </r>
  <r>
    <n v="2500"/>
    <n v="2600"/>
    <x v="0"/>
    <x v="1"/>
    <s v="GBP"/>
    <n v="1426698000"/>
    <n v="1424825479"/>
    <b v="0"/>
    <n v="132"/>
    <b v="1"/>
    <s v="theater/plays"/>
    <m/>
    <m/>
    <x v="1"/>
    <x v="6"/>
  </r>
  <r>
    <n v="1000"/>
    <n v="10"/>
    <x v="2"/>
    <x v="1"/>
    <s v="GBP"/>
    <n v="1450032297"/>
    <n v="1444844697"/>
    <b v="0"/>
    <n v="1"/>
    <b v="0"/>
    <s v="theater/plays"/>
    <m/>
    <m/>
    <x v="1"/>
    <x v="6"/>
  </r>
  <r>
    <n v="1500"/>
    <n v="0"/>
    <x v="2"/>
    <x v="1"/>
    <s v="GBP"/>
    <n v="1403348400"/>
    <n v="1401058295"/>
    <b v="0"/>
    <n v="0"/>
    <b v="0"/>
    <s v="theater/plays"/>
    <m/>
    <m/>
    <x v="1"/>
    <x v="6"/>
  </r>
  <r>
    <n v="1200"/>
    <n v="0"/>
    <x v="2"/>
    <x v="0"/>
    <s v="USD"/>
    <n v="1465790400"/>
    <n v="1462210950"/>
    <b v="0"/>
    <n v="0"/>
    <b v="0"/>
    <s v="theater/plays"/>
    <m/>
    <m/>
    <x v="1"/>
    <x v="6"/>
  </r>
  <r>
    <n v="550"/>
    <n v="30"/>
    <x v="2"/>
    <x v="15"/>
    <s v="EUR"/>
    <n v="1483535180"/>
    <n v="1480943180"/>
    <b v="0"/>
    <n v="1"/>
    <b v="0"/>
    <s v="theater/plays"/>
    <m/>
    <m/>
    <x v="1"/>
    <x v="6"/>
  </r>
  <r>
    <n v="7500"/>
    <n v="2366"/>
    <x v="2"/>
    <x v="0"/>
    <s v="USD"/>
    <n v="1433723033"/>
    <n v="1428539033"/>
    <b v="0"/>
    <n v="39"/>
    <b v="0"/>
    <s v="theater/plays"/>
    <m/>
    <m/>
    <x v="1"/>
    <x v="6"/>
  </r>
  <r>
    <n v="8000"/>
    <n v="0"/>
    <x v="2"/>
    <x v="0"/>
    <s v="USD"/>
    <n v="1432917394"/>
    <n v="1429029394"/>
    <b v="0"/>
    <n v="0"/>
    <b v="0"/>
    <s v="theater/plays"/>
    <m/>
    <m/>
    <x v="1"/>
    <x v="6"/>
  </r>
  <r>
    <n v="2000"/>
    <n v="0"/>
    <x v="2"/>
    <x v="0"/>
    <s v="USD"/>
    <n v="1464031265"/>
    <n v="1458847265"/>
    <b v="0"/>
    <n v="0"/>
    <b v="0"/>
    <s v="theater/plays"/>
    <m/>
    <m/>
    <x v="1"/>
    <x v="6"/>
  </r>
  <r>
    <n v="35000"/>
    <n v="70"/>
    <x v="2"/>
    <x v="0"/>
    <s v="USD"/>
    <n v="1432913659"/>
    <n v="1430321659"/>
    <b v="0"/>
    <n v="3"/>
    <b v="0"/>
    <s v="theater/plays"/>
    <m/>
    <m/>
    <x v="1"/>
    <x v="6"/>
  </r>
  <r>
    <n v="500"/>
    <n v="5"/>
    <x v="2"/>
    <x v="1"/>
    <s v="GBP"/>
    <n v="1461406600"/>
    <n v="1458814600"/>
    <b v="0"/>
    <n v="1"/>
    <b v="0"/>
    <s v="theater/plays"/>
    <m/>
    <m/>
    <x v="1"/>
    <x v="6"/>
  </r>
  <r>
    <n v="8000"/>
    <n v="311"/>
    <x v="2"/>
    <x v="0"/>
    <s v="USD"/>
    <n v="1409962211"/>
    <n v="1407370211"/>
    <b v="0"/>
    <n v="13"/>
    <b v="0"/>
    <s v="theater/plays"/>
    <m/>
    <m/>
    <x v="1"/>
    <x v="6"/>
  </r>
  <r>
    <n v="4500"/>
    <n v="0"/>
    <x v="2"/>
    <x v="17"/>
    <s v="EUR"/>
    <n v="1454109420"/>
    <n v="1453334629"/>
    <b v="0"/>
    <n v="0"/>
    <b v="0"/>
    <s v="theater/plays"/>
    <m/>
    <m/>
    <x v="1"/>
    <x v="6"/>
  </r>
  <r>
    <n v="5000"/>
    <n v="95"/>
    <x v="2"/>
    <x v="0"/>
    <s v="USD"/>
    <n v="1403312703"/>
    <n v="1400720703"/>
    <b v="0"/>
    <n v="6"/>
    <b v="0"/>
    <s v="theater/plays"/>
    <m/>
    <m/>
    <x v="1"/>
    <x v="6"/>
  </r>
  <r>
    <n v="9500"/>
    <n v="0"/>
    <x v="2"/>
    <x v="5"/>
    <s v="CAD"/>
    <n v="1410669297"/>
    <n v="1405485297"/>
    <b v="0"/>
    <n v="0"/>
    <b v="0"/>
    <s v="theater/plays"/>
    <m/>
    <m/>
    <x v="1"/>
    <x v="6"/>
  </r>
  <r>
    <n v="1000"/>
    <n v="417"/>
    <x v="2"/>
    <x v="1"/>
    <s v="GBP"/>
    <n v="1431018719"/>
    <n v="1429290719"/>
    <b v="0"/>
    <n v="14"/>
    <b v="0"/>
    <s v="theater/plays"/>
    <m/>
    <m/>
    <x v="1"/>
    <x v="6"/>
  </r>
  <r>
    <n v="600"/>
    <n v="300"/>
    <x v="2"/>
    <x v="0"/>
    <s v="USD"/>
    <n v="1454110440"/>
    <n v="1451607071"/>
    <b v="0"/>
    <n v="5"/>
    <b v="0"/>
    <s v="theater/plays"/>
    <m/>
    <m/>
    <x v="1"/>
    <x v="6"/>
  </r>
  <r>
    <n v="3000"/>
    <n v="146"/>
    <x v="2"/>
    <x v="0"/>
    <s v="USD"/>
    <n v="1439069640"/>
    <n v="1433897647"/>
    <b v="0"/>
    <n v="6"/>
    <b v="0"/>
    <s v="theater/plays"/>
    <m/>
    <m/>
    <x v="1"/>
    <x v="6"/>
  </r>
  <r>
    <n v="38000"/>
    <n v="7500"/>
    <x v="2"/>
    <x v="14"/>
    <s v="MXN"/>
    <n v="1487613600"/>
    <n v="1482444295"/>
    <b v="0"/>
    <n v="15"/>
    <b v="0"/>
    <s v="theater/plays"/>
    <m/>
    <m/>
    <x v="1"/>
    <x v="6"/>
  </r>
  <r>
    <n v="1000"/>
    <n v="0"/>
    <x v="2"/>
    <x v="9"/>
    <s v="EUR"/>
    <n v="1417778880"/>
    <n v="1415711095"/>
    <b v="0"/>
    <n v="0"/>
    <b v="0"/>
    <s v="theater/plays"/>
    <m/>
    <m/>
    <x v="1"/>
    <x v="6"/>
  </r>
  <r>
    <n v="2000"/>
    <n v="35"/>
    <x v="2"/>
    <x v="2"/>
    <s v="AUD"/>
    <n v="1444984904"/>
    <n v="1439800904"/>
    <b v="0"/>
    <n v="1"/>
    <b v="0"/>
    <s v="theater/plays"/>
    <m/>
    <m/>
    <x v="1"/>
    <x v="6"/>
  </r>
  <r>
    <n v="4000"/>
    <n v="266"/>
    <x v="2"/>
    <x v="0"/>
    <s v="USD"/>
    <n v="1466363576"/>
    <n v="1461179576"/>
    <b v="0"/>
    <n v="9"/>
    <b v="0"/>
    <s v="theater/plays"/>
    <m/>
    <m/>
    <x v="1"/>
    <x v="6"/>
  </r>
  <r>
    <n v="250"/>
    <n v="80"/>
    <x v="2"/>
    <x v="2"/>
    <s v="AUD"/>
    <n v="1443103848"/>
    <n v="1441894248"/>
    <b v="0"/>
    <n v="3"/>
    <b v="0"/>
    <s v="theater/plays"/>
    <m/>
    <m/>
    <x v="1"/>
    <x v="6"/>
  </r>
  <r>
    <n v="12700"/>
    <n v="55"/>
    <x v="2"/>
    <x v="0"/>
    <s v="USD"/>
    <n v="1403636229"/>
    <n v="1401044229"/>
    <b v="0"/>
    <n v="3"/>
    <b v="0"/>
    <s v="theater/plays"/>
    <m/>
    <m/>
    <x v="1"/>
    <x v="6"/>
  </r>
  <r>
    <n v="50000"/>
    <n v="20"/>
    <x v="2"/>
    <x v="0"/>
    <s v="USD"/>
    <n v="1410279123"/>
    <n v="1405095123"/>
    <b v="0"/>
    <n v="1"/>
    <b v="0"/>
    <s v="theater/plays"/>
    <m/>
    <m/>
    <x v="1"/>
    <x v="6"/>
  </r>
  <r>
    <n v="2500"/>
    <n v="40"/>
    <x v="2"/>
    <x v="1"/>
    <s v="GBP"/>
    <n v="1437139080"/>
    <n v="1434552207"/>
    <b v="0"/>
    <n v="3"/>
    <b v="0"/>
    <s v="theater/plays"/>
    <m/>
    <m/>
    <x v="1"/>
    <x v="6"/>
  </r>
  <r>
    <n v="2888"/>
    <n v="0"/>
    <x v="2"/>
    <x v="0"/>
    <s v="USD"/>
    <n v="1420512259"/>
    <n v="1415328259"/>
    <b v="0"/>
    <n v="0"/>
    <b v="0"/>
    <s v="theater/plays"/>
    <m/>
    <m/>
    <x v="1"/>
    <x v="6"/>
  </r>
  <r>
    <n v="5000"/>
    <n v="45"/>
    <x v="2"/>
    <x v="0"/>
    <s v="USD"/>
    <n v="1476482400"/>
    <n v="1473893721"/>
    <b v="0"/>
    <n v="2"/>
    <b v="0"/>
    <s v="theater/plays"/>
    <m/>
    <m/>
    <x v="1"/>
    <x v="6"/>
  </r>
  <r>
    <n v="2500"/>
    <n v="504"/>
    <x v="2"/>
    <x v="0"/>
    <s v="USD"/>
    <n v="1467604800"/>
    <n v="1465533672"/>
    <b v="0"/>
    <n v="10"/>
    <b v="0"/>
    <s v="theater/plays"/>
    <m/>
    <m/>
    <x v="1"/>
    <x v="6"/>
  </r>
  <r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0000"/>
    <n v="177"/>
    <x v="2"/>
    <x v="0"/>
    <s v="USD"/>
    <n v="1468937681"/>
    <n v="1466345681"/>
    <b v="0"/>
    <n v="5"/>
    <b v="0"/>
    <s v="theater/plays"/>
    <m/>
    <m/>
    <x v="1"/>
    <x v="6"/>
  </r>
  <r>
    <n v="5000"/>
    <n v="750"/>
    <x v="2"/>
    <x v="0"/>
    <s v="USD"/>
    <n v="1400301165"/>
    <n v="1397709165"/>
    <b v="0"/>
    <n v="9"/>
    <b v="0"/>
    <s v="theater/plays"/>
    <m/>
    <m/>
    <x v="1"/>
    <x v="6"/>
  </r>
  <r>
    <n v="10000"/>
    <n v="467"/>
    <x v="2"/>
    <x v="0"/>
    <s v="USD"/>
    <n v="1419183813"/>
    <n v="1417455813"/>
    <b v="0"/>
    <n v="13"/>
    <b v="0"/>
    <s v="theater/plays"/>
    <m/>
    <m/>
    <x v="1"/>
    <x v="6"/>
  </r>
  <r>
    <n v="3000"/>
    <n v="0"/>
    <x v="2"/>
    <x v="0"/>
    <s v="USD"/>
    <n v="1434768438"/>
    <n v="1429584438"/>
    <b v="0"/>
    <n v="0"/>
    <b v="0"/>
    <s v="theater/plays"/>
    <m/>
    <m/>
    <x v="1"/>
    <x v="6"/>
  </r>
  <r>
    <n v="2500"/>
    <n v="953"/>
    <x v="2"/>
    <x v="0"/>
    <s v="USD"/>
    <n v="1422473831"/>
    <n v="1419881831"/>
    <b v="0"/>
    <n v="8"/>
    <b v="0"/>
    <s v="theater/plays"/>
    <m/>
    <m/>
    <x v="1"/>
    <x v="6"/>
  </r>
  <r>
    <n v="5000"/>
    <n v="271"/>
    <x v="2"/>
    <x v="0"/>
    <s v="USD"/>
    <n v="1484684186"/>
    <n v="1482092186"/>
    <b v="0"/>
    <n v="3"/>
    <b v="0"/>
    <s v="theater/plays"/>
    <m/>
    <m/>
    <x v="1"/>
    <x v="6"/>
  </r>
  <r>
    <n v="20000"/>
    <n v="7"/>
    <x v="2"/>
    <x v="0"/>
    <s v="USD"/>
    <n v="1462417493"/>
    <n v="1459825493"/>
    <b v="0"/>
    <n v="3"/>
    <b v="0"/>
    <s v="theater/plays"/>
    <m/>
    <m/>
    <x v="1"/>
    <x v="6"/>
  </r>
  <r>
    <n v="150000"/>
    <n v="0"/>
    <x v="2"/>
    <x v="0"/>
    <s v="USD"/>
    <n v="1437069079"/>
    <n v="1434477079"/>
    <b v="0"/>
    <n v="0"/>
    <b v="0"/>
    <s v="theater/plays"/>
    <m/>
    <m/>
    <x v="1"/>
    <x v="6"/>
  </r>
  <r>
    <n v="6000"/>
    <n v="650"/>
    <x v="2"/>
    <x v="0"/>
    <s v="USD"/>
    <n v="1480525200"/>
    <n v="1477781724"/>
    <b v="0"/>
    <n v="6"/>
    <b v="0"/>
    <s v="theater/plays"/>
    <m/>
    <m/>
    <x v="1"/>
    <x v="6"/>
  </r>
  <r>
    <n v="3000"/>
    <n v="63"/>
    <x v="2"/>
    <x v="1"/>
    <s v="GBP"/>
    <n v="1435934795"/>
    <n v="1430750795"/>
    <b v="0"/>
    <n v="4"/>
    <b v="0"/>
    <s v="theater/plays"/>
    <m/>
    <m/>
    <x v="1"/>
    <x v="6"/>
  </r>
  <r>
    <n v="11200"/>
    <n v="29"/>
    <x v="2"/>
    <x v="0"/>
    <s v="USD"/>
    <n v="1453310661"/>
    <n v="1450718661"/>
    <b v="0"/>
    <n v="1"/>
    <b v="0"/>
    <s v="theater/plays"/>
    <m/>
    <m/>
    <x v="1"/>
    <x v="6"/>
  </r>
  <r>
    <n v="12000"/>
    <n v="2800"/>
    <x v="2"/>
    <x v="0"/>
    <s v="USD"/>
    <n v="1440090300"/>
    <n v="1436305452"/>
    <b v="0"/>
    <n v="29"/>
    <b v="0"/>
    <s v="theater/plays"/>
    <m/>
    <m/>
    <x v="1"/>
    <x v="6"/>
  </r>
  <r>
    <n v="5500"/>
    <n v="0"/>
    <x v="2"/>
    <x v="0"/>
    <s v="USD"/>
    <n v="1417620036"/>
    <n v="1412432436"/>
    <b v="0"/>
    <n v="0"/>
    <b v="0"/>
    <s v="theater/plays"/>
    <m/>
    <m/>
    <x v="1"/>
    <x v="6"/>
  </r>
  <r>
    <n v="750"/>
    <n v="252"/>
    <x v="2"/>
    <x v="0"/>
    <s v="USD"/>
    <n v="1462112318"/>
    <n v="1459520318"/>
    <b v="0"/>
    <n v="4"/>
    <b v="0"/>
    <s v="theater/plays"/>
    <m/>
    <m/>
    <x v="1"/>
    <x v="6"/>
  </r>
  <r>
    <n v="10000"/>
    <n v="1908"/>
    <x v="2"/>
    <x v="0"/>
    <s v="USD"/>
    <n v="1454734740"/>
    <n v="1451684437"/>
    <b v="0"/>
    <n v="5"/>
    <b v="0"/>
    <s v="theater/plays"/>
    <m/>
    <m/>
    <x v="1"/>
    <x v="6"/>
  </r>
  <r>
    <n v="45000"/>
    <n v="185"/>
    <x v="2"/>
    <x v="0"/>
    <s v="USD"/>
    <n v="1417800435"/>
    <n v="1415208435"/>
    <b v="0"/>
    <n v="4"/>
    <b v="0"/>
    <s v="theater/plays"/>
    <m/>
    <m/>
    <x v="1"/>
    <x v="6"/>
  </r>
  <r>
    <n v="400"/>
    <n v="130"/>
    <x v="2"/>
    <x v="0"/>
    <s v="USD"/>
    <n v="1426294201"/>
    <n v="1423705801"/>
    <b v="0"/>
    <n v="5"/>
    <b v="0"/>
    <s v="theater/plays"/>
    <m/>
    <m/>
    <x v="1"/>
    <x v="6"/>
  </r>
  <r>
    <n v="200"/>
    <n v="10"/>
    <x v="2"/>
    <x v="0"/>
    <s v="USD"/>
    <n v="1442635140"/>
    <n v="1442243484"/>
    <b v="0"/>
    <n v="1"/>
    <b v="0"/>
    <s v="theater/plays"/>
    <m/>
    <m/>
    <x v="1"/>
    <x v="6"/>
  </r>
  <r>
    <n v="3000"/>
    <n v="5"/>
    <x v="2"/>
    <x v="0"/>
    <s v="USD"/>
    <n v="1420971324"/>
    <n v="1418379324"/>
    <b v="0"/>
    <n v="1"/>
    <b v="0"/>
    <s v="theater/plays"/>
    <m/>
    <m/>
    <x v="1"/>
    <x v="6"/>
  </r>
  <r>
    <n v="30000"/>
    <n v="0"/>
    <x v="2"/>
    <x v="0"/>
    <s v="USD"/>
    <n v="1413608340"/>
    <n v="1412945440"/>
    <b v="0"/>
    <n v="0"/>
    <b v="0"/>
    <s v="theater/plays"/>
    <m/>
    <m/>
    <x v="1"/>
    <x v="6"/>
  </r>
  <r>
    <n v="3000"/>
    <n v="1142"/>
    <x v="2"/>
    <x v="0"/>
    <s v="USD"/>
    <n v="1409344985"/>
    <n v="1406752985"/>
    <b v="0"/>
    <n v="14"/>
    <b v="0"/>
    <s v="theater/plays"/>
    <m/>
    <m/>
    <x v="1"/>
    <x v="6"/>
  </r>
  <r>
    <n v="2000"/>
    <n v="21"/>
    <x v="2"/>
    <x v="0"/>
    <s v="USD"/>
    <n v="1407553200"/>
    <n v="1405100992"/>
    <b v="0"/>
    <n v="3"/>
    <b v="0"/>
    <s v="theater/plays"/>
    <m/>
    <m/>
    <x v="1"/>
    <x v="6"/>
  </r>
  <r>
    <n v="10000"/>
    <n v="273"/>
    <x v="2"/>
    <x v="0"/>
    <s v="USD"/>
    <n v="1460751128"/>
    <n v="1455570728"/>
    <b v="0"/>
    <n v="10"/>
    <b v="0"/>
    <s v="theater/plays"/>
    <m/>
    <m/>
    <x v="1"/>
    <x v="6"/>
  </r>
  <r>
    <n v="5500"/>
    <n v="500"/>
    <x v="2"/>
    <x v="0"/>
    <s v="USD"/>
    <n v="1409000400"/>
    <n v="1408381704"/>
    <b v="0"/>
    <n v="17"/>
    <b v="0"/>
    <s v="theater/plays"/>
    <m/>
    <m/>
    <x v="1"/>
    <x v="6"/>
  </r>
  <r>
    <n v="5000"/>
    <n v="25"/>
    <x v="2"/>
    <x v="0"/>
    <s v="USD"/>
    <n v="1420768800"/>
    <n v="1415644395"/>
    <b v="0"/>
    <n v="2"/>
    <b v="0"/>
    <s v="theater/plays"/>
    <m/>
    <m/>
    <x v="1"/>
    <x v="6"/>
  </r>
  <r>
    <n v="50000"/>
    <n v="0"/>
    <x v="2"/>
    <x v="0"/>
    <s v="USD"/>
    <n v="1428100815"/>
    <n v="1422920415"/>
    <b v="0"/>
    <n v="0"/>
    <b v="0"/>
    <s v="theater/plays"/>
    <m/>
    <m/>
    <x v="1"/>
    <x v="6"/>
  </r>
  <r>
    <n v="500"/>
    <n v="23"/>
    <x v="2"/>
    <x v="0"/>
    <s v="USD"/>
    <n v="1403470800"/>
    <n v="1403356792"/>
    <b v="0"/>
    <n v="4"/>
    <b v="0"/>
    <s v="theater/plays"/>
    <m/>
    <m/>
    <x v="1"/>
    <x v="6"/>
  </r>
  <r>
    <n v="3000"/>
    <n v="625"/>
    <x v="2"/>
    <x v="0"/>
    <s v="USD"/>
    <n v="1481522400"/>
    <n v="1480283321"/>
    <b v="0"/>
    <n v="12"/>
    <b v="0"/>
    <s v="theater/plays"/>
    <m/>
    <m/>
    <x v="1"/>
    <x v="6"/>
  </r>
  <r>
    <n v="12000"/>
    <n v="550"/>
    <x v="2"/>
    <x v="0"/>
    <s v="USD"/>
    <n v="1444577345"/>
    <n v="1441985458"/>
    <b v="0"/>
    <n v="3"/>
    <b v="0"/>
    <s v="theater/plays"/>
    <m/>
    <m/>
    <x v="1"/>
    <x v="6"/>
  </r>
  <r>
    <n v="7500"/>
    <n v="316"/>
    <x v="2"/>
    <x v="0"/>
    <s v="USD"/>
    <n v="1446307053"/>
    <n v="1443715053"/>
    <b v="0"/>
    <n v="12"/>
    <b v="0"/>
    <s v="theater/plays"/>
    <m/>
    <m/>
    <x v="1"/>
    <x v="6"/>
  </r>
  <r>
    <n v="10000"/>
    <n v="0"/>
    <x v="2"/>
    <x v="0"/>
    <s v="USD"/>
    <n v="1469325158"/>
    <n v="1464141158"/>
    <b v="0"/>
    <n v="0"/>
    <b v="0"/>
    <s v="theater/plays"/>
    <m/>
    <m/>
    <x v="1"/>
    <x v="6"/>
  </r>
  <r>
    <n v="5500"/>
    <n v="3405"/>
    <x v="2"/>
    <x v="0"/>
    <s v="USD"/>
    <n v="1407562632"/>
    <n v="1404970632"/>
    <b v="0"/>
    <n v="7"/>
    <b v="0"/>
    <s v="theater/plays"/>
    <m/>
    <m/>
    <x v="1"/>
    <x v="6"/>
  </r>
  <r>
    <n v="750"/>
    <n v="6"/>
    <x v="2"/>
    <x v="0"/>
    <s v="USD"/>
    <n v="1423345339"/>
    <n v="1418161339"/>
    <b v="0"/>
    <n v="2"/>
    <b v="0"/>
    <s v="theater/plays"/>
    <m/>
    <m/>
    <x v="1"/>
    <x v="6"/>
  </r>
  <r>
    <n v="150000"/>
    <n v="25"/>
    <x v="2"/>
    <x v="0"/>
    <s v="USD"/>
    <n v="1440412396"/>
    <n v="1437820396"/>
    <b v="0"/>
    <n v="1"/>
    <b v="0"/>
    <s v="theater/plays"/>
    <m/>
    <m/>
    <x v="1"/>
    <x v="6"/>
  </r>
  <r>
    <n v="5000"/>
    <n v="39"/>
    <x v="2"/>
    <x v="0"/>
    <s v="USD"/>
    <n v="1441771218"/>
    <n v="1436587218"/>
    <b v="0"/>
    <n v="4"/>
    <b v="0"/>
    <s v="theater/plays"/>
    <m/>
    <m/>
    <x v="1"/>
    <x v="6"/>
  </r>
  <r>
    <n v="1500"/>
    <n v="75"/>
    <x v="2"/>
    <x v="1"/>
    <s v="GBP"/>
    <n v="1415534400"/>
    <n v="1414538031"/>
    <b v="0"/>
    <n v="4"/>
    <b v="0"/>
    <s v="theater/plays"/>
    <m/>
    <m/>
    <x v="1"/>
    <x v="6"/>
  </r>
  <r>
    <n v="3500"/>
    <n v="622"/>
    <x v="2"/>
    <x v="0"/>
    <s v="USD"/>
    <n v="1473211313"/>
    <n v="1472001713"/>
    <b v="0"/>
    <n v="17"/>
    <b v="0"/>
    <s v="theater/plays"/>
    <m/>
    <m/>
    <x v="1"/>
    <x v="6"/>
  </r>
  <r>
    <n v="6000"/>
    <n v="565"/>
    <x v="2"/>
    <x v="0"/>
    <s v="USD"/>
    <n v="1438390800"/>
    <n v="1436888066"/>
    <b v="0"/>
    <n v="7"/>
    <b v="0"/>
    <s v="theater/plays"/>
    <m/>
    <m/>
    <x v="1"/>
    <x v="6"/>
  </r>
  <r>
    <n v="2500"/>
    <n v="2"/>
    <x v="2"/>
    <x v="0"/>
    <s v="USD"/>
    <n v="1463259837"/>
    <n v="1458075837"/>
    <b v="0"/>
    <n v="2"/>
    <b v="0"/>
    <s v="theater/plays"/>
    <m/>
    <m/>
    <x v="1"/>
    <x v="6"/>
  </r>
  <r>
    <n v="9600"/>
    <n v="264"/>
    <x v="2"/>
    <x v="0"/>
    <s v="USD"/>
    <n v="1465407219"/>
    <n v="1462815219"/>
    <b v="0"/>
    <n v="5"/>
    <b v="0"/>
    <s v="theater/plays"/>
    <m/>
    <m/>
    <x v="1"/>
    <x v="6"/>
  </r>
  <r>
    <n v="180000"/>
    <n v="20"/>
    <x v="2"/>
    <x v="0"/>
    <s v="USD"/>
    <n v="1416944760"/>
    <n v="1413527001"/>
    <b v="0"/>
    <n v="1"/>
    <b v="0"/>
    <s v="theater/plays"/>
    <m/>
    <m/>
    <x v="1"/>
    <x v="6"/>
  </r>
  <r>
    <n v="30000"/>
    <n v="1"/>
    <x v="2"/>
    <x v="1"/>
    <s v="GBP"/>
    <n v="1434139887"/>
    <n v="1428955887"/>
    <b v="0"/>
    <n v="1"/>
    <b v="0"/>
    <s v="theater/plays"/>
    <m/>
    <m/>
    <x v="1"/>
    <x v="6"/>
  </r>
  <r>
    <n v="1800"/>
    <n v="657"/>
    <x v="2"/>
    <x v="0"/>
    <s v="USD"/>
    <n v="1435429626"/>
    <n v="1431973626"/>
    <b v="0"/>
    <n v="14"/>
    <b v="0"/>
    <s v="theater/plays"/>
    <m/>
    <m/>
    <x v="1"/>
    <x v="6"/>
  </r>
  <r>
    <n v="14440"/>
    <n v="2030"/>
    <x v="2"/>
    <x v="0"/>
    <s v="USD"/>
    <n v="1452827374"/>
    <n v="1450235374"/>
    <b v="0"/>
    <n v="26"/>
    <b v="0"/>
    <s v="theater/plays"/>
    <m/>
    <m/>
    <x v="1"/>
    <x v="6"/>
  </r>
  <r>
    <n v="10000"/>
    <n v="2"/>
    <x v="2"/>
    <x v="0"/>
    <s v="USD"/>
    <n v="1410041339"/>
    <n v="1404857339"/>
    <b v="0"/>
    <n v="2"/>
    <b v="0"/>
    <s v="theater/plays"/>
    <m/>
    <m/>
    <x v="1"/>
    <x v="6"/>
  </r>
  <r>
    <n v="25000"/>
    <n v="1"/>
    <x v="2"/>
    <x v="1"/>
    <s v="GBP"/>
    <n v="1426365994"/>
    <n v="1421185594"/>
    <b v="0"/>
    <n v="1"/>
    <b v="0"/>
    <s v="theater/plays"/>
    <m/>
    <m/>
    <x v="1"/>
    <x v="6"/>
  </r>
  <r>
    <n v="1000"/>
    <n v="611"/>
    <x v="2"/>
    <x v="1"/>
    <s v="GBP"/>
    <n v="1458117190"/>
    <n v="1455528790"/>
    <b v="0"/>
    <n v="3"/>
    <b v="0"/>
    <s v="theater/plays"/>
    <m/>
    <m/>
    <x v="1"/>
    <x v="6"/>
  </r>
  <r>
    <n v="1850"/>
    <n v="145"/>
    <x v="2"/>
    <x v="1"/>
    <s v="GBP"/>
    <n v="1400498789"/>
    <n v="1398511589"/>
    <b v="0"/>
    <n v="7"/>
    <b v="0"/>
    <s v="theater/plays"/>
    <m/>
    <m/>
    <x v="1"/>
    <x v="6"/>
  </r>
  <r>
    <n v="2000"/>
    <n v="437"/>
    <x v="2"/>
    <x v="0"/>
    <s v="USD"/>
    <n v="1442381847"/>
    <n v="1440826647"/>
    <b v="0"/>
    <n v="9"/>
    <b v="0"/>
    <s v="theater/plays"/>
    <m/>
    <m/>
    <x v="1"/>
    <x v="6"/>
  </r>
  <r>
    <n v="5000"/>
    <n v="1362"/>
    <x v="2"/>
    <x v="0"/>
    <s v="USD"/>
    <n v="1446131207"/>
    <n v="1443712007"/>
    <b v="0"/>
    <n v="20"/>
    <b v="0"/>
    <s v="theater/plays"/>
    <m/>
    <m/>
    <x v="1"/>
    <x v="6"/>
  </r>
  <r>
    <n v="600"/>
    <n v="51"/>
    <x v="2"/>
    <x v="0"/>
    <s v="USD"/>
    <n v="1407250329"/>
    <n v="1404658329"/>
    <b v="0"/>
    <n v="6"/>
    <b v="0"/>
    <s v="theater/plays"/>
    <m/>
    <m/>
    <x v="1"/>
    <x v="6"/>
  </r>
  <r>
    <n v="2500"/>
    <n v="671"/>
    <x v="2"/>
    <x v="5"/>
    <s v="CAD"/>
    <n v="1427306470"/>
    <n v="1424718070"/>
    <b v="0"/>
    <n v="13"/>
    <b v="0"/>
    <s v="theater/plays"/>
    <m/>
    <m/>
    <x v="1"/>
    <x v="6"/>
  </r>
  <r>
    <n v="100"/>
    <n v="129"/>
    <x v="0"/>
    <x v="0"/>
    <s v="USD"/>
    <n v="1411679804"/>
    <n v="1409087804"/>
    <b v="0"/>
    <n v="3"/>
    <b v="1"/>
    <s v="theater/musical"/>
    <m/>
    <m/>
    <x v="1"/>
    <x v="40"/>
  </r>
  <r>
    <n v="500"/>
    <n v="500"/>
    <x v="0"/>
    <x v="1"/>
    <s v="GBP"/>
    <n v="1431982727"/>
    <n v="1428094727"/>
    <b v="0"/>
    <n v="6"/>
    <b v="1"/>
    <s v="theater/musical"/>
    <m/>
    <m/>
    <x v="1"/>
    <x v="40"/>
  </r>
  <r>
    <n v="300"/>
    <n v="300"/>
    <x v="0"/>
    <x v="0"/>
    <s v="USD"/>
    <n v="1422068400"/>
    <n v="1420774779"/>
    <b v="0"/>
    <n v="10"/>
    <b v="1"/>
    <s v="theater/musical"/>
    <m/>
    <m/>
    <x v="1"/>
    <x v="40"/>
  </r>
  <r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750"/>
    <n v="795"/>
    <x v="0"/>
    <x v="5"/>
    <s v="CAD"/>
    <n v="1410761280"/>
    <n v="1408604363"/>
    <b v="0"/>
    <n v="9"/>
    <b v="1"/>
    <s v="theater/musical"/>
    <m/>
    <m/>
    <x v="1"/>
    <x v="40"/>
  </r>
  <r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5000"/>
    <n v="1"/>
    <x v="2"/>
    <x v="0"/>
    <s v="USD"/>
    <n v="1425250955"/>
    <n v="1422658955"/>
    <b v="0"/>
    <n v="1"/>
    <b v="0"/>
    <s v="theater/spaces"/>
    <m/>
    <m/>
    <x v="1"/>
    <x v="38"/>
  </r>
  <r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3000"/>
    <n v="0"/>
    <x v="2"/>
    <x v="0"/>
    <s v="USD"/>
    <n v="1428894380"/>
    <n v="1426302380"/>
    <b v="0"/>
    <n v="0"/>
    <b v="0"/>
    <s v="theater/spaces"/>
    <m/>
    <m/>
    <x v="1"/>
    <x v="38"/>
  </r>
  <r>
    <n v="10000"/>
    <n v="100"/>
    <x v="2"/>
    <x v="0"/>
    <s v="USD"/>
    <n v="1433714198"/>
    <n v="1431122198"/>
    <b v="0"/>
    <n v="1"/>
    <b v="0"/>
    <s v="theater/spaces"/>
    <m/>
    <m/>
    <x v="1"/>
    <x v="38"/>
  </r>
  <r>
    <n v="50000"/>
    <n v="0"/>
    <x v="2"/>
    <x v="0"/>
    <s v="USD"/>
    <n v="1432437660"/>
    <n v="1429845660"/>
    <b v="0"/>
    <n v="0"/>
    <b v="0"/>
    <s v="theater/spaces"/>
    <m/>
    <m/>
    <x v="1"/>
    <x v="38"/>
  </r>
  <r>
    <n v="2000"/>
    <n v="2"/>
    <x v="2"/>
    <x v="1"/>
    <s v="GBP"/>
    <n v="1471265092"/>
    <n v="1468673092"/>
    <b v="0"/>
    <n v="2"/>
    <b v="0"/>
    <s v="theater/spaces"/>
    <m/>
    <m/>
    <x v="1"/>
    <x v="38"/>
  </r>
  <r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500000"/>
    <n v="24"/>
    <x v="2"/>
    <x v="0"/>
    <s v="USD"/>
    <n v="1433259293"/>
    <n v="1428075293"/>
    <b v="0"/>
    <n v="9"/>
    <b v="0"/>
    <s v="theater/spaces"/>
    <m/>
    <m/>
    <x v="1"/>
    <x v="38"/>
  </r>
  <r>
    <n v="1000"/>
    <n v="25"/>
    <x v="2"/>
    <x v="0"/>
    <s v="USD"/>
    <n v="1447965917"/>
    <n v="1445370317"/>
    <b v="0"/>
    <n v="2"/>
    <b v="0"/>
    <s v="theater/spaces"/>
    <m/>
    <m/>
    <x v="1"/>
    <x v="38"/>
  </r>
  <r>
    <n v="5000000"/>
    <n v="0"/>
    <x v="2"/>
    <x v="0"/>
    <s v="USD"/>
    <n v="1453538752"/>
    <n v="1450946752"/>
    <b v="0"/>
    <n v="0"/>
    <b v="0"/>
    <s v="theater/spaces"/>
    <m/>
    <m/>
    <x v="1"/>
    <x v="38"/>
  </r>
  <r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0000"/>
    <n v="1605"/>
    <x v="1"/>
    <x v="0"/>
    <s v="USD"/>
    <n v="1476676800"/>
    <n v="1473957239"/>
    <b v="0"/>
    <n v="8"/>
    <b v="0"/>
    <s v="theater/spaces"/>
    <m/>
    <m/>
    <x v="1"/>
    <x v="38"/>
  </r>
  <r>
    <n v="400000"/>
    <n v="605"/>
    <x v="1"/>
    <x v="0"/>
    <s v="USD"/>
    <n v="1444330821"/>
    <n v="1441738821"/>
    <b v="0"/>
    <n v="3"/>
    <b v="0"/>
    <s v="theater/spaces"/>
    <m/>
    <m/>
    <x v="1"/>
    <x v="38"/>
  </r>
  <r>
    <n v="15000"/>
    <n v="0"/>
    <x v="1"/>
    <x v="0"/>
    <s v="USD"/>
    <n v="1489669203"/>
    <n v="1487944803"/>
    <b v="0"/>
    <n v="0"/>
    <b v="0"/>
    <s v="theater/spaces"/>
    <m/>
    <m/>
    <x v="1"/>
    <x v="38"/>
  </r>
  <r>
    <n v="1200"/>
    <n v="715"/>
    <x v="1"/>
    <x v="0"/>
    <s v="USD"/>
    <n v="1434476849"/>
    <n v="1431884849"/>
    <b v="0"/>
    <n v="11"/>
    <b v="0"/>
    <s v="theater/spaces"/>
    <m/>
    <m/>
    <x v="1"/>
    <x v="38"/>
  </r>
  <r>
    <n v="7900"/>
    <n v="1322"/>
    <x v="1"/>
    <x v="0"/>
    <s v="USD"/>
    <n v="1462402850"/>
    <n v="1459810850"/>
    <b v="0"/>
    <n v="20"/>
    <b v="0"/>
    <s v="theater/spaces"/>
    <m/>
    <m/>
    <x v="1"/>
    <x v="38"/>
  </r>
  <r>
    <n v="15000"/>
    <n v="280"/>
    <x v="1"/>
    <x v="0"/>
    <s v="USD"/>
    <n v="1427498172"/>
    <n v="1422317772"/>
    <b v="0"/>
    <n v="3"/>
    <b v="0"/>
    <s v="theater/spaces"/>
    <m/>
    <m/>
    <x v="1"/>
    <x v="38"/>
  </r>
  <r>
    <n v="80000"/>
    <n v="0"/>
    <x v="1"/>
    <x v="0"/>
    <s v="USD"/>
    <n v="1462729317"/>
    <n v="1457548917"/>
    <b v="0"/>
    <n v="0"/>
    <b v="0"/>
    <s v="theater/spaces"/>
    <m/>
    <m/>
    <x v="1"/>
    <x v="38"/>
  </r>
  <r>
    <n v="10000"/>
    <n v="0"/>
    <x v="1"/>
    <x v="1"/>
    <s v="GBP"/>
    <n v="1465258325"/>
    <n v="1462666325"/>
    <b v="0"/>
    <n v="0"/>
    <b v="0"/>
    <s v="theater/spaces"/>
    <m/>
    <m/>
    <x v="1"/>
    <x v="38"/>
  </r>
  <r>
    <n v="30000000"/>
    <n v="0"/>
    <x v="1"/>
    <x v="0"/>
    <s v="USD"/>
    <n v="1410459023"/>
    <n v="1407867023"/>
    <b v="0"/>
    <n v="0"/>
    <b v="0"/>
    <s v="theater/spaces"/>
    <m/>
    <m/>
    <x v="1"/>
    <x v="38"/>
  </r>
  <r>
    <n v="5000"/>
    <n v="5481"/>
    <x v="0"/>
    <x v="0"/>
    <s v="USD"/>
    <n v="1427342400"/>
    <n v="1424927159"/>
    <b v="0"/>
    <n v="108"/>
    <b v="1"/>
    <s v="theater/plays"/>
    <m/>
    <m/>
    <x v="1"/>
    <x v="6"/>
  </r>
  <r>
    <n v="1000"/>
    <n v="1218"/>
    <x v="0"/>
    <x v="0"/>
    <s v="USD"/>
    <n v="1425193140"/>
    <n v="1422769906"/>
    <b v="0"/>
    <n v="20"/>
    <b v="1"/>
    <s v="theater/plays"/>
    <m/>
    <m/>
    <x v="1"/>
    <x v="6"/>
  </r>
  <r>
    <n v="10000"/>
    <n v="10685"/>
    <x v="0"/>
    <x v="0"/>
    <s v="USD"/>
    <n v="1435835824"/>
    <n v="1433243824"/>
    <b v="0"/>
    <n v="98"/>
    <b v="1"/>
    <s v="theater/plays"/>
    <m/>
    <m/>
    <x v="1"/>
    <x v="6"/>
  </r>
  <r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1500"/>
    <n v="1635"/>
    <x v="0"/>
    <x v="0"/>
    <s v="USD"/>
    <n v="1436290233"/>
    <n v="1433698233"/>
    <b v="0"/>
    <n v="39"/>
    <b v="1"/>
    <s v="theater/plays"/>
    <m/>
    <m/>
    <x v="1"/>
    <x v="6"/>
  </r>
  <r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5000"/>
    <n v="5696"/>
    <x v="0"/>
    <x v="0"/>
    <s v="USD"/>
    <n v="1425872692"/>
    <n v="1423284292"/>
    <b v="0"/>
    <n v="71"/>
    <b v="1"/>
    <s v="theater/plays"/>
    <m/>
    <m/>
    <x v="1"/>
    <x v="6"/>
  </r>
  <r>
    <n v="3500"/>
    <n v="3710"/>
    <x v="0"/>
    <x v="0"/>
    <s v="USD"/>
    <n v="1471406340"/>
    <n v="1470227660"/>
    <b v="0"/>
    <n v="47"/>
    <b v="1"/>
    <s v="theater/plays"/>
    <m/>
    <m/>
    <x v="1"/>
    <x v="6"/>
  </r>
  <r>
    <n v="1000"/>
    <n v="1625"/>
    <x v="0"/>
    <x v="5"/>
    <s v="CAD"/>
    <n v="1430693460"/>
    <n v="1428087153"/>
    <b v="0"/>
    <n v="17"/>
    <b v="1"/>
    <s v="theater/plays"/>
    <m/>
    <m/>
    <x v="1"/>
    <x v="6"/>
  </r>
  <r>
    <n v="6000"/>
    <n v="6360"/>
    <x v="0"/>
    <x v="0"/>
    <s v="USD"/>
    <n v="1405699451"/>
    <n v="1403107451"/>
    <b v="0"/>
    <n v="91"/>
    <b v="1"/>
    <s v="theater/plays"/>
    <m/>
    <m/>
    <x v="1"/>
    <x v="6"/>
  </r>
  <r>
    <n v="3200"/>
    <n v="3205"/>
    <x v="0"/>
    <x v="0"/>
    <s v="USD"/>
    <n v="1409500078"/>
    <n v="1406908078"/>
    <b v="0"/>
    <n v="43"/>
    <b v="1"/>
    <s v="theater/plays"/>
    <m/>
    <m/>
    <x v="1"/>
    <x v="6"/>
  </r>
  <r>
    <n v="2000"/>
    <n v="2107"/>
    <x v="0"/>
    <x v="0"/>
    <s v="USD"/>
    <n v="1480899600"/>
    <n v="1479609520"/>
    <b v="0"/>
    <n v="17"/>
    <b v="1"/>
    <s v="theater/plays"/>
    <m/>
    <m/>
    <x v="1"/>
    <x v="6"/>
  </r>
  <r>
    <n v="5000"/>
    <n v="8740"/>
    <x v="0"/>
    <x v="0"/>
    <s v="USD"/>
    <n v="1451620800"/>
    <n v="1449171508"/>
    <b v="0"/>
    <n v="33"/>
    <b v="1"/>
    <s v="theater/plays"/>
    <m/>
    <m/>
    <x v="1"/>
    <x v="6"/>
  </r>
  <r>
    <n v="5000"/>
    <n v="5100"/>
    <x v="0"/>
    <x v="0"/>
    <s v="USD"/>
    <n v="1411695300"/>
    <n v="1409275671"/>
    <b v="0"/>
    <n v="87"/>
    <b v="1"/>
    <s v="theater/plays"/>
    <m/>
    <m/>
    <x v="1"/>
    <x v="6"/>
  </r>
  <r>
    <n v="8000"/>
    <n v="8010"/>
    <x v="0"/>
    <x v="0"/>
    <s v="USD"/>
    <n v="1417057200"/>
    <n v="1414599886"/>
    <b v="0"/>
    <n v="113"/>
    <b v="1"/>
    <s v="theater/plays"/>
    <m/>
    <m/>
    <x v="1"/>
    <x v="6"/>
  </r>
  <r>
    <n v="70"/>
    <n v="120"/>
    <x v="0"/>
    <x v="1"/>
    <s v="GBP"/>
    <n v="1457870400"/>
    <n v="1456421530"/>
    <b v="0"/>
    <n v="14"/>
    <b v="1"/>
    <s v="theater/plays"/>
    <m/>
    <m/>
    <x v="1"/>
    <x v="6"/>
  </r>
  <r>
    <n v="3000"/>
    <n v="3407"/>
    <x v="0"/>
    <x v="0"/>
    <s v="USD"/>
    <n v="1427076840"/>
    <n v="1421960934"/>
    <b v="0"/>
    <n v="30"/>
    <b v="1"/>
    <s v="theater/plays"/>
    <m/>
    <m/>
    <x v="1"/>
    <x v="6"/>
  </r>
  <r>
    <n v="750"/>
    <n v="971"/>
    <x v="0"/>
    <x v="0"/>
    <s v="USD"/>
    <n v="1413784740"/>
    <n v="1412954547"/>
    <b v="0"/>
    <n v="16"/>
    <b v="1"/>
    <s v="theater/plays"/>
    <m/>
    <m/>
    <x v="1"/>
    <x v="6"/>
  </r>
  <r>
    <n v="5000"/>
    <n v="5070"/>
    <x v="0"/>
    <x v="0"/>
    <s v="USD"/>
    <n v="1420524000"/>
    <n v="1419104823"/>
    <b v="0"/>
    <n v="46"/>
    <b v="1"/>
    <s v="theater/plays"/>
    <m/>
    <m/>
    <x v="1"/>
    <x v="6"/>
  </r>
  <r>
    <n v="3000"/>
    <n v="3275"/>
    <x v="0"/>
    <x v="0"/>
    <s v="USD"/>
    <n v="1440381600"/>
    <n v="1438639130"/>
    <b v="0"/>
    <n v="24"/>
    <b v="1"/>
    <s v="theater/plays"/>
    <m/>
    <m/>
    <x v="1"/>
    <x v="6"/>
  </r>
  <r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5000"/>
    <n v="5103"/>
    <x v="0"/>
    <x v="1"/>
    <s v="GBP"/>
    <n v="1455208143"/>
    <n v="1452616143"/>
    <b v="1"/>
    <n v="59"/>
    <b v="1"/>
    <s v="theater/spaces"/>
    <m/>
    <m/>
    <x v="1"/>
    <x v="38"/>
  </r>
  <r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8500"/>
    <n v="8780"/>
    <x v="0"/>
    <x v="0"/>
    <s v="USD"/>
    <n v="1485547530"/>
    <n v="1483646730"/>
    <b v="0"/>
    <n v="93"/>
    <b v="1"/>
    <s v="theater/spaces"/>
    <m/>
    <m/>
    <x v="1"/>
    <x v="38"/>
  </r>
  <r>
    <n v="3000"/>
    <n v="3135"/>
    <x v="0"/>
    <x v="0"/>
    <s v="USD"/>
    <n v="1476037510"/>
    <n v="1473445510"/>
    <b v="0"/>
    <n v="64"/>
    <b v="1"/>
    <s v="theater/spaces"/>
    <m/>
    <m/>
    <x v="1"/>
    <x v="38"/>
  </r>
  <r>
    <n v="1000"/>
    <n v="1003"/>
    <x v="0"/>
    <x v="0"/>
    <s v="USD"/>
    <n v="1455998867"/>
    <n v="1453406867"/>
    <b v="0"/>
    <n v="22"/>
    <b v="1"/>
    <s v="theater/spaces"/>
    <m/>
    <m/>
    <x v="1"/>
    <x v="38"/>
  </r>
  <r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1350"/>
    <n v="1605"/>
    <x v="0"/>
    <x v="0"/>
    <s v="USD"/>
    <n v="1488333600"/>
    <n v="1487094360"/>
    <b v="0"/>
    <n v="20"/>
    <b v="1"/>
    <s v="theater/spaces"/>
    <m/>
    <m/>
    <x v="1"/>
    <x v="38"/>
  </r>
  <r>
    <n v="500"/>
    <n v="500"/>
    <x v="0"/>
    <x v="0"/>
    <s v="USD"/>
    <n v="1485885600"/>
    <n v="1484682670"/>
    <b v="0"/>
    <n v="8"/>
    <b v="1"/>
    <s v="theater/spaces"/>
    <m/>
    <m/>
    <x v="1"/>
    <x v="38"/>
  </r>
  <r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0"/>
    <n v="3035"/>
    <x v="0"/>
    <x v="0"/>
    <s v="USD"/>
    <n v="1456811940"/>
    <n v="1454098976"/>
    <b v="0"/>
    <n v="17"/>
    <b v="1"/>
    <s v="theater/spaces"/>
    <m/>
    <m/>
    <x v="1"/>
    <x v="38"/>
  </r>
  <r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8000"/>
    <n v="8620"/>
    <x v="0"/>
    <x v="5"/>
    <s v="CAD"/>
    <n v="1418580591"/>
    <n v="1415988591"/>
    <b v="0"/>
    <n v="97"/>
    <b v="1"/>
    <s v="theater/spaces"/>
    <m/>
    <m/>
    <x v="1"/>
    <x v="38"/>
  </r>
  <r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0"/>
    <n v="3035"/>
    <x v="0"/>
    <x v="0"/>
    <s v="USD"/>
    <n v="1453352719"/>
    <n v="1450760719"/>
    <b v="0"/>
    <n v="26"/>
    <b v="1"/>
    <s v="theater/spaces"/>
    <m/>
    <m/>
    <x v="1"/>
    <x v="38"/>
  </r>
  <r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0"/>
    <n v="371"/>
    <x v="0"/>
    <x v="3"/>
    <s v="EUR"/>
    <n v="1450911540"/>
    <n v="1448536516"/>
    <b v="0"/>
    <n v="25"/>
    <b v="1"/>
    <s v="theater/spaces"/>
    <m/>
    <m/>
    <x v="1"/>
    <x v="38"/>
  </r>
  <r>
    <n v="4000"/>
    <n v="4685"/>
    <x v="0"/>
    <x v="0"/>
    <s v="USD"/>
    <n v="1423587130"/>
    <n v="1421772730"/>
    <b v="0"/>
    <n v="55"/>
    <b v="1"/>
    <s v="theater/spaces"/>
    <m/>
    <m/>
    <x v="1"/>
    <x v="38"/>
  </r>
  <r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400"/>
    <n v="3508"/>
    <x v="0"/>
    <x v="0"/>
    <s v="USD"/>
    <n v="1402459200"/>
    <n v="1401125238"/>
    <b v="0"/>
    <n v="40"/>
    <b v="1"/>
    <s v="theater/spaces"/>
    <m/>
    <m/>
    <x v="1"/>
    <x v="38"/>
  </r>
  <r>
    <n v="8500"/>
    <n v="8722"/>
    <x v="0"/>
    <x v="0"/>
    <s v="USD"/>
    <n v="1405688952"/>
    <n v="1400504952"/>
    <b v="0"/>
    <n v="36"/>
    <b v="1"/>
    <s v="theater/spaces"/>
    <m/>
    <m/>
    <x v="1"/>
    <x v="38"/>
  </r>
  <r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4200"/>
    <n v="4230"/>
    <x v="0"/>
    <x v="6"/>
    <s v="EUR"/>
    <n v="1437429600"/>
    <n v="1433747376"/>
    <b v="0"/>
    <n v="41"/>
    <b v="1"/>
    <s v="theater/spaces"/>
    <m/>
    <m/>
    <x v="1"/>
    <x v="38"/>
  </r>
  <r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7000"/>
    <n v="7040"/>
    <x v="0"/>
    <x v="0"/>
    <s v="USD"/>
    <n v="1439583533"/>
    <n v="1434399533"/>
    <b v="0"/>
    <n v="30"/>
    <b v="1"/>
    <s v="theater/spaces"/>
    <m/>
    <m/>
    <x v="1"/>
    <x v="38"/>
  </r>
  <r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700"/>
    <n v="721"/>
    <x v="0"/>
    <x v="1"/>
    <s v="GBP"/>
    <n v="1434039186"/>
    <n v="1430151186"/>
    <b v="0"/>
    <n v="6"/>
    <b v="1"/>
    <s v="theater/spaces"/>
    <m/>
    <m/>
    <x v="1"/>
    <x v="38"/>
  </r>
  <r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900"/>
    <n v="1290"/>
    <x v="0"/>
    <x v="1"/>
    <s v="GBP"/>
    <n v="1488538892"/>
    <n v="1487329292"/>
    <b v="0"/>
    <n v="25"/>
    <b v="1"/>
    <s v="theater/spaces"/>
    <m/>
    <m/>
    <x v="1"/>
    <x v="38"/>
  </r>
  <r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1750"/>
    <n v="1867"/>
    <x v="0"/>
    <x v="0"/>
    <s v="USD"/>
    <n v="1442426171"/>
    <n v="1439834171"/>
    <b v="0"/>
    <n v="41"/>
    <b v="1"/>
    <s v="theater/spaces"/>
    <m/>
    <m/>
    <x v="1"/>
    <x v="38"/>
  </r>
  <r>
    <n v="1500"/>
    <n v="1500"/>
    <x v="0"/>
    <x v="0"/>
    <s v="USD"/>
    <n v="1476479447"/>
    <n v="1471295447"/>
    <b v="0"/>
    <n v="29"/>
    <b v="1"/>
    <s v="theater/spaces"/>
    <m/>
    <m/>
    <x v="1"/>
    <x v="38"/>
  </r>
  <r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00"/>
    <n v="4396"/>
    <x v="0"/>
    <x v="0"/>
    <s v="USD"/>
    <n v="1471487925"/>
    <n v="1468895925"/>
    <b v="0"/>
    <n v="23"/>
    <b v="1"/>
    <s v="theater/spaces"/>
    <m/>
    <m/>
    <x v="1"/>
    <x v="38"/>
  </r>
  <r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500"/>
    <n v="1066"/>
    <x v="0"/>
    <x v="0"/>
    <s v="USD"/>
    <n v="1285995540"/>
    <n v="1279574773"/>
    <b v="0"/>
    <n v="32"/>
    <b v="1"/>
    <s v="theater/spaces"/>
    <m/>
    <m/>
    <x v="1"/>
    <x v="38"/>
  </r>
  <r>
    <n v="1000"/>
    <n v="1005"/>
    <x v="0"/>
    <x v="0"/>
    <s v="USD"/>
    <n v="1457071397"/>
    <n v="1451887397"/>
    <b v="0"/>
    <n v="27"/>
    <b v="1"/>
    <s v="theater/spaces"/>
    <m/>
    <m/>
    <x v="1"/>
    <x v="38"/>
  </r>
  <r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00"/>
    <n v="3225"/>
    <x v="0"/>
    <x v="0"/>
    <s v="USD"/>
    <n v="1435359600"/>
    <n v="1434999621"/>
    <b v="0"/>
    <n v="42"/>
    <b v="1"/>
    <s v="theater/spaces"/>
    <m/>
    <m/>
    <x v="1"/>
    <x v="38"/>
  </r>
  <r>
    <n v="8300"/>
    <n v="9170"/>
    <x v="0"/>
    <x v="0"/>
    <s v="USD"/>
    <n v="1453323048"/>
    <n v="1450731048"/>
    <b v="0"/>
    <n v="95"/>
    <b v="1"/>
    <s v="theater/spaces"/>
    <m/>
    <m/>
    <x v="1"/>
    <x v="38"/>
  </r>
  <r>
    <n v="1500"/>
    <n v="1920"/>
    <x v="0"/>
    <x v="1"/>
    <s v="GBP"/>
    <n v="1444149047"/>
    <n v="1441557047"/>
    <b v="0"/>
    <n v="37"/>
    <b v="1"/>
    <s v="theater/spaces"/>
    <m/>
    <m/>
    <x v="1"/>
    <x v="38"/>
  </r>
  <r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500"/>
    <n v="745"/>
    <x v="0"/>
    <x v="0"/>
    <s v="USD"/>
    <n v="1461762960"/>
    <n v="1457999054"/>
    <b v="0"/>
    <n v="20"/>
    <b v="1"/>
    <s v="theater/spaces"/>
    <m/>
    <m/>
    <x v="1"/>
    <x v="38"/>
  </r>
  <r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750"/>
    <n v="4000"/>
    <x v="0"/>
    <x v="0"/>
    <s v="USD"/>
    <n v="1434241255"/>
    <n v="1431649255"/>
    <b v="0"/>
    <n v="54"/>
    <b v="1"/>
    <s v="theater/spaces"/>
    <m/>
    <m/>
    <x v="1"/>
    <x v="38"/>
  </r>
  <r>
    <n v="600"/>
    <n v="636"/>
    <x v="0"/>
    <x v="0"/>
    <s v="USD"/>
    <n v="1462420960"/>
    <n v="1459828960"/>
    <b v="0"/>
    <n v="9"/>
    <b v="1"/>
    <s v="theater/spaces"/>
    <m/>
    <m/>
    <x v="1"/>
    <x v="38"/>
  </r>
  <r>
    <n v="3500"/>
    <n v="827"/>
    <x v="2"/>
    <x v="1"/>
    <s v="GBP"/>
    <n v="1486547945"/>
    <n v="1483955945"/>
    <b v="1"/>
    <n v="35"/>
    <b v="0"/>
    <s v="theater/spaces"/>
    <m/>
    <m/>
    <x v="1"/>
    <x v="38"/>
  </r>
  <r>
    <n v="50000"/>
    <n v="75"/>
    <x v="2"/>
    <x v="0"/>
    <s v="USD"/>
    <n v="1432828740"/>
    <n v="1430237094"/>
    <b v="0"/>
    <n v="2"/>
    <b v="0"/>
    <s v="theater/spaces"/>
    <m/>
    <m/>
    <x v="1"/>
    <x v="38"/>
  </r>
  <r>
    <n v="10000"/>
    <n v="40"/>
    <x v="2"/>
    <x v="0"/>
    <s v="USD"/>
    <n v="1412222340"/>
    <n v="1407781013"/>
    <b v="0"/>
    <n v="3"/>
    <b v="0"/>
    <s v="theater/spaces"/>
    <m/>
    <m/>
    <x v="1"/>
    <x v="38"/>
  </r>
  <r>
    <n v="300"/>
    <n v="0"/>
    <x v="2"/>
    <x v="0"/>
    <s v="USD"/>
    <n v="1425258240"/>
    <n v="1422043154"/>
    <b v="0"/>
    <n v="0"/>
    <b v="0"/>
    <s v="theater/spaces"/>
    <m/>
    <m/>
    <x v="1"/>
    <x v="38"/>
  </r>
  <r>
    <n v="20000"/>
    <n v="1"/>
    <x v="2"/>
    <x v="0"/>
    <s v="USD"/>
    <n v="1420844390"/>
    <n v="1415660390"/>
    <b v="0"/>
    <n v="1"/>
    <b v="0"/>
    <s v="theater/spaces"/>
    <m/>
    <m/>
    <x v="1"/>
    <x v="38"/>
  </r>
  <r>
    <n v="25000"/>
    <n v="0"/>
    <x v="2"/>
    <x v="0"/>
    <s v="USD"/>
    <n v="1412003784"/>
    <n v="1406819784"/>
    <b v="0"/>
    <n v="0"/>
    <b v="0"/>
    <s v="theater/spaces"/>
    <m/>
    <m/>
    <x v="1"/>
    <x v="38"/>
  </r>
  <r>
    <n v="50000"/>
    <n v="0"/>
    <x v="2"/>
    <x v="1"/>
    <s v="GBP"/>
    <n v="1459694211"/>
    <n v="1457105811"/>
    <b v="0"/>
    <n v="0"/>
    <b v="0"/>
    <s v="theater/spaces"/>
    <m/>
    <m/>
    <x v="1"/>
    <x v="38"/>
  </r>
  <r>
    <n v="18000"/>
    <n v="3"/>
    <x v="2"/>
    <x v="13"/>
    <s v="EUR"/>
    <n v="1463734740"/>
    <n v="1459414740"/>
    <b v="0"/>
    <n v="3"/>
    <b v="0"/>
    <s v="theater/spaces"/>
    <m/>
    <m/>
    <x v="1"/>
    <x v="38"/>
  </r>
  <r>
    <n v="15000"/>
    <n v="451"/>
    <x v="2"/>
    <x v="0"/>
    <s v="USD"/>
    <n v="1407536846"/>
    <n v="1404944846"/>
    <b v="0"/>
    <n v="11"/>
    <b v="0"/>
    <s v="theater/spaces"/>
    <m/>
    <m/>
    <x v="1"/>
    <x v="38"/>
  </r>
  <r>
    <n v="220000"/>
    <n v="335"/>
    <x v="2"/>
    <x v="0"/>
    <s v="USD"/>
    <n v="1443422134"/>
    <n v="1440830134"/>
    <b v="0"/>
    <n v="6"/>
    <b v="0"/>
    <s v="theater/spaces"/>
    <m/>
    <m/>
    <x v="1"/>
    <x v="38"/>
  </r>
  <r>
    <n v="1000000"/>
    <n v="0"/>
    <x v="2"/>
    <x v="0"/>
    <s v="USD"/>
    <n v="1407955748"/>
    <n v="1405363748"/>
    <b v="0"/>
    <n v="0"/>
    <b v="0"/>
    <s v="theater/spaces"/>
    <m/>
    <m/>
    <x v="1"/>
    <x v="38"/>
  </r>
  <r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00"/>
    <n v="587"/>
    <x v="2"/>
    <x v="0"/>
    <s v="USD"/>
    <n v="1477174138"/>
    <n v="1474150138"/>
    <b v="0"/>
    <n v="23"/>
    <b v="0"/>
    <s v="theater/spaces"/>
    <m/>
    <m/>
    <x v="1"/>
    <x v="38"/>
  </r>
  <r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25000"/>
    <n v="10"/>
    <x v="2"/>
    <x v="0"/>
    <s v="USD"/>
    <n v="1406683172"/>
    <n v="1404523172"/>
    <b v="0"/>
    <n v="2"/>
    <b v="0"/>
    <s v="theater/spaces"/>
    <m/>
    <m/>
    <x v="1"/>
    <x v="38"/>
  </r>
  <r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8000"/>
    <n v="200"/>
    <x v="2"/>
    <x v="4"/>
    <s v="NZD"/>
    <n v="1441837879"/>
    <n v="1439245879"/>
    <b v="0"/>
    <n v="1"/>
    <b v="0"/>
    <s v="theater/spaces"/>
    <m/>
    <m/>
    <x v="1"/>
    <x v="38"/>
  </r>
  <r>
    <n v="250000"/>
    <n v="175"/>
    <x v="2"/>
    <x v="0"/>
    <s v="USD"/>
    <n v="1445013352"/>
    <n v="1442421352"/>
    <b v="0"/>
    <n v="2"/>
    <b v="0"/>
    <s v="theater/spaces"/>
    <m/>
    <m/>
    <x v="1"/>
    <x v="38"/>
  </r>
  <r>
    <n v="1000"/>
    <n v="141"/>
    <x v="2"/>
    <x v="0"/>
    <s v="USD"/>
    <n v="1418587234"/>
    <n v="1415995234"/>
    <b v="0"/>
    <n v="7"/>
    <b v="0"/>
    <s v="theater/spaces"/>
    <m/>
    <m/>
    <x v="1"/>
    <x v="38"/>
  </r>
  <r>
    <n v="10000"/>
    <n v="334"/>
    <x v="2"/>
    <x v="1"/>
    <s v="GBP"/>
    <n v="1481132169"/>
    <n v="1479317769"/>
    <b v="0"/>
    <n v="16"/>
    <b v="0"/>
    <s v="theater/spaces"/>
    <m/>
    <m/>
    <x v="1"/>
    <x v="38"/>
  </r>
  <r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12000"/>
    <n v="2"/>
    <x v="2"/>
    <x v="0"/>
    <s v="USD"/>
    <n v="1477791960"/>
    <n v="1476549262"/>
    <b v="0"/>
    <n v="2"/>
    <b v="0"/>
    <s v="theater/spaces"/>
    <m/>
    <m/>
    <x v="1"/>
    <x v="38"/>
  </r>
  <r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25000"/>
    <n v="22"/>
    <x v="2"/>
    <x v="6"/>
    <s v="EUR"/>
    <n v="1457617359"/>
    <n v="1455025359"/>
    <b v="0"/>
    <n v="3"/>
    <b v="0"/>
    <s v="theater/spaces"/>
    <m/>
    <m/>
    <x v="1"/>
    <x v="38"/>
  </r>
  <r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22000"/>
    <n v="105"/>
    <x v="2"/>
    <x v="5"/>
    <s v="CAD"/>
    <n v="1488495478"/>
    <n v="1485903478"/>
    <b v="0"/>
    <n v="2"/>
    <b v="0"/>
    <s v="theater/spaces"/>
    <m/>
    <m/>
    <x v="1"/>
    <x v="38"/>
  </r>
  <r>
    <n v="60000"/>
    <n v="71"/>
    <x v="2"/>
    <x v="0"/>
    <s v="USD"/>
    <n v="1424920795"/>
    <n v="1422328795"/>
    <b v="0"/>
    <n v="3"/>
    <b v="0"/>
    <s v="theater/spaces"/>
    <m/>
    <m/>
    <x v="1"/>
    <x v="38"/>
  </r>
  <r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9000"/>
    <n v="0"/>
    <x v="2"/>
    <x v="0"/>
    <s v="USD"/>
    <n v="1447628946"/>
    <n v="1445033346"/>
    <b v="0"/>
    <n v="0"/>
    <b v="0"/>
    <s v="theater/spaces"/>
    <m/>
    <m/>
    <x v="1"/>
    <x v="38"/>
  </r>
  <r>
    <n v="20000"/>
    <n v="56"/>
    <x v="2"/>
    <x v="0"/>
    <s v="USD"/>
    <n v="1409547600"/>
    <n v="1406986278"/>
    <b v="0"/>
    <n v="3"/>
    <b v="0"/>
    <s v="theater/spaces"/>
    <m/>
    <m/>
    <x v="1"/>
    <x v="38"/>
  </r>
  <r>
    <n v="4059"/>
    <n v="470"/>
    <x v="2"/>
    <x v="0"/>
    <s v="USD"/>
    <n v="1430851680"/>
    <n v="1428340931"/>
    <b v="0"/>
    <n v="6"/>
    <b v="0"/>
    <s v="theater/spaces"/>
    <m/>
    <m/>
    <x v="1"/>
    <x v="38"/>
  </r>
  <r>
    <n v="25000"/>
    <n v="610"/>
    <x v="2"/>
    <x v="0"/>
    <s v="USD"/>
    <n v="1443561159"/>
    <n v="1440969159"/>
    <b v="0"/>
    <n v="9"/>
    <b v="0"/>
    <s v="theater/spaces"/>
    <m/>
    <m/>
    <x v="1"/>
    <x v="38"/>
  </r>
  <r>
    <n v="20000"/>
    <n v="50"/>
    <x v="2"/>
    <x v="13"/>
    <s v="EUR"/>
    <n v="1439827559"/>
    <n v="1434643559"/>
    <b v="0"/>
    <n v="3"/>
    <b v="0"/>
    <s v="theater/spaces"/>
    <m/>
    <m/>
    <x v="1"/>
    <x v="38"/>
  </r>
  <r>
    <n v="20000"/>
    <n v="125"/>
    <x v="2"/>
    <x v="0"/>
    <s v="USD"/>
    <n v="1482294990"/>
    <n v="1477107390"/>
    <b v="0"/>
    <n v="2"/>
    <b v="0"/>
    <s v="theater/spaces"/>
    <m/>
    <m/>
    <x v="1"/>
    <x v="38"/>
  </r>
  <r>
    <n v="65000"/>
    <n v="126"/>
    <x v="2"/>
    <x v="0"/>
    <s v="USD"/>
    <n v="1420724460"/>
    <n v="1418046247"/>
    <b v="0"/>
    <n v="3"/>
    <b v="0"/>
    <s v="theater/spaces"/>
    <m/>
    <m/>
    <x v="1"/>
    <x v="38"/>
  </r>
  <r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5000"/>
    <n v="796"/>
    <x v="2"/>
    <x v="0"/>
    <s v="USD"/>
    <n v="1471214743"/>
    <n v="1468622743"/>
    <b v="0"/>
    <n v="9"/>
    <b v="0"/>
    <s v="theater/spaces"/>
    <m/>
    <m/>
    <x v="1"/>
    <x v="38"/>
  </r>
  <r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4000"/>
    <n v="910"/>
    <x v="2"/>
    <x v="5"/>
    <s v="CAD"/>
    <n v="1401595140"/>
    <n v="1398980941"/>
    <b v="0"/>
    <n v="17"/>
    <b v="0"/>
    <s v="theater/spaces"/>
    <m/>
    <m/>
    <x v="1"/>
    <x v="38"/>
  </r>
  <r>
    <n v="100000"/>
    <n v="25"/>
    <x v="2"/>
    <x v="0"/>
    <s v="USD"/>
    <n v="1442775956"/>
    <n v="1437591956"/>
    <b v="0"/>
    <n v="1"/>
    <b v="0"/>
    <s v="theater/spaces"/>
    <m/>
    <m/>
    <x v="1"/>
    <x v="38"/>
  </r>
  <r>
    <n v="14920"/>
    <n v="50"/>
    <x v="2"/>
    <x v="0"/>
    <s v="USD"/>
    <n v="1470011780"/>
    <n v="1464827780"/>
    <b v="0"/>
    <n v="1"/>
    <b v="0"/>
    <s v="theater/spaces"/>
    <m/>
    <m/>
    <x v="1"/>
    <x v="38"/>
  </r>
  <r>
    <n v="20000"/>
    <n v="795"/>
    <x v="2"/>
    <x v="0"/>
    <s v="USD"/>
    <n v="1432151326"/>
    <n v="1429559326"/>
    <b v="0"/>
    <n v="14"/>
    <b v="0"/>
    <s v="theater/spaces"/>
    <m/>
    <m/>
    <x v="1"/>
    <x v="38"/>
  </r>
  <r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2000"/>
    <n v="278"/>
    <x v="2"/>
    <x v="0"/>
    <s v="USD"/>
    <n v="1455251591"/>
    <n v="1452659591"/>
    <b v="0"/>
    <n v="5"/>
    <b v="0"/>
    <s v="theater/spaces"/>
    <m/>
    <m/>
    <x v="1"/>
    <x v="38"/>
  </r>
  <r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2500"/>
    <n v="300"/>
    <x v="2"/>
    <x v="6"/>
    <s v="EUR"/>
    <n v="1437033360"/>
    <n v="1434445937"/>
    <b v="0"/>
    <n v="12"/>
    <b v="0"/>
    <s v="theater/spaces"/>
    <m/>
    <m/>
    <x v="1"/>
    <x v="38"/>
  </r>
  <r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4100"/>
    <n v="11"/>
    <x v="2"/>
    <x v="0"/>
    <s v="USD"/>
    <n v="1434080706"/>
    <n v="1428896706"/>
    <b v="0"/>
    <n v="2"/>
    <b v="0"/>
    <s v="theater/spaces"/>
    <m/>
    <m/>
    <x v="1"/>
    <x v="38"/>
  </r>
  <r>
    <n v="4000"/>
    <n v="1185"/>
    <x v="2"/>
    <x v="2"/>
    <s v="AUD"/>
    <n v="1422928800"/>
    <n v="1420235311"/>
    <b v="0"/>
    <n v="5"/>
    <b v="0"/>
    <s v="theater/spaces"/>
    <m/>
    <m/>
    <x v="1"/>
    <x v="38"/>
  </r>
  <r>
    <n v="5845"/>
    <n v="2476"/>
    <x v="2"/>
    <x v="0"/>
    <s v="USD"/>
    <n v="1413694800"/>
    <n v="1408986916"/>
    <b v="0"/>
    <n v="31"/>
    <b v="0"/>
    <s v="theater/spaces"/>
    <m/>
    <m/>
    <x v="1"/>
    <x v="38"/>
  </r>
  <r>
    <n v="1000"/>
    <n v="41"/>
    <x v="2"/>
    <x v="1"/>
    <s v="GBP"/>
    <n v="1442440800"/>
    <n v="1440497876"/>
    <b v="0"/>
    <n v="4"/>
    <b v="0"/>
    <s v="theater/spaces"/>
    <m/>
    <m/>
    <x v="1"/>
    <x v="38"/>
  </r>
  <r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50000"/>
    <n v="26"/>
    <x v="2"/>
    <x v="0"/>
    <s v="USD"/>
    <n v="1430234394"/>
    <n v="1425053994"/>
    <b v="0"/>
    <n v="2"/>
    <b v="0"/>
    <s v="theater/spaces"/>
    <m/>
    <m/>
    <x v="1"/>
    <x v="38"/>
  </r>
  <r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25000"/>
    <n v="10"/>
    <x v="2"/>
    <x v="0"/>
    <s v="USD"/>
    <n v="1487465119"/>
    <n v="1484009119"/>
    <b v="0"/>
    <n v="1"/>
    <b v="0"/>
    <s v="theater/spaces"/>
    <m/>
    <m/>
    <x v="1"/>
    <x v="38"/>
  </r>
  <r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11000"/>
    <n v="521"/>
    <x v="2"/>
    <x v="0"/>
    <s v="USD"/>
    <n v="1477968934"/>
    <n v="1472784934"/>
    <b v="0"/>
    <n v="9"/>
    <b v="0"/>
    <s v="theater/spaces"/>
    <m/>
    <m/>
    <x v="1"/>
    <x v="38"/>
  </r>
  <r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75000"/>
    <n v="0"/>
    <x v="2"/>
    <x v="0"/>
    <s v="USD"/>
    <n v="1411312250"/>
    <n v="1406128250"/>
    <b v="0"/>
    <n v="0"/>
    <b v="0"/>
    <s v="theater/spaces"/>
    <m/>
    <m/>
    <x v="1"/>
    <x v="38"/>
  </r>
  <r>
    <n v="10000"/>
    <n v="300"/>
    <x v="2"/>
    <x v="11"/>
    <s v="SEK"/>
    <n v="1465123427"/>
    <n v="1462531427"/>
    <b v="0"/>
    <n v="1"/>
    <b v="0"/>
    <s v="theater/spaces"/>
    <m/>
    <m/>
    <x v="1"/>
    <x v="38"/>
  </r>
  <r>
    <n v="750"/>
    <n v="430"/>
    <x v="2"/>
    <x v="0"/>
    <s v="USD"/>
    <n v="1427890925"/>
    <n v="1426681325"/>
    <b v="0"/>
    <n v="10"/>
    <b v="0"/>
    <s v="theater/spaces"/>
    <m/>
    <m/>
    <x v="1"/>
    <x v="38"/>
  </r>
  <r>
    <n v="1000"/>
    <n v="1"/>
    <x v="2"/>
    <x v="1"/>
    <s v="GBP"/>
    <n v="1464354720"/>
    <n v="1463648360"/>
    <b v="0"/>
    <n v="1"/>
    <b v="0"/>
    <s v="theater/spaces"/>
    <m/>
    <m/>
    <x v="1"/>
    <x v="38"/>
  </r>
  <r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10000"/>
    <n v="5"/>
    <x v="2"/>
    <x v="0"/>
    <s v="USD"/>
    <n v="1427414732"/>
    <n v="1424826332"/>
    <b v="0"/>
    <n v="1"/>
    <b v="0"/>
    <s v="theater/spaces"/>
    <m/>
    <m/>
    <x v="1"/>
    <x v="38"/>
  </r>
  <r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1500"/>
    <n v="10"/>
    <x v="1"/>
    <x v="5"/>
    <s v="CAD"/>
    <n v="1411748335"/>
    <n v="1406564335"/>
    <b v="0"/>
    <n v="1"/>
    <b v="0"/>
    <s v="theater/spaces"/>
    <m/>
    <m/>
    <x v="1"/>
    <x v="38"/>
  </r>
  <r>
    <n v="199"/>
    <n v="116"/>
    <x v="1"/>
    <x v="0"/>
    <s v="USD"/>
    <n v="1478733732"/>
    <n v="1478298132"/>
    <b v="0"/>
    <n v="2"/>
    <b v="0"/>
    <s v="theater/spaces"/>
    <m/>
    <m/>
    <x v="1"/>
    <x v="38"/>
  </r>
  <r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800000"/>
    <n v="26"/>
    <x v="1"/>
    <x v="0"/>
    <s v="USD"/>
    <n v="1422902601"/>
    <n v="1417718601"/>
    <b v="0"/>
    <n v="4"/>
    <b v="0"/>
    <s v="theater/spaces"/>
    <m/>
    <m/>
    <x v="1"/>
    <x v="38"/>
  </r>
  <r>
    <n v="1500000"/>
    <n v="0"/>
    <x v="1"/>
    <x v="0"/>
    <s v="USD"/>
    <n v="1452142672"/>
    <n v="1449550672"/>
    <b v="0"/>
    <n v="0"/>
    <b v="0"/>
    <s v="theater/spaces"/>
    <m/>
    <m/>
    <x v="1"/>
    <x v="38"/>
  </r>
  <r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100000"/>
    <n v="0"/>
    <x v="1"/>
    <x v="0"/>
    <s v="USD"/>
    <n v="1425242029"/>
    <n v="1422650029"/>
    <b v="0"/>
    <n v="0"/>
    <b v="0"/>
    <s v="theater/spaces"/>
    <m/>
    <m/>
    <x v="1"/>
    <x v="38"/>
  </r>
  <r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1250"/>
    <n v="10"/>
    <x v="3"/>
    <x v="0"/>
    <s v="USD"/>
    <n v="1492542819"/>
    <n v="1489090419"/>
    <b v="0"/>
    <n v="1"/>
    <b v="0"/>
    <s v="theater/plays"/>
    <m/>
    <m/>
    <x v="1"/>
    <x v="6"/>
  </r>
  <r>
    <n v="10000"/>
    <n v="375"/>
    <x v="3"/>
    <x v="0"/>
    <s v="USD"/>
    <n v="1492145940"/>
    <n v="1489504916"/>
    <b v="0"/>
    <n v="4"/>
    <b v="0"/>
    <s v="theater/plays"/>
    <m/>
    <m/>
    <x v="1"/>
    <x v="6"/>
  </r>
  <r>
    <n v="4100"/>
    <n v="645"/>
    <x v="3"/>
    <x v="0"/>
    <s v="USD"/>
    <n v="1491656045"/>
    <n v="1489067645"/>
    <b v="0"/>
    <n v="12"/>
    <b v="0"/>
    <s v="theater/plays"/>
    <m/>
    <m/>
    <x v="1"/>
    <x v="6"/>
  </r>
  <r>
    <n v="30000"/>
    <n v="10"/>
    <x v="3"/>
    <x v="0"/>
    <s v="USD"/>
    <n v="1492759460"/>
    <n v="1487579060"/>
    <b v="0"/>
    <n v="1"/>
    <b v="0"/>
    <s v="theater/plays"/>
    <m/>
    <m/>
    <x v="1"/>
    <x v="6"/>
  </r>
  <r>
    <n v="500"/>
    <n v="540"/>
    <x v="3"/>
    <x v="1"/>
    <s v="GBP"/>
    <n v="1490358834"/>
    <n v="1487770434"/>
    <b v="0"/>
    <n v="16"/>
    <b v="0"/>
    <s v="theater/plays"/>
    <m/>
    <m/>
    <x v="1"/>
    <x v="6"/>
  </r>
  <r>
    <n v="1000"/>
    <n v="225"/>
    <x v="3"/>
    <x v="1"/>
    <s v="GBP"/>
    <n v="1490631419"/>
    <n v="1488820619"/>
    <b v="0"/>
    <n v="12"/>
    <b v="0"/>
    <s v="theater/plays"/>
    <m/>
    <m/>
    <x v="1"/>
    <x v="6"/>
  </r>
  <r>
    <n v="777"/>
    <n v="162"/>
    <x v="3"/>
    <x v="0"/>
    <s v="USD"/>
    <n v="1491277121"/>
    <n v="1489376321"/>
    <b v="0"/>
    <n v="7"/>
    <b v="0"/>
    <s v="theater/plays"/>
    <m/>
    <m/>
    <x v="1"/>
    <x v="6"/>
  </r>
  <r>
    <n v="500"/>
    <n v="639"/>
    <x v="3"/>
    <x v="1"/>
    <s v="GBP"/>
    <n v="1491001140"/>
    <n v="1487847954"/>
    <b v="0"/>
    <n v="22"/>
    <b v="0"/>
    <s v="theater/plays"/>
    <m/>
    <m/>
    <x v="1"/>
    <x v="6"/>
  </r>
  <r>
    <n v="1500"/>
    <n v="50"/>
    <x v="3"/>
    <x v="0"/>
    <s v="USD"/>
    <n v="1493838720"/>
    <n v="1489439669"/>
    <b v="0"/>
    <n v="1"/>
    <b v="0"/>
    <s v="theater/plays"/>
    <m/>
    <m/>
    <x v="1"/>
    <x v="6"/>
  </r>
  <r>
    <n v="200"/>
    <n v="0"/>
    <x v="3"/>
    <x v="1"/>
    <s v="GBP"/>
    <n v="1491233407"/>
    <n v="1489591807"/>
    <b v="0"/>
    <n v="0"/>
    <b v="0"/>
    <s v="theater/plays"/>
    <m/>
    <m/>
    <x v="1"/>
    <x v="6"/>
  </r>
  <r>
    <n v="50000"/>
    <n v="2700"/>
    <x v="3"/>
    <x v="14"/>
    <s v="MXN"/>
    <n v="1490416380"/>
    <n v="1487485760"/>
    <b v="0"/>
    <n v="6"/>
    <b v="0"/>
    <s v="theater/plays"/>
    <m/>
    <m/>
    <x v="1"/>
    <x v="6"/>
  </r>
  <r>
    <n v="10000"/>
    <n v="96"/>
    <x v="3"/>
    <x v="6"/>
    <s v="EUR"/>
    <n v="1491581703"/>
    <n v="1488993303"/>
    <b v="0"/>
    <n v="4"/>
    <b v="0"/>
    <s v="theater/plays"/>
    <m/>
    <m/>
    <x v="1"/>
    <x v="6"/>
  </r>
  <r>
    <n v="500"/>
    <n v="258"/>
    <x v="3"/>
    <x v="9"/>
    <s v="EUR"/>
    <n v="1492372800"/>
    <n v="1488823488"/>
    <b v="0"/>
    <n v="8"/>
    <b v="0"/>
    <s v="theater/plays"/>
    <m/>
    <m/>
    <x v="1"/>
    <x v="6"/>
  </r>
  <r>
    <n v="2750"/>
    <n v="45"/>
    <x v="3"/>
    <x v="1"/>
    <s v="GBP"/>
    <n v="1489922339"/>
    <n v="1487333939"/>
    <b v="0"/>
    <n v="3"/>
    <b v="0"/>
    <s v="theater/plays"/>
    <m/>
    <m/>
    <x v="1"/>
    <x v="6"/>
  </r>
  <r>
    <n v="700"/>
    <n v="0"/>
    <x v="3"/>
    <x v="1"/>
    <s v="GBP"/>
    <n v="1491726956"/>
    <n v="1489480556"/>
    <b v="0"/>
    <n v="0"/>
    <b v="0"/>
    <s v="theater/plays"/>
    <m/>
    <m/>
    <x v="1"/>
    <x v="6"/>
  </r>
  <r>
    <n v="10000"/>
    <n v="7540"/>
    <x v="3"/>
    <x v="0"/>
    <s v="USD"/>
    <n v="1489903200"/>
    <n v="1488459307"/>
    <b v="0"/>
    <n v="30"/>
    <b v="0"/>
    <s v="theater/plays"/>
    <m/>
    <m/>
    <x v="1"/>
    <x v="6"/>
  </r>
  <r>
    <n v="25000"/>
    <n v="0"/>
    <x v="3"/>
    <x v="0"/>
    <s v="USD"/>
    <n v="1490659134"/>
    <n v="1485478734"/>
    <b v="0"/>
    <n v="0"/>
    <b v="0"/>
    <s v="theater/plays"/>
    <m/>
    <m/>
    <x v="1"/>
    <x v="6"/>
  </r>
  <r>
    <n v="50000"/>
    <n v="5250"/>
    <x v="3"/>
    <x v="14"/>
    <s v="MXN"/>
    <n v="1492356166"/>
    <n v="1488471766"/>
    <b v="0"/>
    <n v="12"/>
    <b v="0"/>
    <s v="theater/plays"/>
    <m/>
    <m/>
    <x v="1"/>
    <x v="6"/>
  </r>
  <r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1800"/>
    <n v="2361"/>
    <x v="0"/>
    <x v="0"/>
    <s v="USD"/>
    <n v="1412136000"/>
    <n v="1410278284"/>
    <b v="1"/>
    <n v="57"/>
    <b v="1"/>
    <s v="theater/plays"/>
    <m/>
    <m/>
    <x v="1"/>
    <x v="6"/>
  </r>
  <r>
    <n v="1250"/>
    <n v="1300"/>
    <x v="0"/>
    <x v="0"/>
    <s v="USD"/>
    <n v="1354845600"/>
    <n v="1352766300"/>
    <b v="1"/>
    <n v="25"/>
    <b v="1"/>
    <s v="theater/plays"/>
    <m/>
    <m/>
    <x v="1"/>
    <x v="6"/>
  </r>
  <r>
    <n v="3500"/>
    <n v="3535"/>
    <x v="0"/>
    <x v="0"/>
    <s v="USD"/>
    <n v="1295928000"/>
    <n v="1288160403"/>
    <b v="1"/>
    <n v="104"/>
    <b v="1"/>
    <s v="theater/plays"/>
    <m/>
    <m/>
    <x v="1"/>
    <x v="6"/>
  </r>
  <r>
    <n v="3500"/>
    <n v="3514"/>
    <x v="0"/>
    <x v="0"/>
    <s v="USD"/>
    <n v="1410379774"/>
    <n v="1407787774"/>
    <b v="1"/>
    <n v="34"/>
    <b v="1"/>
    <s v="theater/plays"/>
    <m/>
    <m/>
    <x v="1"/>
    <x v="6"/>
  </r>
  <r>
    <n v="2200"/>
    <n v="2331"/>
    <x v="0"/>
    <x v="1"/>
    <s v="GBP"/>
    <n v="1383425367"/>
    <n v="1380833367"/>
    <b v="1"/>
    <n v="67"/>
    <b v="1"/>
    <s v="theater/plays"/>
    <m/>
    <m/>
    <x v="1"/>
    <x v="6"/>
  </r>
  <r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7000"/>
    <n v="7905"/>
    <x v="0"/>
    <x v="0"/>
    <s v="USD"/>
    <n v="1333310458"/>
    <n v="1330722058"/>
    <b v="1"/>
    <n v="123"/>
    <b v="1"/>
    <s v="theater/plays"/>
    <m/>
    <m/>
    <x v="1"/>
    <x v="6"/>
  </r>
  <r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5500"/>
    <n v="5600"/>
    <x v="0"/>
    <x v="0"/>
    <s v="USD"/>
    <n v="1338591144"/>
    <n v="1335567144"/>
    <b v="1"/>
    <n v="89"/>
    <b v="1"/>
    <s v="theater/plays"/>
    <m/>
    <m/>
    <x v="1"/>
    <x v="6"/>
  </r>
  <r>
    <n v="4000"/>
    <n v="4040"/>
    <x v="0"/>
    <x v="0"/>
    <s v="USD"/>
    <n v="1405746000"/>
    <n v="1404932105"/>
    <b v="1"/>
    <n v="41"/>
    <b v="1"/>
    <s v="theater/plays"/>
    <m/>
    <m/>
    <x v="1"/>
    <x v="6"/>
  </r>
  <r>
    <n v="5000"/>
    <n v="5700"/>
    <x v="0"/>
    <x v="0"/>
    <s v="USD"/>
    <n v="1374523752"/>
    <n v="1371931752"/>
    <b v="1"/>
    <n v="69"/>
    <b v="1"/>
    <s v="theater/plays"/>
    <m/>
    <m/>
    <x v="1"/>
    <x v="6"/>
  </r>
  <r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4500"/>
    <n v="4569"/>
    <x v="0"/>
    <x v="0"/>
    <s v="USD"/>
    <n v="1407905940"/>
    <n v="1405923687"/>
    <b v="1"/>
    <n v="57"/>
    <b v="1"/>
    <s v="theater/plays"/>
    <m/>
    <m/>
    <x v="1"/>
    <x v="6"/>
  </r>
  <r>
    <n v="2000"/>
    <n v="2102"/>
    <x v="0"/>
    <x v="1"/>
    <s v="GBP"/>
    <n v="1413377522"/>
    <n v="1410785522"/>
    <b v="1"/>
    <n v="74"/>
    <b v="1"/>
    <s v="theater/plays"/>
    <m/>
    <m/>
    <x v="1"/>
    <x v="6"/>
  </r>
  <r>
    <n v="4000"/>
    <n v="5086"/>
    <x v="0"/>
    <x v="0"/>
    <s v="USD"/>
    <n v="1404698400"/>
    <n v="1402331262"/>
    <b v="1"/>
    <n v="63"/>
    <b v="1"/>
    <s v="theater/plays"/>
    <m/>
    <m/>
    <x v="1"/>
    <x v="6"/>
  </r>
  <r>
    <n v="13000"/>
    <n v="14450"/>
    <x v="0"/>
    <x v="0"/>
    <s v="USD"/>
    <n v="1402855525"/>
    <n v="1400263525"/>
    <b v="1"/>
    <n v="72"/>
    <b v="1"/>
    <s v="theater/plays"/>
    <m/>
    <m/>
    <x v="1"/>
    <x v="6"/>
  </r>
  <r>
    <n v="2500"/>
    <n v="2669"/>
    <x v="0"/>
    <x v="0"/>
    <s v="USD"/>
    <n v="1402341615"/>
    <n v="1399490415"/>
    <b v="1"/>
    <n v="71"/>
    <b v="1"/>
    <s v="theater/plays"/>
    <m/>
    <m/>
    <x v="1"/>
    <x v="6"/>
  </r>
  <r>
    <n v="750"/>
    <n v="1220"/>
    <x v="0"/>
    <x v="0"/>
    <s v="USD"/>
    <n v="1304395140"/>
    <n v="1302493760"/>
    <b v="1"/>
    <n v="21"/>
    <b v="1"/>
    <s v="theater/plays"/>
    <m/>
    <m/>
    <x v="1"/>
    <x v="6"/>
  </r>
  <r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000"/>
    <n v="3485"/>
    <x v="0"/>
    <x v="0"/>
    <s v="USD"/>
    <n v="1406952781"/>
    <n v="1405743181"/>
    <b v="1"/>
    <n v="55"/>
    <b v="1"/>
    <s v="theater/plays"/>
    <m/>
    <m/>
    <x v="1"/>
    <x v="6"/>
  </r>
  <r>
    <n v="2500"/>
    <n v="3105"/>
    <x v="0"/>
    <x v="0"/>
    <s v="USD"/>
    <n v="1402696800"/>
    <n v="1399948353"/>
    <b v="1"/>
    <n v="61"/>
    <b v="1"/>
    <s v="theater/plays"/>
    <m/>
    <m/>
    <x v="1"/>
    <x v="6"/>
  </r>
  <r>
    <n v="8000"/>
    <n v="8241"/>
    <x v="0"/>
    <x v="0"/>
    <s v="USD"/>
    <n v="1386910740"/>
    <n v="1384364561"/>
    <b v="1"/>
    <n v="82"/>
    <b v="1"/>
    <s v="theater/plays"/>
    <m/>
    <m/>
    <x v="1"/>
    <x v="6"/>
  </r>
  <r>
    <n v="2000"/>
    <n v="2245"/>
    <x v="0"/>
    <x v="0"/>
    <s v="USD"/>
    <n v="1404273600"/>
    <n v="1401414944"/>
    <b v="1"/>
    <n v="71"/>
    <b v="1"/>
    <s v="theater/plays"/>
    <m/>
    <m/>
    <x v="1"/>
    <x v="6"/>
  </r>
  <r>
    <n v="7000"/>
    <n v="7617"/>
    <x v="0"/>
    <x v="1"/>
    <s v="GBP"/>
    <n v="1462545358"/>
    <n v="1459953358"/>
    <b v="1"/>
    <n v="117"/>
    <b v="1"/>
    <s v="theater/plays"/>
    <m/>
    <m/>
    <x v="1"/>
    <x v="6"/>
  </r>
  <r>
    <n v="2000"/>
    <n v="2300"/>
    <x v="0"/>
    <x v="0"/>
    <s v="USD"/>
    <n v="1329240668"/>
    <n v="1326648668"/>
    <b v="1"/>
    <n v="29"/>
    <b v="1"/>
    <s v="theater/plays"/>
    <m/>
    <m/>
    <x v="1"/>
    <x v="6"/>
  </r>
  <r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000"/>
    <n v="3034"/>
    <x v="0"/>
    <x v="0"/>
    <s v="USD"/>
    <n v="1408999508"/>
    <n v="1407789908"/>
    <b v="1"/>
    <n v="23"/>
    <b v="1"/>
    <s v="theater/plays"/>
    <m/>
    <m/>
    <x v="1"/>
    <x v="6"/>
  </r>
  <r>
    <n v="5000"/>
    <n v="5478"/>
    <x v="0"/>
    <x v="0"/>
    <s v="USD"/>
    <n v="1297977427"/>
    <n v="1292793427"/>
    <b v="1"/>
    <n v="60"/>
    <b v="1"/>
    <s v="theater/plays"/>
    <m/>
    <m/>
    <x v="1"/>
    <x v="6"/>
  </r>
  <r>
    <n v="1900"/>
    <n v="2182"/>
    <x v="0"/>
    <x v="0"/>
    <s v="USD"/>
    <n v="1376838000"/>
    <n v="1374531631"/>
    <b v="1"/>
    <n v="55"/>
    <b v="1"/>
    <s v="theater/plays"/>
    <m/>
    <m/>
    <x v="1"/>
    <x v="6"/>
  </r>
  <r>
    <n v="2500"/>
    <n v="2935"/>
    <x v="0"/>
    <x v="0"/>
    <s v="USD"/>
    <n v="1403366409"/>
    <n v="1400774409"/>
    <b v="1"/>
    <n v="51"/>
    <b v="1"/>
    <s v="theater/plays"/>
    <m/>
    <m/>
    <x v="1"/>
    <x v="6"/>
  </r>
  <r>
    <n v="1500"/>
    <n v="2576"/>
    <x v="0"/>
    <x v="1"/>
    <s v="GBP"/>
    <n v="1405521075"/>
    <n v="1402929075"/>
    <b v="1"/>
    <n v="78"/>
    <b v="1"/>
    <s v="theater/plays"/>
    <m/>
    <m/>
    <x v="1"/>
    <x v="6"/>
  </r>
  <r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1200"/>
    <n v="1437"/>
    <x v="0"/>
    <x v="1"/>
    <s v="GBP"/>
    <n v="1403258049"/>
    <n v="1400666049"/>
    <b v="1"/>
    <n v="45"/>
    <b v="1"/>
    <s v="theater/plays"/>
    <m/>
    <m/>
    <x v="1"/>
    <x v="6"/>
  </r>
  <r>
    <n v="500"/>
    <n v="545"/>
    <x v="0"/>
    <x v="1"/>
    <s v="GBP"/>
    <n v="1402848000"/>
    <n v="1400570787"/>
    <b v="1"/>
    <n v="15"/>
    <b v="1"/>
    <s v="theater/plays"/>
    <m/>
    <m/>
    <x v="1"/>
    <x v="6"/>
  </r>
  <r>
    <n v="7000"/>
    <n v="7062"/>
    <x v="0"/>
    <x v="0"/>
    <s v="USD"/>
    <n v="1328029200"/>
    <n v="1323211621"/>
    <b v="1"/>
    <n v="151"/>
    <b v="1"/>
    <s v="theater/plays"/>
    <m/>
    <m/>
    <x v="1"/>
    <x v="6"/>
  </r>
  <r>
    <n v="2500"/>
    <n v="2725"/>
    <x v="0"/>
    <x v="0"/>
    <s v="USD"/>
    <n v="1377284669"/>
    <n v="1375729469"/>
    <b v="1"/>
    <n v="68"/>
    <b v="1"/>
    <s v="theater/plays"/>
    <m/>
    <m/>
    <x v="1"/>
    <x v="6"/>
  </r>
  <r>
    <n v="4300"/>
    <n v="4610"/>
    <x v="0"/>
    <x v="0"/>
    <s v="USD"/>
    <n v="1404258631"/>
    <n v="1401666631"/>
    <b v="1"/>
    <n v="46"/>
    <b v="1"/>
    <s v="theater/plays"/>
    <m/>
    <m/>
    <x v="1"/>
    <x v="6"/>
  </r>
  <r>
    <n v="1000"/>
    <n v="1000"/>
    <x v="0"/>
    <x v="1"/>
    <s v="GBP"/>
    <n v="1405553241"/>
    <n v="1404948441"/>
    <b v="1"/>
    <n v="24"/>
    <b v="1"/>
    <s v="theater/plays"/>
    <m/>
    <m/>
    <x v="1"/>
    <x v="6"/>
  </r>
  <r>
    <n v="3200"/>
    <n v="3270"/>
    <x v="0"/>
    <x v="1"/>
    <s v="GBP"/>
    <n v="1410901200"/>
    <n v="1408313438"/>
    <b v="1"/>
    <n v="70"/>
    <b v="1"/>
    <s v="theater/plays"/>
    <m/>
    <m/>
    <x v="1"/>
    <x v="6"/>
  </r>
  <r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200"/>
    <n v="130"/>
    <x v="2"/>
    <x v="1"/>
    <s v="GBP"/>
    <n v="1433930302"/>
    <n v="1432115902"/>
    <b v="0"/>
    <n v="9"/>
    <b v="0"/>
    <s v="theater/musical"/>
    <m/>
    <m/>
    <x v="1"/>
    <x v="40"/>
  </r>
  <r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4000"/>
    <n v="0"/>
    <x v="2"/>
    <x v="5"/>
    <s v="CAD"/>
    <n v="1481258275"/>
    <n v="1478662675"/>
    <b v="0"/>
    <n v="0"/>
    <b v="0"/>
    <s v="theater/musical"/>
    <m/>
    <m/>
    <x v="1"/>
    <x v="40"/>
  </r>
  <r>
    <n v="3750"/>
    <n v="151"/>
    <x v="2"/>
    <x v="0"/>
    <s v="USD"/>
    <n v="1471370869"/>
    <n v="1466186869"/>
    <b v="0"/>
    <n v="4"/>
    <b v="0"/>
    <s v="theater/musical"/>
    <m/>
    <m/>
    <x v="1"/>
    <x v="40"/>
  </r>
  <r>
    <n v="10000"/>
    <n v="102"/>
    <x v="2"/>
    <x v="1"/>
    <s v="GBP"/>
    <n v="1425160800"/>
    <n v="1421274859"/>
    <b v="0"/>
    <n v="8"/>
    <b v="0"/>
    <s v="theater/musical"/>
    <m/>
    <m/>
    <x v="1"/>
    <x v="40"/>
  </r>
  <r>
    <n v="5000"/>
    <n v="587"/>
    <x v="2"/>
    <x v="1"/>
    <s v="GBP"/>
    <n v="1424474056"/>
    <n v="1420586056"/>
    <b v="0"/>
    <n v="24"/>
    <b v="0"/>
    <s v="theater/musical"/>
    <m/>
    <m/>
    <x v="1"/>
    <x v="40"/>
  </r>
  <r>
    <n v="11000"/>
    <n v="0"/>
    <x v="2"/>
    <x v="0"/>
    <s v="USD"/>
    <n v="1437960598"/>
    <n v="1435368598"/>
    <b v="0"/>
    <n v="0"/>
    <b v="0"/>
    <s v="theater/musical"/>
    <m/>
    <m/>
    <x v="1"/>
    <x v="40"/>
  </r>
  <r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0000"/>
    <n v="110"/>
    <x v="2"/>
    <x v="8"/>
    <s v="DKK"/>
    <n v="1424081477"/>
    <n v="1420798277"/>
    <b v="0"/>
    <n v="3"/>
    <b v="0"/>
    <s v="theater/musical"/>
    <m/>
    <m/>
    <x v="1"/>
    <x v="40"/>
  </r>
  <r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50000"/>
    <n v="1"/>
    <x v="2"/>
    <x v="0"/>
    <s v="USD"/>
    <n v="1461994440"/>
    <n v="1459410101"/>
    <b v="0"/>
    <n v="1"/>
    <b v="0"/>
    <s v="theater/musical"/>
    <m/>
    <m/>
    <x v="1"/>
    <x v="40"/>
  </r>
  <r>
    <n v="2000"/>
    <n v="25"/>
    <x v="2"/>
    <x v="1"/>
    <s v="GBP"/>
    <n v="1409509477"/>
    <n v="1407695077"/>
    <b v="0"/>
    <n v="2"/>
    <b v="0"/>
    <s v="theater/musical"/>
    <m/>
    <m/>
    <x v="1"/>
    <x v="40"/>
  </r>
  <r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1000"/>
    <n v="250"/>
    <x v="2"/>
    <x v="0"/>
    <s v="USD"/>
    <n v="1443224622"/>
    <n v="1440632622"/>
    <b v="0"/>
    <n v="6"/>
    <b v="0"/>
    <s v="theater/musical"/>
    <m/>
    <m/>
    <x v="1"/>
    <x v="40"/>
  </r>
  <r>
    <n v="500"/>
    <n v="0"/>
    <x v="2"/>
    <x v="0"/>
    <s v="USD"/>
    <n v="1437149640"/>
    <n v="1434558479"/>
    <b v="0"/>
    <n v="0"/>
    <b v="0"/>
    <s v="theater/musical"/>
    <m/>
    <m/>
    <x v="1"/>
    <x v="40"/>
  </r>
  <r>
    <n v="8000"/>
    <n v="273"/>
    <x v="2"/>
    <x v="1"/>
    <s v="GBP"/>
    <n v="1430470772"/>
    <n v="1427878772"/>
    <b v="0"/>
    <n v="12"/>
    <b v="0"/>
    <s v="theater/musical"/>
    <m/>
    <m/>
    <x v="1"/>
    <x v="40"/>
  </r>
  <r>
    <n v="5000"/>
    <n v="0"/>
    <x v="2"/>
    <x v="0"/>
    <s v="USD"/>
    <n v="1442644651"/>
    <n v="1440052651"/>
    <b v="0"/>
    <n v="0"/>
    <b v="0"/>
    <s v="theater/musical"/>
    <m/>
    <m/>
    <x v="1"/>
    <x v="40"/>
  </r>
  <r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5000"/>
    <n v="5175"/>
    <x v="0"/>
    <x v="0"/>
    <s v="USD"/>
    <n v="1406557877"/>
    <n v="1404743477"/>
    <b v="1"/>
    <n v="82"/>
    <b v="1"/>
    <s v="theater/plays"/>
    <m/>
    <m/>
    <x v="1"/>
    <x v="6"/>
  </r>
  <r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000"/>
    <n v="3773"/>
    <x v="0"/>
    <x v="0"/>
    <s v="USD"/>
    <n v="1338523140"/>
    <n v="1334442519"/>
    <b v="1"/>
    <n v="60"/>
    <b v="1"/>
    <s v="theater/plays"/>
    <m/>
    <m/>
    <x v="1"/>
    <x v="6"/>
  </r>
  <r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4000"/>
    <n v="5050"/>
    <x v="0"/>
    <x v="0"/>
    <s v="USD"/>
    <n v="1407524751"/>
    <n v="1404932751"/>
    <b v="1"/>
    <n v="94"/>
    <b v="1"/>
    <s v="theater/plays"/>
    <m/>
    <m/>
    <x v="1"/>
    <x v="6"/>
  </r>
  <r>
    <n v="6000"/>
    <n v="6007"/>
    <x v="0"/>
    <x v="1"/>
    <s v="GBP"/>
    <n v="1437934759"/>
    <n v="1434478759"/>
    <b v="1"/>
    <n v="47"/>
    <b v="1"/>
    <s v="theater/plays"/>
    <m/>
    <m/>
    <x v="1"/>
    <x v="6"/>
  </r>
  <r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2000"/>
    <n v="2001"/>
    <x v="0"/>
    <x v="1"/>
    <s v="GBP"/>
    <n v="1436625000"/>
    <n v="1433934371"/>
    <b v="1"/>
    <n v="35"/>
    <b v="1"/>
    <s v="theater/plays"/>
    <m/>
    <m/>
    <x v="1"/>
    <x v="6"/>
  </r>
  <r>
    <n v="4500"/>
    <n v="5221"/>
    <x v="0"/>
    <x v="0"/>
    <s v="USD"/>
    <n v="1478264784"/>
    <n v="1475672784"/>
    <b v="1"/>
    <n v="104"/>
    <b v="1"/>
    <s v="theater/plays"/>
    <m/>
    <m/>
    <x v="1"/>
    <x v="6"/>
  </r>
  <r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15000"/>
    <n v="15126"/>
    <x v="0"/>
    <x v="0"/>
    <s v="USD"/>
    <n v="1489352400"/>
    <n v="1486411204"/>
    <b v="1"/>
    <n v="59"/>
    <b v="1"/>
    <s v="theater/plays"/>
    <m/>
    <m/>
    <x v="1"/>
    <x v="6"/>
  </r>
  <r>
    <n v="4000"/>
    <n v="4137"/>
    <x v="0"/>
    <x v="1"/>
    <s v="GBP"/>
    <n v="1436114603"/>
    <n v="1433090603"/>
    <b v="1"/>
    <n v="113"/>
    <b v="1"/>
    <s v="theater/plays"/>
    <m/>
    <m/>
    <x v="1"/>
    <x v="6"/>
  </r>
  <r>
    <n v="2500"/>
    <n v="3120"/>
    <x v="0"/>
    <x v="0"/>
    <s v="USD"/>
    <n v="1445722140"/>
    <n v="1443016697"/>
    <b v="1"/>
    <n v="84"/>
    <b v="1"/>
    <s v="theater/plays"/>
    <m/>
    <m/>
    <x v="1"/>
    <x v="6"/>
  </r>
  <r>
    <n v="3100"/>
    <n v="3395"/>
    <x v="0"/>
    <x v="0"/>
    <s v="USD"/>
    <n v="1440100976"/>
    <n v="1437508976"/>
    <b v="1"/>
    <n v="74"/>
    <b v="1"/>
    <s v="theater/plays"/>
    <m/>
    <m/>
    <x v="1"/>
    <x v="6"/>
  </r>
  <r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2000"/>
    <n v="2047"/>
    <x v="0"/>
    <x v="0"/>
    <s v="USD"/>
    <n v="1464987600"/>
    <n v="1463145938"/>
    <b v="1"/>
    <n v="39"/>
    <b v="1"/>
    <s v="theater/plays"/>
    <m/>
    <m/>
    <x v="1"/>
    <x v="6"/>
  </r>
  <r>
    <n v="1200"/>
    <n v="1250"/>
    <x v="0"/>
    <x v="1"/>
    <s v="GBP"/>
    <n v="1446213612"/>
    <n v="1443621612"/>
    <b v="1"/>
    <n v="21"/>
    <b v="1"/>
    <s v="theater/plays"/>
    <m/>
    <m/>
    <x v="1"/>
    <x v="6"/>
  </r>
  <r>
    <n v="1200"/>
    <n v="1500"/>
    <x v="0"/>
    <x v="1"/>
    <s v="GBP"/>
    <n v="1484687436"/>
    <n v="1482095436"/>
    <b v="0"/>
    <n v="30"/>
    <b v="1"/>
    <s v="theater/plays"/>
    <m/>
    <m/>
    <x v="1"/>
    <x v="6"/>
  </r>
  <r>
    <n v="7000"/>
    <n v="7164"/>
    <x v="0"/>
    <x v="0"/>
    <s v="USD"/>
    <n v="1450328340"/>
    <n v="1447606884"/>
    <b v="1"/>
    <n v="37"/>
    <b v="1"/>
    <s v="theater/plays"/>
    <m/>
    <m/>
    <x v="1"/>
    <x v="6"/>
  </r>
  <r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2600"/>
    <n v="2857"/>
    <x v="0"/>
    <x v="0"/>
    <s v="USD"/>
    <n v="1412135940"/>
    <n v="1410840126"/>
    <b v="1"/>
    <n v="37"/>
    <b v="1"/>
    <s v="theater/plays"/>
    <m/>
    <m/>
    <x v="1"/>
    <x v="6"/>
  </r>
  <r>
    <n v="1000"/>
    <n v="1610"/>
    <x v="0"/>
    <x v="0"/>
    <s v="USD"/>
    <n v="1460846347"/>
    <n v="1458254347"/>
    <b v="0"/>
    <n v="28"/>
    <b v="1"/>
    <s v="theater/plays"/>
    <m/>
    <m/>
    <x v="1"/>
    <x v="6"/>
  </r>
  <r>
    <n v="1000"/>
    <n v="1312"/>
    <x v="0"/>
    <x v="0"/>
    <s v="USD"/>
    <n v="1462334340"/>
    <n v="1459711917"/>
    <b v="1"/>
    <n v="26"/>
    <b v="1"/>
    <s v="theater/plays"/>
    <m/>
    <m/>
    <x v="1"/>
    <x v="6"/>
  </r>
  <r>
    <n v="5000"/>
    <n v="5940"/>
    <x v="0"/>
    <x v="0"/>
    <s v="USD"/>
    <n v="1488482355"/>
    <n v="1485890355"/>
    <b v="0"/>
    <n v="61"/>
    <b v="1"/>
    <s v="theater/plays"/>
    <m/>
    <m/>
    <x v="1"/>
    <x v="6"/>
  </r>
  <r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2800"/>
    <n v="3145"/>
    <x v="0"/>
    <x v="1"/>
    <s v="GBP"/>
    <n v="1435752898"/>
    <n v="1433160898"/>
    <b v="1"/>
    <n v="79"/>
    <b v="1"/>
    <s v="theater/plays"/>
    <m/>
    <m/>
    <x v="1"/>
    <x v="6"/>
  </r>
  <r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000"/>
    <n v="3017"/>
    <x v="0"/>
    <x v="1"/>
    <s v="GBP"/>
    <n v="1487286000"/>
    <n v="1484843948"/>
    <b v="0"/>
    <n v="34"/>
    <b v="1"/>
    <s v="theater/plays"/>
    <m/>
    <m/>
    <x v="1"/>
    <x v="6"/>
  </r>
  <r>
    <n v="8500"/>
    <n v="9801"/>
    <x v="0"/>
    <x v="0"/>
    <s v="USD"/>
    <n v="1413269940"/>
    <n v="1410421670"/>
    <b v="1"/>
    <n v="167"/>
    <b v="1"/>
    <s v="theater/plays"/>
    <m/>
    <m/>
    <x v="1"/>
    <x v="6"/>
  </r>
  <r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8000"/>
    <n v="8227"/>
    <x v="0"/>
    <x v="0"/>
    <s v="USD"/>
    <n v="1444348800"/>
    <n v="1442283562"/>
    <b v="1"/>
    <n v="71"/>
    <b v="1"/>
    <s v="theater/plays"/>
    <m/>
    <m/>
    <x v="1"/>
    <x v="6"/>
  </r>
  <r>
    <n v="1600"/>
    <n v="1647"/>
    <x v="0"/>
    <x v="1"/>
    <s v="GBP"/>
    <n v="1480613982"/>
    <n v="1478018382"/>
    <b v="0"/>
    <n v="69"/>
    <b v="1"/>
    <s v="theater/plays"/>
    <m/>
    <m/>
    <x v="1"/>
    <x v="6"/>
  </r>
  <r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2500"/>
    <n v="2646.5"/>
    <x v="0"/>
    <x v="1"/>
    <s v="GBP"/>
    <n v="1436696712"/>
    <n v="1434104712"/>
    <b v="1"/>
    <n v="57"/>
    <b v="1"/>
    <s v="theater/plays"/>
    <m/>
    <m/>
    <x v="1"/>
    <x v="6"/>
  </r>
  <r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5500"/>
    <n v="5771"/>
    <x v="0"/>
    <x v="0"/>
    <s v="USD"/>
    <n v="1434822914"/>
    <n v="1432230914"/>
    <b v="1"/>
    <n v="88"/>
    <b v="1"/>
    <s v="theater/plays"/>
    <m/>
    <m/>
    <x v="1"/>
    <x v="6"/>
  </r>
  <r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1500"/>
    <n v="1661"/>
    <x v="0"/>
    <x v="0"/>
    <s v="USD"/>
    <n v="1434907966"/>
    <n v="1432315966"/>
    <b v="1"/>
    <n v="20"/>
    <b v="1"/>
    <s v="theater/plays"/>
    <m/>
    <m/>
    <x v="1"/>
    <x v="6"/>
  </r>
  <r>
    <n v="2250"/>
    <n v="2876"/>
    <x v="0"/>
    <x v="1"/>
    <s v="GBP"/>
    <n v="1473247240"/>
    <n v="1470655240"/>
    <b v="1"/>
    <n v="50"/>
    <b v="1"/>
    <s v="theater/plays"/>
    <m/>
    <m/>
    <x v="1"/>
    <x v="6"/>
  </r>
  <r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00"/>
    <n v="525"/>
    <x v="0"/>
    <x v="1"/>
    <s v="GBP"/>
    <n v="1412706375"/>
    <n v="1410114375"/>
    <b v="1"/>
    <n v="18"/>
    <b v="1"/>
    <s v="theater/plays"/>
    <m/>
    <m/>
    <x v="1"/>
    <x v="6"/>
  </r>
  <r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7000"/>
    <n v="7365"/>
    <x v="0"/>
    <x v="0"/>
    <s v="USD"/>
    <n v="1420751861"/>
    <n v="1418159861"/>
    <b v="1"/>
    <n v="75"/>
    <b v="1"/>
    <s v="theater/plays"/>
    <m/>
    <m/>
    <x v="1"/>
    <x v="6"/>
  </r>
  <r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5000"/>
    <n v="5462"/>
    <x v="0"/>
    <x v="0"/>
    <s v="USD"/>
    <n v="1448903318"/>
    <n v="1445875718"/>
    <b v="1"/>
    <n v="73"/>
    <b v="1"/>
    <s v="theater/plays"/>
    <m/>
    <m/>
    <x v="1"/>
    <x v="6"/>
  </r>
  <r>
    <n v="3300"/>
    <n v="3315"/>
    <x v="0"/>
    <x v="0"/>
    <s v="USD"/>
    <n v="1437067476"/>
    <n v="1434475476"/>
    <b v="1"/>
    <n v="49"/>
    <b v="1"/>
    <s v="theater/plays"/>
    <m/>
    <m/>
    <x v="1"/>
    <x v="6"/>
  </r>
  <r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2500"/>
    <n v="2575"/>
    <x v="0"/>
    <x v="0"/>
    <s v="USD"/>
    <n v="1422482400"/>
    <n v="1421089938"/>
    <b v="1"/>
    <n v="49"/>
    <b v="1"/>
    <s v="theater/plays"/>
    <m/>
    <m/>
    <x v="1"/>
    <x v="6"/>
  </r>
  <r>
    <n v="2700"/>
    <n v="4428"/>
    <x v="0"/>
    <x v="17"/>
    <s v="EUR"/>
    <n v="1449162000"/>
    <n v="1446570315"/>
    <b v="1"/>
    <n v="63"/>
    <b v="1"/>
    <s v="theater/plays"/>
    <m/>
    <m/>
    <x v="1"/>
    <x v="6"/>
  </r>
  <r>
    <n v="6000"/>
    <n v="7877"/>
    <x v="0"/>
    <x v="0"/>
    <s v="USD"/>
    <n v="1434142800"/>
    <n v="1431435122"/>
    <b v="1"/>
    <n v="163"/>
    <b v="1"/>
    <s v="theater/plays"/>
    <m/>
    <m/>
    <x v="1"/>
    <x v="6"/>
  </r>
  <r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2000"/>
    <n v="2560"/>
    <x v="0"/>
    <x v="0"/>
    <s v="USD"/>
    <n v="1472074928"/>
    <n v="1470692528"/>
    <b v="1"/>
    <n v="42"/>
    <b v="1"/>
    <s v="theater/plays"/>
    <m/>
    <m/>
    <x v="1"/>
    <x v="6"/>
  </r>
  <r>
    <n v="8000"/>
    <n v="8120"/>
    <x v="0"/>
    <x v="1"/>
    <s v="GBP"/>
    <n v="1434452400"/>
    <n v="1431509397"/>
    <b v="1"/>
    <n v="70"/>
    <b v="1"/>
    <s v="theater/plays"/>
    <m/>
    <m/>
    <x v="1"/>
    <x v="6"/>
  </r>
  <r>
    <n v="1800"/>
    <n v="1830"/>
    <x v="0"/>
    <x v="1"/>
    <s v="GBP"/>
    <n v="1436705265"/>
    <n v="1434113265"/>
    <b v="1"/>
    <n v="30"/>
    <b v="1"/>
    <s v="theater/plays"/>
    <m/>
    <m/>
    <x v="1"/>
    <x v="6"/>
  </r>
  <r>
    <n v="1500"/>
    <n v="1950"/>
    <x v="0"/>
    <x v="1"/>
    <s v="GBP"/>
    <n v="1414927775"/>
    <n v="1412332175"/>
    <b v="1"/>
    <n v="51"/>
    <b v="1"/>
    <s v="theater/plays"/>
    <m/>
    <m/>
    <x v="1"/>
    <x v="6"/>
  </r>
  <r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4000"/>
    <n v="4296"/>
    <x v="0"/>
    <x v="0"/>
    <s v="USD"/>
    <n v="1473879600"/>
    <n v="1472498042"/>
    <b v="1"/>
    <n v="21"/>
    <b v="1"/>
    <s v="theater/plays"/>
    <m/>
    <m/>
    <x v="1"/>
    <x v="6"/>
  </r>
  <r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1800"/>
    <n v="1805"/>
    <x v="0"/>
    <x v="0"/>
    <s v="USD"/>
    <n v="1423456200"/>
    <n v="1421183271"/>
    <b v="1"/>
    <n v="12"/>
    <b v="1"/>
    <s v="theater/plays"/>
    <m/>
    <m/>
    <x v="1"/>
    <x v="6"/>
  </r>
  <r>
    <n v="4500"/>
    <n v="5258"/>
    <x v="0"/>
    <x v="5"/>
    <s v="CAD"/>
    <n v="1459483140"/>
    <n v="1456526879"/>
    <b v="1"/>
    <n v="100"/>
    <b v="1"/>
    <s v="theater/plays"/>
    <m/>
    <m/>
    <x v="1"/>
    <x v="6"/>
  </r>
  <r>
    <n v="5000"/>
    <n v="5430"/>
    <x v="0"/>
    <x v="1"/>
    <s v="GBP"/>
    <n v="1416331406"/>
    <n v="1413735806"/>
    <b v="1"/>
    <n v="100"/>
    <b v="1"/>
    <s v="theater/plays"/>
    <m/>
    <m/>
    <x v="1"/>
    <x v="6"/>
  </r>
  <r>
    <n v="2500"/>
    <n v="2585"/>
    <x v="0"/>
    <x v="1"/>
    <s v="GBP"/>
    <n v="1433017303"/>
    <n v="1430425303"/>
    <b v="1"/>
    <n v="34"/>
    <b v="1"/>
    <s v="theater/plays"/>
    <m/>
    <m/>
    <x v="1"/>
    <x v="6"/>
  </r>
  <r>
    <n v="5800"/>
    <n v="6628"/>
    <x v="0"/>
    <x v="0"/>
    <s v="USD"/>
    <n v="1459474059"/>
    <n v="1456885659"/>
    <b v="0"/>
    <n v="63"/>
    <b v="1"/>
    <s v="theater/plays"/>
    <m/>
    <m/>
    <x v="1"/>
    <x v="6"/>
  </r>
  <r>
    <n v="2000"/>
    <n v="2060"/>
    <x v="0"/>
    <x v="0"/>
    <s v="USD"/>
    <n v="1433134800"/>
    <n v="1430158198"/>
    <b v="0"/>
    <n v="30"/>
    <b v="1"/>
    <s v="theater/plays"/>
    <m/>
    <m/>
    <x v="1"/>
    <x v="6"/>
  </r>
  <r>
    <n v="5000"/>
    <n v="6080"/>
    <x v="0"/>
    <x v="0"/>
    <s v="USD"/>
    <n v="1441153705"/>
    <n v="1438561705"/>
    <b v="0"/>
    <n v="47"/>
    <b v="1"/>
    <s v="theater/plays"/>
    <m/>
    <m/>
    <x v="1"/>
    <x v="6"/>
  </r>
  <r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800"/>
    <n v="838"/>
    <x v="0"/>
    <x v="1"/>
    <s v="GBP"/>
    <n v="1455138000"/>
    <n v="1452448298"/>
    <b v="0"/>
    <n v="47"/>
    <b v="1"/>
    <s v="theater/plays"/>
    <m/>
    <m/>
    <x v="1"/>
    <x v="6"/>
  </r>
  <r>
    <n v="3000"/>
    <n v="3048"/>
    <x v="0"/>
    <x v="0"/>
    <s v="USD"/>
    <n v="1454047140"/>
    <n v="1452546853"/>
    <b v="0"/>
    <n v="15"/>
    <b v="1"/>
    <s v="theater/plays"/>
    <m/>
    <m/>
    <x v="1"/>
    <x v="6"/>
  </r>
  <r>
    <n v="4999"/>
    <n v="5604"/>
    <x v="0"/>
    <x v="0"/>
    <s v="USD"/>
    <n v="1488258000"/>
    <n v="1485556626"/>
    <b v="0"/>
    <n v="81"/>
    <b v="1"/>
    <s v="theater/plays"/>
    <m/>
    <m/>
    <x v="1"/>
    <x v="6"/>
  </r>
  <r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2500"/>
    <n v="2500"/>
    <x v="0"/>
    <x v="5"/>
    <s v="CAD"/>
    <n v="1448733628"/>
    <n v="1446573628"/>
    <b v="0"/>
    <n v="34"/>
    <b v="1"/>
    <s v="theater/plays"/>
    <m/>
    <m/>
    <x v="1"/>
    <x v="6"/>
  </r>
  <r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500"/>
    <n v="665.21"/>
    <x v="0"/>
    <x v="1"/>
    <s v="GBP"/>
    <n v="1487580602"/>
    <n v="1485161402"/>
    <b v="0"/>
    <n v="25"/>
    <b v="1"/>
    <s v="theater/plays"/>
    <m/>
    <m/>
    <x v="1"/>
    <x v="6"/>
  </r>
  <r>
    <n v="2000"/>
    <n v="2424"/>
    <x v="0"/>
    <x v="1"/>
    <s v="GBP"/>
    <n v="1489234891"/>
    <n v="1486642891"/>
    <b v="0"/>
    <n v="72"/>
    <b v="1"/>
    <s v="theater/plays"/>
    <m/>
    <m/>
    <x v="1"/>
    <x v="6"/>
  </r>
  <r>
    <n v="500"/>
    <n v="570"/>
    <x v="0"/>
    <x v="0"/>
    <s v="USD"/>
    <n v="1442462340"/>
    <n v="1439743900"/>
    <b v="0"/>
    <n v="14"/>
    <b v="1"/>
    <s v="theater/plays"/>
    <m/>
    <m/>
    <x v="1"/>
    <x v="6"/>
  </r>
  <r>
    <n v="101"/>
    <n v="289"/>
    <x v="0"/>
    <x v="1"/>
    <s v="GBP"/>
    <n v="1449257348"/>
    <n v="1444069748"/>
    <b v="0"/>
    <n v="15"/>
    <b v="1"/>
    <s v="theater/plays"/>
    <m/>
    <m/>
    <x v="1"/>
    <x v="6"/>
  </r>
  <r>
    <n v="4500"/>
    <n v="7670"/>
    <x v="0"/>
    <x v="4"/>
    <s v="NZD"/>
    <n v="1488622352"/>
    <n v="1486030352"/>
    <b v="0"/>
    <n v="91"/>
    <b v="1"/>
    <s v="theater/plays"/>
    <m/>
    <m/>
    <x v="1"/>
    <x v="6"/>
  </r>
  <r>
    <n v="600"/>
    <n v="710"/>
    <x v="0"/>
    <x v="1"/>
    <s v="GBP"/>
    <n v="1434459554"/>
    <n v="1431867554"/>
    <b v="0"/>
    <n v="24"/>
    <b v="1"/>
    <s v="theater/plays"/>
    <m/>
    <m/>
    <x v="1"/>
    <x v="6"/>
  </r>
  <r>
    <n v="700"/>
    <n v="720.01"/>
    <x v="0"/>
    <x v="1"/>
    <s v="GBP"/>
    <n v="1474886229"/>
    <n v="1472294229"/>
    <b v="0"/>
    <n v="27"/>
    <b v="1"/>
    <s v="theater/plays"/>
    <m/>
    <m/>
    <x v="1"/>
    <x v="6"/>
  </r>
  <r>
    <n v="1500"/>
    <n v="2161"/>
    <x v="0"/>
    <x v="1"/>
    <s v="GBP"/>
    <n v="1448229600"/>
    <n v="1446401372"/>
    <b v="0"/>
    <n v="47"/>
    <b v="1"/>
    <s v="theater/plays"/>
    <m/>
    <m/>
    <x v="1"/>
    <x v="6"/>
  </r>
  <r>
    <n v="5500"/>
    <n v="5504"/>
    <x v="0"/>
    <x v="1"/>
    <s v="GBP"/>
    <n v="1438037940"/>
    <n v="1436380256"/>
    <b v="0"/>
    <n v="44"/>
    <b v="1"/>
    <s v="theater/plays"/>
    <m/>
    <m/>
    <x v="1"/>
    <x v="6"/>
  </r>
  <r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000"/>
    <n v="3486"/>
    <x v="0"/>
    <x v="0"/>
    <s v="USD"/>
    <n v="1444860063"/>
    <n v="1442268063"/>
    <b v="0"/>
    <n v="63"/>
    <b v="1"/>
    <s v="theater/plays"/>
    <m/>
    <m/>
    <x v="1"/>
    <x v="6"/>
  </r>
  <r>
    <n v="3000"/>
    <n v="4085"/>
    <x v="0"/>
    <x v="0"/>
    <s v="USD"/>
    <n v="1430329862"/>
    <n v="1428515462"/>
    <b v="0"/>
    <n v="88"/>
    <b v="1"/>
    <s v="theater/plays"/>
    <m/>
    <m/>
    <x v="1"/>
    <x v="6"/>
  </r>
  <r>
    <n v="3000"/>
    <n v="4004"/>
    <x v="0"/>
    <x v="0"/>
    <s v="USD"/>
    <n v="1470034740"/>
    <n v="1466185176"/>
    <b v="0"/>
    <n v="70"/>
    <b v="1"/>
    <s v="theater/plays"/>
    <m/>
    <m/>
    <x v="1"/>
    <x v="6"/>
  </r>
  <r>
    <n v="8400"/>
    <n v="8685"/>
    <x v="0"/>
    <x v="3"/>
    <s v="EUR"/>
    <n v="1481099176"/>
    <n v="1478507176"/>
    <b v="0"/>
    <n v="50"/>
    <b v="1"/>
    <s v="theater/plays"/>
    <m/>
    <m/>
    <x v="1"/>
    <x v="6"/>
  </r>
  <r>
    <n v="1800"/>
    <n v="2086"/>
    <x v="0"/>
    <x v="0"/>
    <s v="USD"/>
    <n v="1427553484"/>
    <n v="1424533084"/>
    <b v="0"/>
    <n v="35"/>
    <b v="1"/>
    <s v="theater/plays"/>
    <m/>
    <m/>
    <x v="1"/>
    <x v="6"/>
  </r>
  <r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4000"/>
    <n v="4081"/>
    <x v="0"/>
    <x v="0"/>
    <s v="USD"/>
    <n v="1438374748"/>
    <n v="1435782748"/>
    <b v="0"/>
    <n v="20"/>
    <b v="1"/>
    <s v="theater/plays"/>
    <m/>
    <m/>
    <x v="1"/>
    <x v="6"/>
  </r>
  <r>
    <n v="1500"/>
    <n v="2630"/>
    <x v="0"/>
    <x v="0"/>
    <s v="USD"/>
    <n v="1465527600"/>
    <n v="1462252542"/>
    <b v="0"/>
    <n v="54"/>
    <b v="1"/>
    <s v="theater/plays"/>
    <m/>
    <m/>
    <x v="1"/>
    <x v="6"/>
  </r>
  <r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500"/>
    <n v="4280"/>
    <x v="0"/>
    <x v="0"/>
    <s v="USD"/>
    <n v="1460581365"/>
    <n v="1458766965"/>
    <b v="0"/>
    <n v="57"/>
    <b v="1"/>
    <s v="theater/plays"/>
    <m/>
    <m/>
    <x v="1"/>
    <x v="6"/>
  </r>
  <r>
    <n v="350"/>
    <n v="558"/>
    <x v="0"/>
    <x v="1"/>
    <s v="GBP"/>
    <n v="1476632178"/>
    <n v="1473953778"/>
    <b v="0"/>
    <n v="31"/>
    <b v="1"/>
    <s v="theater/plays"/>
    <m/>
    <m/>
    <x v="1"/>
    <x v="6"/>
  </r>
  <r>
    <n v="6500"/>
    <n v="6505"/>
    <x v="0"/>
    <x v="0"/>
    <s v="USD"/>
    <n v="1444169825"/>
    <n v="1441577825"/>
    <b v="0"/>
    <n v="31"/>
    <b v="1"/>
    <s v="theater/plays"/>
    <m/>
    <m/>
    <x v="1"/>
    <x v="6"/>
  </r>
  <r>
    <n v="2500"/>
    <n v="2746"/>
    <x v="0"/>
    <x v="0"/>
    <s v="USD"/>
    <n v="1445065210"/>
    <n v="1442473210"/>
    <b v="0"/>
    <n v="45"/>
    <b v="1"/>
    <s v="theater/plays"/>
    <m/>
    <m/>
    <x v="1"/>
    <x v="6"/>
  </r>
  <r>
    <n v="2500"/>
    <n v="2501"/>
    <x v="0"/>
    <x v="0"/>
    <s v="USD"/>
    <n v="1478901600"/>
    <n v="1477077946"/>
    <b v="0"/>
    <n v="41"/>
    <b v="1"/>
    <s v="theater/plays"/>
    <m/>
    <m/>
    <x v="1"/>
    <x v="6"/>
  </r>
  <r>
    <n v="2000"/>
    <n v="2321"/>
    <x v="0"/>
    <x v="0"/>
    <s v="USD"/>
    <n v="1453856400"/>
    <n v="1452664317"/>
    <b v="0"/>
    <n v="29"/>
    <b v="1"/>
    <s v="theater/plays"/>
    <m/>
    <m/>
    <x v="1"/>
    <x v="6"/>
  </r>
  <r>
    <n v="800"/>
    <n v="1686"/>
    <x v="0"/>
    <x v="1"/>
    <s v="GBP"/>
    <n v="1431115500"/>
    <n v="1428733511"/>
    <b v="0"/>
    <n v="58"/>
    <b v="1"/>
    <s v="theater/plays"/>
    <m/>
    <m/>
    <x v="1"/>
    <x v="6"/>
  </r>
  <r>
    <n v="4000"/>
    <n v="4400"/>
    <x v="0"/>
    <x v="1"/>
    <s v="GBP"/>
    <n v="1462519041"/>
    <n v="1459927041"/>
    <b v="0"/>
    <n v="89"/>
    <b v="1"/>
    <s v="theater/plays"/>
    <m/>
    <m/>
    <x v="1"/>
    <x v="6"/>
  </r>
  <r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1050"/>
    <n v="1115"/>
    <x v="0"/>
    <x v="0"/>
    <s v="USD"/>
    <n v="1465347424"/>
    <n v="1462755424"/>
    <b v="0"/>
    <n v="18"/>
    <b v="1"/>
    <s v="theater/plays"/>
    <m/>
    <m/>
    <x v="1"/>
    <x v="6"/>
  </r>
  <r>
    <n v="2000"/>
    <n v="2512"/>
    <x v="0"/>
    <x v="5"/>
    <s v="CAD"/>
    <n v="1460341800"/>
    <n v="1456902893"/>
    <b v="0"/>
    <n v="32"/>
    <b v="1"/>
    <s v="theater/plays"/>
    <m/>
    <m/>
    <x v="1"/>
    <x v="6"/>
  </r>
  <r>
    <n v="500"/>
    <n v="540"/>
    <x v="0"/>
    <x v="1"/>
    <s v="GBP"/>
    <n v="1422712986"/>
    <n v="1418824986"/>
    <b v="0"/>
    <n v="16"/>
    <b v="1"/>
    <s v="theater/plays"/>
    <m/>
    <m/>
    <x v="1"/>
    <x v="6"/>
  </r>
  <r>
    <n v="2500"/>
    <n v="2525"/>
    <x v="0"/>
    <x v="0"/>
    <s v="USD"/>
    <n v="1466557557"/>
    <n v="1463965557"/>
    <b v="0"/>
    <n v="38"/>
    <b v="1"/>
    <s v="theater/plays"/>
    <m/>
    <m/>
    <x v="1"/>
    <x v="6"/>
  </r>
  <r>
    <n v="500"/>
    <n v="537"/>
    <x v="0"/>
    <x v="0"/>
    <s v="USD"/>
    <n v="1413431940"/>
    <n v="1412216665"/>
    <b v="0"/>
    <n v="15"/>
    <b v="1"/>
    <s v="theater/plays"/>
    <m/>
    <m/>
    <x v="1"/>
    <x v="6"/>
  </r>
  <r>
    <n v="3300"/>
    <n v="3350"/>
    <x v="0"/>
    <x v="0"/>
    <s v="USD"/>
    <n v="1466567700"/>
    <n v="1464653696"/>
    <b v="0"/>
    <n v="23"/>
    <b v="1"/>
    <s v="theater/plays"/>
    <m/>
    <m/>
    <x v="1"/>
    <x v="6"/>
  </r>
  <r>
    <n v="1000"/>
    <n v="1259"/>
    <x v="0"/>
    <x v="1"/>
    <s v="GBP"/>
    <n v="1474793208"/>
    <n v="1472201208"/>
    <b v="0"/>
    <n v="49"/>
    <b v="1"/>
    <s v="theater/plays"/>
    <m/>
    <m/>
    <x v="1"/>
    <x v="6"/>
  </r>
  <r>
    <n v="1500"/>
    <n v="1525"/>
    <x v="0"/>
    <x v="17"/>
    <s v="EUR"/>
    <n v="1465135190"/>
    <n v="1463925590"/>
    <b v="0"/>
    <n v="10"/>
    <b v="1"/>
    <s v="theater/plays"/>
    <m/>
    <m/>
    <x v="1"/>
    <x v="6"/>
  </r>
  <r>
    <n v="400"/>
    <n v="450"/>
    <x v="0"/>
    <x v="1"/>
    <s v="GBP"/>
    <n v="1428256277"/>
    <n v="1425235877"/>
    <b v="0"/>
    <n v="15"/>
    <b v="1"/>
    <s v="theater/plays"/>
    <m/>
    <m/>
    <x v="1"/>
    <x v="6"/>
  </r>
  <r>
    <n v="8000"/>
    <n v="8110"/>
    <x v="0"/>
    <x v="0"/>
    <s v="USD"/>
    <n v="1425830905"/>
    <n v="1423242505"/>
    <b v="0"/>
    <n v="57"/>
    <b v="1"/>
    <s v="theater/plays"/>
    <m/>
    <m/>
    <x v="1"/>
    <x v="6"/>
  </r>
  <r>
    <n v="800"/>
    <n v="810"/>
    <x v="0"/>
    <x v="1"/>
    <s v="GBP"/>
    <n v="1462697966"/>
    <n v="1460105966"/>
    <b v="0"/>
    <n v="33"/>
    <b v="1"/>
    <s v="theater/plays"/>
    <m/>
    <m/>
    <x v="1"/>
    <x v="6"/>
  </r>
  <r>
    <n v="1800"/>
    <n v="2635"/>
    <x v="0"/>
    <x v="0"/>
    <s v="USD"/>
    <n v="1404522000"/>
    <n v="1404308883"/>
    <b v="0"/>
    <n v="9"/>
    <b v="1"/>
    <s v="theater/plays"/>
    <m/>
    <m/>
    <x v="1"/>
    <x v="6"/>
  </r>
  <r>
    <n v="1000"/>
    <n v="1168"/>
    <x v="0"/>
    <x v="1"/>
    <s v="GBP"/>
    <n v="1406502000"/>
    <n v="1405583108"/>
    <b v="0"/>
    <n v="26"/>
    <b v="1"/>
    <s v="theater/plays"/>
    <m/>
    <m/>
    <x v="1"/>
    <x v="6"/>
  </r>
  <r>
    <n v="1500"/>
    <n v="1594"/>
    <x v="0"/>
    <x v="1"/>
    <s v="GBP"/>
    <n v="1427919468"/>
    <n v="1425331068"/>
    <b v="0"/>
    <n v="69"/>
    <b v="1"/>
    <s v="theater/plays"/>
    <m/>
    <m/>
    <x v="1"/>
    <x v="6"/>
  </r>
  <r>
    <n v="5000"/>
    <n v="5226"/>
    <x v="0"/>
    <x v="0"/>
    <s v="USD"/>
    <n v="1444149886"/>
    <n v="1441125886"/>
    <b v="0"/>
    <n v="65"/>
    <b v="1"/>
    <s v="theater/plays"/>
    <m/>
    <m/>
    <x v="1"/>
    <x v="6"/>
  </r>
  <r>
    <n v="6000"/>
    <n v="6000"/>
    <x v="0"/>
    <x v="0"/>
    <s v="USD"/>
    <n v="1405802330"/>
    <n v="1403210330"/>
    <b v="0"/>
    <n v="83"/>
    <b v="1"/>
    <s v="theater/plays"/>
    <m/>
    <m/>
    <x v="1"/>
    <x v="6"/>
  </r>
  <r>
    <n v="3500"/>
    <n v="3660"/>
    <x v="0"/>
    <x v="0"/>
    <s v="USD"/>
    <n v="1434384880"/>
    <n v="1432484080"/>
    <b v="0"/>
    <n v="111"/>
    <b v="1"/>
    <s v="theater/plays"/>
    <m/>
    <m/>
    <x v="1"/>
    <x v="6"/>
  </r>
  <r>
    <n v="3871"/>
    <n v="5366"/>
    <x v="0"/>
    <x v="0"/>
    <s v="USD"/>
    <n v="1438259422"/>
    <n v="1435667422"/>
    <b v="0"/>
    <n v="46"/>
    <b v="1"/>
    <s v="theater/plays"/>
    <m/>
    <m/>
    <x v="1"/>
    <x v="6"/>
  </r>
  <r>
    <n v="5000"/>
    <n v="5016"/>
    <x v="0"/>
    <x v="1"/>
    <s v="GBP"/>
    <n v="1407106800"/>
    <n v="1404749446"/>
    <b v="0"/>
    <n v="63"/>
    <b v="1"/>
    <s v="theater/plays"/>
    <m/>
    <m/>
    <x v="1"/>
    <x v="6"/>
  </r>
  <r>
    <n v="250"/>
    <n v="250"/>
    <x v="0"/>
    <x v="1"/>
    <s v="GBP"/>
    <n v="1459845246"/>
    <n v="1457429646"/>
    <b v="0"/>
    <n v="9"/>
    <b v="1"/>
    <s v="theater/plays"/>
    <m/>
    <m/>
    <x v="1"/>
    <x v="6"/>
  </r>
  <r>
    <n v="2500"/>
    <n v="2755"/>
    <x v="0"/>
    <x v="1"/>
    <s v="GBP"/>
    <n v="1412974800"/>
    <n v="1411109167"/>
    <b v="0"/>
    <n v="34"/>
    <b v="1"/>
    <s v="theater/plays"/>
    <m/>
    <m/>
    <x v="1"/>
    <x v="6"/>
  </r>
  <r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8000"/>
    <n v="8348"/>
    <x v="0"/>
    <x v="0"/>
    <s v="USD"/>
    <n v="1469721518"/>
    <n v="1467129518"/>
    <b v="0"/>
    <n v="47"/>
    <b v="1"/>
    <s v="theater/plays"/>
    <m/>
    <m/>
    <x v="1"/>
    <x v="6"/>
  </r>
  <r>
    <n v="3000"/>
    <n v="4145"/>
    <x v="0"/>
    <x v="0"/>
    <s v="USD"/>
    <n v="1481066554"/>
    <n v="1478906554"/>
    <b v="0"/>
    <n v="38"/>
    <b v="1"/>
    <s v="theater/plays"/>
    <m/>
    <m/>
    <x v="1"/>
    <x v="6"/>
  </r>
  <r>
    <n v="3350"/>
    <n v="3350"/>
    <x v="0"/>
    <x v="1"/>
    <s v="GBP"/>
    <n v="1465750800"/>
    <n v="1463771421"/>
    <b v="0"/>
    <n v="28"/>
    <b v="1"/>
    <s v="theater/plays"/>
    <m/>
    <m/>
    <x v="1"/>
    <x v="6"/>
  </r>
  <r>
    <n v="6000"/>
    <n v="6100"/>
    <x v="0"/>
    <x v="0"/>
    <s v="USD"/>
    <n v="1427864340"/>
    <n v="1425020810"/>
    <b v="0"/>
    <n v="78"/>
    <b v="1"/>
    <s v="theater/plays"/>
    <m/>
    <m/>
    <x v="1"/>
    <x v="6"/>
  </r>
  <r>
    <n v="700"/>
    <n v="1200"/>
    <x v="0"/>
    <x v="1"/>
    <s v="GBP"/>
    <n v="1460553480"/>
    <n v="1458770384"/>
    <b v="0"/>
    <n v="23"/>
    <b v="1"/>
    <s v="theater/plays"/>
    <m/>
    <m/>
    <x v="1"/>
    <x v="6"/>
  </r>
  <r>
    <n v="4500"/>
    <n v="4565"/>
    <x v="0"/>
    <x v="0"/>
    <s v="USD"/>
    <n v="1409374093"/>
    <n v="1406782093"/>
    <b v="0"/>
    <n v="40"/>
    <b v="1"/>
    <s v="theater/plays"/>
    <m/>
    <m/>
    <x v="1"/>
    <x v="6"/>
  </r>
  <r>
    <n v="500"/>
    <n v="650"/>
    <x v="0"/>
    <x v="0"/>
    <s v="USD"/>
    <n v="1429317420"/>
    <n v="1424226768"/>
    <b v="0"/>
    <n v="13"/>
    <b v="1"/>
    <s v="theater/plays"/>
    <m/>
    <m/>
    <x v="1"/>
    <x v="6"/>
  </r>
  <r>
    <n v="1500"/>
    <n v="1650"/>
    <x v="0"/>
    <x v="0"/>
    <s v="USD"/>
    <n v="1424910910"/>
    <n v="1424306110"/>
    <b v="0"/>
    <n v="18"/>
    <b v="1"/>
    <s v="theater/plays"/>
    <m/>
    <m/>
    <x v="1"/>
    <x v="6"/>
  </r>
  <r>
    <n v="2000"/>
    <n v="2389"/>
    <x v="0"/>
    <x v="1"/>
    <s v="GBP"/>
    <n v="1462741200"/>
    <n v="1461503654"/>
    <b v="0"/>
    <n v="22"/>
    <b v="1"/>
    <s v="theater/plays"/>
    <m/>
    <m/>
    <x v="1"/>
    <x v="6"/>
  </r>
  <r>
    <n v="5500"/>
    <n v="5516"/>
    <x v="0"/>
    <x v="0"/>
    <s v="USD"/>
    <n v="1461988740"/>
    <n v="1459949080"/>
    <b v="0"/>
    <n v="79"/>
    <b v="1"/>
    <s v="theater/plays"/>
    <m/>
    <m/>
    <x v="1"/>
    <x v="6"/>
  </r>
  <r>
    <n v="1000"/>
    <n v="1534"/>
    <x v="0"/>
    <x v="0"/>
    <s v="USD"/>
    <n v="1465837200"/>
    <n v="1463971172"/>
    <b v="0"/>
    <n v="14"/>
    <b v="1"/>
    <s v="theater/plays"/>
    <m/>
    <m/>
    <x v="1"/>
    <x v="6"/>
  </r>
  <r>
    <n v="3500"/>
    <n v="3655"/>
    <x v="0"/>
    <x v="19"/>
    <s v="EUR"/>
    <n v="1448838000"/>
    <n v="1445791811"/>
    <b v="0"/>
    <n v="51"/>
    <b v="1"/>
    <s v="theater/plays"/>
    <m/>
    <m/>
    <x v="1"/>
    <x v="6"/>
  </r>
  <r>
    <n v="5000"/>
    <n v="5055"/>
    <x v="0"/>
    <x v="1"/>
    <s v="GBP"/>
    <n v="1406113200"/>
    <n v="1402910965"/>
    <b v="0"/>
    <n v="54"/>
    <b v="1"/>
    <s v="theater/plays"/>
    <m/>
    <m/>
    <x v="1"/>
    <x v="6"/>
  </r>
  <r>
    <n v="5000"/>
    <n v="5376"/>
    <x v="0"/>
    <x v="1"/>
    <s v="GBP"/>
    <n v="1467414000"/>
    <n v="1462492178"/>
    <b v="0"/>
    <n v="70"/>
    <b v="1"/>
    <s v="theater/plays"/>
    <m/>
    <m/>
    <x v="1"/>
    <x v="6"/>
  </r>
  <r>
    <n v="500"/>
    <n v="1575"/>
    <x v="0"/>
    <x v="1"/>
    <s v="GBP"/>
    <n v="1462230000"/>
    <n v="1461061350"/>
    <b v="0"/>
    <n v="44"/>
    <b v="1"/>
    <s v="theater/plays"/>
    <m/>
    <m/>
    <x v="1"/>
    <x v="6"/>
  </r>
  <r>
    <n v="3000"/>
    <n v="3058"/>
    <x v="0"/>
    <x v="0"/>
    <s v="USD"/>
    <n v="1446091260"/>
    <n v="1443029206"/>
    <b v="0"/>
    <n v="55"/>
    <b v="1"/>
    <s v="theater/plays"/>
    <m/>
    <m/>
    <x v="1"/>
    <x v="6"/>
  </r>
  <r>
    <n v="1750"/>
    <n v="2210"/>
    <x v="0"/>
    <x v="1"/>
    <s v="GBP"/>
    <n v="1462879020"/>
    <n v="1461941527"/>
    <b v="0"/>
    <n v="15"/>
    <b v="1"/>
    <s v="theater/plays"/>
    <m/>
    <m/>
    <x v="1"/>
    <x v="6"/>
  </r>
  <r>
    <n v="1500"/>
    <n v="1521"/>
    <x v="0"/>
    <x v="1"/>
    <s v="GBP"/>
    <n v="1468611272"/>
    <n v="1466019272"/>
    <b v="0"/>
    <n v="27"/>
    <b v="1"/>
    <s v="theater/plays"/>
    <m/>
    <m/>
    <x v="1"/>
    <x v="6"/>
  </r>
  <r>
    <n v="2000"/>
    <n v="2020"/>
    <x v="0"/>
    <x v="1"/>
    <s v="GBP"/>
    <n v="1406887310"/>
    <n v="1404295310"/>
    <b v="0"/>
    <n v="21"/>
    <b v="1"/>
    <s v="theater/plays"/>
    <m/>
    <m/>
    <x v="1"/>
    <x v="6"/>
  </r>
  <r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4000"/>
    <n v="4250"/>
    <x v="0"/>
    <x v="0"/>
    <s v="USD"/>
    <n v="1487985734"/>
    <n v="1484097734"/>
    <b v="0"/>
    <n v="23"/>
    <b v="1"/>
    <s v="theater/plays"/>
    <m/>
    <m/>
    <x v="1"/>
    <x v="6"/>
  </r>
  <r>
    <n v="9000"/>
    <n v="9124"/>
    <x v="0"/>
    <x v="20"/>
    <s v="SGD"/>
    <n v="1481731140"/>
    <n v="1479866343"/>
    <b v="0"/>
    <n v="72"/>
    <b v="1"/>
    <s v="theater/plays"/>
    <m/>
    <m/>
    <x v="1"/>
    <x v="6"/>
  </r>
  <r>
    <n v="5000"/>
    <n v="5673"/>
    <x v="0"/>
    <x v="0"/>
    <s v="USD"/>
    <n v="1409587140"/>
    <n v="1408062990"/>
    <b v="0"/>
    <n v="68"/>
    <b v="1"/>
    <s v="theater/plays"/>
    <m/>
    <m/>
    <x v="1"/>
    <x v="6"/>
  </r>
  <r>
    <n v="500"/>
    <n v="1090"/>
    <x v="0"/>
    <x v="0"/>
    <s v="USD"/>
    <n v="1425704100"/>
    <n v="1424484717"/>
    <b v="0"/>
    <n v="20"/>
    <b v="1"/>
    <s v="theater/plays"/>
    <m/>
    <m/>
    <x v="1"/>
    <x v="6"/>
  </r>
  <r>
    <n v="7750"/>
    <n v="7860"/>
    <x v="0"/>
    <x v="0"/>
    <s v="USD"/>
    <n v="1408464000"/>
    <n v="1406831445"/>
    <b v="0"/>
    <n v="26"/>
    <b v="1"/>
    <s v="theater/plays"/>
    <m/>
    <m/>
    <x v="1"/>
    <x v="6"/>
  </r>
  <r>
    <n v="3000"/>
    <n v="3178"/>
    <x v="0"/>
    <x v="1"/>
    <s v="GBP"/>
    <n v="1458075600"/>
    <n v="1456183649"/>
    <b v="0"/>
    <n v="72"/>
    <b v="1"/>
    <s v="theater/plays"/>
    <m/>
    <m/>
    <x v="1"/>
    <x v="6"/>
  </r>
  <r>
    <n v="2500"/>
    <n v="2600"/>
    <x v="0"/>
    <x v="0"/>
    <s v="USD"/>
    <n v="1449973592"/>
    <n v="1447381592"/>
    <b v="0"/>
    <n v="3"/>
    <b v="1"/>
    <s v="theater/plays"/>
    <m/>
    <m/>
    <x v="1"/>
    <x v="6"/>
  </r>
  <r>
    <n v="500"/>
    <n v="1105"/>
    <x v="0"/>
    <x v="0"/>
    <s v="USD"/>
    <n v="1431481037"/>
    <n v="1428889037"/>
    <b v="0"/>
    <n v="18"/>
    <b v="1"/>
    <s v="theater/plays"/>
    <m/>
    <m/>
    <x v="1"/>
    <x v="6"/>
  </r>
  <r>
    <n v="750"/>
    <n v="890"/>
    <x v="0"/>
    <x v="1"/>
    <s v="GBP"/>
    <n v="1438467894"/>
    <n v="1436307894"/>
    <b v="0"/>
    <n v="30"/>
    <b v="1"/>
    <s v="theater/plays"/>
    <m/>
    <m/>
    <x v="1"/>
    <x v="6"/>
  </r>
  <r>
    <n v="1000"/>
    <n v="1046"/>
    <x v="0"/>
    <x v="0"/>
    <s v="USD"/>
    <n v="1420088400"/>
    <n v="1416977259"/>
    <b v="0"/>
    <n v="23"/>
    <b v="1"/>
    <s v="theater/plays"/>
    <m/>
    <m/>
    <x v="1"/>
    <x v="6"/>
  </r>
  <r>
    <n v="5000"/>
    <n v="5195"/>
    <x v="0"/>
    <x v="17"/>
    <s v="EUR"/>
    <n v="1484441980"/>
    <n v="1479257980"/>
    <b v="0"/>
    <n v="54"/>
    <b v="1"/>
    <s v="theater/plays"/>
    <m/>
    <m/>
    <x v="1"/>
    <x v="6"/>
  </r>
  <r>
    <n v="1500"/>
    <n v="1766"/>
    <x v="0"/>
    <x v="0"/>
    <s v="USD"/>
    <n v="1481961600"/>
    <n v="1479283285"/>
    <b v="0"/>
    <n v="26"/>
    <b v="1"/>
    <s v="theater/plays"/>
    <m/>
    <m/>
    <x v="1"/>
    <x v="6"/>
  </r>
  <r>
    <n v="200"/>
    <n v="277"/>
    <x v="0"/>
    <x v="0"/>
    <s v="USD"/>
    <n v="1449089965"/>
    <n v="1446670765"/>
    <b v="0"/>
    <n v="9"/>
    <b v="1"/>
    <s v="theater/plays"/>
    <m/>
    <m/>
    <x v="1"/>
    <x v="6"/>
  </r>
  <r>
    <n v="1000"/>
    <n v="1035"/>
    <x v="0"/>
    <x v="0"/>
    <s v="USD"/>
    <n v="1408942740"/>
    <n v="1407157756"/>
    <b v="0"/>
    <n v="27"/>
    <b v="1"/>
    <s v="theater/plays"/>
    <m/>
    <m/>
    <x v="1"/>
    <x v="6"/>
  </r>
  <r>
    <n v="2000"/>
    <n v="2005"/>
    <x v="0"/>
    <x v="1"/>
    <s v="GBP"/>
    <n v="1437235200"/>
    <n v="1435177840"/>
    <b v="0"/>
    <n v="30"/>
    <b v="1"/>
    <s v="theater/plays"/>
    <m/>
    <m/>
    <x v="1"/>
    <x v="6"/>
  </r>
  <r>
    <n v="3500"/>
    <n v="3730"/>
    <x v="0"/>
    <x v="5"/>
    <s v="CAD"/>
    <n v="1446053616"/>
    <n v="1443461616"/>
    <b v="0"/>
    <n v="52"/>
    <b v="1"/>
    <s v="theater/plays"/>
    <m/>
    <m/>
    <x v="1"/>
    <x v="6"/>
  </r>
  <r>
    <n v="3000"/>
    <n v="3000"/>
    <x v="0"/>
    <x v="1"/>
    <s v="GBP"/>
    <n v="1400423973"/>
    <n v="1399387173"/>
    <b v="0"/>
    <n v="17"/>
    <b v="1"/>
    <s v="theater/plays"/>
    <m/>
    <m/>
    <x v="1"/>
    <x v="6"/>
  </r>
  <r>
    <n v="8000"/>
    <n v="8001"/>
    <x v="0"/>
    <x v="0"/>
    <s v="USD"/>
    <n v="1429976994"/>
    <n v="1424796594"/>
    <b v="0"/>
    <n v="19"/>
    <b v="1"/>
    <s v="theater/plays"/>
    <m/>
    <m/>
    <x v="1"/>
    <x v="6"/>
  </r>
  <r>
    <n v="8000"/>
    <n v="8084"/>
    <x v="0"/>
    <x v="1"/>
    <s v="GBP"/>
    <n v="1426870560"/>
    <n v="1424280899"/>
    <b v="0"/>
    <n v="77"/>
    <b v="1"/>
    <s v="theater/plays"/>
    <m/>
    <m/>
    <x v="1"/>
    <x v="6"/>
  </r>
  <r>
    <n v="550"/>
    <n v="592"/>
    <x v="0"/>
    <x v="1"/>
    <s v="GBP"/>
    <n v="1409490480"/>
    <n v="1407400306"/>
    <b v="0"/>
    <n v="21"/>
    <b v="1"/>
    <s v="theater/plays"/>
    <m/>
    <m/>
    <x v="1"/>
    <x v="6"/>
  </r>
  <r>
    <n v="2000"/>
    <n v="2073"/>
    <x v="0"/>
    <x v="1"/>
    <s v="GBP"/>
    <n v="1440630000"/>
    <n v="1439122800"/>
    <b v="0"/>
    <n v="38"/>
    <b v="1"/>
    <s v="theater/plays"/>
    <m/>
    <m/>
    <x v="1"/>
    <x v="6"/>
  </r>
  <r>
    <n v="3000"/>
    <n v="3133"/>
    <x v="0"/>
    <x v="0"/>
    <s v="USD"/>
    <n v="1417305178"/>
    <n v="1414277578"/>
    <b v="0"/>
    <n v="28"/>
    <b v="1"/>
    <s v="theater/plays"/>
    <m/>
    <m/>
    <x v="1"/>
    <x v="6"/>
  </r>
  <r>
    <n v="4000"/>
    <n v="4090"/>
    <x v="0"/>
    <x v="0"/>
    <s v="USD"/>
    <n v="1426044383"/>
    <n v="1423455983"/>
    <b v="0"/>
    <n v="48"/>
    <b v="1"/>
    <s v="theater/plays"/>
    <m/>
    <m/>
    <x v="1"/>
    <x v="6"/>
  </r>
  <r>
    <n v="3500"/>
    <n v="3526"/>
    <x v="0"/>
    <x v="1"/>
    <s v="GBP"/>
    <n v="1470092340"/>
    <n v="1467973256"/>
    <b v="0"/>
    <n v="46"/>
    <b v="1"/>
    <s v="theater/plays"/>
    <m/>
    <m/>
    <x v="1"/>
    <x v="6"/>
  </r>
  <r>
    <n v="1750"/>
    <n v="1955"/>
    <x v="0"/>
    <x v="0"/>
    <s v="USD"/>
    <n v="1466707620"/>
    <n v="1464979620"/>
    <b v="0"/>
    <n v="30"/>
    <b v="1"/>
    <s v="theater/plays"/>
    <m/>
    <m/>
    <x v="1"/>
    <x v="6"/>
  </r>
  <r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2000"/>
    <n v="2000"/>
    <x v="0"/>
    <x v="0"/>
    <s v="USD"/>
    <n v="1418244552"/>
    <n v="1415652552"/>
    <b v="0"/>
    <n v="15"/>
    <b v="1"/>
    <s v="theater/plays"/>
    <m/>
    <m/>
    <x v="1"/>
    <x v="6"/>
  </r>
  <r>
    <n v="2000"/>
    <n v="2100"/>
    <x v="0"/>
    <x v="0"/>
    <s v="USD"/>
    <n v="1417620506"/>
    <n v="1415028506"/>
    <b v="0"/>
    <n v="41"/>
    <b v="1"/>
    <s v="theater/plays"/>
    <m/>
    <m/>
    <x v="1"/>
    <x v="6"/>
  </r>
  <r>
    <n v="3000"/>
    <n v="3506"/>
    <x v="0"/>
    <x v="0"/>
    <s v="USD"/>
    <n v="1418581088"/>
    <n v="1415125088"/>
    <b v="0"/>
    <n v="35"/>
    <b v="1"/>
    <s v="theater/plays"/>
    <m/>
    <m/>
    <x v="1"/>
    <x v="6"/>
  </r>
  <r>
    <n v="1500"/>
    <n v="1557"/>
    <x v="0"/>
    <x v="1"/>
    <s v="GBP"/>
    <n v="1434625441"/>
    <n v="1432033441"/>
    <b v="0"/>
    <n v="45"/>
    <b v="1"/>
    <s v="theater/plays"/>
    <m/>
    <m/>
    <x v="1"/>
    <x v="6"/>
  </r>
  <r>
    <n v="10000"/>
    <n v="11450"/>
    <x v="0"/>
    <x v="0"/>
    <s v="USD"/>
    <n v="1464960682"/>
    <n v="1462368682"/>
    <b v="0"/>
    <n v="62"/>
    <b v="1"/>
    <s v="theater/plays"/>
    <m/>
    <m/>
    <x v="1"/>
    <x v="6"/>
  </r>
  <r>
    <n v="1500"/>
    <n v="1536"/>
    <x v="0"/>
    <x v="0"/>
    <s v="USD"/>
    <n v="1405017345"/>
    <n v="1403721345"/>
    <b v="0"/>
    <n v="22"/>
    <b v="1"/>
    <s v="theater/plays"/>
    <m/>
    <m/>
    <x v="1"/>
    <x v="6"/>
  </r>
  <r>
    <n v="500"/>
    <n v="1115"/>
    <x v="0"/>
    <x v="0"/>
    <s v="USD"/>
    <n v="1407536880"/>
    <n v="1404997548"/>
    <b v="0"/>
    <n v="18"/>
    <b v="1"/>
    <s v="theater/plays"/>
    <m/>
    <m/>
    <x v="1"/>
    <x v="6"/>
  </r>
  <r>
    <n v="500"/>
    <n v="500"/>
    <x v="0"/>
    <x v="1"/>
    <s v="GBP"/>
    <n v="1462565855"/>
    <n v="1458245855"/>
    <b v="0"/>
    <n v="12"/>
    <b v="1"/>
    <s v="theater/plays"/>
    <m/>
    <m/>
    <x v="1"/>
    <x v="6"/>
  </r>
  <r>
    <n v="1500"/>
    <n v="1587"/>
    <x v="0"/>
    <x v="0"/>
    <s v="USD"/>
    <n v="1415234760"/>
    <n v="1413065230"/>
    <b v="0"/>
    <n v="44"/>
    <b v="1"/>
    <s v="theater/plays"/>
    <m/>
    <m/>
    <x v="1"/>
    <x v="6"/>
  </r>
  <r>
    <n v="550"/>
    <n v="783"/>
    <x v="0"/>
    <x v="1"/>
    <s v="GBP"/>
    <n v="1406470645"/>
    <n v="1403878645"/>
    <b v="0"/>
    <n v="27"/>
    <b v="1"/>
    <s v="theater/plays"/>
    <m/>
    <m/>
    <x v="1"/>
    <x v="6"/>
  </r>
  <r>
    <n v="500"/>
    <n v="920"/>
    <x v="0"/>
    <x v="1"/>
    <s v="GBP"/>
    <n v="1433009400"/>
    <n v="1431795944"/>
    <b v="0"/>
    <n v="38"/>
    <b v="1"/>
    <s v="theater/plays"/>
    <m/>
    <m/>
    <x v="1"/>
    <x v="6"/>
  </r>
  <r>
    <n v="1500"/>
    <n v="1565"/>
    <x v="0"/>
    <x v="0"/>
    <s v="USD"/>
    <n v="1401595140"/>
    <n v="1399286589"/>
    <b v="0"/>
    <n v="28"/>
    <b v="1"/>
    <s v="theater/plays"/>
    <m/>
    <m/>
    <x v="1"/>
    <x v="6"/>
  </r>
  <r>
    <n v="250"/>
    <n v="280"/>
    <x v="0"/>
    <x v="1"/>
    <s v="GBP"/>
    <n v="1455832800"/>
    <n v="1452338929"/>
    <b v="0"/>
    <n v="24"/>
    <b v="1"/>
    <s v="theater/plays"/>
    <m/>
    <m/>
    <x v="1"/>
    <x v="6"/>
  </r>
  <r>
    <n v="4000"/>
    <n v="4443"/>
    <x v="0"/>
    <x v="0"/>
    <s v="USD"/>
    <n v="1416589200"/>
    <n v="1414605776"/>
    <b v="0"/>
    <n v="65"/>
    <b v="1"/>
    <s v="theater/plays"/>
    <m/>
    <m/>
    <x v="1"/>
    <x v="6"/>
  </r>
  <r>
    <n v="1200"/>
    <n v="1245"/>
    <x v="0"/>
    <x v="1"/>
    <s v="GBP"/>
    <n v="1424556325"/>
    <n v="1421964325"/>
    <b v="0"/>
    <n v="46"/>
    <b v="1"/>
    <s v="theater/plays"/>
    <m/>
    <m/>
    <x v="1"/>
    <x v="6"/>
  </r>
  <r>
    <n v="10000"/>
    <n v="10041"/>
    <x v="0"/>
    <x v="0"/>
    <s v="USD"/>
    <n v="1409266414"/>
    <n v="1405378414"/>
    <b v="0"/>
    <n v="85"/>
    <b v="1"/>
    <s v="theater/plays"/>
    <m/>
    <m/>
    <x v="1"/>
    <x v="6"/>
  </r>
  <r>
    <n v="2900"/>
    <n v="2954"/>
    <x v="0"/>
    <x v="1"/>
    <s v="GBP"/>
    <n v="1438968146"/>
    <n v="1436376146"/>
    <b v="0"/>
    <n v="66"/>
    <b v="1"/>
    <s v="theater/plays"/>
    <m/>
    <m/>
    <x v="1"/>
    <x v="6"/>
  </r>
  <r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2000"/>
    <n v="2000"/>
    <x v="0"/>
    <x v="1"/>
    <s v="GBP"/>
    <n v="1435230324"/>
    <n v="1432638324"/>
    <b v="0"/>
    <n v="17"/>
    <b v="1"/>
    <s v="theater/plays"/>
    <m/>
    <m/>
    <x v="1"/>
    <x v="6"/>
  </r>
  <r>
    <n v="500"/>
    <n v="610"/>
    <x v="0"/>
    <x v="0"/>
    <s v="USD"/>
    <n v="1434542702"/>
    <n v="1432814702"/>
    <b v="0"/>
    <n v="3"/>
    <b v="1"/>
    <s v="theater/plays"/>
    <m/>
    <m/>
    <x v="1"/>
    <x v="6"/>
  </r>
  <r>
    <n v="350"/>
    <n v="481.5"/>
    <x v="0"/>
    <x v="1"/>
    <s v="GBP"/>
    <n v="1456876740"/>
    <n v="1455063886"/>
    <b v="0"/>
    <n v="17"/>
    <b v="1"/>
    <s v="theater/plays"/>
    <m/>
    <m/>
    <x v="1"/>
    <x v="6"/>
  </r>
  <r>
    <n v="10000"/>
    <n v="10031"/>
    <x v="0"/>
    <x v="0"/>
    <s v="USD"/>
    <n v="1405511376"/>
    <n v="1401623376"/>
    <b v="0"/>
    <n v="91"/>
    <b v="1"/>
    <s v="theater/plays"/>
    <m/>
    <m/>
    <x v="1"/>
    <x v="6"/>
  </r>
  <r>
    <n v="2000"/>
    <n v="2142"/>
    <x v="0"/>
    <x v="1"/>
    <s v="GBP"/>
    <n v="1404641289"/>
    <n v="1402049289"/>
    <b v="0"/>
    <n v="67"/>
    <b v="1"/>
    <s v="theater/plays"/>
    <m/>
    <m/>
    <x v="1"/>
    <x v="6"/>
  </r>
  <r>
    <n v="500"/>
    <n v="1055"/>
    <x v="0"/>
    <x v="0"/>
    <s v="USD"/>
    <n v="1405727304"/>
    <n v="1403135304"/>
    <b v="0"/>
    <n v="18"/>
    <b v="1"/>
    <s v="theater/plays"/>
    <m/>
    <m/>
    <x v="1"/>
    <x v="6"/>
  </r>
  <r>
    <n v="500"/>
    <n v="618"/>
    <x v="0"/>
    <x v="1"/>
    <s v="GBP"/>
    <n v="1469998680"/>
    <n v="1466710358"/>
    <b v="0"/>
    <n v="21"/>
    <b v="1"/>
    <s v="theater/plays"/>
    <m/>
    <m/>
    <x v="1"/>
    <x v="6"/>
  </r>
  <r>
    <n v="3000"/>
    <n v="3255"/>
    <x v="0"/>
    <x v="0"/>
    <s v="USD"/>
    <n v="1465196400"/>
    <n v="1462841990"/>
    <b v="0"/>
    <n v="40"/>
    <b v="1"/>
    <s v="theater/plays"/>
    <m/>
    <m/>
    <x v="1"/>
    <x v="6"/>
  </r>
  <r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000"/>
    <n v="3000"/>
    <x v="0"/>
    <x v="1"/>
    <s v="GBP"/>
    <n v="1411858862"/>
    <n v="1409266862"/>
    <b v="0"/>
    <n v="26"/>
    <b v="1"/>
    <s v="theater/plays"/>
    <m/>
    <m/>
    <x v="1"/>
    <x v="6"/>
  </r>
  <r>
    <n v="500"/>
    <n v="650"/>
    <x v="0"/>
    <x v="0"/>
    <s v="USD"/>
    <n v="1425099540"/>
    <n v="1424280938"/>
    <b v="0"/>
    <n v="14"/>
    <b v="1"/>
    <s v="theater/plays"/>
    <m/>
    <m/>
    <x v="1"/>
    <x v="6"/>
  </r>
  <r>
    <n v="3000"/>
    <n v="3105"/>
    <x v="0"/>
    <x v="0"/>
    <s v="USD"/>
    <n v="1480579140"/>
    <n v="1478030325"/>
    <b v="0"/>
    <n v="44"/>
    <b v="1"/>
    <s v="theater/plays"/>
    <m/>
    <m/>
    <x v="1"/>
    <x v="6"/>
  </r>
  <r>
    <n v="200"/>
    <n v="200"/>
    <x v="0"/>
    <x v="0"/>
    <s v="USD"/>
    <n v="1460935800"/>
    <n v="1459999656"/>
    <b v="0"/>
    <n v="9"/>
    <b v="1"/>
    <s v="theater/plays"/>
    <m/>
    <m/>
    <x v="1"/>
    <x v="6"/>
  </r>
  <r>
    <n v="4000"/>
    <n v="4784"/>
    <x v="0"/>
    <x v="1"/>
    <s v="GBP"/>
    <n v="1429813800"/>
    <n v="1427363645"/>
    <b v="0"/>
    <n v="30"/>
    <b v="1"/>
    <s v="theater/plays"/>
    <m/>
    <m/>
    <x v="1"/>
    <x v="6"/>
  </r>
  <r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4000"/>
    <n v="4035"/>
    <x v="0"/>
    <x v="0"/>
    <s v="USD"/>
    <n v="1400875307"/>
    <n v="1398283307"/>
    <b v="0"/>
    <n v="56"/>
    <b v="1"/>
    <s v="theater/plays"/>
    <m/>
    <m/>
    <x v="1"/>
    <x v="6"/>
  </r>
  <r>
    <n v="2750"/>
    <n v="2930"/>
    <x v="0"/>
    <x v="17"/>
    <s v="EUR"/>
    <n v="1459978200"/>
    <n v="1458416585"/>
    <b v="0"/>
    <n v="46"/>
    <b v="1"/>
    <s v="theater/plays"/>
    <m/>
    <m/>
    <x v="1"/>
    <x v="6"/>
  </r>
  <r>
    <n v="700"/>
    <n v="966"/>
    <x v="0"/>
    <x v="1"/>
    <s v="GBP"/>
    <n v="1455408000"/>
    <n v="1454638202"/>
    <b v="0"/>
    <n v="34"/>
    <b v="1"/>
    <s v="theater/plays"/>
    <m/>
    <m/>
    <x v="1"/>
    <x v="6"/>
  </r>
  <r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000"/>
    <n v="3273"/>
    <x v="0"/>
    <x v="1"/>
    <s v="GBP"/>
    <n v="1450051200"/>
    <n v="1447594176"/>
    <b v="0"/>
    <n v="46"/>
    <b v="1"/>
    <s v="theater/plays"/>
    <m/>
    <m/>
    <x v="1"/>
    <x v="6"/>
  </r>
  <r>
    <n v="250"/>
    <n v="350"/>
    <x v="0"/>
    <x v="0"/>
    <s v="USD"/>
    <n v="1429912341"/>
    <n v="1427320341"/>
    <b v="0"/>
    <n v="10"/>
    <b v="1"/>
    <s v="theater/plays"/>
    <m/>
    <m/>
    <x v="1"/>
    <x v="6"/>
  </r>
  <r>
    <n v="6000"/>
    <n v="6215"/>
    <x v="0"/>
    <x v="0"/>
    <s v="USD"/>
    <n v="1423119540"/>
    <n v="1421252084"/>
    <b v="0"/>
    <n v="76"/>
    <b v="1"/>
    <s v="theater/plays"/>
    <m/>
    <m/>
    <x v="1"/>
    <x v="6"/>
  </r>
  <r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750"/>
    <n v="4055"/>
    <x v="0"/>
    <x v="0"/>
    <s v="USD"/>
    <n v="1411264800"/>
    <n v="1409620903"/>
    <b v="0"/>
    <n v="87"/>
    <b v="1"/>
    <s v="theater/plays"/>
    <m/>
    <m/>
    <x v="1"/>
    <x v="6"/>
  </r>
  <r>
    <n v="1500"/>
    <n v="1500"/>
    <x v="0"/>
    <x v="1"/>
    <s v="GBP"/>
    <n v="1404314952"/>
    <n v="1401722952"/>
    <b v="0"/>
    <n v="29"/>
    <b v="1"/>
    <s v="theater/plays"/>
    <m/>
    <m/>
    <x v="1"/>
    <x v="6"/>
  </r>
  <r>
    <n v="2000"/>
    <n v="2055"/>
    <x v="0"/>
    <x v="1"/>
    <s v="GBP"/>
    <n v="1425142800"/>
    <n v="1422983847"/>
    <b v="0"/>
    <n v="51"/>
    <b v="1"/>
    <s v="theater/plays"/>
    <m/>
    <m/>
    <x v="1"/>
    <x v="6"/>
  </r>
  <r>
    <n v="150"/>
    <n v="195"/>
    <x v="0"/>
    <x v="1"/>
    <s v="GBP"/>
    <n v="1478046661"/>
    <n v="1476837061"/>
    <b v="0"/>
    <n v="12"/>
    <b v="1"/>
    <s v="theater/plays"/>
    <m/>
    <m/>
    <x v="1"/>
    <x v="6"/>
  </r>
  <r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2000"/>
    <n v="2000"/>
    <x v="0"/>
    <x v="0"/>
    <s v="USD"/>
    <n v="1408383153"/>
    <n v="1405791153"/>
    <b v="0"/>
    <n v="21"/>
    <b v="1"/>
    <s v="theater/plays"/>
    <m/>
    <m/>
    <x v="1"/>
    <x v="6"/>
  </r>
  <r>
    <n v="2000"/>
    <n v="2193"/>
    <x v="0"/>
    <x v="0"/>
    <s v="USD"/>
    <n v="1454709600"/>
    <n v="1452520614"/>
    <b v="0"/>
    <n v="42"/>
    <b v="1"/>
    <s v="theater/plays"/>
    <m/>
    <m/>
    <x v="1"/>
    <x v="6"/>
  </r>
  <r>
    <n v="9500"/>
    <n v="9525"/>
    <x v="0"/>
    <x v="0"/>
    <s v="USD"/>
    <n v="1402974000"/>
    <n v="1400290255"/>
    <b v="0"/>
    <n v="71"/>
    <b v="1"/>
    <s v="theater/plays"/>
    <m/>
    <m/>
    <x v="1"/>
    <x v="6"/>
  </r>
  <r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1000"/>
    <n v="1120"/>
    <x v="0"/>
    <x v="0"/>
    <s v="USD"/>
    <n v="1470538800"/>
    <n v="1469112493"/>
    <b v="0"/>
    <n v="19"/>
    <b v="1"/>
    <s v="theater/plays"/>
    <m/>
    <m/>
    <x v="1"/>
    <x v="6"/>
  </r>
  <r>
    <n v="5000"/>
    <n v="5295"/>
    <x v="0"/>
    <x v="0"/>
    <s v="USD"/>
    <n v="1408638480"/>
    <n v="1406811593"/>
    <b v="0"/>
    <n v="37"/>
    <b v="1"/>
    <s v="theater/plays"/>
    <m/>
    <m/>
    <x v="1"/>
    <x v="6"/>
  </r>
  <r>
    <n v="3000"/>
    <n v="3030"/>
    <x v="0"/>
    <x v="0"/>
    <s v="USD"/>
    <n v="1440003820"/>
    <n v="1437411820"/>
    <b v="0"/>
    <n v="36"/>
    <b v="1"/>
    <s v="theater/plays"/>
    <m/>
    <m/>
    <x v="1"/>
    <x v="6"/>
  </r>
  <r>
    <n v="2500"/>
    <n v="2605"/>
    <x v="0"/>
    <x v="1"/>
    <s v="GBP"/>
    <n v="1430600400"/>
    <n v="1428358567"/>
    <b v="0"/>
    <n v="14"/>
    <b v="1"/>
    <s v="theater/plays"/>
    <m/>
    <m/>
    <x v="1"/>
    <x v="6"/>
  </r>
  <r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2500"/>
    <n v="2565"/>
    <x v="0"/>
    <x v="0"/>
    <s v="USD"/>
    <n v="1447445820"/>
    <n v="1445077121"/>
    <b v="0"/>
    <n v="43"/>
    <b v="1"/>
    <s v="theater/plays"/>
    <m/>
    <m/>
    <x v="1"/>
    <x v="6"/>
  </r>
  <r>
    <n v="250"/>
    <n v="250"/>
    <x v="0"/>
    <x v="0"/>
    <s v="USD"/>
    <n v="1433016672"/>
    <n v="1430424672"/>
    <b v="0"/>
    <n v="8"/>
    <b v="1"/>
    <s v="theater/plays"/>
    <m/>
    <m/>
    <x v="1"/>
    <x v="6"/>
  </r>
  <r>
    <n v="1000"/>
    <n v="1855"/>
    <x v="0"/>
    <x v="0"/>
    <s v="USD"/>
    <n v="1410266146"/>
    <n v="1407674146"/>
    <b v="0"/>
    <n v="45"/>
    <b v="1"/>
    <s v="theater/plays"/>
    <m/>
    <m/>
    <x v="1"/>
    <x v="6"/>
  </r>
  <r>
    <n v="300"/>
    <n v="867"/>
    <x v="0"/>
    <x v="2"/>
    <s v="AUD"/>
    <n v="1465394340"/>
    <n v="1464677986"/>
    <b v="0"/>
    <n v="20"/>
    <b v="1"/>
    <s v="theater/plays"/>
    <m/>
    <m/>
    <x v="1"/>
    <x v="6"/>
  </r>
  <r>
    <n v="2000"/>
    <n v="2000"/>
    <x v="0"/>
    <x v="1"/>
    <s v="GBP"/>
    <n v="1445604236"/>
    <n v="1443185036"/>
    <b v="0"/>
    <n v="31"/>
    <b v="1"/>
    <s v="theater/plays"/>
    <m/>
    <m/>
    <x v="1"/>
    <x v="6"/>
  </r>
  <r>
    <n v="1000"/>
    <n v="1082"/>
    <x v="0"/>
    <x v="1"/>
    <s v="GBP"/>
    <n v="1423138800"/>
    <n v="1421092725"/>
    <b v="0"/>
    <n v="25"/>
    <b v="1"/>
    <s v="theater/plays"/>
    <m/>
    <m/>
    <x v="1"/>
    <x v="6"/>
  </r>
  <r>
    <n v="1000"/>
    <n v="1078"/>
    <x v="0"/>
    <x v="0"/>
    <s v="USD"/>
    <n v="1458332412"/>
    <n v="1454448012"/>
    <b v="0"/>
    <n v="14"/>
    <b v="1"/>
    <s v="theater/plays"/>
    <m/>
    <m/>
    <x v="1"/>
    <x v="6"/>
  </r>
  <r>
    <n v="2100"/>
    <n v="2305"/>
    <x v="0"/>
    <x v="0"/>
    <s v="USD"/>
    <n v="1418784689"/>
    <n v="1416192689"/>
    <b v="0"/>
    <n v="45"/>
    <b v="1"/>
    <s v="theater/plays"/>
    <m/>
    <m/>
    <x v="1"/>
    <x v="6"/>
  </r>
  <r>
    <n v="800"/>
    <n v="1365"/>
    <x v="0"/>
    <x v="0"/>
    <s v="USD"/>
    <n v="1468036800"/>
    <n v="1465607738"/>
    <b v="0"/>
    <n v="20"/>
    <b v="1"/>
    <s v="theater/plays"/>
    <m/>
    <m/>
    <x v="1"/>
    <x v="6"/>
  </r>
  <r>
    <n v="500"/>
    <n v="760"/>
    <x v="0"/>
    <x v="1"/>
    <s v="GBP"/>
    <n v="1427990071"/>
    <n v="1422809671"/>
    <b v="0"/>
    <n v="39"/>
    <b v="1"/>
    <s v="theater/plays"/>
    <m/>
    <m/>
    <x v="1"/>
    <x v="6"/>
  </r>
  <r>
    <n v="650"/>
    <n v="658"/>
    <x v="0"/>
    <x v="0"/>
    <s v="USD"/>
    <n v="1429636927"/>
    <n v="1427304127"/>
    <b v="0"/>
    <n v="16"/>
    <b v="1"/>
    <s v="theater/plays"/>
    <m/>
    <m/>
    <x v="1"/>
    <x v="6"/>
  </r>
  <r>
    <n v="1000"/>
    <n v="1532"/>
    <x v="0"/>
    <x v="0"/>
    <s v="USD"/>
    <n v="1406087940"/>
    <n v="1404141626"/>
    <b v="0"/>
    <n v="37"/>
    <b v="1"/>
    <s v="theater/plays"/>
    <m/>
    <m/>
    <x v="1"/>
    <x v="6"/>
  </r>
  <r>
    <n v="300"/>
    <n v="385"/>
    <x v="0"/>
    <x v="1"/>
    <s v="GBP"/>
    <n v="1471130956"/>
    <n v="1465946956"/>
    <b v="0"/>
    <n v="14"/>
    <b v="1"/>
    <s v="theater/plays"/>
    <m/>
    <m/>
    <x v="1"/>
    <x v="6"/>
  </r>
  <r>
    <n v="700"/>
    <n v="705"/>
    <x v="0"/>
    <x v="1"/>
    <s v="GBP"/>
    <n v="1406825159"/>
    <n v="1404233159"/>
    <b v="0"/>
    <n v="21"/>
    <b v="1"/>
    <s v="theater/plays"/>
    <m/>
    <m/>
    <x v="1"/>
    <x v="6"/>
  </r>
  <r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000"/>
    <n v="5739"/>
    <x v="0"/>
    <x v="0"/>
    <s v="USD"/>
    <n v="1406876340"/>
    <n v="1404190567"/>
    <b v="0"/>
    <n v="16"/>
    <b v="1"/>
    <s v="theater/plays"/>
    <m/>
    <m/>
    <x v="1"/>
    <x v="6"/>
  </r>
  <r>
    <n v="2000"/>
    <n v="2804"/>
    <x v="0"/>
    <x v="0"/>
    <s v="USD"/>
    <n v="1423720740"/>
    <n v="1421081857"/>
    <b v="0"/>
    <n v="55"/>
    <b v="1"/>
    <s v="theater/plays"/>
    <m/>
    <m/>
    <x v="1"/>
    <x v="6"/>
  </r>
  <r>
    <n v="978"/>
    <n v="1216"/>
    <x v="0"/>
    <x v="0"/>
    <s v="USD"/>
    <n v="1422937620"/>
    <n v="1420606303"/>
    <b v="0"/>
    <n v="27"/>
    <b v="1"/>
    <s v="theater/plays"/>
    <m/>
    <m/>
    <x v="1"/>
    <x v="6"/>
  </r>
  <r>
    <n v="500"/>
    <n v="631"/>
    <x v="0"/>
    <x v="1"/>
    <s v="GBP"/>
    <n v="1463743860"/>
    <n v="1461151860"/>
    <b v="0"/>
    <n v="36"/>
    <b v="1"/>
    <s v="theater/plays"/>
    <m/>
    <m/>
    <x v="1"/>
    <x v="6"/>
  </r>
  <r>
    <n v="500"/>
    <n v="950"/>
    <x v="0"/>
    <x v="1"/>
    <s v="GBP"/>
    <n v="1408106352"/>
    <n v="1406896752"/>
    <b v="0"/>
    <n v="19"/>
    <b v="1"/>
    <s v="theater/plays"/>
    <m/>
    <m/>
    <x v="1"/>
    <x v="6"/>
  </r>
  <r>
    <n v="500"/>
    <n v="695"/>
    <x v="0"/>
    <x v="0"/>
    <s v="USD"/>
    <n v="1477710000"/>
    <n v="1475248279"/>
    <b v="0"/>
    <n v="12"/>
    <b v="1"/>
    <s v="theater/plays"/>
    <m/>
    <m/>
    <x v="1"/>
    <x v="6"/>
  </r>
  <r>
    <n v="250"/>
    <n v="505"/>
    <x v="0"/>
    <x v="0"/>
    <s v="USD"/>
    <n v="1436551200"/>
    <n v="1435181628"/>
    <b v="0"/>
    <n v="17"/>
    <b v="1"/>
    <s v="theater/plays"/>
    <m/>
    <m/>
    <x v="1"/>
    <x v="6"/>
  </r>
  <r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2000"/>
    <n v="2060"/>
    <x v="0"/>
    <x v="1"/>
    <s v="GBP"/>
    <n v="1439136000"/>
    <n v="1436972472"/>
    <b v="0"/>
    <n v="36"/>
    <b v="1"/>
    <s v="theater/plays"/>
    <m/>
    <m/>
    <x v="1"/>
    <x v="6"/>
  </r>
  <r>
    <n v="3500"/>
    <n v="4450"/>
    <x v="0"/>
    <x v="0"/>
    <s v="USD"/>
    <n v="1461108450"/>
    <n v="1455928050"/>
    <b v="0"/>
    <n v="61"/>
    <b v="1"/>
    <s v="theater/plays"/>
    <m/>
    <m/>
    <x v="1"/>
    <x v="6"/>
  </r>
  <r>
    <n v="3000"/>
    <n v="3030"/>
    <x v="0"/>
    <x v="0"/>
    <s v="USD"/>
    <n v="1426864032"/>
    <n v="1424275632"/>
    <b v="0"/>
    <n v="47"/>
    <b v="1"/>
    <s v="theater/plays"/>
    <m/>
    <m/>
    <x v="1"/>
    <x v="6"/>
  </r>
  <r>
    <n v="10000"/>
    <n v="12178"/>
    <x v="0"/>
    <x v="0"/>
    <s v="USD"/>
    <n v="1474426800"/>
    <n v="1471976529"/>
    <b v="0"/>
    <n v="17"/>
    <b v="1"/>
    <s v="theater/plays"/>
    <m/>
    <m/>
    <x v="1"/>
    <x v="6"/>
  </r>
  <r>
    <n v="2800"/>
    <n v="3175"/>
    <x v="0"/>
    <x v="0"/>
    <s v="USD"/>
    <n v="1461857045"/>
    <n v="1459265045"/>
    <b v="0"/>
    <n v="63"/>
    <b v="1"/>
    <s v="theater/plays"/>
    <m/>
    <m/>
    <x v="1"/>
    <x v="6"/>
  </r>
  <r>
    <n v="250"/>
    <n v="375"/>
    <x v="0"/>
    <x v="0"/>
    <s v="USD"/>
    <n v="1468618680"/>
    <n v="1465345902"/>
    <b v="0"/>
    <n v="9"/>
    <b v="1"/>
    <s v="theater/plays"/>
    <m/>
    <m/>
    <x v="1"/>
    <x v="6"/>
  </r>
  <r>
    <n v="500"/>
    <n v="1073"/>
    <x v="0"/>
    <x v="1"/>
    <s v="GBP"/>
    <n v="1409515200"/>
    <n v="1405971690"/>
    <b v="0"/>
    <n v="30"/>
    <b v="1"/>
    <s v="theater/plays"/>
    <m/>
    <m/>
    <x v="1"/>
    <x v="6"/>
  </r>
  <r>
    <n v="2000"/>
    <n v="2041"/>
    <x v="0"/>
    <x v="0"/>
    <s v="USD"/>
    <n v="1415253540"/>
    <n v="1413432331"/>
    <b v="0"/>
    <n v="23"/>
    <b v="1"/>
    <s v="theater/plays"/>
    <m/>
    <m/>
    <x v="1"/>
    <x v="6"/>
  </r>
  <r>
    <n v="4900"/>
    <n v="4900"/>
    <x v="0"/>
    <x v="0"/>
    <s v="USD"/>
    <n v="1426883220"/>
    <n v="1425067296"/>
    <b v="0"/>
    <n v="33"/>
    <b v="1"/>
    <s v="theater/plays"/>
    <m/>
    <m/>
    <x v="1"/>
    <x v="6"/>
  </r>
  <r>
    <n v="2000"/>
    <n v="2020"/>
    <x v="0"/>
    <x v="1"/>
    <s v="GBP"/>
    <n v="1469016131"/>
    <n v="1466424131"/>
    <b v="0"/>
    <n v="39"/>
    <b v="1"/>
    <s v="theater/plays"/>
    <m/>
    <m/>
    <x v="1"/>
    <x v="6"/>
  </r>
  <r>
    <n v="300"/>
    <n v="340"/>
    <x v="0"/>
    <x v="1"/>
    <s v="GBP"/>
    <n v="1414972800"/>
    <n v="1412629704"/>
    <b v="0"/>
    <n v="17"/>
    <b v="1"/>
    <s v="theater/plays"/>
    <m/>
    <m/>
    <x v="1"/>
    <x v="6"/>
  </r>
  <r>
    <n v="300"/>
    <n v="312"/>
    <x v="0"/>
    <x v="0"/>
    <s v="USD"/>
    <n v="1414378800"/>
    <n v="1412836990"/>
    <b v="0"/>
    <n v="6"/>
    <b v="1"/>
    <s v="theater/plays"/>
    <m/>
    <m/>
    <x v="1"/>
    <x v="6"/>
  </r>
  <r>
    <n v="1800"/>
    <n v="2076"/>
    <x v="0"/>
    <x v="0"/>
    <s v="USD"/>
    <n v="1431831600"/>
    <n v="1430761243"/>
    <b v="0"/>
    <n v="39"/>
    <b v="1"/>
    <s v="theater/plays"/>
    <m/>
    <m/>
    <x v="1"/>
    <x v="6"/>
  </r>
  <r>
    <n v="2000"/>
    <n v="2257"/>
    <x v="0"/>
    <x v="0"/>
    <s v="USD"/>
    <n v="1426539600"/>
    <n v="1424296822"/>
    <b v="0"/>
    <n v="57"/>
    <b v="1"/>
    <s v="theater/plays"/>
    <m/>
    <m/>
    <x v="1"/>
    <x v="6"/>
  </r>
  <r>
    <n v="1500"/>
    <n v="1918"/>
    <x v="0"/>
    <x v="1"/>
    <s v="GBP"/>
    <n v="1403382680"/>
    <n v="1400790680"/>
    <b v="0"/>
    <n v="56"/>
    <b v="1"/>
    <s v="theater/plays"/>
    <m/>
    <m/>
    <x v="1"/>
    <x v="6"/>
  </r>
  <r>
    <n v="1500"/>
    <n v="2140"/>
    <x v="0"/>
    <x v="0"/>
    <s v="USD"/>
    <n v="1436562000"/>
    <n v="1434440227"/>
    <b v="0"/>
    <n v="13"/>
    <b v="1"/>
    <s v="theater/plays"/>
    <m/>
    <m/>
    <x v="1"/>
    <x v="6"/>
  </r>
  <r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000"/>
    <n v="4150"/>
    <x v="0"/>
    <x v="1"/>
    <s v="GBP"/>
    <n v="1404671466"/>
    <n v="1402079466"/>
    <b v="0"/>
    <n v="80"/>
    <b v="1"/>
    <s v="theater/plays"/>
    <m/>
    <m/>
    <x v="1"/>
    <x v="6"/>
  </r>
  <r>
    <n v="3350"/>
    <n v="5358"/>
    <x v="0"/>
    <x v="0"/>
    <s v="USD"/>
    <n v="1404403381"/>
    <n v="1401811381"/>
    <b v="0"/>
    <n v="133"/>
    <b v="1"/>
    <s v="theater/plays"/>
    <m/>
    <m/>
    <x v="1"/>
    <x v="6"/>
  </r>
  <r>
    <n v="2500"/>
    <n v="2856"/>
    <x v="0"/>
    <x v="0"/>
    <s v="USD"/>
    <n v="1466014499"/>
    <n v="1463422499"/>
    <b v="0"/>
    <n v="44"/>
    <b v="1"/>
    <s v="theater/plays"/>
    <m/>
    <m/>
    <x v="1"/>
    <x v="6"/>
  </r>
  <r>
    <n v="1650"/>
    <n v="1660"/>
    <x v="0"/>
    <x v="0"/>
    <s v="USD"/>
    <n v="1454431080"/>
    <n v="1451839080"/>
    <b v="0"/>
    <n v="30"/>
    <b v="1"/>
    <s v="theater/plays"/>
    <m/>
    <m/>
    <x v="1"/>
    <x v="6"/>
  </r>
  <r>
    <n v="3000"/>
    <n v="4656"/>
    <x v="0"/>
    <x v="0"/>
    <s v="USD"/>
    <n v="1433314740"/>
    <n v="1430600401"/>
    <b v="0"/>
    <n v="56"/>
    <b v="1"/>
    <s v="theater/plays"/>
    <m/>
    <m/>
    <x v="1"/>
    <x v="6"/>
  </r>
  <r>
    <n v="2000"/>
    <n v="2555"/>
    <x v="0"/>
    <x v="1"/>
    <s v="GBP"/>
    <n v="1435185252"/>
    <n v="1432593252"/>
    <b v="0"/>
    <n v="66"/>
    <b v="1"/>
    <s v="theater/plays"/>
    <m/>
    <m/>
    <x v="1"/>
    <x v="6"/>
  </r>
  <r>
    <n v="3000"/>
    <n v="3636"/>
    <x v="0"/>
    <x v="0"/>
    <s v="USD"/>
    <n v="1429286400"/>
    <n v="1427221560"/>
    <b v="0"/>
    <n v="29"/>
    <b v="1"/>
    <s v="theater/plays"/>
    <m/>
    <m/>
    <x v="1"/>
    <x v="6"/>
  </r>
  <r>
    <n v="5000"/>
    <n v="5635"/>
    <x v="0"/>
    <x v="1"/>
    <s v="GBP"/>
    <n v="1400965200"/>
    <n v="1398352531"/>
    <b v="0"/>
    <n v="72"/>
    <b v="1"/>
    <s v="theater/plays"/>
    <m/>
    <m/>
    <x v="1"/>
    <x v="6"/>
  </r>
  <r>
    <n v="1000"/>
    <n v="1275"/>
    <x v="0"/>
    <x v="0"/>
    <s v="USD"/>
    <n v="1460574924"/>
    <n v="1457982924"/>
    <b v="0"/>
    <n v="27"/>
    <b v="1"/>
    <s v="theater/plays"/>
    <m/>
    <m/>
    <x v="1"/>
    <x v="6"/>
  </r>
  <r>
    <n v="500"/>
    <n v="791"/>
    <x v="0"/>
    <x v="0"/>
    <s v="USD"/>
    <n v="1431928784"/>
    <n v="1430114384"/>
    <b v="0"/>
    <n v="10"/>
    <b v="1"/>
    <s v="theater/plays"/>
    <m/>
    <m/>
    <x v="1"/>
    <x v="6"/>
  </r>
  <r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1500"/>
    <n v="1500"/>
    <x v="0"/>
    <x v="0"/>
    <s v="USD"/>
    <n v="1408252260"/>
    <n v="1406580436"/>
    <b v="0"/>
    <n v="29"/>
    <b v="1"/>
    <s v="theater/plays"/>
    <m/>
    <m/>
    <x v="1"/>
    <x v="6"/>
  </r>
  <r>
    <n v="400"/>
    <n v="400"/>
    <x v="0"/>
    <x v="0"/>
    <s v="USD"/>
    <n v="1480140000"/>
    <n v="1479186575"/>
    <b v="0"/>
    <n v="13"/>
    <b v="1"/>
    <s v="theater/plays"/>
    <m/>
    <m/>
    <x v="1"/>
    <x v="6"/>
  </r>
  <r>
    <n v="5000"/>
    <n v="5343"/>
    <x v="0"/>
    <x v="5"/>
    <s v="CAD"/>
    <n v="1414862280"/>
    <n v="1412360309"/>
    <b v="0"/>
    <n v="72"/>
    <b v="1"/>
    <s v="theater/plays"/>
    <m/>
    <m/>
    <x v="1"/>
    <x v="6"/>
  </r>
  <r>
    <n v="3000"/>
    <n v="3732"/>
    <x v="0"/>
    <x v="0"/>
    <s v="USD"/>
    <n v="1473625166"/>
    <n v="1470169166"/>
    <b v="0"/>
    <n v="78"/>
    <b v="1"/>
    <s v="theater/plays"/>
    <m/>
    <m/>
    <x v="1"/>
    <x v="6"/>
  </r>
  <r>
    <n v="1551"/>
    <n v="1686"/>
    <x v="0"/>
    <x v="0"/>
    <s v="USD"/>
    <n v="1464904800"/>
    <n v="1463852904"/>
    <b v="0"/>
    <n v="49"/>
    <b v="1"/>
    <s v="theater/plays"/>
    <m/>
    <m/>
    <x v="1"/>
    <x v="6"/>
  </r>
  <r>
    <n v="1650"/>
    <n v="1690"/>
    <x v="0"/>
    <x v="5"/>
    <s v="CAD"/>
    <n v="1464471840"/>
    <n v="1459309704"/>
    <b v="0"/>
    <n v="42"/>
    <b v="1"/>
    <s v="theater/plays"/>
    <m/>
    <m/>
    <x v="1"/>
    <x v="6"/>
  </r>
  <r>
    <n v="2000"/>
    <n v="2110"/>
    <x v="0"/>
    <x v="0"/>
    <s v="USD"/>
    <n v="1435733940"/>
    <n v="1431046325"/>
    <b v="0"/>
    <n v="35"/>
    <b v="1"/>
    <s v="theater/plays"/>
    <m/>
    <m/>
    <x v="1"/>
    <x v="6"/>
  </r>
  <r>
    <n v="1000"/>
    <n v="1063"/>
    <x v="0"/>
    <x v="0"/>
    <s v="USD"/>
    <n v="1457326740"/>
    <n v="1455919438"/>
    <b v="0"/>
    <n v="42"/>
    <b v="1"/>
    <s v="theater/plays"/>
    <m/>
    <m/>
    <x v="1"/>
    <x v="6"/>
  </r>
  <r>
    <n v="1500"/>
    <n v="1510"/>
    <x v="0"/>
    <x v="1"/>
    <s v="GBP"/>
    <n v="1441995595"/>
    <n v="1439835595"/>
    <b v="0"/>
    <n v="42"/>
    <b v="1"/>
    <s v="theater/plays"/>
    <m/>
    <m/>
    <x v="1"/>
    <x v="6"/>
  </r>
  <r>
    <n v="4000"/>
    <n v="4216"/>
    <x v="0"/>
    <x v="0"/>
    <s v="USD"/>
    <n v="1458100740"/>
    <n v="1456862924"/>
    <b v="0"/>
    <n v="31"/>
    <b v="1"/>
    <s v="theater/plays"/>
    <m/>
    <m/>
    <x v="1"/>
    <x v="6"/>
  </r>
  <r>
    <n v="2500"/>
    <n v="2689"/>
    <x v="0"/>
    <x v="1"/>
    <s v="GBP"/>
    <n v="1469359728"/>
    <n v="1466767728"/>
    <b v="0"/>
    <n v="38"/>
    <b v="1"/>
    <s v="theater/plays"/>
    <m/>
    <m/>
    <x v="1"/>
    <x v="6"/>
  </r>
  <r>
    <n v="1000"/>
    <n v="1000"/>
    <x v="0"/>
    <x v="0"/>
    <s v="USD"/>
    <n v="1447959491"/>
    <n v="1445363891"/>
    <b v="0"/>
    <n v="8"/>
    <b v="1"/>
    <s v="theater/plays"/>
    <m/>
    <m/>
    <x v="1"/>
    <x v="6"/>
  </r>
  <r>
    <n v="2500"/>
    <n v="2594"/>
    <x v="0"/>
    <x v="0"/>
    <s v="USD"/>
    <n v="1399953600"/>
    <n v="1398983245"/>
    <b v="0"/>
    <n v="39"/>
    <b v="1"/>
    <s v="theater/plays"/>
    <m/>
    <m/>
    <x v="1"/>
    <x v="6"/>
  </r>
  <r>
    <n v="3000"/>
    <n v="3045"/>
    <x v="0"/>
    <x v="0"/>
    <s v="USD"/>
    <n v="1408815440"/>
    <n v="1404927440"/>
    <b v="0"/>
    <n v="29"/>
    <b v="1"/>
    <s v="theater/plays"/>
    <m/>
    <m/>
    <x v="1"/>
    <x v="6"/>
  </r>
  <r>
    <n v="10000"/>
    <n v="10440"/>
    <x v="0"/>
    <x v="0"/>
    <s v="USD"/>
    <n v="1464732537"/>
    <n v="1462140537"/>
    <b v="0"/>
    <n v="72"/>
    <b v="1"/>
    <s v="theater/plays"/>
    <m/>
    <m/>
    <x v="1"/>
    <x v="6"/>
  </r>
  <r>
    <n v="100"/>
    <n v="180"/>
    <x v="0"/>
    <x v="1"/>
    <s v="GBP"/>
    <n v="1462914000"/>
    <n v="1460914253"/>
    <b v="0"/>
    <n v="15"/>
    <b v="1"/>
    <s v="theater/plays"/>
    <m/>
    <m/>
    <x v="1"/>
    <x v="6"/>
  </r>
  <r>
    <n v="3000"/>
    <n v="3190"/>
    <x v="0"/>
    <x v="0"/>
    <s v="USD"/>
    <n v="1416545700"/>
    <n v="1415392666"/>
    <b v="0"/>
    <n v="33"/>
    <b v="1"/>
    <s v="theater/plays"/>
    <m/>
    <m/>
    <x v="1"/>
    <x v="6"/>
  </r>
  <r>
    <n v="900"/>
    <n v="905"/>
    <x v="0"/>
    <x v="0"/>
    <s v="USD"/>
    <n v="1404312846"/>
    <n v="1402584846"/>
    <b v="0"/>
    <n v="15"/>
    <b v="1"/>
    <s v="theater/plays"/>
    <m/>
    <m/>
    <x v="1"/>
    <x v="6"/>
  </r>
  <r>
    <n v="1500"/>
    <n v="1518"/>
    <x v="0"/>
    <x v="1"/>
    <s v="GBP"/>
    <n v="1415385000"/>
    <n v="1413406695"/>
    <b v="0"/>
    <n v="19"/>
    <b v="1"/>
    <s v="theater/plays"/>
    <m/>
    <m/>
    <x v="1"/>
    <x v="6"/>
  </r>
  <r>
    <n v="1000"/>
    <n v="1000"/>
    <x v="0"/>
    <x v="1"/>
    <s v="GBP"/>
    <n v="1429789992"/>
    <n v="1424609592"/>
    <b v="0"/>
    <n v="17"/>
    <b v="1"/>
    <s v="theater/plays"/>
    <m/>
    <m/>
    <x v="1"/>
    <x v="6"/>
  </r>
  <r>
    <n v="2800"/>
    <n v="3315"/>
    <x v="0"/>
    <x v="0"/>
    <s v="USD"/>
    <n v="1401857940"/>
    <n v="1400725112"/>
    <b v="0"/>
    <n v="44"/>
    <b v="1"/>
    <s v="theater/plays"/>
    <m/>
    <m/>
    <x v="1"/>
    <x v="6"/>
  </r>
  <r>
    <n v="500"/>
    <n v="550"/>
    <x v="0"/>
    <x v="0"/>
    <s v="USD"/>
    <n v="1422853140"/>
    <n v="1421439552"/>
    <b v="0"/>
    <n v="10"/>
    <b v="1"/>
    <s v="theater/plays"/>
    <m/>
    <m/>
    <x v="1"/>
    <x v="6"/>
  </r>
  <r>
    <n v="3000"/>
    <n v="3080"/>
    <x v="0"/>
    <x v="0"/>
    <s v="USD"/>
    <n v="1433097171"/>
    <n v="1430505171"/>
    <b v="0"/>
    <n v="46"/>
    <b v="1"/>
    <s v="theater/plays"/>
    <m/>
    <m/>
    <x v="1"/>
    <x v="6"/>
  </r>
  <r>
    <n v="2500"/>
    <n v="2500"/>
    <x v="0"/>
    <x v="0"/>
    <s v="USD"/>
    <n v="1410145200"/>
    <n v="1407197670"/>
    <b v="0"/>
    <n v="11"/>
    <b v="1"/>
    <s v="theater/plays"/>
    <m/>
    <m/>
    <x v="1"/>
    <x v="6"/>
  </r>
  <r>
    <n v="4000"/>
    <n v="4000"/>
    <x v="0"/>
    <x v="1"/>
    <s v="GBP"/>
    <n v="1404471600"/>
    <n v="1401910634"/>
    <b v="0"/>
    <n v="13"/>
    <b v="1"/>
    <s v="theater/plays"/>
    <m/>
    <m/>
    <x v="1"/>
    <x v="6"/>
  </r>
  <r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2000"/>
    <n v="2027"/>
    <x v="0"/>
    <x v="1"/>
    <s v="GBP"/>
    <n v="1425478950"/>
    <n v="1422886950"/>
    <b v="0"/>
    <n v="28"/>
    <b v="1"/>
    <s v="theater/plays"/>
    <m/>
    <m/>
    <x v="1"/>
    <x v="6"/>
  </r>
  <r>
    <n v="2000"/>
    <n v="2015"/>
    <x v="0"/>
    <x v="1"/>
    <s v="GBP"/>
    <n v="1441547220"/>
    <n v="1439322412"/>
    <b v="0"/>
    <n v="21"/>
    <b v="1"/>
    <s v="theater/plays"/>
    <m/>
    <m/>
    <x v="1"/>
    <x v="6"/>
  </r>
  <r>
    <n v="350"/>
    <n v="593"/>
    <x v="0"/>
    <x v="0"/>
    <s v="USD"/>
    <n v="1411980020"/>
    <n v="1409388020"/>
    <b v="0"/>
    <n v="13"/>
    <b v="1"/>
    <s v="theater/plays"/>
    <m/>
    <m/>
    <x v="1"/>
    <x v="6"/>
  </r>
  <r>
    <n v="1395"/>
    <n v="1395"/>
    <x v="0"/>
    <x v="1"/>
    <s v="GBP"/>
    <n v="1442311560"/>
    <n v="1439924246"/>
    <b v="0"/>
    <n v="34"/>
    <b v="1"/>
    <s v="theater/plays"/>
    <m/>
    <m/>
    <x v="1"/>
    <x v="6"/>
  </r>
  <r>
    <n v="4000"/>
    <n v="4546"/>
    <x v="0"/>
    <x v="1"/>
    <s v="GBP"/>
    <n v="1474844400"/>
    <n v="1469871148"/>
    <b v="0"/>
    <n v="80"/>
    <b v="1"/>
    <s v="theater/plays"/>
    <m/>
    <m/>
    <x v="1"/>
    <x v="6"/>
  </r>
  <r>
    <n v="10000"/>
    <n v="10156"/>
    <x v="0"/>
    <x v="0"/>
    <s v="USD"/>
    <n v="1410580800"/>
    <n v="1409336373"/>
    <b v="0"/>
    <n v="74"/>
    <b v="1"/>
    <s v="theater/plays"/>
    <m/>
    <m/>
    <x v="1"/>
    <x v="6"/>
  </r>
  <r>
    <n v="500"/>
    <n v="530"/>
    <x v="0"/>
    <x v="0"/>
    <s v="USD"/>
    <n v="1439136000"/>
    <n v="1438188106"/>
    <b v="0"/>
    <n v="7"/>
    <b v="1"/>
    <s v="theater/plays"/>
    <m/>
    <m/>
    <x v="1"/>
    <x v="6"/>
  </r>
  <r>
    <n v="3300"/>
    <n v="3366"/>
    <x v="0"/>
    <x v="0"/>
    <s v="USD"/>
    <n v="1461823140"/>
    <n v="1459411371"/>
    <b v="0"/>
    <n v="34"/>
    <b v="1"/>
    <s v="theater/plays"/>
    <m/>
    <m/>
    <x v="1"/>
    <x v="6"/>
  </r>
  <r>
    <n v="6000"/>
    <n v="7015"/>
    <x v="0"/>
    <x v="0"/>
    <s v="USD"/>
    <n v="1436587140"/>
    <n v="1434069205"/>
    <b v="0"/>
    <n v="86"/>
    <b v="1"/>
    <s v="theater/plays"/>
    <m/>
    <m/>
    <x v="1"/>
    <x v="6"/>
  </r>
  <r>
    <n v="1650"/>
    <n v="1669"/>
    <x v="0"/>
    <x v="1"/>
    <s v="GBP"/>
    <n v="1484740918"/>
    <n v="1483012918"/>
    <b v="0"/>
    <n v="37"/>
    <b v="1"/>
    <s v="theater/plays"/>
    <m/>
    <m/>
    <x v="1"/>
    <x v="6"/>
  </r>
  <r>
    <n v="500"/>
    <n v="660"/>
    <x v="0"/>
    <x v="0"/>
    <s v="USD"/>
    <n v="1436749200"/>
    <n v="1434997018"/>
    <b v="0"/>
    <n v="18"/>
    <b v="1"/>
    <s v="theater/plays"/>
    <m/>
    <m/>
    <x v="1"/>
    <x v="6"/>
  </r>
  <r>
    <n v="2750"/>
    <n v="2750"/>
    <x v="0"/>
    <x v="1"/>
    <s v="GBP"/>
    <n v="1460318400"/>
    <n v="1457881057"/>
    <b v="0"/>
    <n v="22"/>
    <b v="1"/>
    <s v="theater/plays"/>
    <m/>
    <m/>
    <x v="1"/>
    <x v="6"/>
  </r>
  <r>
    <n v="1000"/>
    <n v="1280"/>
    <x v="0"/>
    <x v="0"/>
    <s v="USD"/>
    <n v="1467301334"/>
    <n v="1464709334"/>
    <b v="0"/>
    <n v="26"/>
    <b v="1"/>
    <s v="theater/plays"/>
    <m/>
    <m/>
    <x v="1"/>
    <x v="6"/>
  </r>
  <r>
    <n v="960"/>
    <n v="1142"/>
    <x v="0"/>
    <x v="0"/>
    <s v="USD"/>
    <n v="1411012740"/>
    <n v="1409667827"/>
    <b v="0"/>
    <n v="27"/>
    <b v="1"/>
    <s v="theater/plays"/>
    <m/>
    <m/>
    <x v="1"/>
    <x v="6"/>
  </r>
  <r>
    <n v="500"/>
    <n v="631"/>
    <x v="0"/>
    <x v="0"/>
    <s v="USD"/>
    <n v="1447269367"/>
    <n v="1444673767"/>
    <b v="0"/>
    <n v="8"/>
    <b v="1"/>
    <s v="theater/plays"/>
    <m/>
    <m/>
    <x v="1"/>
    <x v="6"/>
  </r>
  <r>
    <n v="5000"/>
    <n v="7810"/>
    <x v="0"/>
    <x v="0"/>
    <s v="USD"/>
    <n v="1443711623"/>
    <n v="1440687623"/>
    <b v="0"/>
    <n v="204"/>
    <b v="1"/>
    <s v="theater/plays"/>
    <m/>
    <m/>
    <x v="1"/>
    <x v="6"/>
  </r>
  <r>
    <n v="2000"/>
    <n v="2063"/>
    <x v="0"/>
    <x v="1"/>
    <s v="GBP"/>
    <n v="1443808800"/>
    <n v="1441120910"/>
    <b v="0"/>
    <n v="46"/>
    <b v="1"/>
    <s v="theater/plays"/>
    <m/>
    <m/>
    <x v="1"/>
    <x v="6"/>
  </r>
  <r>
    <n v="150"/>
    <n v="230"/>
    <x v="0"/>
    <x v="1"/>
    <s v="GBP"/>
    <n v="1450612740"/>
    <n v="1448040425"/>
    <b v="0"/>
    <n v="17"/>
    <b v="1"/>
    <s v="theater/plays"/>
    <m/>
    <m/>
    <x v="1"/>
    <x v="6"/>
  </r>
  <r>
    <n v="675"/>
    <n v="1218"/>
    <x v="0"/>
    <x v="5"/>
    <s v="CAD"/>
    <n v="1416211140"/>
    <n v="1413016216"/>
    <b v="0"/>
    <n v="28"/>
    <b v="1"/>
    <s v="theater/plays"/>
    <m/>
    <m/>
    <x v="1"/>
    <x v="6"/>
  </r>
  <r>
    <n v="2000"/>
    <n v="2569"/>
    <x v="0"/>
    <x v="1"/>
    <s v="GBP"/>
    <n v="1471428340"/>
    <n v="1469009140"/>
    <b v="0"/>
    <n v="83"/>
    <b v="1"/>
    <s v="theater/plays"/>
    <m/>
    <m/>
    <x v="1"/>
    <x v="6"/>
  </r>
  <r>
    <n v="600"/>
    <n v="718"/>
    <x v="0"/>
    <x v="0"/>
    <s v="USD"/>
    <n v="1473358122"/>
    <n v="1471543722"/>
    <b v="0"/>
    <n v="13"/>
    <b v="1"/>
    <s v="theater/plays"/>
    <m/>
    <m/>
    <x v="1"/>
    <x v="6"/>
  </r>
  <r>
    <n v="300"/>
    <n v="369"/>
    <x v="0"/>
    <x v="1"/>
    <s v="GBP"/>
    <n v="1466899491"/>
    <n v="1464307491"/>
    <b v="0"/>
    <n v="8"/>
    <b v="1"/>
    <s v="theater/plays"/>
    <m/>
    <m/>
    <x v="1"/>
    <x v="6"/>
  </r>
  <r>
    <n v="1200"/>
    <n v="1260"/>
    <x v="0"/>
    <x v="1"/>
    <s v="GBP"/>
    <n v="1441042275"/>
    <n v="1438882275"/>
    <b v="0"/>
    <n v="32"/>
    <b v="1"/>
    <s v="theater/plays"/>
    <m/>
    <m/>
    <x v="1"/>
    <x v="6"/>
  </r>
  <r>
    <n v="5500"/>
    <n v="5623"/>
    <x v="0"/>
    <x v="0"/>
    <s v="USD"/>
    <n v="1410099822"/>
    <n v="1404915822"/>
    <b v="0"/>
    <n v="85"/>
    <b v="1"/>
    <s v="theater/plays"/>
    <m/>
    <m/>
    <x v="1"/>
    <x v="6"/>
  </r>
  <r>
    <n v="1500"/>
    <n v="1570"/>
    <x v="0"/>
    <x v="12"/>
    <s v="EUR"/>
    <n v="1435255659"/>
    <n v="1432663659"/>
    <b v="0"/>
    <n v="29"/>
    <b v="1"/>
    <s v="theater/plays"/>
    <m/>
    <m/>
    <x v="1"/>
    <x v="6"/>
  </r>
  <r>
    <n v="2500"/>
    <n v="2500"/>
    <x v="0"/>
    <x v="0"/>
    <s v="USD"/>
    <n v="1425758257"/>
    <n v="1423166257"/>
    <b v="0"/>
    <n v="24"/>
    <b v="1"/>
    <s v="theater/plays"/>
    <m/>
    <m/>
    <x v="1"/>
    <x v="6"/>
  </r>
  <r>
    <n v="250"/>
    <n v="251"/>
    <x v="0"/>
    <x v="0"/>
    <s v="USD"/>
    <n v="1428780159"/>
    <n v="1426188159"/>
    <b v="0"/>
    <n v="8"/>
    <b v="1"/>
    <s v="theater/plays"/>
    <m/>
    <m/>
    <x v="1"/>
    <x v="6"/>
  </r>
  <r>
    <n v="1100"/>
    <n v="1125"/>
    <x v="0"/>
    <x v="0"/>
    <s v="USD"/>
    <n v="1427860740"/>
    <n v="1426002684"/>
    <b v="0"/>
    <n v="19"/>
    <b v="1"/>
    <s v="theater/plays"/>
    <m/>
    <m/>
    <x v="1"/>
    <x v="6"/>
  </r>
  <r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2100"/>
    <n v="2140"/>
    <x v="0"/>
    <x v="0"/>
    <s v="USD"/>
    <n v="1457139600"/>
    <n v="1455230214"/>
    <b v="0"/>
    <n v="13"/>
    <b v="1"/>
    <s v="theater/plays"/>
    <m/>
    <m/>
    <x v="1"/>
    <x v="6"/>
  </r>
  <r>
    <n v="1000"/>
    <n v="1020"/>
    <x v="0"/>
    <x v="1"/>
    <s v="GBP"/>
    <n v="1441358873"/>
    <n v="1438939673"/>
    <b v="0"/>
    <n v="42"/>
    <b v="1"/>
    <s v="theater/plays"/>
    <m/>
    <m/>
    <x v="1"/>
    <x v="6"/>
  </r>
  <r>
    <n v="2500"/>
    <n v="2620"/>
    <x v="0"/>
    <x v="1"/>
    <s v="GBP"/>
    <n v="1462224398"/>
    <n v="1459632398"/>
    <b v="0"/>
    <n v="64"/>
    <b v="1"/>
    <s v="theater/plays"/>
    <m/>
    <m/>
    <x v="1"/>
    <x v="6"/>
  </r>
  <r>
    <n v="1500"/>
    <n v="1527.5"/>
    <x v="0"/>
    <x v="0"/>
    <s v="USD"/>
    <n v="1400796420"/>
    <n v="1398342170"/>
    <b v="0"/>
    <n v="25"/>
    <b v="1"/>
    <s v="theater/plays"/>
    <m/>
    <m/>
    <x v="1"/>
    <x v="6"/>
  </r>
  <r>
    <n v="773"/>
    <n v="773"/>
    <x v="0"/>
    <x v="1"/>
    <s v="GBP"/>
    <n v="1403964324"/>
    <n v="1401372324"/>
    <b v="0"/>
    <n v="20"/>
    <b v="1"/>
    <s v="theater/plays"/>
    <m/>
    <m/>
    <x v="1"/>
    <x v="6"/>
  </r>
  <r>
    <n v="5500"/>
    <n v="5845"/>
    <x v="0"/>
    <x v="0"/>
    <s v="USD"/>
    <n v="1439337600"/>
    <n v="1436575280"/>
    <b v="0"/>
    <n v="104"/>
    <b v="1"/>
    <s v="theater/plays"/>
    <m/>
    <m/>
    <x v="1"/>
    <x v="6"/>
  </r>
  <r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2400"/>
    <n v="2400"/>
    <x v="0"/>
    <x v="13"/>
    <s v="EUR"/>
    <n v="1479382594"/>
    <n v="1476786994"/>
    <b v="0"/>
    <n v="14"/>
    <b v="1"/>
    <s v="theater/plays"/>
    <m/>
    <m/>
    <x v="1"/>
    <x v="6"/>
  </r>
  <r>
    <n v="2200"/>
    <n v="2210"/>
    <x v="0"/>
    <x v="1"/>
    <s v="GBP"/>
    <n v="1408289724"/>
    <n v="1403105724"/>
    <b v="0"/>
    <n v="20"/>
    <b v="1"/>
    <s v="theater/plays"/>
    <m/>
    <m/>
    <x v="1"/>
    <x v="6"/>
  </r>
  <r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0"/>
    <n v="504"/>
    <x v="0"/>
    <x v="1"/>
    <s v="GBP"/>
    <n v="1435352400"/>
    <n v="1431718575"/>
    <b v="0"/>
    <n v="22"/>
    <b v="1"/>
    <s v="theater/plays"/>
    <m/>
    <m/>
    <x v="1"/>
    <x v="6"/>
  </r>
  <r>
    <n v="1000"/>
    <n v="1035"/>
    <x v="0"/>
    <x v="2"/>
    <s v="AUD"/>
    <n v="1438333080"/>
    <n v="1436408308"/>
    <b v="0"/>
    <n v="24"/>
    <b v="1"/>
    <s v="theater/plays"/>
    <m/>
    <m/>
    <x v="1"/>
    <x v="6"/>
  </r>
  <r>
    <n v="3200"/>
    <n v="3470"/>
    <x v="0"/>
    <x v="5"/>
    <s v="CAD"/>
    <n v="1432694700"/>
    <n v="1429651266"/>
    <b v="0"/>
    <n v="74"/>
    <b v="1"/>
    <s v="theater/plays"/>
    <m/>
    <m/>
    <x v="1"/>
    <x v="6"/>
  </r>
  <r>
    <n v="2500"/>
    <n v="2560"/>
    <x v="0"/>
    <x v="0"/>
    <s v="USD"/>
    <n v="1438799760"/>
    <n v="1437236378"/>
    <b v="0"/>
    <n v="54"/>
    <b v="1"/>
    <s v="theater/plays"/>
    <m/>
    <m/>
    <x v="1"/>
    <x v="6"/>
  </r>
  <r>
    <n v="315"/>
    <n v="469"/>
    <x v="0"/>
    <x v="1"/>
    <s v="GBP"/>
    <n v="1457906400"/>
    <n v="1457115427"/>
    <b v="0"/>
    <n v="31"/>
    <b v="1"/>
    <s v="theater/plays"/>
    <m/>
    <m/>
    <x v="1"/>
    <x v="6"/>
  </r>
  <r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1000"/>
    <n v="1005"/>
    <x v="0"/>
    <x v="1"/>
    <s v="GBP"/>
    <n v="1444060800"/>
    <n v="1440082649"/>
    <b v="0"/>
    <n v="17"/>
    <b v="1"/>
    <s v="theater/plays"/>
    <m/>
    <m/>
    <x v="1"/>
    <x v="6"/>
  </r>
  <r>
    <n v="900"/>
    <n v="1175"/>
    <x v="0"/>
    <x v="0"/>
    <s v="USD"/>
    <n v="1420048208"/>
    <n v="1417456208"/>
    <b v="0"/>
    <n v="12"/>
    <b v="1"/>
    <s v="theater/plays"/>
    <m/>
    <m/>
    <x v="1"/>
    <x v="6"/>
  </r>
  <r>
    <n v="2000"/>
    <n v="2095"/>
    <x v="0"/>
    <x v="1"/>
    <s v="GBP"/>
    <n v="1422015083"/>
    <n v="1419423083"/>
    <b v="0"/>
    <n v="38"/>
    <b v="1"/>
    <s v="theater/plays"/>
    <m/>
    <m/>
    <x v="1"/>
    <x v="6"/>
  </r>
  <r>
    <n v="1000"/>
    <n v="1088"/>
    <x v="0"/>
    <x v="1"/>
    <s v="GBP"/>
    <n v="1433964444"/>
    <n v="1431372444"/>
    <b v="0"/>
    <n v="41"/>
    <b v="1"/>
    <s v="theater/plays"/>
    <m/>
    <m/>
    <x v="1"/>
    <x v="6"/>
  </r>
  <r>
    <n v="1000"/>
    <n v="1110"/>
    <x v="0"/>
    <x v="0"/>
    <s v="USD"/>
    <n v="1410975994"/>
    <n v="1408383994"/>
    <b v="0"/>
    <n v="19"/>
    <b v="1"/>
    <s v="theater/plays"/>
    <m/>
    <m/>
    <x v="1"/>
    <x v="6"/>
  </r>
  <r>
    <n v="5000"/>
    <n v="5024"/>
    <x v="0"/>
    <x v="0"/>
    <s v="USD"/>
    <n v="1420734696"/>
    <n v="1418142696"/>
    <b v="0"/>
    <n v="41"/>
    <b v="1"/>
    <s v="theater/plays"/>
    <m/>
    <m/>
    <x v="1"/>
    <x v="6"/>
  </r>
  <r>
    <n v="2000"/>
    <n v="2287"/>
    <x v="0"/>
    <x v="0"/>
    <s v="USD"/>
    <n v="1420009200"/>
    <n v="1417593483"/>
    <b v="0"/>
    <n v="26"/>
    <b v="1"/>
    <s v="theater/plays"/>
    <m/>
    <m/>
    <x v="1"/>
    <x v="6"/>
  </r>
  <r>
    <n v="1500"/>
    <n v="1831"/>
    <x v="0"/>
    <x v="1"/>
    <s v="GBP"/>
    <n v="1414701413"/>
    <n v="1412109413"/>
    <b v="0"/>
    <n v="25"/>
    <b v="1"/>
    <s v="theater/plays"/>
    <m/>
    <m/>
    <x v="1"/>
    <x v="6"/>
  </r>
  <r>
    <n v="500"/>
    <n v="500"/>
    <x v="0"/>
    <x v="1"/>
    <s v="GBP"/>
    <n v="1434894082"/>
    <n v="1432302082"/>
    <b v="0"/>
    <n v="9"/>
    <b v="1"/>
    <s v="theater/plays"/>
    <m/>
    <m/>
    <x v="1"/>
    <x v="6"/>
  </r>
  <r>
    <n v="3000"/>
    <n v="3084"/>
    <x v="0"/>
    <x v="1"/>
    <s v="GBP"/>
    <n v="1415440846"/>
    <n v="1412845246"/>
    <b v="0"/>
    <n v="78"/>
    <b v="1"/>
    <s v="theater/plays"/>
    <m/>
    <m/>
    <x v="1"/>
    <x v="6"/>
  </r>
  <r>
    <n v="5800"/>
    <n v="6155"/>
    <x v="0"/>
    <x v="0"/>
    <s v="USD"/>
    <n v="1415921848"/>
    <n v="1413326248"/>
    <b v="0"/>
    <n v="45"/>
    <b v="1"/>
    <s v="theater/plays"/>
    <m/>
    <m/>
    <x v="1"/>
    <x v="6"/>
  </r>
  <r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100"/>
    <n v="100"/>
    <x v="0"/>
    <x v="0"/>
    <s v="USD"/>
    <n v="1480947054"/>
    <n v="1475759454"/>
    <b v="0"/>
    <n v="5"/>
    <b v="1"/>
    <s v="theater/plays"/>
    <m/>
    <m/>
    <x v="1"/>
    <x v="6"/>
  </r>
  <r>
    <n v="600"/>
    <n v="780"/>
    <x v="0"/>
    <x v="0"/>
    <s v="USD"/>
    <n v="1430029680"/>
    <n v="1427741583"/>
    <b v="0"/>
    <n v="27"/>
    <b v="1"/>
    <s v="theater/plays"/>
    <m/>
    <m/>
    <x v="1"/>
    <x v="6"/>
  </r>
  <r>
    <n v="1500"/>
    <n v="1500.2"/>
    <x v="0"/>
    <x v="1"/>
    <s v="GBP"/>
    <n v="1462037777"/>
    <n v="1459445777"/>
    <b v="0"/>
    <n v="37"/>
    <b v="1"/>
    <s v="theater/plays"/>
    <m/>
    <m/>
    <x v="1"/>
    <x v="6"/>
  </r>
  <r>
    <n v="500"/>
    <n v="500"/>
    <x v="0"/>
    <x v="1"/>
    <s v="GBP"/>
    <n v="1459444656"/>
    <n v="1456856256"/>
    <b v="0"/>
    <n v="14"/>
    <b v="1"/>
    <s v="theater/plays"/>
    <m/>
    <m/>
    <x v="1"/>
    <x v="6"/>
  </r>
  <r>
    <n v="900"/>
    <n v="1025"/>
    <x v="0"/>
    <x v="0"/>
    <s v="USD"/>
    <n v="1425185940"/>
    <n v="1421900022"/>
    <b v="0"/>
    <n v="27"/>
    <b v="1"/>
    <s v="theater/plays"/>
    <m/>
    <m/>
    <x v="1"/>
    <x v="6"/>
  </r>
  <r>
    <n v="1500"/>
    <n v="1500"/>
    <x v="0"/>
    <x v="1"/>
    <s v="GBP"/>
    <n v="1406719110"/>
    <n v="1405509510"/>
    <b v="0"/>
    <n v="45"/>
    <b v="1"/>
    <s v="theater/plays"/>
    <m/>
    <m/>
    <x v="1"/>
    <x v="6"/>
  </r>
  <r>
    <n v="1000"/>
    <n v="2870"/>
    <x v="0"/>
    <x v="0"/>
    <s v="USD"/>
    <n v="1459822682"/>
    <n v="1458613082"/>
    <b v="0"/>
    <n v="49"/>
    <b v="1"/>
    <s v="theater/plays"/>
    <m/>
    <m/>
    <x v="1"/>
    <x v="6"/>
  </r>
  <r>
    <n v="3000"/>
    <n v="3255"/>
    <x v="0"/>
    <x v="0"/>
    <s v="USD"/>
    <n v="1460970805"/>
    <n v="1455790405"/>
    <b v="0"/>
    <n v="24"/>
    <b v="1"/>
    <s v="theater/plays"/>
    <m/>
    <m/>
    <x v="1"/>
    <x v="6"/>
  </r>
  <r>
    <n v="3000"/>
    <n v="3465"/>
    <x v="0"/>
    <x v="1"/>
    <s v="GBP"/>
    <n v="1436772944"/>
    <n v="1434180944"/>
    <b v="0"/>
    <n v="112"/>
    <b v="1"/>
    <s v="theater/plays"/>
    <m/>
    <m/>
    <x v="1"/>
    <x v="6"/>
  </r>
  <r>
    <n v="3400"/>
    <n v="4050"/>
    <x v="0"/>
    <x v="0"/>
    <s v="USD"/>
    <n v="1419181890"/>
    <n v="1416589890"/>
    <b v="0"/>
    <n v="23"/>
    <b v="1"/>
    <s v="theater/plays"/>
    <m/>
    <m/>
    <x v="1"/>
    <x v="6"/>
  </r>
  <r>
    <n v="7500"/>
    <n v="8207"/>
    <x v="0"/>
    <x v="0"/>
    <s v="USD"/>
    <n v="1474649070"/>
    <n v="1469465070"/>
    <b v="0"/>
    <n v="54"/>
    <b v="1"/>
    <s v="theater/plays"/>
    <m/>
    <m/>
    <x v="1"/>
    <x v="6"/>
  </r>
  <r>
    <n v="500"/>
    <n v="633"/>
    <x v="0"/>
    <x v="1"/>
    <s v="GBP"/>
    <n v="1467054000"/>
    <n v="1463144254"/>
    <b v="0"/>
    <n v="28"/>
    <b v="1"/>
    <s v="theater/plays"/>
    <m/>
    <m/>
    <x v="1"/>
    <x v="6"/>
  </r>
  <r>
    <n v="200"/>
    <n v="201"/>
    <x v="0"/>
    <x v="1"/>
    <s v="GBP"/>
    <n v="1430348400"/>
    <n v="1428436410"/>
    <b v="0"/>
    <n v="11"/>
    <b v="1"/>
    <s v="theater/plays"/>
    <m/>
    <m/>
    <x v="1"/>
    <x v="6"/>
  </r>
  <r>
    <n v="4000"/>
    <n v="5100"/>
    <x v="0"/>
    <x v="0"/>
    <s v="USD"/>
    <n v="1432654347"/>
    <n v="1430494347"/>
    <b v="0"/>
    <n v="62"/>
    <b v="1"/>
    <s v="theater/plays"/>
    <m/>
    <m/>
    <x v="1"/>
    <x v="6"/>
  </r>
  <r>
    <n v="5000"/>
    <n v="5003"/>
    <x v="0"/>
    <x v="1"/>
    <s v="GBP"/>
    <n v="1413792034"/>
    <n v="1411200034"/>
    <b v="0"/>
    <n v="73"/>
    <b v="1"/>
    <s v="theater/plays"/>
    <m/>
    <m/>
    <x v="1"/>
    <x v="6"/>
  </r>
  <r>
    <n v="700"/>
    <n v="1225"/>
    <x v="0"/>
    <x v="0"/>
    <s v="USD"/>
    <n v="1422075540"/>
    <n v="1419979544"/>
    <b v="0"/>
    <n v="18"/>
    <b v="1"/>
    <s v="theater/plays"/>
    <m/>
    <m/>
    <x v="1"/>
    <x v="6"/>
  </r>
  <r>
    <n v="2000"/>
    <n v="2545"/>
    <x v="0"/>
    <x v="0"/>
    <s v="USD"/>
    <n v="1423630740"/>
    <n v="1418673307"/>
    <b v="0"/>
    <n v="35"/>
    <b v="1"/>
    <s v="theater/plays"/>
    <m/>
    <m/>
    <x v="1"/>
    <x v="6"/>
  </r>
  <r>
    <n v="3000"/>
    <n v="3319"/>
    <x v="0"/>
    <x v="0"/>
    <s v="USD"/>
    <n v="1420489560"/>
    <n v="1417469639"/>
    <b v="0"/>
    <n v="43"/>
    <b v="1"/>
    <s v="theater/plays"/>
    <m/>
    <m/>
    <x v="1"/>
    <x v="6"/>
  </r>
  <r>
    <n v="1600"/>
    <n v="2015"/>
    <x v="0"/>
    <x v="0"/>
    <s v="USD"/>
    <n v="1472952982"/>
    <n v="1470792982"/>
    <b v="0"/>
    <n v="36"/>
    <b v="1"/>
    <s v="theater/plays"/>
    <m/>
    <m/>
    <x v="1"/>
    <x v="6"/>
  </r>
  <r>
    <n v="2600"/>
    <n v="3081"/>
    <x v="0"/>
    <x v="0"/>
    <s v="USD"/>
    <n v="1426229940"/>
    <n v="1423959123"/>
    <b v="0"/>
    <n v="62"/>
    <b v="1"/>
    <s v="theater/plays"/>
    <m/>
    <m/>
    <x v="1"/>
    <x v="6"/>
  </r>
  <r>
    <n v="1100"/>
    <n v="1185"/>
    <x v="0"/>
    <x v="5"/>
    <s v="CAD"/>
    <n v="1409072982"/>
    <n v="1407258582"/>
    <b v="0"/>
    <n v="15"/>
    <b v="1"/>
    <s v="theater/plays"/>
    <m/>
    <m/>
    <x v="1"/>
    <x v="6"/>
  </r>
  <r>
    <n v="2500"/>
    <n v="2565"/>
    <x v="0"/>
    <x v="0"/>
    <s v="USD"/>
    <n v="1456984740"/>
    <n v="1455717790"/>
    <b v="0"/>
    <n v="33"/>
    <b v="1"/>
    <s v="theater/plays"/>
    <m/>
    <m/>
    <x v="1"/>
    <x v="6"/>
  </r>
  <r>
    <n v="1000"/>
    <n v="1101"/>
    <x v="0"/>
    <x v="0"/>
    <s v="USD"/>
    <n v="1409720340"/>
    <n v="1408129822"/>
    <b v="0"/>
    <n v="27"/>
    <b v="1"/>
    <s v="theater/plays"/>
    <m/>
    <m/>
    <x v="1"/>
    <x v="6"/>
  </r>
  <r>
    <n v="500"/>
    <n v="1010"/>
    <x v="0"/>
    <x v="0"/>
    <s v="USD"/>
    <n v="1440892800"/>
    <n v="1438715077"/>
    <b v="0"/>
    <n v="17"/>
    <b v="1"/>
    <s v="theater/plays"/>
    <m/>
    <m/>
    <x v="1"/>
    <x v="6"/>
  </r>
  <r>
    <n v="10"/>
    <n v="13"/>
    <x v="0"/>
    <x v="0"/>
    <s v="USD"/>
    <n v="1476390164"/>
    <n v="1473970964"/>
    <b v="0"/>
    <n v="4"/>
    <b v="1"/>
    <s v="theater/plays"/>
    <m/>
    <m/>
    <x v="1"/>
    <x v="6"/>
  </r>
  <r>
    <n v="2000"/>
    <n v="2087"/>
    <x v="0"/>
    <x v="1"/>
    <s v="GBP"/>
    <n v="1421452682"/>
    <n v="1418860682"/>
    <b v="0"/>
    <n v="53"/>
    <b v="1"/>
    <s v="theater/plays"/>
    <m/>
    <m/>
    <x v="1"/>
    <x v="6"/>
  </r>
  <r>
    <n v="4000"/>
    <n v="4002"/>
    <x v="0"/>
    <x v="0"/>
    <s v="USD"/>
    <n v="1463520479"/>
    <n v="1458336479"/>
    <b v="0"/>
    <n v="49"/>
    <b v="1"/>
    <s v="theater/plays"/>
    <m/>
    <m/>
    <x v="1"/>
    <x v="6"/>
  </r>
  <r>
    <n v="1500"/>
    <n v="2560"/>
    <x v="0"/>
    <x v="0"/>
    <s v="USD"/>
    <n v="1446759880"/>
    <n v="1444164280"/>
    <b v="0"/>
    <n v="57"/>
    <b v="1"/>
    <s v="theater/plays"/>
    <m/>
    <m/>
    <x v="1"/>
    <x v="6"/>
  </r>
  <r>
    <n v="3000"/>
    <n v="3385"/>
    <x v="0"/>
    <x v="0"/>
    <s v="USD"/>
    <n v="1461913140"/>
    <n v="1461370956"/>
    <b v="0"/>
    <n v="69"/>
    <b v="1"/>
    <s v="theater/plays"/>
    <m/>
    <m/>
    <x v="1"/>
    <x v="6"/>
  </r>
  <r>
    <n v="250"/>
    <n v="460"/>
    <x v="0"/>
    <x v="1"/>
    <s v="GBP"/>
    <n v="1455390126"/>
    <n v="1452798126"/>
    <b v="0"/>
    <n v="15"/>
    <b v="1"/>
    <s v="theater/plays"/>
    <m/>
    <m/>
    <x v="1"/>
    <x v="6"/>
  </r>
  <r>
    <n v="3000"/>
    <n v="3908"/>
    <x v="0"/>
    <x v="1"/>
    <s v="GBP"/>
    <n v="1471185057"/>
    <n v="1468593057"/>
    <b v="0"/>
    <n v="64"/>
    <b v="1"/>
    <s v="theater/plays"/>
    <m/>
    <m/>
    <x v="1"/>
    <x v="6"/>
  </r>
  <r>
    <n v="550"/>
    <n v="580"/>
    <x v="0"/>
    <x v="1"/>
    <s v="GBP"/>
    <n v="1450137600"/>
    <n v="1448924882"/>
    <b v="0"/>
    <n v="20"/>
    <b v="1"/>
    <s v="theater/plays"/>
    <m/>
    <m/>
    <x v="1"/>
    <x v="6"/>
  </r>
  <r>
    <n v="800"/>
    <n v="800"/>
    <x v="0"/>
    <x v="1"/>
    <s v="GBP"/>
    <n v="1466172000"/>
    <n v="1463418090"/>
    <b v="0"/>
    <n v="27"/>
    <b v="1"/>
    <s v="theater/plays"/>
    <m/>
    <m/>
    <x v="1"/>
    <x v="6"/>
  </r>
  <r>
    <n v="1960"/>
    <n v="3005"/>
    <x v="0"/>
    <x v="1"/>
    <s v="GBP"/>
    <n v="1459378085"/>
    <n v="1456789685"/>
    <b v="0"/>
    <n v="21"/>
    <b v="1"/>
    <s v="theater/plays"/>
    <m/>
    <m/>
    <x v="1"/>
    <x v="6"/>
  </r>
  <r>
    <n v="1000"/>
    <n v="1623"/>
    <x v="0"/>
    <x v="1"/>
    <s v="GBP"/>
    <n v="1439806936"/>
    <n v="1437214936"/>
    <b v="0"/>
    <n v="31"/>
    <b v="1"/>
    <s v="theater/plays"/>
    <m/>
    <m/>
    <x v="1"/>
    <x v="6"/>
  </r>
  <r>
    <n v="2500"/>
    <n v="3400"/>
    <x v="0"/>
    <x v="1"/>
    <s v="GBP"/>
    <n v="1428483201"/>
    <n v="1425891201"/>
    <b v="0"/>
    <n v="51"/>
    <b v="1"/>
    <s v="theater/plays"/>
    <m/>
    <m/>
    <x v="1"/>
    <x v="6"/>
  </r>
  <r>
    <n v="5000"/>
    <n v="7220"/>
    <x v="0"/>
    <x v="5"/>
    <s v="CAD"/>
    <n v="1402334811"/>
    <n v="1401470811"/>
    <b v="0"/>
    <n v="57"/>
    <b v="1"/>
    <s v="theater/plays"/>
    <m/>
    <m/>
    <x v="1"/>
    <x v="6"/>
  </r>
  <r>
    <n v="1250"/>
    <n v="1250"/>
    <x v="0"/>
    <x v="0"/>
    <s v="USD"/>
    <n v="1403964574"/>
    <n v="1401372574"/>
    <b v="0"/>
    <n v="20"/>
    <b v="1"/>
    <s v="theater/plays"/>
    <m/>
    <m/>
    <x v="1"/>
    <x v="6"/>
  </r>
  <r>
    <n v="2500"/>
    <n v="2520"/>
    <x v="0"/>
    <x v="0"/>
    <s v="USD"/>
    <n v="1434675616"/>
    <n v="1432083616"/>
    <b v="0"/>
    <n v="71"/>
    <b v="1"/>
    <s v="theater/plays"/>
    <m/>
    <m/>
    <x v="1"/>
    <x v="6"/>
  </r>
  <r>
    <n v="2500"/>
    <n v="2670"/>
    <x v="0"/>
    <x v="1"/>
    <s v="GBP"/>
    <n v="1449756896"/>
    <n v="1447164896"/>
    <b v="0"/>
    <n v="72"/>
    <b v="1"/>
    <s v="theater/plays"/>
    <m/>
    <m/>
    <x v="1"/>
    <x v="6"/>
  </r>
  <r>
    <n v="2500"/>
    <n v="3120"/>
    <x v="0"/>
    <x v="1"/>
    <s v="GBP"/>
    <n v="1426801664"/>
    <n v="1424213264"/>
    <b v="0"/>
    <n v="45"/>
    <b v="1"/>
    <s v="theater/plays"/>
    <m/>
    <m/>
    <x v="1"/>
    <x v="6"/>
  </r>
  <r>
    <n v="740"/>
    <n v="880"/>
    <x v="0"/>
    <x v="1"/>
    <s v="GBP"/>
    <n v="1488240000"/>
    <n v="1486996729"/>
    <b v="0"/>
    <n v="51"/>
    <b v="1"/>
    <s v="theater/plays"/>
    <m/>
    <m/>
    <x v="1"/>
    <x v="6"/>
  </r>
  <r>
    <n v="2000"/>
    <n v="2020"/>
    <x v="0"/>
    <x v="1"/>
    <s v="GBP"/>
    <n v="1433343850"/>
    <n v="1430751850"/>
    <b v="0"/>
    <n v="56"/>
    <b v="1"/>
    <s v="theater/plays"/>
    <m/>
    <m/>
    <x v="1"/>
    <x v="6"/>
  </r>
  <r>
    <n v="1000"/>
    <n v="1130"/>
    <x v="0"/>
    <x v="0"/>
    <s v="USD"/>
    <n v="1479592800"/>
    <n v="1476760226"/>
    <b v="0"/>
    <n v="17"/>
    <b v="1"/>
    <s v="theater/plays"/>
    <m/>
    <m/>
    <x v="1"/>
    <x v="6"/>
  </r>
  <r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000"/>
    <n v="3292"/>
    <x v="0"/>
    <x v="0"/>
    <s v="USD"/>
    <n v="1475269200"/>
    <n v="1473200844"/>
    <b v="0"/>
    <n v="70"/>
    <b v="1"/>
    <s v="theater/plays"/>
    <m/>
    <m/>
    <x v="1"/>
    <x v="6"/>
  </r>
  <r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2500"/>
    <n v="3000"/>
    <x v="0"/>
    <x v="0"/>
    <s v="USD"/>
    <n v="1406358000"/>
    <n v="1404841270"/>
    <b v="0"/>
    <n v="34"/>
    <b v="1"/>
    <s v="theater/plays"/>
    <m/>
    <m/>
    <x v="1"/>
    <x v="6"/>
  </r>
  <r>
    <n v="3000"/>
    <n v="3148"/>
    <x v="0"/>
    <x v="0"/>
    <s v="USD"/>
    <n v="1471977290"/>
    <n v="1466793290"/>
    <b v="0"/>
    <n v="39"/>
    <b v="1"/>
    <s v="theater/plays"/>
    <m/>
    <m/>
    <x v="1"/>
    <x v="6"/>
  </r>
  <r>
    <n v="3000"/>
    <n v="3080"/>
    <x v="0"/>
    <x v="1"/>
    <s v="GBP"/>
    <n v="1435851577"/>
    <n v="1433259577"/>
    <b v="0"/>
    <n v="78"/>
    <b v="1"/>
    <s v="theater/plays"/>
    <m/>
    <m/>
    <x v="1"/>
    <x v="6"/>
  </r>
  <r>
    <n v="4000"/>
    <n v="4073"/>
    <x v="0"/>
    <x v="1"/>
    <s v="GBP"/>
    <n v="1408204857"/>
    <n v="1406390457"/>
    <b v="0"/>
    <n v="48"/>
    <b v="1"/>
    <s v="theater/plays"/>
    <m/>
    <m/>
    <x v="1"/>
    <x v="6"/>
  </r>
  <r>
    <n v="2000"/>
    <n v="2000"/>
    <x v="0"/>
    <x v="0"/>
    <s v="USD"/>
    <n v="1463803140"/>
    <n v="1459446487"/>
    <b v="0"/>
    <n v="29"/>
    <b v="1"/>
    <s v="theater/plays"/>
    <m/>
    <m/>
    <x v="1"/>
    <x v="6"/>
  </r>
  <r>
    <n v="100000"/>
    <n v="0"/>
    <x v="2"/>
    <x v="0"/>
    <s v="USD"/>
    <n v="1450040396"/>
    <n v="1444852796"/>
    <b v="0"/>
    <n v="0"/>
    <b v="0"/>
    <s v="theater/musical"/>
    <m/>
    <m/>
    <x v="1"/>
    <x v="40"/>
  </r>
  <r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000"/>
    <n v="1"/>
    <x v="2"/>
    <x v="1"/>
    <s v="GBP"/>
    <n v="1417295990"/>
    <n v="1414700390"/>
    <b v="0"/>
    <n v="1"/>
    <b v="0"/>
    <s v="theater/musical"/>
    <m/>
    <m/>
    <x v="1"/>
    <x v="40"/>
  </r>
  <r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500"/>
    <n v="100"/>
    <x v="2"/>
    <x v="1"/>
    <s v="GBP"/>
    <n v="1416781749"/>
    <n v="1415053749"/>
    <b v="0"/>
    <n v="1"/>
    <b v="0"/>
    <s v="theater/musical"/>
    <m/>
    <m/>
    <x v="1"/>
    <x v="40"/>
  </r>
  <r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150000"/>
    <n v="0"/>
    <x v="2"/>
    <x v="0"/>
    <s v="USD"/>
    <n v="1442248829"/>
    <n v="1439224829"/>
    <b v="0"/>
    <n v="0"/>
    <b v="0"/>
    <s v="theater/musical"/>
    <m/>
    <m/>
    <x v="1"/>
    <x v="40"/>
  </r>
  <r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300"/>
    <n v="216"/>
    <x v="2"/>
    <x v="5"/>
    <s v="CAD"/>
    <n v="1429456132"/>
    <n v="1424275732"/>
    <b v="0"/>
    <n v="2"/>
    <b v="0"/>
    <s v="theater/musical"/>
    <m/>
    <m/>
    <x v="1"/>
    <x v="40"/>
  </r>
  <r>
    <n v="25000"/>
    <n v="1"/>
    <x v="2"/>
    <x v="0"/>
    <s v="USD"/>
    <n v="1475853060"/>
    <n v="1470672906"/>
    <b v="0"/>
    <n v="1"/>
    <b v="0"/>
    <s v="theater/musical"/>
    <m/>
    <m/>
    <x v="1"/>
    <x v="40"/>
  </r>
  <r>
    <n v="1000"/>
    <n v="55"/>
    <x v="2"/>
    <x v="0"/>
    <s v="USD"/>
    <n v="1431283530"/>
    <n v="1428691530"/>
    <b v="0"/>
    <n v="3"/>
    <b v="0"/>
    <s v="theater/musical"/>
    <m/>
    <m/>
    <x v="1"/>
    <x v="40"/>
  </r>
  <r>
    <n v="3000"/>
    <n v="0"/>
    <x v="2"/>
    <x v="0"/>
    <s v="USD"/>
    <n v="1412485200"/>
    <n v="1410966179"/>
    <b v="0"/>
    <n v="0"/>
    <b v="0"/>
    <s v="theater/musical"/>
    <m/>
    <m/>
    <x v="1"/>
    <x v="40"/>
  </r>
  <r>
    <n v="700"/>
    <n v="15"/>
    <x v="2"/>
    <x v="12"/>
    <s v="EUR"/>
    <n v="1448902800"/>
    <n v="1445369727"/>
    <b v="0"/>
    <n v="2"/>
    <b v="0"/>
    <s v="theater/musical"/>
    <m/>
    <m/>
    <x v="1"/>
    <x v="40"/>
  </r>
  <r>
    <n v="25000"/>
    <n v="0"/>
    <x v="2"/>
    <x v="0"/>
    <s v="USD"/>
    <n v="1447734439"/>
    <n v="1444274839"/>
    <b v="0"/>
    <n v="0"/>
    <b v="0"/>
    <s v="theater/musical"/>
    <m/>
    <m/>
    <x v="1"/>
    <x v="40"/>
  </r>
  <r>
    <n v="5000"/>
    <n v="821"/>
    <x v="2"/>
    <x v="0"/>
    <s v="USD"/>
    <n v="1457413140"/>
    <n v="1454996887"/>
    <b v="0"/>
    <n v="12"/>
    <b v="0"/>
    <s v="theater/musical"/>
    <m/>
    <m/>
    <x v="1"/>
    <x v="40"/>
  </r>
  <r>
    <n v="1000"/>
    <n v="1"/>
    <x v="2"/>
    <x v="5"/>
    <s v="CAD"/>
    <n v="1479773838"/>
    <n v="1477178238"/>
    <b v="0"/>
    <n v="1"/>
    <b v="0"/>
    <s v="theater/musical"/>
    <m/>
    <m/>
    <x v="1"/>
    <x v="40"/>
  </r>
  <r>
    <n v="10000"/>
    <n v="481"/>
    <x v="2"/>
    <x v="0"/>
    <s v="USD"/>
    <n v="1434497400"/>
    <n v="1431770802"/>
    <b v="0"/>
    <n v="8"/>
    <b v="0"/>
    <s v="theater/musical"/>
    <m/>
    <m/>
    <x v="1"/>
    <x v="40"/>
  </r>
  <r>
    <n v="500"/>
    <n v="30"/>
    <x v="2"/>
    <x v="1"/>
    <s v="GBP"/>
    <n v="1475258327"/>
    <n v="1471370327"/>
    <b v="0"/>
    <n v="2"/>
    <b v="0"/>
    <s v="theater/musical"/>
    <m/>
    <m/>
    <x v="1"/>
    <x v="40"/>
  </r>
  <r>
    <n v="40000"/>
    <n v="40153"/>
    <x v="0"/>
    <x v="0"/>
    <s v="USD"/>
    <n v="1412492445"/>
    <n v="1409900445"/>
    <b v="0"/>
    <n v="73"/>
    <b v="1"/>
    <s v="theater/plays"/>
    <m/>
    <m/>
    <x v="1"/>
    <x v="6"/>
  </r>
  <r>
    <n v="750"/>
    <n v="780"/>
    <x v="0"/>
    <x v="5"/>
    <s v="CAD"/>
    <n v="1402938394"/>
    <n v="1400691994"/>
    <b v="0"/>
    <n v="8"/>
    <b v="1"/>
    <s v="theater/plays"/>
    <m/>
    <m/>
    <x v="1"/>
    <x v="6"/>
  </r>
  <r>
    <n v="500"/>
    <n v="500"/>
    <x v="0"/>
    <x v="1"/>
    <s v="GBP"/>
    <n v="1454412584"/>
    <n v="1452598184"/>
    <b v="0"/>
    <n v="17"/>
    <b v="1"/>
    <s v="theater/plays"/>
    <m/>
    <m/>
    <x v="1"/>
    <x v="6"/>
  </r>
  <r>
    <n v="500"/>
    <n v="520"/>
    <x v="0"/>
    <x v="0"/>
    <s v="USD"/>
    <n v="1407686340"/>
    <n v="1404833442"/>
    <b v="0"/>
    <n v="9"/>
    <b v="1"/>
    <s v="theater/plays"/>
    <m/>
    <m/>
    <x v="1"/>
    <x v="6"/>
  </r>
  <r>
    <n v="300"/>
    <n v="752"/>
    <x v="0"/>
    <x v="5"/>
    <s v="CAD"/>
    <n v="1472097540"/>
    <n v="1471188502"/>
    <b v="0"/>
    <n v="17"/>
    <b v="1"/>
    <s v="theater/plays"/>
    <m/>
    <m/>
    <x v="1"/>
    <x v="6"/>
  </r>
  <r>
    <n v="2000"/>
    <n v="2010"/>
    <x v="0"/>
    <x v="1"/>
    <s v="GBP"/>
    <n v="1438764207"/>
    <n v="1436172207"/>
    <b v="0"/>
    <n v="33"/>
    <b v="1"/>
    <s v="theater/plays"/>
    <m/>
    <m/>
    <x v="1"/>
    <x v="6"/>
  </r>
  <r>
    <n v="1500"/>
    <n v="2616"/>
    <x v="0"/>
    <x v="1"/>
    <s v="GBP"/>
    <n v="1459702800"/>
    <n v="1457690386"/>
    <b v="0"/>
    <n v="38"/>
    <b v="1"/>
    <s v="theater/plays"/>
    <m/>
    <m/>
    <x v="1"/>
    <x v="6"/>
  </r>
  <r>
    <n v="5000"/>
    <n v="5813"/>
    <x v="0"/>
    <x v="0"/>
    <s v="USD"/>
    <n v="1437202740"/>
    <n v="1434654998"/>
    <b v="0"/>
    <n v="79"/>
    <b v="1"/>
    <s v="theater/plays"/>
    <m/>
    <m/>
    <x v="1"/>
    <x v="6"/>
  </r>
  <r>
    <n v="5000"/>
    <n v="5291"/>
    <x v="0"/>
    <x v="16"/>
    <s v="CHF"/>
    <n v="1485989940"/>
    <n v="1483393836"/>
    <b v="0"/>
    <n v="46"/>
    <b v="1"/>
    <s v="theater/plays"/>
    <m/>
    <m/>
    <x v="1"/>
    <x v="6"/>
  </r>
  <r>
    <n v="2000"/>
    <n v="2215"/>
    <x v="0"/>
    <x v="8"/>
    <s v="DKK"/>
    <n v="1464817320"/>
    <n v="1462806419"/>
    <b v="0"/>
    <n v="20"/>
    <b v="1"/>
    <s v="theater/plays"/>
    <m/>
    <m/>
    <x v="1"/>
    <x v="6"/>
  </r>
  <r>
    <n v="1500"/>
    <n v="1510"/>
    <x v="0"/>
    <x v="0"/>
    <s v="USD"/>
    <n v="1404273540"/>
    <n v="1400272580"/>
    <b v="0"/>
    <n v="20"/>
    <b v="1"/>
    <s v="theater/plays"/>
    <m/>
    <m/>
    <x v="1"/>
    <x v="6"/>
  </r>
  <r>
    <n v="3000"/>
    <n v="3061"/>
    <x v="0"/>
    <x v="0"/>
    <s v="USD"/>
    <n v="1426775940"/>
    <n v="1424414350"/>
    <b v="0"/>
    <n v="13"/>
    <b v="1"/>
    <s v="theater/plays"/>
    <m/>
    <m/>
    <x v="1"/>
    <x v="6"/>
  </r>
  <r>
    <n v="250"/>
    <n v="250"/>
    <x v="0"/>
    <x v="1"/>
    <s v="GBP"/>
    <n v="1419368925"/>
    <n v="1417208925"/>
    <b v="0"/>
    <n v="22"/>
    <b v="1"/>
    <s v="theater/plays"/>
    <m/>
    <m/>
    <x v="1"/>
    <x v="6"/>
  </r>
  <r>
    <n v="3000"/>
    <n v="3330"/>
    <x v="0"/>
    <x v="0"/>
    <s v="USD"/>
    <n v="1460260800"/>
    <n v="1458336672"/>
    <b v="0"/>
    <n v="36"/>
    <b v="1"/>
    <s v="theater/plays"/>
    <m/>
    <m/>
    <x v="1"/>
    <x v="6"/>
  </r>
  <r>
    <n v="8000"/>
    <n v="8114"/>
    <x v="0"/>
    <x v="5"/>
    <s v="CAD"/>
    <n v="1427775414"/>
    <n v="1425187014"/>
    <b v="0"/>
    <n v="40"/>
    <b v="1"/>
    <s v="theater/plays"/>
    <m/>
    <m/>
    <x v="1"/>
    <x v="6"/>
  </r>
  <r>
    <n v="225"/>
    <n v="234"/>
    <x v="0"/>
    <x v="1"/>
    <s v="GBP"/>
    <n v="1482321030"/>
    <n v="1477133430"/>
    <b v="0"/>
    <n v="9"/>
    <b v="1"/>
    <s v="theater/plays"/>
    <m/>
    <m/>
    <x v="1"/>
    <x v="6"/>
  </r>
  <r>
    <n v="800"/>
    <n v="875"/>
    <x v="0"/>
    <x v="0"/>
    <s v="USD"/>
    <n v="1466056689"/>
    <n v="1464847089"/>
    <b v="0"/>
    <n v="19"/>
    <b v="1"/>
    <s v="theater/plays"/>
    <m/>
    <m/>
    <x v="1"/>
    <x v="6"/>
  </r>
  <r>
    <n v="620"/>
    <n v="714"/>
    <x v="0"/>
    <x v="6"/>
    <s v="EUR"/>
    <n v="1446062040"/>
    <n v="1445109822"/>
    <b v="0"/>
    <n v="14"/>
    <b v="1"/>
    <s v="theater/plays"/>
    <m/>
    <m/>
    <x v="1"/>
    <x v="6"/>
  </r>
  <r>
    <n v="1200"/>
    <n v="1200"/>
    <x v="0"/>
    <x v="0"/>
    <s v="USD"/>
    <n v="1406185200"/>
    <n v="1404337382"/>
    <b v="0"/>
    <n v="38"/>
    <b v="1"/>
    <s v="theater/plays"/>
    <m/>
    <m/>
    <x v="1"/>
    <x v="6"/>
  </r>
  <r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1000"/>
    <n v="1035"/>
    <x v="0"/>
    <x v="0"/>
    <s v="USD"/>
    <n v="1437676380"/>
    <n v="1435670452"/>
    <b v="0"/>
    <n v="28"/>
    <b v="1"/>
    <s v="theater/plays"/>
    <m/>
    <m/>
    <x v="1"/>
    <x v="6"/>
  </r>
  <r>
    <n v="1000"/>
    <n v="1382"/>
    <x v="0"/>
    <x v="1"/>
    <s v="GBP"/>
    <n v="1434039137"/>
    <n v="1431447137"/>
    <b v="0"/>
    <n v="17"/>
    <b v="1"/>
    <s v="theater/plays"/>
    <m/>
    <m/>
    <x v="1"/>
    <x v="6"/>
  </r>
  <r>
    <n v="220"/>
    <n v="241"/>
    <x v="0"/>
    <x v="1"/>
    <s v="GBP"/>
    <n v="1433113200"/>
    <n v="1431951611"/>
    <b v="0"/>
    <n v="12"/>
    <b v="1"/>
    <s v="theater/plays"/>
    <m/>
    <m/>
    <x v="1"/>
    <x v="6"/>
  </r>
  <r>
    <n v="3500"/>
    <n v="3530"/>
    <x v="0"/>
    <x v="0"/>
    <s v="USD"/>
    <n v="1405915140"/>
    <n v="1404140667"/>
    <b v="0"/>
    <n v="40"/>
    <b v="1"/>
    <s v="theater/plays"/>
    <m/>
    <m/>
    <x v="1"/>
    <x v="6"/>
  </r>
  <r>
    <n v="3000"/>
    <n v="3046"/>
    <x v="0"/>
    <x v="1"/>
    <s v="GBP"/>
    <n v="1411771384"/>
    <n v="1409179384"/>
    <b v="0"/>
    <n v="57"/>
    <b v="1"/>
    <s v="theater/plays"/>
    <m/>
    <m/>
    <x v="1"/>
    <x v="6"/>
  </r>
  <r>
    <n v="4000"/>
    <n v="4545"/>
    <x v="0"/>
    <x v="1"/>
    <s v="GBP"/>
    <n v="1415191920"/>
    <n v="1412233497"/>
    <b v="0"/>
    <n v="114"/>
    <b v="1"/>
    <s v="theater/plays"/>
    <m/>
    <m/>
    <x v="1"/>
    <x v="6"/>
  </r>
  <r>
    <n v="4500"/>
    <n v="4500"/>
    <x v="0"/>
    <x v="12"/>
    <s v="EUR"/>
    <n v="1472936229"/>
    <n v="1467752229"/>
    <b v="0"/>
    <n v="31"/>
    <b v="1"/>
    <s v="theater/plays"/>
    <m/>
    <m/>
    <x v="1"/>
    <x v="6"/>
  </r>
  <r>
    <n v="50"/>
    <n v="70"/>
    <x v="0"/>
    <x v="1"/>
    <s v="GBP"/>
    <n v="1463353200"/>
    <n v="1462285182"/>
    <b v="0"/>
    <n v="3"/>
    <b v="1"/>
    <s v="theater/plays"/>
    <m/>
    <m/>
    <x v="1"/>
    <x v="6"/>
  </r>
  <r>
    <n v="800"/>
    <n v="1030"/>
    <x v="0"/>
    <x v="0"/>
    <s v="USD"/>
    <n v="1410550484"/>
    <n v="1408995284"/>
    <b v="0"/>
    <n v="16"/>
    <b v="1"/>
    <s v="theater/plays"/>
    <m/>
    <m/>
    <x v="1"/>
    <x v="6"/>
  </r>
  <r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2000"/>
    <n v="2050"/>
    <x v="0"/>
    <x v="1"/>
    <s v="GBP"/>
    <n v="1433076298"/>
    <n v="1430052298"/>
    <b v="0"/>
    <n v="31"/>
    <b v="1"/>
    <s v="theater/plays"/>
    <m/>
    <m/>
    <x v="1"/>
    <x v="6"/>
  </r>
  <r>
    <n v="2000"/>
    <n v="2202"/>
    <x v="0"/>
    <x v="0"/>
    <s v="USD"/>
    <n v="1404190740"/>
    <n v="1401214581"/>
    <b v="0"/>
    <n v="30"/>
    <b v="1"/>
    <s v="theater/plays"/>
    <m/>
    <m/>
    <x v="1"/>
    <x v="6"/>
  </r>
  <r>
    <n v="3000"/>
    <n v="3383"/>
    <x v="0"/>
    <x v="0"/>
    <s v="USD"/>
    <n v="1475664834"/>
    <n v="1473850434"/>
    <b v="0"/>
    <n v="34"/>
    <b v="1"/>
    <s v="theater/plays"/>
    <m/>
    <m/>
    <x v="1"/>
    <x v="6"/>
  </r>
  <r>
    <n v="1000"/>
    <n v="1119"/>
    <x v="0"/>
    <x v="0"/>
    <s v="USD"/>
    <n v="1452872290"/>
    <n v="1452008290"/>
    <b v="0"/>
    <n v="18"/>
    <b v="1"/>
    <s v="theater/plays"/>
    <m/>
    <m/>
    <x v="1"/>
    <x v="6"/>
  </r>
  <r>
    <n v="3000"/>
    <n v="4176"/>
    <x v="0"/>
    <x v="0"/>
    <s v="USD"/>
    <n v="1402901940"/>
    <n v="1399998418"/>
    <b v="0"/>
    <n v="67"/>
    <b v="1"/>
    <s v="theater/plays"/>
    <m/>
    <m/>
    <x v="1"/>
    <x v="6"/>
  </r>
  <r>
    <n v="3500"/>
    <n v="3880"/>
    <x v="0"/>
    <x v="0"/>
    <s v="USD"/>
    <n v="1476931696"/>
    <n v="1474339696"/>
    <b v="0"/>
    <n v="66"/>
    <b v="1"/>
    <s v="theater/plays"/>
    <m/>
    <m/>
    <x v="1"/>
    <x v="6"/>
  </r>
  <r>
    <n v="750"/>
    <n v="1043"/>
    <x v="0"/>
    <x v="0"/>
    <s v="USD"/>
    <n v="1441167586"/>
    <n v="1438575586"/>
    <b v="0"/>
    <n v="23"/>
    <b v="1"/>
    <s v="theater/plays"/>
    <m/>
    <m/>
    <x v="1"/>
    <x v="6"/>
  </r>
  <r>
    <n v="5000"/>
    <n v="5285"/>
    <x v="0"/>
    <x v="0"/>
    <s v="USD"/>
    <n v="1400533200"/>
    <n v="1398348859"/>
    <b v="0"/>
    <n v="126"/>
    <b v="1"/>
    <s v="theater/plays"/>
    <m/>
    <m/>
    <x v="1"/>
    <x v="6"/>
  </r>
  <r>
    <n v="350"/>
    <n v="355"/>
    <x v="0"/>
    <x v="0"/>
    <s v="USD"/>
    <n v="1440820740"/>
    <n v="1439567660"/>
    <b v="0"/>
    <n v="6"/>
    <b v="1"/>
    <s v="theater/plays"/>
    <m/>
    <m/>
    <x v="1"/>
    <x v="6"/>
  </r>
  <r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000"/>
    <n v="3275"/>
    <x v="0"/>
    <x v="1"/>
    <s v="GBP"/>
    <n v="1407524004"/>
    <n v="1404932004"/>
    <b v="0"/>
    <n v="39"/>
    <b v="1"/>
    <s v="theater/plays"/>
    <m/>
    <m/>
    <x v="1"/>
    <x v="6"/>
  </r>
  <r>
    <n v="3000"/>
    <n v="3550"/>
    <x v="0"/>
    <x v="0"/>
    <s v="USD"/>
    <n v="1434925500"/>
    <n v="1432410639"/>
    <b v="0"/>
    <n v="62"/>
    <b v="1"/>
    <s v="theater/plays"/>
    <m/>
    <m/>
    <x v="1"/>
    <x v="6"/>
  </r>
  <r>
    <n v="1500"/>
    <n v="1800"/>
    <x v="0"/>
    <x v="0"/>
    <s v="USD"/>
    <n v="1417101683"/>
    <n v="1414506083"/>
    <b v="0"/>
    <n v="31"/>
    <b v="1"/>
    <s v="theater/plays"/>
    <m/>
    <m/>
    <x v="1"/>
    <x v="6"/>
  </r>
  <r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1000"/>
    <n v="1260"/>
    <x v="0"/>
    <x v="0"/>
    <s v="USD"/>
    <n v="1411084800"/>
    <n v="1410304179"/>
    <b v="0"/>
    <n v="17"/>
    <b v="1"/>
    <s v="theater/plays"/>
    <m/>
    <m/>
    <x v="1"/>
    <x v="6"/>
  </r>
  <r>
    <n v="333"/>
    <n v="430"/>
    <x v="0"/>
    <x v="1"/>
    <s v="GBP"/>
    <n v="1448922600"/>
    <n v="1446352529"/>
    <b v="0"/>
    <n v="14"/>
    <b v="1"/>
    <s v="theater/plays"/>
    <m/>
    <m/>
    <x v="1"/>
    <x v="6"/>
  </r>
  <r>
    <n v="3500"/>
    <n v="3760"/>
    <x v="0"/>
    <x v="0"/>
    <s v="USD"/>
    <n v="1465178400"/>
    <n v="1461985967"/>
    <b v="0"/>
    <n v="60"/>
    <b v="1"/>
    <s v="theater/plays"/>
    <m/>
    <m/>
    <x v="1"/>
    <x v="6"/>
  </r>
  <r>
    <n v="4000"/>
    <n v="4005"/>
    <x v="0"/>
    <x v="0"/>
    <s v="USD"/>
    <n v="1421009610"/>
    <n v="1419281610"/>
    <b v="0"/>
    <n v="33"/>
    <b v="1"/>
    <s v="theater/plays"/>
    <m/>
    <m/>
    <x v="1"/>
    <x v="6"/>
  </r>
  <r>
    <n v="2000"/>
    <n v="3100"/>
    <x v="0"/>
    <x v="1"/>
    <s v="GBP"/>
    <n v="1423838916"/>
    <n v="1418654916"/>
    <b v="0"/>
    <n v="78"/>
    <b v="1"/>
    <s v="theater/plays"/>
    <m/>
    <m/>
    <x v="1"/>
    <x v="6"/>
  </r>
  <r>
    <n v="2000"/>
    <n v="2160"/>
    <x v="0"/>
    <x v="1"/>
    <s v="GBP"/>
    <n v="1462878648"/>
    <n v="1461064248"/>
    <b v="0"/>
    <n v="30"/>
    <b v="1"/>
    <s v="theater/plays"/>
    <m/>
    <m/>
    <x v="1"/>
    <x v="6"/>
  </r>
  <r>
    <n v="5000"/>
    <n v="5526"/>
    <x v="0"/>
    <x v="0"/>
    <s v="USD"/>
    <n v="1456946487"/>
    <n v="1454354487"/>
    <b v="0"/>
    <n v="136"/>
    <b v="1"/>
    <s v="theater/plays"/>
    <m/>
    <m/>
    <x v="1"/>
    <x v="6"/>
  </r>
  <r>
    <n v="2500"/>
    <n v="2520"/>
    <x v="0"/>
    <x v="0"/>
    <s v="USD"/>
    <n v="1413383216"/>
    <n v="1410791216"/>
    <b v="0"/>
    <n v="40"/>
    <b v="1"/>
    <s v="theater/plays"/>
    <m/>
    <m/>
    <x v="1"/>
    <x v="6"/>
  </r>
  <r>
    <n v="500"/>
    <n v="606"/>
    <x v="0"/>
    <x v="0"/>
    <s v="USD"/>
    <n v="1412092800"/>
    <n v="1409493800"/>
    <b v="0"/>
    <n v="18"/>
    <b v="1"/>
    <s v="theater/plays"/>
    <m/>
    <m/>
    <x v="1"/>
    <x v="6"/>
  </r>
  <r>
    <n v="1500"/>
    <n v="1505"/>
    <x v="0"/>
    <x v="1"/>
    <s v="GBP"/>
    <n v="1433422793"/>
    <n v="1430830793"/>
    <b v="0"/>
    <n v="39"/>
    <b v="1"/>
    <s v="theater/plays"/>
    <m/>
    <m/>
    <x v="1"/>
    <x v="6"/>
  </r>
  <r>
    <n v="3000"/>
    <n v="3275"/>
    <x v="0"/>
    <x v="1"/>
    <s v="GBP"/>
    <n v="1468191540"/>
    <n v="1464958484"/>
    <b v="0"/>
    <n v="21"/>
    <b v="1"/>
    <s v="theater/plays"/>
    <m/>
    <m/>
    <x v="1"/>
    <x v="6"/>
  </r>
  <r>
    <n v="1050"/>
    <n v="1296"/>
    <x v="0"/>
    <x v="0"/>
    <s v="USD"/>
    <n v="1471071540"/>
    <n v="1467720388"/>
    <b v="0"/>
    <n v="30"/>
    <b v="1"/>
    <s v="theater/plays"/>
    <m/>
    <m/>
    <x v="1"/>
    <x v="6"/>
  </r>
  <r>
    <n v="300"/>
    <n v="409.01"/>
    <x v="0"/>
    <x v="1"/>
    <s v="GBP"/>
    <n v="1464712394"/>
    <n v="1459528394"/>
    <b v="0"/>
    <n v="27"/>
    <b v="1"/>
    <s v="theater/plays"/>
    <m/>
    <m/>
    <x v="1"/>
    <x v="6"/>
  </r>
  <r>
    <n v="2827"/>
    <n v="2925"/>
    <x v="0"/>
    <x v="0"/>
    <s v="USD"/>
    <n v="1403546400"/>
    <n v="1401714114"/>
    <b v="0"/>
    <n v="35"/>
    <b v="1"/>
    <s v="theater/plays"/>
    <m/>
    <m/>
    <x v="1"/>
    <x v="6"/>
  </r>
  <r>
    <n v="1500"/>
    <n v="1820"/>
    <x v="0"/>
    <x v="0"/>
    <s v="USD"/>
    <n v="1410558949"/>
    <n v="1409262949"/>
    <b v="0"/>
    <n v="13"/>
    <b v="1"/>
    <s v="theater/plays"/>
    <m/>
    <m/>
    <x v="1"/>
    <x v="6"/>
  </r>
  <r>
    <n v="1000"/>
    <n v="1860"/>
    <x v="0"/>
    <x v="0"/>
    <s v="USD"/>
    <n v="1469165160"/>
    <n v="1467335378"/>
    <b v="0"/>
    <n v="23"/>
    <b v="1"/>
    <s v="theater/plays"/>
    <m/>
    <m/>
    <x v="1"/>
    <x v="6"/>
  </r>
  <r>
    <n v="700"/>
    <n v="2100"/>
    <x v="0"/>
    <x v="0"/>
    <s v="USD"/>
    <n v="1404444286"/>
    <n v="1403234686"/>
    <b v="0"/>
    <n v="39"/>
    <b v="1"/>
    <s v="theater/plays"/>
    <m/>
    <m/>
    <x v="1"/>
    <x v="6"/>
  </r>
  <r>
    <n v="1000"/>
    <n v="1082.5"/>
    <x v="0"/>
    <x v="1"/>
    <s v="GBP"/>
    <n v="1403715546"/>
    <n v="1401123546"/>
    <b v="0"/>
    <n v="35"/>
    <b v="1"/>
    <s v="theater/plays"/>
    <m/>
    <m/>
    <x v="1"/>
    <x v="6"/>
  </r>
  <r>
    <n v="1300"/>
    <n v="1835"/>
    <x v="0"/>
    <x v="0"/>
    <s v="USD"/>
    <n v="1428068988"/>
    <n v="1425908988"/>
    <b v="0"/>
    <n v="27"/>
    <b v="1"/>
    <s v="theater/plays"/>
    <m/>
    <m/>
    <x v="1"/>
    <x v="6"/>
  </r>
  <r>
    <n v="500"/>
    <n v="570"/>
    <x v="0"/>
    <x v="0"/>
    <s v="USD"/>
    <n v="1402848000"/>
    <n v="1400606573"/>
    <b v="0"/>
    <n v="21"/>
    <b v="1"/>
    <s v="theater/plays"/>
    <m/>
    <m/>
    <x v="1"/>
    <x v="6"/>
  </r>
  <r>
    <n v="7500"/>
    <n v="11530"/>
    <x v="0"/>
    <x v="0"/>
    <s v="USD"/>
    <n v="1433055540"/>
    <n v="1431230867"/>
    <b v="0"/>
    <n v="104"/>
    <b v="1"/>
    <s v="theater/plays"/>
    <m/>
    <m/>
    <x v="1"/>
    <x v="6"/>
  </r>
  <r>
    <n v="2000"/>
    <n v="2030"/>
    <x v="0"/>
    <x v="0"/>
    <s v="USD"/>
    <n v="1465062166"/>
    <n v="1463334166"/>
    <b v="0"/>
    <n v="19"/>
    <b v="1"/>
    <s v="theater/plays"/>
    <m/>
    <m/>
    <x v="1"/>
    <x v="6"/>
  </r>
  <r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500"/>
    <n v="3590"/>
    <x v="0"/>
    <x v="1"/>
    <s v="GBP"/>
    <n v="1427806320"/>
    <n v="1422834819"/>
    <b v="0"/>
    <n v="27"/>
    <b v="1"/>
    <s v="theater/plays"/>
    <m/>
    <m/>
    <x v="1"/>
    <x v="6"/>
  </r>
  <r>
    <n v="800"/>
    <n v="1246"/>
    <x v="0"/>
    <x v="0"/>
    <s v="USD"/>
    <n v="1453411109"/>
    <n v="1450819109"/>
    <b v="0"/>
    <n v="24"/>
    <b v="1"/>
    <s v="theater/plays"/>
    <m/>
    <m/>
    <x v="1"/>
    <x v="6"/>
  </r>
  <r>
    <n v="4000"/>
    <n v="4030"/>
    <x v="0"/>
    <x v="1"/>
    <s v="GBP"/>
    <n v="1431204449"/>
    <n v="1428526049"/>
    <b v="0"/>
    <n v="13"/>
    <b v="1"/>
    <s v="theater/plays"/>
    <m/>
    <m/>
    <x v="1"/>
    <x v="6"/>
  </r>
  <r>
    <n v="500"/>
    <n v="1197"/>
    <x v="0"/>
    <x v="1"/>
    <s v="GBP"/>
    <n v="1425057075"/>
    <n v="1422465075"/>
    <b v="0"/>
    <n v="46"/>
    <b v="1"/>
    <s v="theater/plays"/>
    <m/>
    <m/>
    <x v="1"/>
    <x v="6"/>
  </r>
  <r>
    <n v="200"/>
    <n v="420"/>
    <x v="0"/>
    <x v="1"/>
    <s v="GBP"/>
    <n v="1434994266"/>
    <n v="1432402266"/>
    <b v="0"/>
    <n v="4"/>
    <b v="1"/>
    <s v="theater/plays"/>
    <m/>
    <m/>
    <x v="1"/>
    <x v="6"/>
  </r>
  <r>
    <n v="3300"/>
    <n v="3449"/>
    <x v="0"/>
    <x v="0"/>
    <s v="USD"/>
    <n v="1435881006"/>
    <n v="1433980206"/>
    <b v="0"/>
    <n v="40"/>
    <b v="1"/>
    <s v="theater/plays"/>
    <m/>
    <m/>
    <x v="1"/>
    <x v="6"/>
  </r>
  <r>
    <n v="5000"/>
    <n v="5040"/>
    <x v="0"/>
    <x v="0"/>
    <s v="USD"/>
    <n v="1415230084"/>
    <n v="1413412084"/>
    <b v="0"/>
    <n v="44"/>
    <b v="1"/>
    <s v="theater/plays"/>
    <m/>
    <m/>
    <x v="1"/>
    <x v="6"/>
  </r>
  <r>
    <n v="1500"/>
    <n v="1668"/>
    <x v="0"/>
    <x v="5"/>
    <s v="CAD"/>
    <n v="1455231540"/>
    <n v="1452614847"/>
    <b v="0"/>
    <n v="35"/>
    <b v="1"/>
    <s v="theater/plays"/>
    <m/>
    <m/>
    <x v="1"/>
    <x v="6"/>
  </r>
  <r>
    <n v="4500"/>
    <n v="4592"/>
    <x v="0"/>
    <x v="1"/>
    <s v="GBP"/>
    <n v="1417374262"/>
    <n v="1414778662"/>
    <b v="0"/>
    <n v="63"/>
    <b v="1"/>
    <s v="theater/plays"/>
    <m/>
    <m/>
    <x v="1"/>
    <x v="6"/>
  </r>
  <r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00"/>
    <n v="381"/>
    <x v="0"/>
    <x v="1"/>
    <s v="GBP"/>
    <n v="1455831000"/>
    <n v="1454366467"/>
    <b v="0"/>
    <n v="15"/>
    <b v="1"/>
    <s v="theater/plays"/>
    <m/>
    <m/>
    <x v="1"/>
    <x v="6"/>
  </r>
  <r>
    <n v="850"/>
    <n v="2879"/>
    <x v="0"/>
    <x v="0"/>
    <s v="USD"/>
    <n v="1461963600"/>
    <n v="1459567371"/>
    <b v="0"/>
    <n v="46"/>
    <b v="1"/>
    <s v="theater/plays"/>
    <m/>
    <m/>
    <x v="1"/>
    <x v="6"/>
  </r>
  <r>
    <n v="2000"/>
    <n v="2015"/>
    <x v="0"/>
    <x v="0"/>
    <s v="USD"/>
    <n v="1476939300"/>
    <n v="1474273294"/>
    <b v="0"/>
    <n v="33"/>
    <b v="1"/>
    <s v="theater/plays"/>
    <m/>
    <m/>
    <x v="1"/>
    <x v="6"/>
  </r>
  <r>
    <n v="20000"/>
    <n v="1862"/>
    <x v="2"/>
    <x v="0"/>
    <s v="USD"/>
    <n v="1439957176"/>
    <n v="1437365176"/>
    <b v="0"/>
    <n v="31"/>
    <b v="0"/>
    <s v="theater/plays"/>
    <m/>
    <m/>
    <x v="1"/>
    <x v="6"/>
  </r>
  <r>
    <n v="5000"/>
    <n v="362"/>
    <x v="2"/>
    <x v="0"/>
    <s v="USD"/>
    <n v="1427082912"/>
    <n v="1423198512"/>
    <b v="0"/>
    <n v="5"/>
    <b v="0"/>
    <s v="theater/plays"/>
    <m/>
    <m/>
    <x v="1"/>
    <x v="6"/>
  </r>
  <r>
    <n v="1000"/>
    <n v="100"/>
    <x v="2"/>
    <x v="0"/>
    <s v="USD"/>
    <n v="1439828159"/>
    <n v="1437236159"/>
    <b v="0"/>
    <n v="1"/>
    <b v="0"/>
    <s v="theater/plays"/>
    <m/>
    <m/>
    <x v="1"/>
    <x v="6"/>
  </r>
  <r>
    <n v="5500"/>
    <n v="620"/>
    <x v="2"/>
    <x v="0"/>
    <s v="USD"/>
    <n v="1420860180"/>
    <n v="1418234646"/>
    <b v="0"/>
    <n v="12"/>
    <b v="0"/>
    <s v="theater/plays"/>
    <m/>
    <m/>
    <x v="1"/>
    <x v="6"/>
  </r>
  <r>
    <n v="850"/>
    <n v="131"/>
    <x v="2"/>
    <x v="9"/>
    <s v="EUR"/>
    <n v="1422100800"/>
    <n v="1416932133"/>
    <b v="0"/>
    <n v="4"/>
    <b v="0"/>
    <s v="theater/plays"/>
    <m/>
    <m/>
    <x v="1"/>
    <x v="6"/>
  </r>
  <r>
    <n v="1500"/>
    <n v="0"/>
    <x v="2"/>
    <x v="0"/>
    <s v="USD"/>
    <n v="1429396200"/>
    <n v="1428539708"/>
    <b v="0"/>
    <n v="0"/>
    <b v="0"/>
    <s v="theater/plays"/>
    <m/>
    <m/>
    <x v="1"/>
    <x v="6"/>
  </r>
  <r>
    <n v="1500"/>
    <n v="427"/>
    <x v="2"/>
    <x v="0"/>
    <s v="USD"/>
    <n v="1432589896"/>
    <n v="1427405896"/>
    <b v="0"/>
    <n v="7"/>
    <b v="0"/>
    <s v="theater/plays"/>
    <m/>
    <m/>
    <x v="1"/>
    <x v="6"/>
  </r>
  <r>
    <n v="150"/>
    <n v="20"/>
    <x v="2"/>
    <x v="1"/>
    <s v="GBP"/>
    <n v="1432831089"/>
    <n v="1430239089"/>
    <b v="0"/>
    <n v="2"/>
    <b v="0"/>
    <s v="theater/plays"/>
    <m/>
    <m/>
    <x v="1"/>
    <x v="6"/>
  </r>
  <r>
    <n v="1500"/>
    <n v="10"/>
    <x v="2"/>
    <x v="1"/>
    <s v="GBP"/>
    <n v="1427133600"/>
    <n v="1423847093"/>
    <b v="0"/>
    <n v="1"/>
    <b v="0"/>
    <s v="theater/plays"/>
    <m/>
    <m/>
    <x v="1"/>
    <x v="6"/>
  </r>
  <r>
    <n v="700"/>
    <n v="150"/>
    <x v="2"/>
    <x v="0"/>
    <s v="USD"/>
    <n v="1447311540"/>
    <n v="1445358903"/>
    <b v="0"/>
    <n v="4"/>
    <b v="0"/>
    <s v="theater/plays"/>
    <m/>
    <m/>
    <x v="1"/>
    <x v="6"/>
  </r>
  <r>
    <n v="1500"/>
    <n v="270"/>
    <x v="2"/>
    <x v="1"/>
    <s v="GBP"/>
    <n v="1405461600"/>
    <n v="1403562705"/>
    <b v="0"/>
    <n v="6"/>
    <b v="0"/>
    <s v="theater/plays"/>
    <m/>
    <m/>
    <x v="1"/>
    <x v="6"/>
  </r>
  <r>
    <n v="4000"/>
    <n v="805"/>
    <x v="2"/>
    <x v="1"/>
    <s v="GBP"/>
    <n v="1468752468"/>
    <n v="1467024468"/>
    <b v="0"/>
    <n v="8"/>
    <b v="0"/>
    <s v="theater/plays"/>
    <m/>
    <m/>
    <x v="1"/>
    <x v="6"/>
  </r>
  <r>
    <n v="2000"/>
    <n v="358"/>
    <x v="2"/>
    <x v="0"/>
    <s v="USD"/>
    <n v="1407808438"/>
    <n v="1405217355"/>
    <b v="0"/>
    <n v="14"/>
    <b v="0"/>
    <s v="theater/plays"/>
    <m/>
    <m/>
    <x v="1"/>
    <x v="6"/>
  </r>
  <r>
    <n v="20000"/>
    <n v="0"/>
    <x v="2"/>
    <x v="0"/>
    <s v="USD"/>
    <n v="1450389950"/>
    <n v="1447797950"/>
    <b v="0"/>
    <n v="0"/>
    <b v="0"/>
    <s v="theater/plays"/>
    <m/>
    <m/>
    <x v="1"/>
    <x v="6"/>
  </r>
  <r>
    <n v="5000"/>
    <n v="100"/>
    <x v="2"/>
    <x v="0"/>
    <s v="USD"/>
    <n v="1409980144"/>
    <n v="1407388144"/>
    <b v="0"/>
    <n v="4"/>
    <b v="0"/>
    <s v="theater/plays"/>
    <m/>
    <m/>
    <x v="1"/>
    <x v="6"/>
  </r>
  <r>
    <n v="2200"/>
    <n v="0"/>
    <x v="2"/>
    <x v="0"/>
    <s v="USD"/>
    <n v="1404406964"/>
    <n v="1401814964"/>
    <b v="0"/>
    <n v="0"/>
    <b v="0"/>
    <s v="theater/plays"/>
    <m/>
    <m/>
    <x v="1"/>
    <x v="6"/>
  </r>
  <r>
    <n v="1200"/>
    <n v="0"/>
    <x v="2"/>
    <x v="0"/>
    <s v="USD"/>
    <n v="1404532740"/>
    <n v="1401823952"/>
    <b v="0"/>
    <n v="0"/>
    <b v="0"/>
    <s v="theater/plays"/>
    <m/>
    <m/>
    <x v="1"/>
    <x v="6"/>
  </r>
  <r>
    <n v="100"/>
    <n v="10"/>
    <x v="2"/>
    <x v="0"/>
    <s v="USD"/>
    <n v="1407689102"/>
    <n v="1405097102"/>
    <b v="0"/>
    <n v="1"/>
    <b v="0"/>
    <s v="theater/plays"/>
    <m/>
    <m/>
    <x v="1"/>
    <x v="6"/>
  </r>
  <r>
    <n v="8500"/>
    <n v="202"/>
    <x v="2"/>
    <x v="0"/>
    <s v="USD"/>
    <n v="1475918439"/>
    <n v="1473326439"/>
    <b v="0"/>
    <n v="1"/>
    <b v="0"/>
    <s v="theater/plays"/>
    <m/>
    <m/>
    <x v="1"/>
    <x v="6"/>
  </r>
  <r>
    <n v="2500"/>
    <n v="25"/>
    <x v="2"/>
    <x v="1"/>
    <s v="GBP"/>
    <n v="1436137140"/>
    <n v="1433833896"/>
    <b v="0"/>
    <n v="1"/>
    <b v="0"/>
    <s v="theater/plays"/>
    <m/>
    <m/>
    <x v="1"/>
    <x v="6"/>
  </r>
  <r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500"/>
    <n v="525"/>
    <x v="0"/>
    <x v="0"/>
    <s v="USD"/>
    <n v="1461902340"/>
    <n v="1459220588"/>
    <b v="0"/>
    <n v="7"/>
    <b v="1"/>
    <s v="theater/musical"/>
    <m/>
    <m/>
    <x v="1"/>
    <x v="40"/>
  </r>
  <r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500"/>
    <n v="565"/>
    <x v="0"/>
    <x v="1"/>
    <s v="GBP"/>
    <n v="1476651600"/>
    <n v="1473189335"/>
    <b v="0"/>
    <n v="15"/>
    <b v="1"/>
    <s v="theater/musical"/>
    <m/>
    <m/>
    <x v="1"/>
    <x v="40"/>
  </r>
  <r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550"/>
    <n v="713"/>
    <x v="0"/>
    <x v="1"/>
    <s v="GBP"/>
    <n v="1460753307"/>
    <n v="1458161307"/>
    <b v="0"/>
    <n v="28"/>
    <b v="1"/>
    <s v="theater/musical"/>
    <m/>
    <m/>
    <x v="1"/>
    <x v="40"/>
  </r>
  <r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500"/>
    <n v="500"/>
    <x v="0"/>
    <x v="1"/>
    <s v="GBP"/>
    <n v="1439247600"/>
    <n v="1434625937"/>
    <b v="0"/>
    <n v="3"/>
    <b v="1"/>
    <s v="theater/musical"/>
    <m/>
    <m/>
    <x v="1"/>
    <x v="40"/>
  </r>
  <r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50"/>
    <n v="351"/>
    <x v="0"/>
    <x v="0"/>
    <s v="USD"/>
    <n v="1436587140"/>
    <n v="1434113406"/>
    <b v="0"/>
    <n v="10"/>
    <b v="1"/>
    <s v="theater/musical"/>
    <m/>
    <m/>
    <x v="1"/>
    <x v="40"/>
  </r>
  <r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550"/>
    <n v="116"/>
    <x v="2"/>
    <x v="1"/>
    <s v="GBP"/>
    <n v="1434395418"/>
    <n v="1431630618"/>
    <b v="0"/>
    <n v="4"/>
    <b v="0"/>
    <s v="theater/musical"/>
    <m/>
    <m/>
    <x v="1"/>
    <x v="40"/>
  </r>
  <r>
    <n v="15000"/>
    <n v="0"/>
    <x v="2"/>
    <x v="0"/>
    <s v="USD"/>
    <n v="1479834023"/>
    <n v="1477238423"/>
    <b v="0"/>
    <n v="0"/>
    <b v="0"/>
    <s v="theater/musical"/>
    <m/>
    <m/>
    <x v="1"/>
    <x v="40"/>
  </r>
  <r>
    <n v="1500"/>
    <n v="0"/>
    <x v="2"/>
    <x v="0"/>
    <s v="USD"/>
    <n v="1404664592"/>
    <n v="1399480592"/>
    <b v="0"/>
    <n v="0"/>
    <b v="0"/>
    <s v="theater/musical"/>
    <m/>
    <m/>
    <x v="1"/>
    <x v="40"/>
  </r>
  <r>
    <n v="12500"/>
    <n v="35"/>
    <x v="2"/>
    <x v="0"/>
    <s v="USD"/>
    <n v="1436957022"/>
    <n v="1434365022"/>
    <b v="0"/>
    <n v="2"/>
    <b v="0"/>
    <s v="theater/musical"/>
    <m/>
    <m/>
    <x v="1"/>
    <x v="40"/>
  </r>
  <r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5000"/>
    <n v="50"/>
    <x v="2"/>
    <x v="1"/>
    <s v="GBP"/>
    <n v="1433685354"/>
    <n v="1431093354"/>
    <b v="0"/>
    <n v="1"/>
    <b v="0"/>
    <s v="theater/musical"/>
    <m/>
    <m/>
    <x v="1"/>
    <x v="40"/>
  </r>
  <r>
    <n v="600"/>
    <n v="10"/>
    <x v="2"/>
    <x v="1"/>
    <s v="GBP"/>
    <n v="1440801000"/>
    <n v="1437042490"/>
    <b v="0"/>
    <n v="2"/>
    <b v="0"/>
    <s v="theater/musical"/>
    <m/>
    <m/>
    <x v="1"/>
    <x v="40"/>
  </r>
  <r>
    <n v="22500"/>
    <n v="1"/>
    <x v="2"/>
    <x v="0"/>
    <s v="USD"/>
    <n v="1484354556"/>
    <n v="1479170556"/>
    <b v="0"/>
    <n v="1"/>
    <b v="0"/>
    <s v="theater/musical"/>
    <m/>
    <m/>
    <x v="1"/>
    <x v="40"/>
  </r>
  <r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10000"/>
    <n v="402"/>
    <x v="2"/>
    <x v="0"/>
    <s v="USD"/>
    <n v="1457734843"/>
    <n v="1455142843"/>
    <b v="0"/>
    <n v="4"/>
    <b v="0"/>
    <s v="theater/musical"/>
    <m/>
    <m/>
    <x v="1"/>
    <x v="40"/>
  </r>
  <r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5000"/>
    <n v="426"/>
    <x v="2"/>
    <x v="0"/>
    <s v="USD"/>
    <n v="1420215216"/>
    <n v="1417536816"/>
    <b v="0"/>
    <n v="9"/>
    <b v="0"/>
    <s v="theater/musical"/>
    <m/>
    <m/>
    <x v="1"/>
    <x v="40"/>
  </r>
  <r>
    <n v="3000"/>
    <n v="0"/>
    <x v="2"/>
    <x v="0"/>
    <s v="USD"/>
    <n v="1445482906"/>
    <n v="1442890906"/>
    <b v="0"/>
    <n v="0"/>
    <b v="0"/>
    <s v="theater/musical"/>
    <m/>
    <m/>
    <x v="1"/>
    <x v="40"/>
  </r>
  <r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8000"/>
    <n v="0"/>
    <x v="2"/>
    <x v="0"/>
    <s v="USD"/>
    <n v="1469948400"/>
    <n v="1465172024"/>
    <b v="0"/>
    <n v="0"/>
    <b v="0"/>
    <s v="theater/musical"/>
    <m/>
    <m/>
    <x v="1"/>
    <x v="40"/>
  </r>
  <r>
    <n v="150000"/>
    <n v="3"/>
    <x v="2"/>
    <x v="0"/>
    <s v="USD"/>
    <n v="1411852640"/>
    <n v="1406668640"/>
    <b v="0"/>
    <n v="2"/>
    <b v="0"/>
    <s v="theater/musical"/>
    <m/>
    <m/>
    <x v="1"/>
    <x v="40"/>
  </r>
  <r>
    <n v="7500"/>
    <n v="5"/>
    <x v="2"/>
    <x v="2"/>
    <s v="AUD"/>
    <n v="1404022381"/>
    <n v="1402294381"/>
    <b v="0"/>
    <n v="1"/>
    <b v="0"/>
    <s v="theater/musical"/>
    <m/>
    <m/>
    <x v="1"/>
    <x v="40"/>
  </r>
  <r>
    <n v="1500"/>
    <n v="455"/>
    <x v="2"/>
    <x v="0"/>
    <s v="USD"/>
    <n v="1428097739"/>
    <n v="1427492939"/>
    <b v="0"/>
    <n v="9"/>
    <b v="0"/>
    <s v="theater/musical"/>
    <m/>
    <m/>
    <x v="1"/>
    <x v="40"/>
  </r>
  <r>
    <n v="1000"/>
    <n v="1000"/>
    <x v="0"/>
    <x v="1"/>
    <s v="GBP"/>
    <n v="1429955619"/>
    <n v="1424775219"/>
    <b v="0"/>
    <n v="24"/>
    <b v="1"/>
    <s v="theater/plays"/>
    <m/>
    <m/>
    <x v="1"/>
    <x v="6"/>
  </r>
  <r>
    <n v="2000"/>
    <n v="2025"/>
    <x v="0"/>
    <x v="1"/>
    <s v="GBP"/>
    <n v="1406761200"/>
    <n v="1402403907"/>
    <b v="0"/>
    <n v="38"/>
    <b v="1"/>
    <s v="theater/plays"/>
    <m/>
    <m/>
    <x v="1"/>
    <x v="6"/>
  </r>
  <r>
    <n v="1500"/>
    <n v="1826"/>
    <x v="0"/>
    <x v="0"/>
    <s v="USD"/>
    <n v="1426965758"/>
    <n v="1424377358"/>
    <b v="0"/>
    <n v="26"/>
    <b v="1"/>
    <s v="theater/plays"/>
    <m/>
    <m/>
    <x v="1"/>
    <x v="6"/>
  </r>
  <r>
    <n v="250"/>
    <n v="825"/>
    <x v="0"/>
    <x v="1"/>
    <s v="GBP"/>
    <n v="1464692400"/>
    <n v="1461769373"/>
    <b v="0"/>
    <n v="19"/>
    <b v="1"/>
    <s v="theater/plays"/>
    <m/>
    <m/>
    <x v="1"/>
    <x v="6"/>
  </r>
  <r>
    <n v="2000"/>
    <n v="2191"/>
    <x v="0"/>
    <x v="5"/>
    <s v="CAD"/>
    <n v="1433131140"/>
    <n v="1429120908"/>
    <b v="0"/>
    <n v="11"/>
    <b v="1"/>
    <s v="theater/plays"/>
    <m/>
    <m/>
    <x v="1"/>
    <x v="6"/>
  </r>
  <r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1500"/>
    <n v="2102"/>
    <x v="0"/>
    <x v="0"/>
    <s v="USD"/>
    <n v="1427860740"/>
    <n v="1424727712"/>
    <b v="0"/>
    <n v="34"/>
    <b v="1"/>
    <s v="theater/plays"/>
    <m/>
    <m/>
    <x v="1"/>
    <x v="6"/>
  </r>
  <r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2000"/>
    <n v="2145"/>
    <x v="0"/>
    <x v="0"/>
    <s v="USD"/>
    <n v="1445659140"/>
    <n v="1444236216"/>
    <b v="0"/>
    <n v="20"/>
    <b v="1"/>
    <s v="theater/plays"/>
    <m/>
    <m/>
    <x v="1"/>
    <x v="6"/>
  </r>
  <r>
    <n v="250"/>
    <n v="570"/>
    <x v="0"/>
    <x v="0"/>
    <s v="USD"/>
    <n v="1426187582"/>
    <n v="1423599182"/>
    <b v="0"/>
    <n v="10"/>
    <b v="1"/>
    <s v="theater/plays"/>
    <m/>
    <m/>
    <x v="1"/>
    <x v="6"/>
  </r>
  <r>
    <n v="1000"/>
    <n v="1064"/>
    <x v="0"/>
    <x v="0"/>
    <s v="USD"/>
    <n v="1437166920"/>
    <n v="1435554104"/>
    <b v="0"/>
    <n v="26"/>
    <b v="1"/>
    <s v="theater/plays"/>
    <m/>
    <m/>
    <x v="1"/>
    <x v="6"/>
  </r>
  <r>
    <n v="300"/>
    <n v="430"/>
    <x v="0"/>
    <x v="1"/>
    <s v="GBP"/>
    <n v="1436110717"/>
    <n v="1433518717"/>
    <b v="0"/>
    <n v="20"/>
    <b v="1"/>
    <s v="theater/plays"/>
    <m/>
    <m/>
    <x v="1"/>
    <x v="6"/>
  </r>
  <r>
    <n v="3500"/>
    <n v="3659"/>
    <x v="0"/>
    <x v="0"/>
    <s v="USD"/>
    <n v="1451881207"/>
    <n v="1449116407"/>
    <b v="0"/>
    <n v="46"/>
    <b v="1"/>
    <s v="theater/plays"/>
    <m/>
    <m/>
    <x v="1"/>
    <x v="6"/>
  </r>
  <r>
    <n v="5000"/>
    <n v="5501"/>
    <x v="0"/>
    <x v="12"/>
    <s v="EUR"/>
    <n v="1453244340"/>
    <n v="1448136417"/>
    <b v="0"/>
    <n v="76"/>
    <b v="1"/>
    <s v="theater/plays"/>
    <m/>
    <m/>
    <x v="1"/>
    <x v="6"/>
  </r>
  <r>
    <n v="2500"/>
    <n v="2650"/>
    <x v="0"/>
    <x v="0"/>
    <s v="USD"/>
    <n v="1437364740"/>
    <n v="1434405044"/>
    <b v="0"/>
    <n v="41"/>
    <b v="1"/>
    <s v="theater/plays"/>
    <m/>
    <m/>
    <x v="1"/>
    <x v="6"/>
  </r>
  <r>
    <n v="250"/>
    <n v="270"/>
    <x v="0"/>
    <x v="1"/>
    <s v="GBP"/>
    <n v="1470058860"/>
    <n v="1469026903"/>
    <b v="0"/>
    <n v="7"/>
    <b v="1"/>
    <s v="theater/plays"/>
    <m/>
    <m/>
    <x v="1"/>
    <x v="6"/>
  </r>
  <r>
    <n v="5000"/>
    <n v="5271"/>
    <x v="0"/>
    <x v="0"/>
    <s v="USD"/>
    <n v="1434505214"/>
    <n v="1432690814"/>
    <b v="0"/>
    <n v="49"/>
    <b v="1"/>
    <s v="theater/plays"/>
    <m/>
    <m/>
    <x v="1"/>
    <x v="6"/>
  </r>
  <r>
    <n v="600"/>
    <n v="715"/>
    <x v="0"/>
    <x v="1"/>
    <s v="GBP"/>
    <n v="1430993394"/>
    <n v="1428401394"/>
    <b v="0"/>
    <n v="26"/>
    <b v="1"/>
    <s v="theater/plays"/>
    <m/>
    <m/>
    <x v="1"/>
    <x v="6"/>
  </r>
  <r>
    <n v="3000"/>
    <n v="4580"/>
    <x v="0"/>
    <x v="1"/>
    <s v="GBP"/>
    <n v="1427414400"/>
    <n v="1422656201"/>
    <b v="0"/>
    <n v="65"/>
    <b v="1"/>
    <s v="theater/plays"/>
    <m/>
    <m/>
    <x v="1"/>
    <x v="6"/>
  </r>
  <r>
    <n v="5000"/>
    <n v="5000"/>
    <x v="0"/>
    <x v="0"/>
    <s v="USD"/>
    <n v="1420033187"/>
    <n v="1414845587"/>
    <b v="0"/>
    <n v="28"/>
    <b v="1"/>
    <s v="theater/plays"/>
    <m/>
    <m/>
    <x v="1"/>
    <x v="6"/>
  </r>
  <r>
    <n v="500"/>
    <n v="501"/>
    <x v="0"/>
    <x v="0"/>
    <s v="USD"/>
    <n v="1472676371"/>
    <n v="1470948371"/>
    <b v="0"/>
    <n v="8"/>
    <b v="1"/>
    <s v="theater/plays"/>
    <m/>
    <m/>
    <x v="1"/>
    <x v="6"/>
  </r>
  <r>
    <n v="100"/>
    <n v="225"/>
    <x v="0"/>
    <x v="0"/>
    <s v="USD"/>
    <n v="1464371211"/>
    <n v="1463161611"/>
    <b v="0"/>
    <n v="3"/>
    <b v="1"/>
    <s v="theater/plays"/>
    <m/>
    <m/>
    <x v="1"/>
    <x v="6"/>
  </r>
  <r>
    <n v="500"/>
    <n v="530.11"/>
    <x v="0"/>
    <x v="0"/>
    <s v="USD"/>
    <n v="1415222545"/>
    <n v="1413404545"/>
    <b v="0"/>
    <n v="9"/>
    <b v="1"/>
    <s v="theater/plays"/>
    <m/>
    <m/>
    <x v="1"/>
    <x v="6"/>
  </r>
  <r>
    <n v="1200"/>
    <n v="1256"/>
    <x v="0"/>
    <x v="0"/>
    <s v="USD"/>
    <n v="1455936335"/>
    <n v="1452048335"/>
    <b v="0"/>
    <n v="9"/>
    <b v="1"/>
    <s v="theater/plays"/>
    <m/>
    <m/>
    <x v="1"/>
    <x v="6"/>
  </r>
  <r>
    <n v="1200"/>
    <n v="1400"/>
    <x v="0"/>
    <x v="5"/>
    <s v="CAD"/>
    <n v="1417460940"/>
    <n v="1416516972"/>
    <b v="0"/>
    <n v="20"/>
    <b v="1"/>
    <s v="theater/plays"/>
    <m/>
    <m/>
    <x v="1"/>
    <x v="6"/>
  </r>
  <r>
    <n v="3000"/>
    <n v="3271"/>
    <x v="0"/>
    <x v="1"/>
    <s v="GBP"/>
    <n v="1434624067"/>
    <n v="1432032067"/>
    <b v="0"/>
    <n v="57"/>
    <b v="1"/>
    <s v="theater/plays"/>
    <m/>
    <m/>
    <x v="1"/>
    <x v="6"/>
  </r>
  <r>
    <n v="200"/>
    <n v="320"/>
    <x v="0"/>
    <x v="1"/>
    <s v="GBP"/>
    <n v="1461278208"/>
    <n v="1459463808"/>
    <b v="0"/>
    <n v="8"/>
    <b v="1"/>
    <s v="theater/plays"/>
    <m/>
    <m/>
    <x v="1"/>
    <x v="6"/>
  </r>
  <r>
    <n v="800"/>
    <n v="900"/>
    <x v="0"/>
    <x v="0"/>
    <s v="USD"/>
    <n v="1470197340"/>
    <n v="1467497652"/>
    <b v="0"/>
    <n v="14"/>
    <b v="1"/>
    <s v="theater/plays"/>
    <m/>
    <m/>
    <x v="1"/>
    <x v="6"/>
  </r>
  <r>
    <n v="2000"/>
    <n v="2042"/>
    <x v="0"/>
    <x v="1"/>
    <s v="GBP"/>
    <n v="1435947758"/>
    <n v="1432837358"/>
    <b v="0"/>
    <n v="17"/>
    <b v="1"/>
    <s v="theater/plays"/>
    <m/>
    <m/>
    <x v="1"/>
    <x v="6"/>
  </r>
  <r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2000"/>
    <n v="2025"/>
    <x v="0"/>
    <x v="0"/>
    <s v="USD"/>
    <n v="1438226724"/>
    <n v="1433042724"/>
    <b v="0"/>
    <n v="32"/>
    <b v="1"/>
    <s v="theater/plays"/>
    <m/>
    <m/>
    <x v="1"/>
    <x v="6"/>
  </r>
  <r>
    <n v="1"/>
    <n v="65"/>
    <x v="0"/>
    <x v="1"/>
    <s v="GBP"/>
    <n v="1459180229"/>
    <n v="1457023829"/>
    <b v="0"/>
    <n v="3"/>
    <b v="1"/>
    <s v="theater/plays"/>
    <m/>
    <m/>
    <x v="1"/>
    <x v="6"/>
  </r>
  <r>
    <n v="10000"/>
    <n v="872"/>
    <x v="2"/>
    <x v="0"/>
    <s v="USD"/>
    <n v="1405882287"/>
    <n v="1400698287"/>
    <b v="1"/>
    <n v="34"/>
    <b v="0"/>
    <s v="theater/plays"/>
    <m/>
    <m/>
    <x v="1"/>
    <x v="6"/>
  </r>
  <r>
    <n v="5000"/>
    <n v="1097"/>
    <x v="2"/>
    <x v="1"/>
    <s v="GBP"/>
    <n v="1399809052"/>
    <n v="1397217052"/>
    <b v="1"/>
    <n v="23"/>
    <b v="0"/>
    <s v="theater/plays"/>
    <m/>
    <m/>
    <x v="1"/>
    <x v="6"/>
  </r>
  <r>
    <n v="5000"/>
    <n v="1065"/>
    <x v="2"/>
    <x v="0"/>
    <s v="USD"/>
    <n v="1401587064"/>
    <n v="1399427064"/>
    <b v="1"/>
    <n v="19"/>
    <b v="0"/>
    <s v="theater/plays"/>
    <m/>
    <m/>
    <x v="1"/>
    <x v="6"/>
  </r>
  <r>
    <n v="9800"/>
    <n v="4066"/>
    <x v="2"/>
    <x v="0"/>
    <s v="USD"/>
    <n v="1401778740"/>
    <n v="1399474134"/>
    <b v="1"/>
    <n v="50"/>
    <b v="0"/>
    <s v="theater/plays"/>
    <m/>
    <m/>
    <x v="1"/>
    <x v="6"/>
  </r>
  <r>
    <n v="40000"/>
    <n v="842"/>
    <x v="2"/>
    <x v="0"/>
    <s v="USD"/>
    <n v="1443711774"/>
    <n v="1441119774"/>
    <b v="1"/>
    <n v="12"/>
    <b v="0"/>
    <s v="theater/plays"/>
    <m/>
    <m/>
    <x v="1"/>
    <x v="6"/>
  </r>
  <r>
    <n v="7000"/>
    <n v="189"/>
    <x v="2"/>
    <x v="0"/>
    <s v="USD"/>
    <n v="1412405940"/>
    <n v="1409721542"/>
    <b v="1"/>
    <n v="8"/>
    <b v="0"/>
    <s v="theater/plays"/>
    <m/>
    <m/>
    <x v="1"/>
    <x v="6"/>
  </r>
  <r>
    <n v="10500"/>
    <n v="1697"/>
    <x v="2"/>
    <x v="0"/>
    <s v="USD"/>
    <n v="1437283391"/>
    <n v="1433395391"/>
    <b v="1"/>
    <n v="9"/>
    <b v="0"/>
    <s v="theater/plays"/>
    <m/>
    <m/>
    <x v="1"/>
    <x v="6"/>
  </r>
  <r>
    <n v="13000"/>
    <n v="2129"/>
    <x v="2"/>
    <x v="0"/>
    <s v="USD"/>
    <n v="1445196989"/>
    <n v="1442604989"/>
    <b v="1"/>
    <n v="43"/>
    <b v="0"/>
    <s v="theater/plays"/>
    <m/>
    <m/>
    <x v="1"/>
    <x v="6"/>
  </r>
  <r>
    <n v="30000"/>
    <n v="2113"/>
    <x v="2"/>
    <x v="12"/>
    <s v="EUR"/>
    <n v="1434047084"/>
    <n v="1431455084"/>
    <b v="1"/>
    <n v="28"/>
    <b v="0"/>
    <s v="theater/plays"/>
    <m/>
    <m/>
    <x v="1"/>
    <x v="6"/>
  </r>
  <r>
    <n v="1000"/>
    <n v="38"/>
    <x v="2"/>
    <x v="0"/>
    <s v="USD"/>
    <n v="1420081143"/>
    <n v="1417489143"/>
    <b v="1"/>
    <n v="4"/>
    <b v="0"/>
    <s v="theater/plays"/>
    <m/>
    <m/>
    <x v="1"/>
    <x v="6"/>
  </r>
  <r>
    <n v="2500"/>
    <n v="852"/>
    <x v="2"/>
    <x v="1"/>
    <s v="GBP"/>
    <n v="1437129179"/>
    <n v="1434537179"/>
    <b v="1"/>
    <n v="24"/>
    <b v="0"/>
    <s v="theater/plays"/>
    <m/>
    <m/>
    <x v="1"/>
    <x v="6"/>
  </r>
  <r>
    <n v="10000"/>
    <n v="20"/>
    <x v="2"/>
    <x v="0"/>
    <s v="USD"/>
    <n v="1427427276"/>
    <n v="1425270876"/>
    <b v="0"/>
    <n v="2"/>
    <b v="0"/>
    <s v="theater/plays"/>
    <m/>
    <m/>
    <x v="1"/>
    <x v="6"/>
  </r>
  <r>
    <n v="100000"/>
    <n v="26"/>
    <x v="2"/>
    <x v="0"/>
    <s v="USD"/>
    <n v="1409602178"/>
    <n v="1406578178"/>
    <b v="0"/>
    <n v="2"/>
    <b v="0"/>
    <s v="theater/plays"/>
    <m/>
    <m/>
    <x v="1"/>
    <x v="6"/>
  </r>
  <r>
    <n v="11000"/>
    <n v="1788"/>
    <x v="2"/>
    <x v="0"/>
    <s v="USD"/>
    <n v="1431206058"/>
    <n v="1428614058"/>
    <b v="0"/>
    <n v="20"/>
    <b v="0"/>
    <s v="theater/plays"/>
    <m/>
    <m/>
    <x v="1"/>
    <x v="6"/>
  </r>
  <r>
    <n v="1000"/>
    <n v="25"/>
    <x v="2"/>
    <x v="0"/>
    <s v="USD"/>
    <n v="1427408271"/>
    <n v="1424819871"/>
    <b v="0"/>
    <n v="1"/>
    <b v="0"/>
    <s v="theater/plays"/>
    <m/>
    <m/>
    <x v="1"/>
    <x v="6"/>
  </r>
  <r>
    <n v="5000"/>
    <n v="1"/>
    <x v="2"/>
    <x v="0"/>
    <s v="USD"/>
    <n v="1425833403"/>
    <n v="1423245003"/>
    <b v="0"/>
    <n v="1"/>
    <b v="0"/>
    <s v="theater/plays"/>
    <m/>
    <m/>
    <x v="1"/>
    <x v="6"/>
  </r>
  <r>
    <n v="5000"/>
    <n v="260"/>
    <x v="2"/>
    <x v="0"/>
    <s v="USD"/>
    <n v="1406913120"/>
    <n v="1404927690"/>
    <b v="0"/>
    <n v="4"/>
    <b v="0"/>
    <s v="theater/plays"/>
    <m/>
    <m/>
    <x v="1"/>
    <x v="6"/>
  </r>
  <r>
    <n v="500"/>
    <n v="10"/>
    <x v="2"/>
    <x v="1"/>
    <s v="GBP"/>
    <n v="1432328400"/>
    <n v="1430734844"/>
    <b v="0"/>
    <n v="1"/>
    <b v="0"/>
    <s v="theater/plays"/>
    <m/>
    <m/>
    <x v="1"/>
    <x v="6"/>
  </r>
  <r>
    <n v="2500"/>
    <n v="1"/>
    <x v="2"/>
    <x v="0"/>
    <s v="USD"/>
    <n v="1403730000"/>
    <n v="1401485207"/>
    <b v="0"/>
    <n v="1"/>
    <b v="0"/>
    <s v="theater/plays"/>
    <m/>
    <m/>
    <x v="1"/>
    <x v="6"/>
  </r>
  <r>
    <n v="6000"/>
    <n v="1060"/>
    <x v="2"/>
    <x v="0"/>
    <s v="USD"/>
    <n v="1407858710"/>
    <n v="1405266710"/>
    <b v="0"/>
    <n v="13"/>
    <b v="0"/>
    <s v="theater/plays"/>
    <m/>
    <m/>
    <x v="1"/>
    <x v="6"/>
  </r>
  <r>
    <n v="2000"/>
    <n v="100"/>
    <x v="2"/>
    <x v="0"/>
    <s v="USD"/>
    <n v="1415828820"/>
    <n v="1412258977"/>
    <b v="0"/>
    <n v="1"/>
    <b v="0"/>
    <s v="theater/plays"/>
    <m/>
    <m/>
    <x v="1"/>
    <x v="6"/>
  </r>
  <r>
    <n v="7500"/>
    <n v="1"/>
    <x v="2"/>
    <x v="0"/>
    <s v="USD"/>
    <n v="1473699540"/>
    <n v="1472451356"/>
    <b v="0"/>
    <n v="1"/>
    <b v="0"/>
    <s v="theater/plays"/>
    <m/>
    <m/>
    <x v="1"/>
    <x v="6"/>
  </r>
  <r>
    <n v="6000"/>
    <n v="0"/>
    <x v="2"/>
    <x v="0"/>
    <s v="USD"/>
    <n v="1446739905"/>
    <n v="1441552305"/>
    <b v="0"/>
    <n v="0"/>
    <b v="0"/>
    <s v="theater/plays"/>
    <m/>
    <m/>
    <x v="1"/>
    <x v="6"/>
  </r>
  <r>
    <n v="5000"/>
    <n v="60"/>
    <x v="2"/>
    <x v="0"/>
    <s v="USD"/>
    <n v="1447799054"/>
    <n v="1445203454"/>
    <b v="0"/>
    <n v="3"/>
    <b v="0"/>
    <s v="theater/plays"/>
    <m/>
    <m/>
    <x v="1"/>
    <x v="6"/>
  </r>
  <r>
    <n v="2413"/>
    <n v="650"/>
    <x v="2"/>
    <x v="5"/>
    <s v="CAD"/>
    <n v="1409376600"/>
    <n v="1405957098"/>
    <b v="0"/>
    <n v="14"/>
    <b v="0"/>
    <s v="theater/plays"/>
    <m/>
    <m/>
    <x v="1"/>
    <x v="6"/>
  </r>
  <r>
    <n v="2000"/>
    <n v="11"/>
    <x v="2"/>
    <x v="0"/>
    <s v="USD"/>
    <n v="1458703740"/>
    <n v="1454453021"/>
    <b v="0"/>
    <n v="2"/>
    <b v="0"/>
    <s v="theater/plays"/>
    <m/>
    <m/>
    <x v="1"/>
    <x v="6"/>
  </r>
  <r>
    <n v="2000"/>
    <n v="251"/>
    <x v="2"/>
    <x v="0"/>
    <s v="USD"/>
    <n v="1466278339"/>
    <n v="1463686339"/>
    <b v="0"/>
    <n v="5"/>
    <b v="0"/>
    <s v="theater/plays"/>
    <m/>
    <m/>
    <x v="1"/>
    <x v="6"/>
  </r>
  <r>
    <n v="5000"/>
    <n v="10"/>
    <x v="1"/>
    <x v="1"/>
    <s v="GBP"/>
    <n v="1410191405"/>
    <n v="1408031405"/>
    <b v="0"/>
    <n v="1"/>
    <b v="0"/>
    <s v="theater/musical"/>
    <m/>
    <m/>
    <x v="1"/>
    <x v="40"/>
  </r>
  <r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1500"/>
    <n v="40"/>
    <x v="1"/>
    <x v="0"/>
    <s v="USD"/>
    <n v="1490809450"/>
    <n v="1485629050"/>
    <b v="0"/>
    <n v="3"/>
    <b v="0"/>
    <s v="theater/musical"/>
    <m/>
    <m/>
    <x v="1"/>
    <x v="40"/>
  </r>
  <r>
    <n v="15000"/>
    <n v="0"/>
    <x v="1"/>
    <x v="0"/>
    <s v="USD"/>
    <n v="1439522996"/>
    <n v="1435202996"/>
    <b v="0"/>
    <n v="0"/>
    <b v="0"/>
    <s v="theater/musical"/>
    <m/>
    <m/>
    <x v="1"/>
    <x v="40"/>
  </r>
  <r>
    <n v="5500"/>
    <n v="0"/>
    <x v="1"/>
    <x v="0"/>
    <s v="USD"/>
    <n v="1444322535"/>
    <n v="1441730535"/>
    <b v="0"/>
    <n v="0"/>
    <b v="0"/>
    <s v="theater/musical"/>
    <m/>
    <m/>
    <x v="1"/>
    <x v="40"/>
  </r>
  <r>
    <n v="620"/>
    <n v="0"/>
    <x v="1"/>
    <x v="4"/>
    <s v="NZD"/>
    <n v="1422061200"/>
    <n v="1420244622"/>
    <b v="0"/>
    <n v="0"/>
    <b v="0"/>
    <s v="theater/musical"/>
    <m/>
    <m/>
    <x v="1"/>
    <x v="40"/>
  </r>
  <r>
    <n v="30000"/>
    <n v="0"/>
    <x v="1"/>
    <x v="8"/>
    <s v="DKK"/>
    <n v="1472896800"/>
    <n v="1472804365"/>
    <b v="0"/>
    <n v="0"/>
    <b v="0"/>
    <s v="theater/musical"/>
    <m/>
    <m/>
    <x v="1"/>
    <x v="40"/>
  </r>
  <r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18000"/>
    <n v="10"/>
    <x v="1"/>
    <x v="0"/>
    <s v="USD"/>
    <n v="1435636740"/>
    <n v="1433014746"/>
    <b v="0"/>
    <n v="1"/>
    <b v="0"/>
    <s v="theater/musical"/>
    <m/>
    <m/>
    <x v="1"/>
    <x v="40"/>
  </r>
  <r>
    <n v="15000"/>
    <n v="0"/>
    <x v="1"/>
    <x v="1"/>
    <s v="GBP"/>
    <n v="1422218396"/>
    <n v="1419626396"/>
    <b v="0"/>
    <n v="0"/>
    <b v="0"/>
    <s v="theater/musical"/>
    <m/>
    <m/>
    <x v="1"/>
    <x v="40"/>
  </r>
  <r>
    <n v="7500"/>
    <n v="980"/>
    <x v="1"/>
    <x v="1"/>
    <s v="GBP"/>
    <n v="1406761200"/>
    <n v="1403724820"/>
    <b v="0"/>
    <n v="17"/>
    <b v="0"/>
    <s v="theater/musical"/>
    <m/>
    <m/>
    <x v="1"/>
    <x v="40"/>
  </r>
  <r>
    <n v="500"/>
    <n v="25"/>
    <x v="1"/>
    <x v="0"/>
    <s v="USD"/>
    <n v="1487550399"/>
    <n v="1484958399"/>
    <b v="0"/>
    <n v="1"/>
    <b v="0"/>
    <s v="theater/musical"/>
    <m/>
    <m/>
    <x v="1"/>
    <x v="40"/>
  </r>
  <r>
    <n v="30000"/>
    <n v="0"/>
    <x v="1"/>
    <x v="2"/>
    <s v="AUD"/>
    <n v="1454281380"/>
    <n v="1451950570"/>
    <b v="0"/>
    <n v="0"/>
    <b v="0"/>
    <s v="theater/musical"/>
    <m/>
    <m/>
    <x v="1"/>
    <x v="40"/>
  </r>
  <r>
    <n v="15000"/>
    <n v="0"/>
    <x v="1"/>
    <x v="1"/>
    <s v="GBP"/>
    <n v="1409668069"/>
    <n v="1407076069"/>
    <b v="0"/>
    <n v="0"/>
    <b v="0"/>
    <s v="theater/musical"/>
    <m/>
    <m/>
    <x v="1"/>
    <x v="40"/>
  </r>
  <r>
    <n v="10000"/>
    <n v="0"/>
    <x v="1"/>
    <x v="0"/>
    <s v="USD"/>
    <n v="1427479192"/>
    <n v="1425322792"/>
    <b v="0"/>
    <n v="0"/>
    <b v="0"/>
    <s v="theater/musical"/>
    <m/>
    <m/>
    <x v="1"/>
    <x v="40"/>
  </r>
  <r>
    <n v="375000"/>
    <n v="0"/>
    <x v="1"/>
    <x v="0"/>
    <s v="USD"/>
    <n v="1462834191"/>
    <n v="1460242191"/>
    <b v="0"/>
    <n v="0"/>
    <b v="0"/>
    <s v="theater/musical"/>
    <m/>
    <m/>
    <x v="1"/>
    <x v="40"/>
  </r>
  <r>
    <n v="10000"/>
    <n v="0"/>
    <x v="1"/>
    <x v="2"/>
    <s v="AUD"/>
    <n v="1418275702"/>
    <n v="1415683702"/>
    <b v="0"/>
    <n v="0"/>
    <b v="0"/>
    <s v="theater/musical"/>
    <m/>
    <m/>
    <x v="1"/>
    <x v="40"/>
  </r>
  <r>
    <n v="2000"/>
    <n v="35"/>
    <x v="1"/>
    <x v="0"/>
    <s v="USD"/>
    <n v="1430517600"/>
    <n v="1426538129"/>
    <b v="0"/>
    <n v="2"/>
    <b v="0"/>
    <s v="theater/musical"/>
    <m/>
    <m/>
    <x v="1"/>
    <x v="40"/>
  </r>
  <r>
    <n v="2000"/>
    <n v="542"/>
    <x v="2"/>
    <x v="1"/>
    <s v="GBP"/>
    <n v="1488114358"/>
    <n v="1485522358"/>
    <b v="0"/>
    <n v="14"/>
    <b v="0"/>
    <s v="theater/plays"/>
    <m/>
    <m/>
    <x v="1"/>
    <x v="6"/>
  </r>
  <r>
    <n v="8000"/>
    <n v="118"/>
    <x v="2"/>
    <x v="0"/>
    <s v="USD"/>
    <n v="1420413960"/>
    <n v="1417651630"/>
    <b v="0"/>
    <n v="9"/>
    <b v="0"/>
    <s v="theater/plays"/>
    <m/>
    <m/>
    <x v="1"/>
    <x v="6"/>
  </r>
  <r>
    <n v="15000"/>
    <n v="2524"/>
    <x v="2"/>
    <x v="0"/>
    <s v="USD"/>
    <n v="1439662344"/>
    <n v="1434478344"/>
    <b v="0"/>
    <n v="8"/>
    <b v="0"/>
    <s v="theater/plays"/>
    <m/>
    <m/>
    <x v="1"/>
    <x v="6"/>
  </r>
  <r>
    <n v="800"/>
    <n v="260"/>
    <x v="2"/>
    <x v="0"/>
    <s v="USD"/>
    <n v="1427086740"/>
    <n v="1424488244"/>
    <b v="0"/>
    <n v="7"/>
    <b v="0"/>
    <s v="theater/plays"/>
    <m/>
    <m/>
    <x v="1"/>
    <x v="6"/>
  </r>
  <r>
    <n v="1000"/>
    <n v="0"/>
    <x v="2"/>
    <x v="0"/>
    <s v="USD"/>
    <n v="1408863600"/>
    <n v="1408203557"/>
    <b v="0"/>
    <n v="0"/>
    <b v="0"/>
    <s v="theater/plays"/>
    <m/>
    <m/>
    <x v="1"/>
    <x v="6"/>
  </r>
  <r>
    <n v="50000"/>
    <n v="10775"/>
    <x v="2"/>
    <x v="0"/>
    <s v="USD"/>
    <n v="1404194400"/>
    <n v="1400600840"/>
    <b v="0"/>
    <n v="84"/>
    <b v="0"/>
    <s v="theater/plays"/>
    <m/>
    <m/>
    <x v="1"/>
    <x v="6"/>
  </r>
  <r>
    <n v="15000"/>
    <n v="520"/>
    <x v="2"/>
    <x v="0"/>
    <s v="USD"/>
    <n v="1481000340"/>
    <n v="1478386812"/>
    <b v="0"/>
    <n v="11"/>
    <b v="0"/>
    <s v="theater/plays"/>
    <m/>
    <m/>
    <x v="1"/>
    <x v="6"/>
  </r>
  <r>
    <n v="1000"/>
    <n v="50"/>
    <x v="2"/>
    <x v="0"/>
    <s v="USD"/>
    <n v="1425103218"/>
    <n v="1422424818"/>
    <b v="0"/>
    <n v="1"/>
    <b v="0"/>
    <s v="theater/plays"/>
    <m/>
    <m/>
    <x v="1"/>
    <x v="6"/>
  </r>
  <r>
    <n v="1600"/>
    <n v="170"/>
    <x v="2"/>
    <x v="0"/>
    <s v="USD"/>
    <n v="1402979778"/>
    <n v="1401770178"/>
    <b v="0"/>
    <n v="4"/>
    <b v="0"/>
    <s v="theater/plays"/>
    <m/>
    <m/>
    <x v="1"/>
    <x v="6"/>
  </r>
  <r>
    <n v="2500"/>
    <n v="440"/>
    <x v="2"/>
    <x v="4"/>
    <s v="NZD"/>
    <n v="1420750683"/>
    <n v="1418158683"/>
    <b v="0"/>
    <n v="10"/>
    <b v="0"/>
    <s v="theater/plays"/>
    <m/>
    <m/>
    <x v="1"/>
    <x v="6"/>
  </r>
  <r>
    <n v="2500"/>
    <n v="814"/>
    <x v="2"/>
    <x v="1"/>
    <s v="GBP"/>
    <n v="1439827200"/>
    <n v="1436355270"/>
    <b v="0"/>
    <n v="16"/>
    <b v="0"/>
    <s v="theater/plays"/>
    <m/>
    <m/>
    <x v="1"/>
    <x v="6"/>
  </r>
  <r>
    <n v="10000"/>
    <n v="125"/>
    <x v="2"/>
    <x v="0"/>
    <s v="USD"/>
    <n v="1407868561"/>
    <n v="1406140561"/>
    <b v="0"/>
    <n v="2"/>
    <b v="0"/>
    <s v="theater/plays"/>
    <m/>
    <m/>
    <x v="1"/>
    <x v="6"/>
  </r>
  <r>
    <n v="2500"/>
    <n v="135"/>
    <x v="2"/>
    <x v="0"/>
    <s v="USD"/>
    <n v="1433988791"/>
    <n v="1431396791"/>
    <b v="0"/>
    <n v="5"/>
    <b v="0"/>
    <s v="theater/plays"/>
    <m/>
    <m/>
    <x v="1"/>
    <x v="6"/>
  </r>
  <r>
    <n v="3000"/>
    <n v="25"/>
    <x v="2"/>
    <x v="0"/>
    <s v="USD"/>
    <n v="1450554599"/>
    <n v="1447098599"/>
    <b v="0"/>
    <n v="1"/>
    <b v="0"/>
    <s v="theater/plays"/>
    <m/>
    <m/>
    <x v="1"/>
    <x v="6"/>
  </r>
  <r>
    <n v="3000"/>
    <n v="1465"/>
    <x v="2"/>
    <x v="1"/>
    <s v="GBP"/>
    <n v="1479125642"/>
    <n v="1476962042"/>
    <b v="0"/>
    <n v="31"/>
    <b v="0"/>
    <s v="theater/plays"/>
    <m/>
    <m/>
    <x v="1"/>
    <x v="6"/>
  </r>
  <r>
    <n v="1500"/>
    <n v="0"/>
    <x v="2"/>
    <x v="0"/>
    <s v="USD"/>
    <n v="1439581080"/>
    <n v="1435709765"/>
    <b v="0"/>
    <n v="0"/>
    <b v="0"/>
    <s v="theater/plays"/>
    <m/>
    <m/>
    <x v="1"/>
    <x v="6"/>
  </r>
  <r>
    <n v="10000"/>
    <n v="3"/>
    <x v="2"/>
    <x v="0"/>
    <s v="USD"/>
    <n v="1429074240"/>
    <n v="1427866200"/>
    <b v="0"/>
    <n v="2"/>
    <b v="0"/>
    <s v="theater/plays"/>
    <m/>
    <m/>
    <x v="1"/>
    <x v="6"/>
  </r>
  <r>
    <n v="1500"/>
    <n v="173"/>
    <x v="2"/>
    <x v="1"/>
    <s v="GBP"/>
    <n v="1434063600"/>
    <n v="1430405903"/>
    <b v="0"/>
    <n v="7"/>
    <b v="0"/>
    <s v="theater/plays"/>
    <m/>
    <m/>
    <x v="1"/>
    <x v="6"/>
  </r>
  <r>
    <n v="1500"/>
    <n v="1010"/>
    <x v="2"/>
    <x v="1"/>
    <s v="GBP"/>
    <n v="1435325100"/>
    <n v="1432072893"/>
    <b v="0"/>
    <n v="16"/>
    <b v="0"/>
    <s v="theater/plays"/>
    <m/>
    <m/>
    <x v="1"/>
    <x v="6"/>
  </r>
  <r>
    <n v="1000"/>
    <n v="153"/>
    <x v="2"/>
    <x v="0"/>
    <s v="USD"/>
    <n v="1414354080"/>
    <n v="1411587606"/>
    <b v="0"/>
    <n v="4"/>
    <b v="0"/>
    <s v="theater/plays"/>
    <m/>
    <m/>
    <x v="1"/>
    <x v="6"/>
  </r>
  <r>
    <n v="750"/>
    <n v="65"/>
    <x v="2"/>
    <x v="0"/>
    <s v="USD"/>
    <n v="1406603696"/>
    <n v="1405307696"/>
    <b v="0"/>
    <n v="4"/>
    <b v="0"/>
    <s v="theater/plays"/>
    <m/>
    <m/>
    <x v="1"/>
    <x v="6"/>
  </r>
  <r>
    <n v="60000"/>
    <n v="135"/>
    <x v="2"/>
    <x v="0"/>
    <s v="USD"/>
    <n v="1410424642"/>
    <n v="1407832642"/>
    <b v="0"/>
    <n v="4"/>
    <b v="0"/>
    <s v="theater/plays"/>
    <m/>
    <m/>
    <x v="1"/>
    <x v="6"/>
  </r>
  <r>
    <n v="6000"/>
    <n v="185"/>
    <x v="2"/>
    <x v="0"/>
    <s v="USD"/>
    <n v="1441649397"/>
    <n v="1439057397"/>
    <b v="0"/>
    <n v="3"/>
    <b v="0"/>
    <s v="theater/plays"/>
    <m/>
    <m/>
    <x v="1"/>
    <x v="6"/>
  </r>
  <r>
    <n v="8000"/>
    <n v="2993"/>
    <x v="2"/>
    <x v="0"/>
    <s v="USD"/>
    <n v="1417033777"/>
    <n v="1414438177"/>
    <b v="0"/>
    <n v="36"/>
    <b v="0"/>
    <s v="theater/plays"/>
    <m/>
    <m/>
    <x v="1"/>
    <x v="6"/>
  </r>
  <r>
    <n v="15000"/>
    <n v="1"/>
    <x v="2"/>
    <x v="0"/>
    <s v="USD"/>
    <n v="1429936500"/>
    <n v="1424759330"/>
    <b v="0"/>
    <n v="1"/>
    <b v="0"/>
    <s v="theater/plays"/>
    <m/>
    <m/>
    <x v="1"/>
    <x v="6"/>
  </r>
  <r>
    <n v="10000"/>
    <n v="1000"/>
    <x v="2"/>
    <x v="0"/>
    <s v="USD"/>
    <n v="1448863449"/>
    <n v="1446267849"/>
    <b v="0"/>
    <n v="7"/>
    <b v="0"/>
    <s v="theater/plays"/>
    <m/>
    <m/>
    <x v="1"/>
    <x v="6"/>
  </r>
  <r>
    <n v="2500"/>
    <n v="909"/>
    <x v="2"/>
    <x v="1"/>
    <s v="GBP"/>
    <n v="1431298740"/>
    <n v="1429558756"/>
    <b v="0"/>
    <n v="27"/>
    <b v="0"/>
    <s v="theater/plays"/>
    <m/>
    <m/>
    <x v="1"/>
    <x v="6"/>
  </r>
  <r>
    <n v="1500"/>
    <n v="5"/>
    <x v="2"/>
    <x v="1"/>
    <s v="GBP"/>
    <n v="1464824309"/>
    <n v="1462232309"/>
    <b v="0"/>
    <n v="1"/>
    <b v="0"/>
    <s v="theater/plays"/>
    <m/>
    <m/>
    <x v="1"/>
    <x v="6"/>
  </r>
  <r>
    <n v="2000"/>
    <n v="0"/>
    <x v="2"/>
    <x v="8"/>
    <s v="DKK"/>
    <n v="1464952752"/>
    <n v="1462360752"/>
    <b v="0"/>
    <n v="0"/>
    <b v="0"/>
    <s v="theater/plays"/>
    <m/>
    <m/>
    <x v="1"/>
    <x v="6"/>
  </r>
  <r>
    <n v="3500"/>
    <n v="10"/>
    <x v="2"/>
    <x v="1"/>
    <s v="GBP"/>
    <n v="1410439161"/>
    <n v="1407847161"/>
    <b v="0"/>
    <n v="1"/>
    <b v="0"/>
    <s v="theater/plays"/>
    <m/>
    <m/>
    <x v="1"/>
    <x v="6"/>
  </r>
  <r>
    <n v="60000"/>
    <n v="120"/>
    <x v="2"/>
    <x v="1"/>
    <s v="GBP"/>
    <n v="1407168000"/>
    <n v="1406131023"/>
    <b v="0"/>
    <n v="3"/>
    <b v="0"/>
    <s v="theater/plays"/>
    <m/>
    <m/>
    <x v="1"/>
    <x v="6"/>
  </r>
  <r>
    <n v="5000"/>
    <n v="90"/>
    <x v="2"/>
    <x v="1"/>
    <s v="GBP"/>
    <n v="1453075200"/>
    <n v="1450628773"/>
    <b v="0"/>
    <n v="3"/>
    <b v="0"/>
    <s v="theater/plays"/>
    <m/>
    <m/>
    <x v="1"/>
    <x v="6"/>
  </r>
  <r>
    <n v="2500"/>
    <n v="135"/>
    <x v="2"/>
    <x v="1"/>
    <s v="GBP"/>
    <n v="1479032260"/>
    <n v="1476436660"/>
    <b v="0"/>
    <n v="3"/>
    <b v="0"/>
    <s v="theater/plays"/>
    <m/>
    <m/>
    <x v="1"/>
    <x v="6"/>
  </r>
  <r>
    <n v="3000"/>
    <n v="0"/>
    <x v="2"/>
    <x v="1"/>
    <s v="GBP"/>
    <n v="1414346400"/>
    <n v="1413291655"/>
    <b v="0"/>
    <n v="0"/>
    <b v="0"/>
    <s v="theater/plays"/>
    <m/>
    <m/>
    <x v="1"/>
    <x v="6"/>
  </r>
  <r>
    <n v="750"/>
    <n v="61"/>
    <x v="2"/>
    <x v="0"/>
    <s v="USD"/>
    <n v="1425337200"/>
    <n v="1421432810"/>
    <b v="0"/>
    <n v="6"/>
    <b v="0"/>
    <s v="theater/plays"/>
    <m/>
    <m/>
    <x v="1"/>
    <x v="6"/>
  </r>
  <r>
    <n v="11500"/>
    <n v="1384"/>
    <x v="2"/>
    <x v="1"/>
    <s v="GBP"/>
    <n v="1428622271"/>
    <n v="1426203071"/>
    <b v="0"/>
    <n v="17"/>
    <b v="0"/>
    <s v="theater/plays"/>
    <m/>
    <m/>
    <x v="1"/>
    <x v="6"/>
  </r>
  <r>
    <n v="15000"/>
    <n v="2290"/>
    <x v="2"/>
    <x v="0"/>
    <s v="USD"/>
    <n v="1403823722"/>
    <n v="1401231722"/>
    <b v="0"/>
    <n v="40"/>
    <b v="0"/>
    <s v="theater/plays"/>
    <m/>
    <m/>
    <x v="1"/>
    <x v="6"/>
  </r>
  <r>
    <n v="150"/>
    <n v="15"/>
    <x v="2"/>
    <x v="0"/>
    <s v="USD"/>
    <n v="1406753639"/>
    <n v="1404161639"/>
    <b v="0"/>
    <n v="3"/>
    <b v="0"/>
    <s v="theater/plays"/>
    <m/>
    <m/>
    <x v="1"/>
    <x v="6"/>
  </r>
  <r>
    <n v="5000"/>
    <n v="15"/>
    <x v="2"/>
    <x v="2"/>
    <s v="AUD"/>
    <n v="1419645748"/>
    <n v="1417053748"/>
    <b v="0"/>
    <n v="1"/>
    <b v="0"/>
    <s v="theater/plays"/>
    <m/>
    <m/>
    <x v="1"/>
    <x v="6"/>
  </r>
  <r>
    <n v="2500"/>
    <n v="25"/>
    <x v="2"/>
    <x v="1"/>
    <s v="GBP"/>
    <n v="1407565504"/>
    <n v="1404973504"/>
    <b v="0"/>
    <n v="2"/>
    <b v="0"/>
    <s v="theater/plays"/>
    <m/>
    <m/>
    <x v="1"/>
    <x v="6"/>
  </r>
  <r>
    <n v="5000"/>
    <n v="651"/>
    <x v="2"/>
    <x v="0"/>
    <s v="USD"/>
    <n v="1444971540"/>
    <n v="1442593427"/>
    <b v="0"/>
    <n v="7"/>
    <b v="0"/>
    <s v="theater/plays"/>
    <m/>
    <m/>
    <x v="1"/>
    <x v="6"/>
  </r>
  <r>
    <n v="20000"/>
    <n v="453"/>
    <x v="2"/>
    <x v="0"/>
    <s v="USD"/>
    <n v="1474228265"/>
    <n v="1471636265"/>
    <b v="0"/>
    <n v="14"/>
    <b v="0"/>
    <s v="theater/plays"/>
    <m/>
    <m/>
    <x v="1"/>
    <x v="6"/>
  </r>
  <r>
    <n v="10000"/>
    <n v="0"/>
    <x v="2"/>
    <x v="2"/>
    <s v="AUD"/>
    <n v="1459490400"/>
    <n v="1457078868"/>
    <b v="0"/>
    <n v="0"/>
    <b v="0"/>
    <s v="theater/plays"/>
    <m/>
    <m/>
    <x v="1"/>
    <x v="6"/>
  </r>
  <r>
    <n v="8000"/>
    <n v="0"/>
    <x v="2"/>
    <x v="0"/>
    <s v="USD"/>
    <n v="1441510707"/>
    <n v="1439350707"/>
    <b v="0"/>
    <n v="0"/>
    <b v="0"/>
    <s v="theater/plays"/>
    <m/>
    <m/>
    <x v="1"/>
    <x v="6"/>
  </r>
  <r>
    <n v="12000"/>
    <n v="1"/>
    <x v="2"/>
    <x v="0"/>
    <s v="USD"/>
    <n v="1458097364"/>
    <n v="1455508964"/>
    <b v="0"/>
    <n v="1"/>
    <b v="0"/>
    <s v="theater/plays"/>
    <m/>
    <m/>
    <x v="1"/>
    <x v="6"/>
  </r>
  <r>
    <n v="7000"/>
    <n v="1102"/>
    <x v="2"/>
    <x v="0"/>
    <s v="USD"/>
    <n v="1468716180"/>
    <n v="1466205262"/>
    <b v="0"/>
    <n v="12"/>
    <b v="0"/>
    <s v="theater/plays"/>
    <m/>
    <m/>
    <x v="1"/>
    <x v="6"/>
  </r>
  <r>
    <n v="5000"/>
    <n v="550"/>
    <x v="2"/>
    <x v="0"/>
    <s v="USD"/>
    <n v="1443704400"/>
    <n v="1439827639"/>
    <b v="0"/>
    <n v="12"/>
    <b v="0"/>
    <s v="theater/plays"/>
    <m/>
    <m/>
    <x v="1"/>
    <x v="6"/>
  </r>
  <r>
    <n v="3000"/>
    <n v="1315"/>
    <x v="2"/>
    <x v="1"/>
    <s v="GBP"/>
    <n v="1443973546"/>
    <n v="1438789546"/>
    <b v="0"/>
    <n v="23"/>
    <b v="0"/>
    <s v="theater/plays"/>
    <m/>
    <m/>
    <x v="1"/>
    <x v="6"/>
  </r>
  <r>
    <n v="20000"/>
    <n v="0"/>
    <x v="2"/>
    <x v="0"/>
    <s v="USD"/>
    <n v="1480576720"/>
    <n v="1477981120"/>
    <b v="0"/>
    <n v="0"/>
    <b v="0"/>
    <s v="theater/plays"/>
    <m/>
    <m/>
    <x v="1"/>
    <x v="6"/>
  </r>
  <r>
    <n v="2885"/>
    <n v="2485"/>
    <x v="2"/>
    <x v="0"/>
    <s v="USD"/>
    <n v="1468249760"/>
    <n v="1465830560"/>
    <b v="0"/>
    <n v="10"/>
    <b v="0"/>
    <s v="theater/plays"/>
    <m/>
    <m/>
    <x v="1"/>
    <x v="6"/>
  </r>
  <r>
    <n v="3255"/>
    <n v="397"/>
    <x v="2"/>
    <x v="0"/>
    <s v="USD"/>
    <n v="1435441454"/>
    <n v="1432763054"/>
    <b v="0"/>
    <n v="5"/>
    <b v="0"/>
    <s v="theater/plays"/>
    <m/>
    <m/>
    <x v="1"/>
    <x v="6"/>
  </r>
  <r>
    <n v="5000"/>
    <n v="5"/>
    <x v="2"/>
    <x v="2"/>
    <s v="AUD"/>
    <n v="1412656200"/>
    <n v="1412328979"/>
    <b v="0"/>
    <n v="1"/>
    <b v="0"/>
    <s v="theater/plays"/>
    <m/>
    <m/>
    <x v="1"/>
    <x v="6"/>
  </r>
  <r>
    <n v="5000"/>
    <n v="11"/>
    <x v="2"/>
    <x v="0"/>
    <s v="USD"/>
    <n v="1420199351"/>
    <n v="1416311351"/>
    <b v="0"/>
    <n v="2"/>
    <b v="0"/>
    <s v="theater/plays"/>
    <m/>
    <m/>
    <x v="1"/>
    <x v="6"/>
  </r>
  <r>
    <n v="5500"/>
    <n v="50"/>
    <x v="2"/>
    <x v="0"/>
    <s v="USD"/>
    <n v="1416877200"/>
    <n v="1414505137"/>
    <b v="0"/>
    <n v="2"/>
    <b v="0"/>
    <s v="theater/plays"/>
    <m/>
    <m/>
    <x v="1"/>
    <x v="6"/>
  </r>
  <r>
    <n v="1200"/>
    <n v="0"/>
    <x v="2"/>
    <x v="0"/>
    <s v="USD"/>
    <n v="1434490914"/>
    <n v="1429306914"/>
    <b v="0"/>
    <n v="0"/>
    <b v="0"/>
    <s v="theater/plays"/>
    <m/>
    <m/>
    <x v="1"/>
    <x v="6"/>
  </r>
  <r>
    <n v="5000"/>
    <n v="1782"/>
    <x v="2"/>
    <x v="0"/>
    <s v="USD"/>
    <n v="1446483000"/>
    <n v="1443811268"/>
    <b v="0"/>
    <n v="13"/>
    <b v="0"/>
    <s v="theater/plays"/>
    <m/>
    <m/>
    <x v="1"/>
    <x v="6"/>
  </r>
  <r>
    <n v="5000"/>
    <n v="0"/>
    <x v="2"/>
    <x v="0"/>
    <s v="USD"/>
    <n v="1440690875"/>
    <n v="1438098875"/>
    <b v="0"/>
    <n v="0"/>
    <b v="0"/>
    <s v="theater/plays"/>
    <m/>
    <m/>
    <x v="1"/>
    <x v="6"/>
  </r>
  <r>
    <n v="2000"/>
    <n v="5"/>
    <x v="2"/>
    <x v="0"/>
    <s v="USD"/>
    <n v="1431717268"/>
    <n v="1429125268"/>
    <b v="0"/>
    <n v="1"/>
    <b v="0"/>
    <s v="theater/plays"/>
    <m/>
    <m/>
    <x v="1"/>
    <x v="6"/>
  </r>
  <r>
    <n v="6000"/>
    <n v="195"/>
    <x v="2"/>
    <x v="0"/>
    <s v="USD"/>
    <n v="1425110400"/>
    <n v="1422388822"/>
    <b v="0"/>
    <n v="5"/>
    <b v="0"/>
    <s v="theater/plays"/>
    <m/>
    <m/>
    <x v="1"/>
    <x v="6"/>
  </r>
  <r>
    <n v="3000"/>
    <n v="101"/>
    <x v="2"/>
    <x v="0"/>
    <s v="USD"/>
    <n v="1475378744"/>
    <n v="1472786744"/>
    <b v="0"/>
    <n v="2"/>
    <b v="0"/>
    <s v="theater/plays"/>
    <m/>
    <m/>
    <x v="1"/>
    <x v="6"/>
  </r>
  <r>
    <n v="30000"/>
    <n v="0"/>
    <x v="2"/>
    <x v="2"/>
    <s v="AUD"/>
    <n v="1410076123"/>
    <n v="1404892123"/>
    <b v="0"/>
    <n v="0"/>
    <b v="0"/>
    <s v="theater/plays"/>
    <m/>
    <m/>
    <x v="1"/>
    <x v="6"/>
  </r>
  <r>
    <n v="10000"/>
    <n v="1577"/>
    <x v="2"/>
    <x v="2"/>
    <s v="AUD"/>
    <n v="1423623221"/>
    <n v="1421031221"/>
    <b v="0"/>
    <n v="32"/>
    <b v="0"/>
    <s v="theater/plays"/>
    <m/>
    <m/>
    <x v="1"/>
    <x v="6"/>
  </r>
  <r>
    <n v="4000"/>
    <n v="25"/>
    <x v="2"/>
    <x v="0"/>
    <s v="USD"/>
    <n v="1460140500"/>
    <n v="1457628680"/>
    <b v="0"/>
    <n v="1"/>
    <b v="0"/>
    <s v="theater/plays"/>
    <m/>
    <m/>
    <x v="1"/>
    <x v="6"/>
  </r>
  <r>
    <n v="200000"/>
    <n v="1"/>
    <x v="2"/>
    <x v="17"/>
    <s v="EUR"/>
    <n v="1462301342"/>
    <n v="1457120942"/>
    <b v="0"/>
    <n v="1"/>
    <b v="0"/>
    <s v="theater/plays"/>
    <m/>
    <m/>
    <x v="1"/>
    <x v="6"/>
  </r>
  <r>
    <n v="26000"/>
    <n v="25"/>
    <x v="2"/>
    <x v="0"/>
    <s v="USD"/>
    <n v="1445885890"/>
    <n v="1440701890"/>
    <b v="0"/>
    <n v="1"/>
    <b v="0"/>
    <s v="theater/plays"/>
    <m/>
    <m/>
    <x v="1"/>
    <x v="6"/>
  </r>
  <r>
    <n v="17600"/>
    <n v="0"/>
    <x v="2"/>
    <x v="0"/>
    <s v="USD"/>
    <n v="1469834940"/>
    <n v="1467162586"/>
    <b v="0"/>
    <n v="0"/>
    <b v="0"/>
    <s v="theater/plays"/>
    <m/>
    <m/>
    <x v="1"/>
    <x v="6"/>
  </r>
  <r>
    <n v="25000"/>
    <n v="0"/>
    <x v="2"/>
    <x v="5"/>
    <s v="CAD"/>
    <n v="1405352264"/>
    <n v="1400168264"/>
    <b v="0"/>
    <n v="0"/>
    <b v="0"/>
    <s v="theater/plays"/>
    <m/>
    <m/>
    <x v="1"/>
    <x v="6"/>
  </r>
  <r>
    <n v="1750"/>
    <n v="425"/>
    <x v="2"/>
    <x v="0"/>
    <s v="USD"/>
    <n v="1448745741"/>
    <n v="1446150141"/>
    <b v="0"/>
    <n v="8"/>
    <b v="0"/>
    <s v="theater/plays"/>
    <m/>
    <m/>
    <x v="1"/>
    <x v="6"/>
  </r>
  <r>
    <n v="5500"/>
    <n v="0"/>
    <x v="2"/>
    <x v="0"/>
    <s v="USD"/>
    <n v="1461543600"/>
    <n v="1459203727"/>
    <b v="0"/>
    <n v="0"/>
    <b v="0"/>
    <s v="theater/plays"/>
    <m/>
    <m/>
    <x v="1"/>
    <x v="6"/>
  </r>
  <r>
    <n v="28000"/>
    <n v="7"/>
    <x v="2"/>
    <x v="0"/>
    <s v="USD"/>
    <n v="1468020354"/>
    <n v="1464045954"/>
    <b v="0"/>
    <n v="1"/>
    <b v="0"/>
    <s v="theater/plays"/>
    <m/>
    <m/>
    <x v="1"/>
    <x v="6"/>
  </r>
  <r>
    <n v="2000"/>
    <n v="641"/>
    <x v="2"/>
    <x v="0"/>
    <s v="USD"/>
    <n v="1406988000"/>
    <n v="1403822912"/>
    <b v="0"/>
    <n v="16"/>
    <b v="0"/>
    <s v="theater/plays"/>
    <m/>
    <m/>
    <x v="1"/>
    <x v="6"/>
  </r>
  <r>
    <n v="1200"/>
    <n v="292"/>
    <x v="2"/>
    <x v="0"/>
    <s v="USD"/>
    <n v="1411930556"/>
    <n v="1409338556"/>
    <b v="0"/>
    <n v="12"/>
    <b v="0"/>
    <s v="theater/plays"/>
    <m/>
    <m/>
    <x v="1"/>
    <x v="6"/>
  </r>
  <r>
    <n v="3000"/>
    <n v="45"/>
    <x v="2"/>
    <x v="0"/>
    <s v="USD"/>
    <n v="1451852256"/>
    <n v="1449260256"/>
    <b v="0"/>
    <n v="4"/>
    <b v="0"/>
    <s v="theater/plays"/>
    <m/>
    <m/>
    <x v="1"/>
    <x v="6"/>
  </r>
  <r>
    <n v="5000"/>
    <n v="21"/>
    <x v="2"/>
    <x v="1"/>
    <s v="GBP"/>
    <n v="1399584210"/>
    <n v="1397683410"/>
    <b v="0"/>
    <n v="2"/>
    <b v="0"/>
    <s v="theater/plays"/>
    <m/>
    <m/>
    <x v="1"/>
    <x v="6"/>
  </r>
  <r>
    <n v="1400"/>
    <n v="45"/>
    <x v="2"/>
    <x v="1"/>
    <s v="GBP"/>
    <n v="1448722494"/>
    <n v="1446562494"/>
    <b v="0"/>
    <n v="3"/>
    <b v="0"/>
    <s v="theater/plays"/>
    <m/>
    <m/>
    <x v="1"/>
    <x v="6"/>
  </r>
  <r>
    <n v="10000"/>
    <n v="0"/>
    <x v="2"/>
    <x v="5"/>
    <s v="CAD"/>
    <n v="1447821717"/>
    <n v="1445226117"/>
    <b v="0"/>
    <n v="0"/>
    <b v="0"/>
    <s v="theater/plays"/>
    <m/>
    <m/>
    <x v="1"/>
    <x v="6"/>
  </r>
  <r>
    <n v="2000"/>
    <n v="126"/>
    <x v="2"/>
    <x v="0"/>
    <s v="USD"/>
    <n v="1429460386"/>
    <n v="1424279986"/>
    <b v="0"/>
    <n v="3"/>
    <b v="0"/>
    <s v="theater/plays"/>
    <m/>
    <m/>
    <x v="1"/>
    <x v="6"/>
  </r>
  <r>
    <n v="2000"/>
    <n v="285"/>
    <x v="2"/>
    <x v="0"/>
    <s v="USD"/>
    <n v="1460608780"/>
    <n v="1455428380"/>
    <b v="0"/>
    <n v="4"/>
    <b v="0"/>
    <s v="theater/plays"/>
    <m/>
    <m/>
    <x v="1"/>
    <x v="6"/>
  </r>
  <r>
    <n v="7500"/>
    <n v="45"/>
    <x v="2"/>
    <x v="0"/>
    <s v="USD"/>
    <n v="1406170740"/>
    <n v="1402506278"/>
    <b v="0"/>
    <n v="2"/>
    <b v="0"/>
    <s v="theater/plays"/>
    <m/>
    <m/>
    <x v="1"/>
    <x v="6"/>
  </r>
  <r>
    <n v="1700"/>
    <n v="410"/>
    <x v="2"/>
    <x v="0"/>
    <s v="USD"/>
    <n v="1488783507"/>
    <n v="1486191507"/>
    <b v="0"/>
    <n v="10"/>
    <b v="0"/>
    <s v="theater/plays"/>
    <m/>
    <m/>
    <x v="1"/>
    <x v="6"/>
  </r>
  <r>
    <n v="5000"/>
    <n v="527"/>
    <x v="2"/>
    <x v="0"/>
    <s v="USD"/>
    <n v="1463945673"/>
    <n v="1458761673"/>
    <b v="0"/>
    <n v="11"/>
    <b v="0"/>
    <s v="theater/plays"/>
    <m/>
    <m/>
    <x v="1"/>
    <x v="6"/>
  </r>
  <r>
    <n v="2825"/>
    <n v="211"/>
    <x v="2"/>
    <x v="0"/>
    <s v="USD"/>
    <n v="1472442900"/>
    <n v="1471638646"/>
    <b v="0"/>
    <n v="6"/>
    <b v="0"/>
    <s v="theater/plays"/>
    <m/>
    <m/>
    <x v="1"/>
    <x v="6"/>
  </r>
  <r>
    <n v="15000"/>
    <n v="11"/>
    <x v="2"/>
    <x v="0"/>
    <s v="USD"/>
    <n v="1460925811"/>
    <n v="1458333811"/>
    <b v="0"/>
    <n v="2"/>
    <b v="0"/>
    <s v="theater/plays"/>
    <m/>
    <m/>
    <x v="1"/>
    <x v="6"/>
  </r>
  <r>
    <n v="14000"/>
    <n v="136"/>
    <x v="2"/>
    <x v="0"/>
    <s v="USD"/>
    <n v="1405947126"/>
    <n v="1403355126"/>
    <b v="0"/>
    <n v="6"/>
    <b v="0"/>
    <s v="theater/plays"/>
    <m/>
    <m/>
    <x v="1"/>
    <x v="6"/>
  </r>
  <r>
    <n v="1000"/>
    <n v="211"/>
    <x v="2"/>
    <x v="0"/>
    <s v="USD"/>
    <n v="1423186634"/>
    <n v="1418002634"/>
    <b v="0"/>
    <n v="8"/>
    <b v="0"/>
    <s v="theater/plays"/>
    <m/>
    <m/>
    <x v="1"/>
    <x v="6"/>
  </r>
  <r>
    <n v="5000"/>
    <n v="3905"/>
    <x v="2"/>
    <x v="0"/>
    <s v="USD"/>
    <n v="1462766400"/>
    <n v="1460219110"/>
    <b v="0"/>
    <n v="37"/>
    <b v="0"/>
    <s v="theater/plays"/>
    <m/>
    <m/>
    <x v="1"/>
    <x v="6"/>
  </r>
  <r>
    <n v="1000"/>
    <n v="320"/>
    <x v="2"/>
    <x v="1"/>
    <s v="GBP"/>
    <n v="1464872848"/>
    <n v="1462280848"/>
    <b v="0"/>
    <n v="11"/>
    <b v="0"/>
    <s v="theater/plays"/>
    <m/>
    <m/>
    <x v="1"/>
    <x v="6"/>
  </r>
  <r>
    <n v="678"/>
    <n v="0"/>
    <x v="2"/>
    <x v="0"/>
    <s v="USD"/>
    <n v="1468442898"/>
    <n v="1465850898"/>
    <b v="0"/>
    <n v="0"/>
    <b v="0"/>
    <s v="theater/plays"/>
    <m/>
    <m/>
    <x v="1"/>
    <x v="6"/>
  </r>
  <r>
    <n v="1300"/>
    <n v="620"/>
    <x v="2"/>
    <x v="0"/>
    <s v="USD"/>
    <n v="1406876400"/>
    <n v="1405024561"/>
    <b v="0"/>
    <n v="10"/>
    <b v="0"/>
    <s v="theater/plays"/>
    <m/>
    <m/>
    <x v="1"/>
    <x v="6"/>
  </r>
  <r>
    <n v="90000"/>
    <n v="1305"/>
    <x v="2"/>
    <x v="0"/>
    <s v="USD"/>
    <n v="1469213732"/>
    <n v="1466621732"/>
    <b v="0"/>
    <n v="6"/>
    <b v="0"/>
    <s v="theater/plays"/>
    <m/>
    <m/>
    <x v="1"/>
    <x v="6"/>
  </r>
  <r>
    <n v="2000"/>
    <n v="214"/>
    <x v="2"/>
    <x v="0"/>
    <s v="USD"/>
    <n v="1422717953"/>
    <n v="1417533953"/>
    <b v="0"/>
    <n v="8"/>
    <b v="0"/>
    <s v="theater/plays"/>
    <m/>
    <m/>
    <x v="1"/>
    <x v="6"/>
  </r>
  <r>
    <n v="6000"/>
    <n v="110"/>
    <x v="2"/>
    <x v="1"/>
    <s v="GBP"/>
    <n v="1427659200"/>
    <n v="1425678057"/>
    <b v="0"/>
    <n v="6"/>
    <b v="0"/>
    <s v="theater/plays"/>
    <m/>
    <m/>
    <x v="1"/>
    <x v="6"/>
  </r>
  <r>
    <n v="2500"/>
    <n v="450"/>
    <x v="2"/>
    <x v="0"/>
    <s v="USD"/>
    <n v="1404570147"/>
    <n v="1401978147"/>
    <b v="0"/>
    <n v="7"/>
    <b v="0"/>
    <s v="theater/plays"/>
    <m/>
    <m/>
    <x v="1"/>
    <x v="6"/>
  </r>
  <r>
    <n v="30000"/>
    <n v="1225"/>
    <x v="2"/>
    <x v="0"/>
    <s v="USD"/>
    <n v="1468729149"/>
    <n v="1463545149"/>
    <b v="0"/>
    <n v="7"/>
    <b v="0"/>
    <s v="theater/plays"/>
    <m/>
    <m/>
    <x v="1"/>
    <x v="6"/>
  </r>
  <r>
    <n v="850"/>
    <n v="170"/>
    <x v="2"/>
    <x v="1"/>
    <s v="GBP"/>
    <n v="1436297180"/>
    <n v="1431113180"/>
    <b v="0"/>
    <n v="5"/>
    <b v="0"/>
    <s v="theater/plays"/>
    <m/>
    <m/>
    <x v="1"/>
    <x v="6"/>
  </r>
  <r>
    <n v="11140"/>
    <n v="3877"/>
    <x v="2"/>
    <x v="0"/>
    <s v="USD"/>
    <n v="1400569140"/>
    <n v="1397854356"/>
    <b v="0"/>
    <n v="46"/>
    <b v="0"/>
    <s v="theater/plays"/>
    <m/>
    <m/>
    <x v="1"/>
    <x v="6"/>
  </r>
  <r>
    <n v="1500"/>
    <n v="95"/>
    <x v="2"/>
    <x v="1"/>
    <s v="GBP"/>
    <n v="1415404800"/>
    <n v="1412809644"/>
    <b v="0"/>
    <n v="10"/>
    <b v="0"/>
    <s v="theater/plays"/>
    <m/>
    <m/>
    <x v="1"/>
    <x v="6"/>
  </r>
  <r>
    <n v="2000"/>
    <n v="641"/>
    <x v="2"/>
    <x v="0"/>
    <s v="USD"/>
    <n v="1456002300"/>
    <n v="1454173120"/>
    <b v="0"/>
    <n v="19"/>
    <b v="0"/>
    <s v="theater/plays"/>
    <m/>
    <m/>
    <x v="1"/>
    <x v="6"/>
  </r>
  <r>
    <n v="5000"/>
    <n v="488"/>
    <x v="2"/>
    <x v="1"/>
    <s v="GBP"/>
    <n v="1462539840"/>
    <n v="1460034594"/>
    <b v="0"/>
    <n v="13"/>
    <b v="0"/>
    <s v="theater/plays"/>
    <m/>
    <m/>
    <x v="1"/>
    <x v="6"/>
  </r>
  <r>
    <n v="400"/>
    <n v="151"/>
    <x v="2"/>
    <x v="1"/>
    <s v="GBP"/>
    <n v="1400278290"/>
    <n v="1399414290"/>
    <b v="0"/>
    <n v="13"/>
    <b v="0"/>
    <s v="theater/plays"/>
    <m/>
    <m/>
    <x v="1"/>
    <x v="6"/>
  </r>
  <r>
    <n v="1500"/>
    <n v="32"/>
    <x v="2"/>
    <x v="0"/>
    <s v="USD"/>
    <n v="1440813413"/>
    <n v="1439517413"/>
    <b v="0"/>
    <n v="4"/>
    <b v="0"/>
    <s v="theater/plays"/>
    <m/>
    <m/>
    <x v="1"/>
    <x v="6"/>
  </r>
  <r>
    <n v="3000"/>
    <n v="0"/>
    <x v="2"/>
    <x v="0"/>
    <s v="USD"/>
    <n v="1447009181"/>
    <n v="1444413581"/>
    <b v="0"/>
    <n v="0"/>
    <b v="0"/>
    <s v="theater/plays"/>
    <m/>
    <m/>
    <x v="1"/>
    <x v="6"/>
  </r>
  <r>
    <n v="1650"/>
    <n v="69"/>
    <x v="2"/>
    <x v="1"/>
    <s v="GBP"/>
    <n v="1456934893"/>
    <n v="1454342893"/>
    <b v="0"/>
    <n v="3"/>
    <b v="0"/>
    <s v="theater/plays"/>
    <m/>
    <m/>
    <x v="1"/>
    <x v="6"/>
  </r>
  <r>
    <n v="500"/>
    <n v="100"/>
    <x v="2"/>
    <x v="0"/>
    <s v="USD"/>
    <n v="1433086082"/>
    <n v="1430494082"/>
    <b v="0"/>
    <n v="1"/>
    <b v="0"/>
    <s v="theater/plays"/>
    <m/>
    <m/>
    <x v="1"/>
    <x v="6"/>
  </r>
  <r>
    <n v="10000"/>
    <n v="541"/>
    <x v="2"/>
    <x v="0"/>
    <s v="USD"/>
    <n v="1449876859"/>
    <n v="1444689259"/>
    <b v="0"/>
    <n v="9"/>
    <b v="0"/>
    <s v="theater/plays"/>
    <m/>
    <m/>
    <x v="1"/>
    <x v="6"/>
  </r>
  <r>
    <n v="50000"/>
    <n v="3"/>
    <x v="2"/>
    <x v="0"/>
    <s v="USD"/>
    <n v="1431549912"/>
    <n v="1428957912"/>
    <b v="0"/>
    <n v="1"/>
    <b v="0"/>
    <s v="theater/plays"/>
    <m/>
    <m/>
    <x v="1"/>
    <x v="6"/>
  </r>
  <r>
    <n v="2000"/>
    <n v="5"/>
    <x v="2"/>
    <x v="0"/>
    <s v="USD"/>
    <n v="1405761690"/>
    <n v="1403169690"/>
    <b v="0"/>
    <n v="1"/>
    <b v="0"/>
    <s v="theater/plays"/>
    <m/>
    <m/>
    <x v="1"/>
    <x v="6"/>
  </r>
  <r>
    <n v="200"/>
    <n v="70"/>
    <x v="2"/>
    <x v="1"/>
    <s v="GBP"/>
    <n v="1423913220"/>
    <n v="1421339077"/>
    <b v="0"/>
    <n v="4"/>
    <b v="0"/>
    <s v="theater/plays"/>
    <m/>
    <m/>
    <x v="1"/>
    <x v="6"/>
  </r>
  <r>
    <n v="3000"/>
    <n v="497"/>
    <x v="2"/>
    <x v="0"/>
    <s v="USD"/>
    <n v="1416499440"/>
    <n v="1415341464"/>
    <b v="0"/>
    <n v="17"/>
    <b v="0"/>
    <s v="theater/plays"/>
    <m/>
    <m/>
    <x v="1"/>
    <x v="6"/>
  </r>
  <r>
    <n v="3000"/>
    <n v="0"/>
    <x v="2"/>
    <x v="1"/>
    <s v="GBP"/>
    <n v="1428222221"/>
    <n v="1425633821"/>
    <b v="0"/>
    <n v="0"/>
    <b v="0"/>
    <s v="theater/plays"/>
    <m/>
    <m/>
    <x v="1"/>
    <x v="6"/>
  </r>
  <r>
    <n v="1250"/>
    <n v="715"/>
    <x v="2"/>
    <x v="0"/>
    <s v="USD"/>
    <n v="1427580426"/>
    <n v="1424992026"/>
    <b v="0"/>
    <n v="12"/>
    <b v="0"/>
    <s v="theater/plays"/>
    <m/>
    <m/>
    <x v="1"/>
    <x v="6"/>
  </r>
  <r>
    <n v="7000"/>
    <n v="1156"/>
    <x v="2"/>
    <x v="0"/>
    <s v="USD"/>
    <n v="1409514709"/>
    <n v="1406058798"/>
    <b v="0"/>
    <n v="14"/>
    <b v="0"/>
    <s v="theater/plays"/>
    <m/>
    <m/>
    <x v="1"/>
    <x v="6"/>
  </r>
  <r>
    <n v="8000"/>
    <n v="10"/>
    <x v="2"/>
    <x v="0"/>
    <s v="USD"/>
    <n v="1462631358"/>
    <n v="1457450958"/>
    <b v="0"/>
    <n v="1"/>
    <b v="0"/>
    <s v="theater/plays"/>
    <m/>
    <m/>
    <x v="1"/>
    <x v="6"/>
  </r>
  <r>
    <n v="1200"/>
    <n v="453"/>
    <x v="2"/>
    <x v="1"/>
    <s v="GBP"/>
    <n v="1488394800"/>
    <n v="1486681708"/>
    <b v="0"/>
    <n v="14"/>
    <b v="0"/>
    <s v="theater/plays"/>
    <m/>
    <m/>
    <x v="1"/>
    <x v="6"/>
  </r>
  <r>
    <n v="1250"/>
    <n v="23"/>
    <x v="2"/>
    <x v="0"/>
    <s v="USD"/>
    <n v="1411779761"/>
    <n v="1409187761"/>
    <b v="0"/>
    <n v="4"/>
    <b v="0"/>
    <s v="theater/plays"/>
    <m/>
    <m/>
    <x v="1"/>
    <x v="6"/>
  </r>
  <r>
    <n v="2000"/>
    <n v="201"/>
    <x v="2"/>
    <x v="0"/>
    <s v="USD"/>
    <n v="1424009147"/>
    <n v="1421417147"/>
    <b v="0"/>
    <n v="2"/>
    <b v="0"/>
    <s v="theater/plays"/>
    <m/>
    <m/>
    <x v="1"/>
    <x v="6"/>
  </r>
  <r>
    <n v="500"/>
    <n v="1"/>
    <x v="2"/>
    <x v="0"/>
    <s v="USD"/>
    <n v="1412740457"/>
    <n v="1410148457"/>
    <b v="0"/>
    <n v="1"/>
    <b v="0"/>
    <s v="theater/plays"/>
    <m/>
    <m/>
    <x v="1"/>
    <x v="6"/>
  </r>
  <r>
    <n v="3000"/>
    <n v="40"/>
    <x v="2"/>
    <x v="0"/>
    <s v="USD"/>
    <n v="1413832985"/>
    <n v="1408648985"/>
    <b v="0"/>
    <n v="2"/>
    <b v="0"/>
    <s v="theater/plays"/>
    <m/>
    <m/>
    <x v="1"/>
    <x v="6"/>
  </r>
  <r>
    <n v="30000"/>
    <n v="2"/>
    <x v="2"/>
    <x v="0"/>
    <s v="USD"/>
    <n v="1455647587"/>
    <n v="1453487587"/>
    <b v="0"/>
    <n v="1"/>
    <b v="0"/>
    <s v="theater/plays"/>
    <m/>
    <m/>
    <x v="1"/>
    <x v="6"/>
  </r>
  <r>
    <n v="2000"/>
    <n v="5"/>
    <x v="2"/>
    <x v="0"/>
    <s v="USD"/>
    <n v="1409070480"/>
    <n v="1406572381"/>
    <b v="0"/>
    <n v="1"/>
    <b v="0"/>
    <s v="theater/plays"/>
    <m/>
    <m/>
    <x v="1"/>
    <x v="6"/>
  </r>
  <r>
    <n v="1000"/>
    <n v="60"/>
    <x v="2"/>
    <x v="1"/>
    <s v="GBP"/>
    <n v="1437606507"/>
    <n v="1435014507"/>
    <b v="0"/>
    <n v="4"/>
    <b v="0"/>
    <s v="theater/plays"/>
    <m/>
    <m/>
    <x v="1"/>
    <x v="6"/>
  </r>
  <r>
    <n v="1930"/>
    <n v="75"/>
    <x v="2"/>
    <x v="1"/>
    <s v="GBP"/>
    <n v="1410281360"/>
    <n v="1406825360"/>
    <b v="0"/>
    <n v="3"/>
    <b v="0"/>
    <s v="theater/plays"/>
    <m/>
    <m/>
    <x v="1"/>
    <x v="6"/>
  </r>
  <r>
    <n v="7200"/>
    <n v="1742"/>
    <x v="2"/>
    <x v="0"/>
    <s v="USD"/>
    <n v="1414348166"/>
    <n v="1412879366"/>
    <b v="0"/>
    <n v="38"/>
    <b v="0"/>
    <s v="theater/plays"/>
    <m/>
    <m/>
    <x v="1"/>
    <x v="6"/>
  </r>
  <r>
    <n v="250"/>
    <n v="19"/>
    <x v="2"/>
    <x v="1"/>
    <s v="GBP"/>
    <n v="1422450278"/>
    <n v="1419858278"/>
    <b v="0"/>
    <n v="4"/>
    <b v="0"/>
    <s v="theater/plays"/>
    <m/>
    <m/>
    <x v="1"/>
    <x v="6"/>
  </r>
  <r>
    <n v="575"/>
    <n v="0"/>
    <x v="2"/>
    <x v="1"/>
    <s v="GBP"/>
    <n v="1430571849"/>
    <n v="1427979849"/>
    <b v="0"/>
    <n v="0"/>
    <b v="0"/>
    <s v="theater/plays"/>
    <m/>
    <m/>
    <x v="1"/>
    <x v="6"/>
  </r>
  <r>
    <n v="2000"/>
    <n v="26"/>
    <x v="2"/>
    <x v="0"/>
    <s v="USD"/>
    <n v="1424070823"/>
    <n v="1421478823"/>
    <b v="0"/>
    <n v="2"/>
    <b v="0"/>
    <s v="theater/plays"/>
    <m/>
    <m/>
    <x v="1"/>
    <x v="6"/>
  </r>
  <r>
    <n v="9000"/>
    <n v="0"/>
    <x v="2"/>
    <x v="0"/>
    <s v="USD"/>
    <n v="1457157269"/>
    <n v="1455861269"/>
    <b v="0"/>
    <n v="0"/>
    <b v="0"/>
    <s v="theater/plays"/>
    <m/>
    <m/>
    <x v="1"/>
    <x v="6"/>
  </r>
  <r>
    <n v="7000"/>
    <n v="1"/>
    <x v="2"/>
    <x v="0"/>
    <s v="USD"/>
    <n v="1437331463"/>
    <n v="1434739463"/>
    <b v="0"/>
    <n v="1"/>
    <b v="0"/>
    <s v="theater/plays"/>
    <m/>
    <m/>
    <x v="1"/>
    <x v="6"/>
  </r>
  <r>
    <n v="500"/>
    <n v="70"/>
    <x v="2"/>
    <x v="1"/>
    <s v="GBP"/>
    <n v="1410987400"/>
    <n v="1408395400"/>
    <b v="0"/>
    <n v="7"/>
    <b v="0"/>
    <s v="theater/plays"/>
    <m/>
    <m/>
    <x v="1"/>
    <x v="6"/>
  </r>
  <r>
    <n v="10000"/>
    <n v="105"/>
    <x v="2"/>
    <x v="0"/>
    <s v="USD"/>
    <n v="1409846874"/>
    <n v="1407254874"/>
    <b v="0"/>
    <n v="2"/>
    <b v="0"/>
    <s v="theater/plays"/>
    <m/>
    <m/>
    <x v="1"/>
    <x v="6"/>
  </r>
  <r>
    <n v="1500"/>
    <n v="130"/>
    <x v="2"/>
    <x v="1"/>
    <s v="GBP"/>
    <n v="1475877108"/>
    <n v="1473285108"/>
    <b v="0"/>
    <n v="4"/>
    <b v="0"/>
    <s v="theater/plays"/>
    <m/>
    <m/>
    <x v="1"/>
    <x v="6"/>
  </r>
  <r>
    <n v="3500"/>
    <n v="29"/>
    <x v="2"/>
    <x v="0"/>
    <s v="USD"/>
    <n v="1460737680"/>
    <n v="1455725596"/>
    <b v="0"/>
    <n v="4"/>
    <b v="0"/>
    <s v="theater/plays"/>
    <m/>
    <m/>
    <x v="1"/>
    <x v="6"/>
  </r>
  <r>
    <n v="600"/>
    <n v="100"/>
    <x v="2"/>
    <x v="0"/>
    <s v="USD"/>
    <n v="1427168099"/>
    <n v="1424579699"/>
    <b v="0"/>
    <n v="3"/>
    <b v="0"/>
    <s v="theater/plays"/>
    <m/>
    <m/>
    <x v="1"/>
    <x v="6"/>
  </r>
  <r>
    <n v="15000"/>
    <n v="125"/>
    <x v="2"/>
    <x v="0"/>
    <s v="USD"/>
    <n v="1414360358"/>
    <n v="1409176358"/>
    <b v="0"/>
    <n v="2"/>
    <b v="0"/>
    <s v="theater/plays"/>
    <m/>
    <m/>
    <x v="1"/>
    <x v="6"/>
  </r>
  <r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7000"/>
    <n v="0"/>
    <x v="2"/>
    <x v="0"/>
    <s v="USD"/>
    <n v="1458860363"/>
    <n v="1454975963"/>
    <b v="0"/>
    <n v="0"/>
    <b v="0"/>
    <s v="theater/plays"/>
    <m/>
    <m/>
    <x v="1"/>
    <x v="6"/>
  </r>
  <r>
    <n v="800"/>
    <n v="10"/>
    <x v="2"/>
    <x v="0"/>
    <s v="USD"/>
    <n v="1441037097"/>
    <n v="1438445097"/>
    <b v="0"/>
    <n v="1"/>
    <b v="0"/>
    <s v="theater/plays"/>
    <m/>
    <m/>
    <x v="1"/>
    <x v="6"/>
  </r>
  <r>
    <n v="5000"/>
    <n v="250"/>
    <x v="2"/>
    <x v="6"/>
    <s v="EUR"/>
    <n v="1437889336"/>
    <n v="1432705336"/>
    <b v="0"/>
    <n v="4"/>
    <b v="0"/>
    <s v="theater/plays"/>
    <m/>
    <m/>
    <x v="1"/>
    <x v="6"/>
  </r>
  <r>
    <n v="4000"/>
    <n v="0"/>
    <x v="2"/>
    <x v="0"/>
    <s v="USD"/>
    <n v="1449247439"/>
    <n v="1444059839"/>
    <b v="0"/>
    <n v="0"/>
    <b v="0"/>
    <s v="theater/plays"/>
    <m/>
    <m/>
    <x v="1"/>
    <x v="6"/>
  </r>
  <r>
    <n v="3000"/>
    <n v="215"/>
    <x v="2"/>
    <x v="0"/>
    <s v="USD"/>
    <n v="1487811600"/>
    <n v="1486077481"/>
    <b v="0"/>
    <n v="7"/>
    <b v="0"/>
    <s v="theater/plays"/>
    <m/>
    <m/>
    <x v="1"/>
    <x v="6"/>
  </r>
  <r>
    <n v="2000"/>
    <n v="561"/>
    <x v="2"/>
    <x v="0"/>
    <s v="USD"/>
    <n v="1402007500"/>
    <n v="1399415500"/>
    <b v="0"/>
    <n v="11"/>
    <b v="0"/>
    <s v="theater/plays"/>
    <m/>
    <m/>
    <x v="1"/>
    <x v="6"/>
  </r>
  <r>
    <n v="20000"/>
    <n v="0"/>
    <x v="2"/>
    <x v="0"/>
    <s v="USD"/>
    <n v="1450053370"/>
    <n v="1447461370"/>
    <b v="0"/>
    <n v="0"/>
    <b v="0"/>
    <s v="theater/plays"/>
    <m/>
    <m/>
    <x v="1"/>
    <x v="6"/>
  </r>
  <r>
    <n v="2500"/>
    <n v="400"/>
    <x v="2"/>
    <x v="0"/>
    <s v="USD"/>
    <n v="1454525340"/>
    <n v="1452008599"/>
    <b v="0"/>
    <n v="6"/>
    <b v="0"/>
    <s v="theater/plays"/>
    <m/>
    <m/>
    <x v="1"/>
    <x v="6"/>
  </r>
  <r>
    <n v="5000"/>
    <n v="0"/>
    <x v="2"/>
    <x v="0"/>
    <s v="USD"/>
    <n v="1418914964"/>
    <n v="1414591364"/>
    <b v="0"/>
    <n v="0"/>
    <b v="0"/>
    <s v="theater/plays"/>
    <m/>
    <m/>
    <x v="1"/>
    <x v="6"/>
  </r>
  <r>
    <n v="6048"/>
    <n v="413"/>
    <x v="2"/>
    <x v="0"/>
    <s v="USD"/>
    <n v="1450211116"/>
    <n v="1445023516"/>
    <b v="0"/>
    <n v="7"/>
    <b v="0"/>
    <s v="theater/plays"/>
    <m/>
    <m/>
    <x v="1"/>
    <x v="6"/>
  </r>
  <r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13500"/>
    <n v="200"/>
    <x v="2"/>
    <x v="0"/>
    <s v="USD"/>
    <n v="1428097450"/>
    <n v="1425509050"/>
    <b v="0"/>
    <n v="2"/>
    <b v="0"/>
    <s v="theater/plays"/>
    <m/>
    <m/>
    <x v="1"/>
    <x v="6"/>
  </r>
  <r>
    <n v="10000"/>
    <n v="3685"/>
    <x v="2"/>
    <x v="0"/>
    <s v="USD"/>
    <n v="1413925887"/>
    <n v="1411333887"/>
    <b v="0"/>
    <n v="25"/>
    <b v="0"/>
    <s v="theater/plays"/>
    <m/>
    <m/>
    <x v="1"/>
    <x v="6"/>
  </r>
  <r>
    <n v="6000"/>
    <n v="2823"/>
    <x v="2"/>
    <x v="0"/>
    <s v="USD"/>
    <n v="1404253800"/>
    <n v="1402784964"/>
    <b v="0"/>
    <n v="17"/>
    <b v="0"/>
    <s v="theater/plays"/>
    <m/>
    <m/>
    <x v="1"/>
    <x v="6"/>
  </r>
  <r>
    <n v="700"/>
    <n v="80"/>
    <x v="2"/>
    <x v="0"/>
    <s v="USD"/>
    <n v="1464099900"/>
    <n v="1462585315"/>
    <b v="0"/>
    <n v="2"/>
    <b v="0"/>
    <s v="theater/plays"/>
    <m/>
    <m/>
    <x v="1"/>
    <x v="6"/>
  </r>
  <r>
    <n v="2500"/>
    <n v="301"/>
    <x v="2"/>
    <x v="0"/>
    <s v="USD"/>
    <n v="1413573010"/>
    <n v="1408389010"/>
    <b v="0"/>
    <n v="4"/>
    <b v="0"/>
    <s v="theater/plays"/>
    <m/>
    <m/>
    <x v="1"/>
    <x v="6"/>
  </r>
  <r>
    <n v="500"/>
    <n v="300"/>
    <x v="2"/>
    <x v="0"/>
    <s v="USD"/>
    <n v="1448949540"/>
    <n v="1446048367"/>
    <b v="0"/>
    <n v="5"/>
    <b v="0"/>
    <s v="theater/plays"/>
    <m/>
    <m/>
    <x v="1"/>
    <x v="6"/>
  </r>
  <r>
    <n v="8000"/>
    <n v="2500"/>
    <x v="2"/>
    <x v="0"/>
    <s v="USD"/>
    <n v="1437188400"/>
    <n v="1432100004"/>
    <b v="0"/>
    <n v="2"/>
    <b v="0"/>
    <s v="theater/plays"/>
    <m/>
    <m/>
    <x v="1"/>
    <x v="6"/>
  </r>
  <r>
    <n v="5000"/>
    <n v="21"/>
    <x v="2"/>
    <x v="1"/>
    <s v="GBP"/>
    <n v="1473160954"/>
    <n v="1467976954"/>
    <b v="0"/>
    <n v="2"/>
    <b v="0"/>
    <s v="theater/plays"/>
    <m/>
    <m/>
    <x v="1"/>
    <x v="6"/>
  </r>
  <r>
    <n v="10000"/>
    <n v="21"/>
    <x v="2"/>
    <x v="0"/>
    <s v="USD"/>
    <n v="1421781360"/>
    <n v="1419213664"/>
    <b v="0"/>
    <n v="3"/>
    <b v="0"/>
    <s v="theater/plays"/>
    <m/>
    <m/>
    <x v="1"/>
    <x v="6"/>
  </r>
  <r>
    <n v="300"/>
    <n v="0"/>
    <x v="2"/>
    <x v="5"/>
    <s v="CAD"/>
    <n v="1416524325"/>
    <n v="1415228325"/>
    <b v="0"/>
    <n v="0"/>
    <b v="0"/>
    <s v="theater/plays"/>
    <m/>
    <m/>
    <x v="1"/>
    <x v="6"/>
  </r>
  <r>
    <n v="600"/>
    <n v="225"/>
    <x v="2"/>
    <x v="0"/>
    <s v="USD"/>
    <n v="1428642000"/>
    <n v="1426050982"/>
    <b v="0"/>
    <n v="4"/>
    <b v="0"/>
    <s v="theater/plays"/>
    <m/>
    <m/>
    <x v="1"/>
    <x v="6"/>
  </r>
  <r>
    <n v="5000"/>
    <n v="1"/>
    <x v="2"/>
    <x v="2"/>
    <s v="AUD"/>
    <n v="1408596589"/>
    <n v="1406004589"/>
    <b v="0"/>
    <n v="1"/>
    <b v="0"/>
    <s v="theater/plays"/>
    <m/>
    <m/>
    <x v="1"/>
    <x v="6"/>
  </r>
  <r>
    <n v="5600"/>
    <n v="460"/>
    <x v="2"/>
    <x v="0"/>
    <s v="USD"/>
    <n v="1413992210"/>
    <n v="1411400210"/>
    <b v="0"/>
    <n v="12"/>
    <b v="0"/>
    <s v="theater/plays"/>
    <m/>
    <m/>
    <x v="1"/>
    <x v="6"/>
  </r>
  <r>
    <n v="5000"/>
    <n v="110"/>
    <x v="2"/>
    <x v="0"/>
    <s v="USD"/>
    <n v="1420938000"/>
    <n v="1418862743"/>
    <b v="0"/>
    <n v="4"/>
    <b v="0"/>
    <s v="theater/plays"/>
    <m/>
    <m/>
    <x v="1"/>
    <x v="6"/>
  </r>
  <r>
    <n v="17000"/>
    <n v="3001"/>
    <x v="2"/>
    <x v="1"/>
    <s v="GBP"/>
    <n v="1460373187"/>
    <n v="1457352787"/>
    <b v="0"/>
    <n v="91"/>
    <b v="0"/>
    <s v="theater/plays"/>
    <m/>
    <m/>
    <x v="1"/>
    <x v="6"/>
  </r>
  <r>
    <n v="20000"/>
    <n v="16"/>
    <x v="2"/>
    <x v="0"/>
    <s v="USD"/>
    <n v="1436914815"/>
    <n v="1434322815"/>
    <b v="0"/>
    <n v="1"/>
    <b v="0"/>
    <s v="theater/plays"/>
    <m/>
    <m/>
    <x v="1"/>
    <x v="6"/>
  </r>
  <r>
    <n v="1500"/>
    <n v="1"/>
    <x v="2"/>
    <x v="0"/>
    <s v="USD"/>
    <n v="1414077391"/>
    <n v="1411485391"/>
    <b v="0"/>
    <n v="1"/>
    <b v="0"/>
    <s v="theater/plays"/>
    <m/>
    <m/>
    <x v="1"/>
    <x v="6"/>
  </r>
  <r>
    <n v="500"/>
    <n v="0"/>
    <x v="2"/>
    <x v="0"/>
    <s v="USD"/>
    <n v="1399618380"/>
    <n v="1399058797"/>
    <b v="0"/>
    <n v="0"/>
    <b v="0"/>
    <s v="theater/plays"/>
    <m/>
    <m/>
    <x v="1"/>
    <x v="6"/>
  </r>
  <r>
    <n v="3000"/>
    <n v="1126"/>
    <x v="2"/>
    <x v="0"/>
    <s v="USD"/>
    <n v="1413234316"/>
    <n v="1408050316"/>
    <b v="0"/>
    <n v="13"/>
    <b v="0"/>
    <s v="theater/plays"/>
    <m/>
    <m/>
    <x v="1"/>
    <x v="6"/>
  </r>
  <r>
    <n v="500"/>
    <n v="110"/>
    <x v="2"/>
    <x v="1"/>
    <s v="GBP"/>
    <n v="1416081600"/>
    <n v="1413477228"/>
    <b v="0"/>
    <n v="2"/>
    <b v="0"/>
    <s v="theater/plays"/>
    <m/>
    <m/>
    <x v="1"/>
    <x v="6"/>
  </r>
  <r>
    <n v="8880"/>
    <n v="0"/>
    <x v="2"/>
    <x v="0"/>
    <s v="USD"/>
    <n v="1475294400"/>
    <n v="1472674285"/>
    <b v="0"/>
    <n v="0"/>
    <b v="0"/>
    <s v="theater/plays"/>
    <m/>
    <m/>
    <x v="1"/>
    <x v="6"/>
  </r>
  <r>
    <n v="5000"/>
    <n v="881"/>
    <x v="2"/>
    <x v="1"/>
    <s v="GBP"/>
    <n v="1403192031"/>
    <n v="1400600031"/>
    <b v="0"/>
    <n v="21"/>
    <b v="0"/>
    <s v="theater/plays"/>
    <m/>
    <m/>
    <x v="1"/>
    <x v="6"/>
  </r>
  <r>
    <n v="1500"/>
    <n v="795"/>
    <x v="2"/>
    <x v="0"/>
    <s v="USD"/>
    <n v="1467575940"/>
    <n v="1465856639"/>
    <b v="0"/>
    <n v="9"/>
    <b v="0"/>
    <s v="theater/plays"/>
    <m/>
    <m/>
    <x v="1"/>
    <x v="6"/>
  </r>
  <r>
    <n v="3500"/>
    <n v="775"/>
    <x v="2"/>
    <x v="1"/>
    <s v="GBP"/>
    <n v="1448492400"/>
    <n v="1446506080"/>
    <b v="0"/>
    <n v="6"/>
    <b v="0"/>
    <s v="theater/plays"/>
    <m/>
    <m/>
    <x v="1"/>
    <x v="6"/>
  </r>
  <r>
    <n v="3750"/>
    <n v="95"/>
    <x v="2"/>
    <x v="0"/>
    <s v="USD"/>
    <n v="1459483140"/>
    <n v="1458178044"/>
    <b v="0"/>
    <n v="4"/>
    <b v="0"/>
    <s v="theater/plays"/>
    <m/>
    <m/>
    <x v="1"/>
    <x v="6"/>
  </r>
  <r>
    <n v="10000"/>
    <n v="250"/>
    <x v="2"/>
    <x v="5"/>
    <s v="CAD"/>
    <n v="1410836400"/>
    <n v="1408116152"/>
    <b v="0"/>
    <n v="7"/>
    <b v="0"/>
    <s v="theater/plays"/>
    <m/>
    <m/>
    <x v="1"/>
    <x v="6"/>
  </r>
  <r>
    <n v="10000"/>
    <n v="285"/>
    <x v="2"/>
    <x v="5"/>
    <s v="CAD"/>
    <n v="1403539200"/>
    <n v="1400604056"/>
    <b v="0"/>
    <n v="5"/>
    <b v="0"/>
    <s v="theater/plays"/>
    <m/>
    <m/>
    <x v="1"/>
    <x v="6"/>
  </r>
  <r>
    <n v="525"/>
    <n v="0"/>
    <x v="2"/>
    <x v="0"/>
    <s v="USD"/>
    <n v="1461205423"/>
    <n v="1456025023"/>
    <b v="0"/>
    <n v="0"/>
    <b v="0"/>
    <s v="theater/plays"/>
    <m/>
    <m/>
    <x v="1"/>
    <x v="6"/>
  </r>
  <r>
    <n v="20000"/>
    <n v="490"/>
    <x v="2"/>
    <x v="0"/>
    <s v="USD"/>
    <n v="1467481468"/>
    <n v="1464889468"/>
    <b v="0"/>
    <n v="3"/>
    <b v="0"/>
    <s v="theater/plays"/>
    <m/>
    <m/>
    <x v="1"/>
    <x v="6"/>
  </r>
  <r>
    <n v="9500"/>
    <n v="135"/>
    <x v="2"/>
    <x v="1"/>
    <s v="GBP"/>
    <n v="1403886084"/>
    <n v="1401294084"/>
    <b v="0"/>
    <n v="9"/>
    <b v="0"/>
    <s v="theater/plays"/>
    <m/>
    <m/>
    <x v="1"/>
    <x v="6"/>
  </r>
  <r>
    <n v="2000"/>
    <n v="385"/>
    <x v="2"/>
    <x v="2"/>
    <s v="AUD"/>
    <n v="1430316426"/>
    <n v="1427724426"/>
    <b v="0"/>
    <n v="6"/>
    <b v="0"/>
    <s v="theater/plays"/>
    <m/>
    <m/>
    <x v="1"/>
    <x v="6"/>
  </r>
  <r>
    <n v="4000"/>
    <n v="27"/>
    <x v="2"/>
    <x v="0"/>
    <s v="USD"/>
    <n v="1407883811"/>
    <n v="1405291811"/>
    <b v="0"/>
    <n v="4"/>
    <b v="0"/>
    <s v="theater/plays"/>
    <m/>
    <m/>
    <x v="1"/>
    <x v="6"/>
  </r>
  <r>
    <n v="15000"/>
    <n v="25"/>
    <x v="2"/>
    <x v="0"/>
    <s v="USD"/>
    <n v="1463619388"/>
    <n v="1461027388"/>
    <b v="0"/>
    <n v="1"/>
    <b v="0"/>
    <s v="theater/plays"/>
    <m/>
    <m/>
    <x v="1"/>
    <x v="6"/>
  </r>
  <r>
    <n v="5000"/>
    <n v="3045"/>
    <x v="2"/>
    <x v="0"/>
    <s v="USD"/>
    <n v="1443408550"/>
    <n v="1439952550"/>
    <b v="0"/>
    <n v="17"/>
    <b v="0"/>
    <s v="theater/plays"/>
    <m/>
    <m/>
    <x v="1"/>
    <x v="6"/>
  </r>
  <r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1250"/>
    <n v="430"/>
    <x v="2"/>
    <x v="1"/>
    <s v="GBP"/>
    <n v="1425124800"/>
    <n v="1421596356"/>
    <b v="0"/>
    <n v="13"/>
    <b v="0"/>
    <s v="theater/plays"/>
    <m/>
    <m/>
    <x v="1"/>
    <x v="6"/>
  </r>
  <r>
    <n v="1000"/>
    <n v="165"/>
    <x v="2"/>
    <x v="0"/>
    <s v="USD"/>
    <n v="1425178800"/>
    <n v="1422374420"/>
    <b v="0"/>
    <n v="6"/>
    <b v="0"/>
    <s v="theater/plays"/>
    <m/>
    <m/>
    <x v="1"/>
    <x v="6"/>
  </r>
  <r>
    <n v="20000"/>
    <n v="0"/>
    <x v="2"/>
    <x v="14"/>
    <s v="MXN"/>
    <n v="1482779931"/>
    <n v="1480187931"/>
    <b v="0"/>
    <n v="0"/>
    <b v="0"/>
    <s v="theater/plays"/>
    <m/>
    <m/>
    <x v="1"/>
    <x v="6"/>
  </r>
  <r>
    <n v="1000"/>
    <n v="4"/>
    <x v="2"/>
    <x v="1"/>
    <s v="GBP"/>
    <n v="1408646111"/>
    <n v="1403462111"/>
    <b v="0"/>
    <n v="2"/>
    <b v="0"/>
    <s v="theater/plays"/>
    <m/>
    <m/>
    <x v="1"/>
    <x v="6"/>
  </r>
  <r>
    <n v="3500"/>
    <n v="37"/>
    <x v="2"/>
    <x v="0"/>
    <s v="USD"/>
    <n v="1431144000"/>
    <n v="1426407426"/>
    <b v="0"/>
    <n v="2"/>
    <b v="0"/>
    <s v="theater/plays"/>
    <m/>
    <m/>
    <x v="1"/>
    <x v="6"/>
  </r>
  <r>
    <n v="2750"/>
    <n v="735"/>
    <x v="2"/>
    <x v="1"/>
    <s v="GBP"/>
    <n v="1446732975"/>
    <n v="1444137375"/>
    <b v="0"/>
    <n v="21"/>
    <b v="0"/>
    <s v="theater/plays"/>
    <m/>
    <m/>
    <x v="1"/>
    <x v="6"/>
  </r>
  <r>
    <n v="2000"/>
    <n v="576"/>
    <x v="2"/>
    <x v="1"/>
    <s v="GBP"/>
    <n v="1404149280"/>
    <n v="1400547969"/>
    <b v="0"/>
    <n v="13"/>
    <b v="0"/>
    <s v="theater/plays"/>
    <m/>
    <m/>
    <x v="1"/>
    <x v="6"/>
  </r>
  <r>
    <n v="700"/>
    <n v="0"/>
    <x v="2"/>
    <x v="0"/>
    <s v="USD"/>
    <n v="1413921060"/>
    <n v="1411499149"/>
    <b v="0"/>
    <n v="0"/>
    <b v="0"/>
    <s v="theater/plays"/>
    <m/>
    <m/>
    <x v="1"/>
    <x v="6"/>
  </r>
  <r>
    <n v="15000"/>
    <n v="1335"/>
    <x v="2"/>
    <x v="0"/>
    <s v="USD"/>
    <n v="1482339794"/>
    <n v="1479747794"/>
    <b v="0"/>
    <n v="6"/>
    <b v="0"/>
    <s v="theater/plays"/>
    <m/>
    <m/>
    <x v="1"/>
    <x v="6"/>
  </r>
  <r>
    <n v="250"/>
    <n v="0"/>
    <x v="2"/>
    <x v="1"/>
    <s v="GBP"/>
    <n v="1485543242"/>
    <n v="1482951242"/>
    <b v="0"/>
    <n v="0"/>
    <b v="0"/>
    <s v="theater/plays"/>
    <m/>
    <m/>
    <x v="1"/>
    <x v="6"/>
  </r>
  <r>
    <n v="3000"/>
    <n v="5"/>
    <x v="2"/>
    <x v="0"/>
    <s v="USD"/>
    <n v="1466375521"/>
    <n v="1463783521"/>
    <b v="0"/>
    <n v="1"/>
    <b v="0"/>
    <s v="theater/plays"/>
    <m/>
    <m/>
    <x v="1"/>
    <x v="6"/>
  </r>
  <r>
    <n v="3000"/>
    <n v="0"/>
    <x v="2"/>
    <x v="0"/>
    <s v="USD"/>
    <n v="1465930440"/>
    <n v="1463849116"/>
    <b v="0"/>
    <n v="0"/>
    <b v="0"/>
    <s v="theater/plays"/>
    <m/>
    <m/>
    <x v="1"/>
    <x v="6"/>
  </r>
  <r>
    <n v="2224"/>
    <n v="350"/>
    <x v="2"/>
    <x v="0"/>
    <s v="USD"/>
    <n v="1425819425"/>
    <n v="1423231025"/>
    <b v="0"/>
    <n v="12"/>
    <b v="0"/>
    <s v="theater/plays"/>
    <m/>
    <m/>
    <x v="1"/>
    <x v="6"/>
  </r>
  <r>
    <n v="150"/>
    <n v="3"/>
    <x v="2"/>
    <x v="0"/>
    <s v="USD"/>
    <n v="1447542000"/>
    <n v="1446179553"/>
    <b v="0"/>
    <n v="2"/>
    <b v="0"/>
    <s v="theater/plays"/>
    <m/>
    <m/>
    <x v="1"/>
    <x v="6"/>
  </r>
  <r>
    <n v="3500"/>
    <n v="759"/>
    <x v="2"/>
    <x v="0"/>
    <s v="USD"/>
    <n v="1452795416"/>
    <n v="1450203416"/>
    <b v="0"/>
    <n v="6"/>
    <b v="0"/>
    <s v="theater/plays"/>
    <m/>
    <m/>
    <x v="1"/>
    <x v="6"/>
  </r>
  <r>
    <n v="3000"/>
    <n v="10"/>
    <x v="2"/>
    <x v="13"/>
    <s v="EUR"/>
    <n v="1476008906"/>
    <n v="1473416906"/>
    <b v="0"/>
    <n v="1"/>
    <b v="0"/>
    <s v="theater/plays"/>
    <m/>
    <m/>
    <x v="1"/>
    <x v="6"/>
  </r>
  <r>
    <n v="3500"/>
    <n v="10"/>
    <x v="2"/>
    <x v="0"/>
    <s v="USD"/>
    <n v="1427169540"/>
    <n v="1424701775"/>
    <b v="0"/>
    <n v="1"/>
    <b v="0"/>
    <s v="theater/plays"/>
    <m/>
    <m/>
    <x v="1"/>
    <x v="6"/>
  </r>
  <r>
    <n v="1000"/>
    <n v="47"/>
    <x v="2"/>
    <x v="0"/>
    <s v="USD"/>
    <n v="1448078400"/>
    <n v="1445985299"/>
    <b v="0"/>
    <n v="5"/>
    <b v="0"/>
    <s v="theater/plays"/>
    <m/>
    <m/>
    <x v="1"/>
    <x v="6"/>
  </r>
  <r>
    <n v="9600"/>
    <n v="0"/>
    <x v="2"/>
    <x v="0"/>
    <s v="USD"/>
    <n v="1468777786"/>
    <n v="1466185786"/>
    <b v="0"/>
    <n v="0"/>
    <b v="0"/>
    <s v="theater/plays"/>
    <m/>
    <m/>
    <x v="1"/>
    <x v="6"/>
  </r>
  <r>
    <n v="2000"/>
    <n v="216"/>
    <x v="2"/>
    <x v="1"/>
    <s v="GBP"/>
    <n v="1421403960"/>
    <n v="1418827324"/>
    <b v="0"/>
    <n v="3"/>
    <b v="0"/>
    <s v="theater/plays"/>
    <m/>
    <m/>
    <x v="1"/>
    <x v="6"/>
  </r>
  <r>
    <n v="5000"/>
    <n v="240"/>
    <x v="2"/>
    <x v="0"/>
    <s v="USD"/>
    <n v="1433093700"/>
    <n v="1430242488"/>
    <b v="0"/>
    <n v="8"/>
    <b v="0"/>
    <s v="theater/plays"/>
    <m/>
    <m/>
    <x v="1"/>
    <x v="6"/>
  </r>
  <r>
    <n v="1000"/>
    <n v="32"/>
    <x v="2"/>
    <x v="0"/>
    <s v="USD"/>
    <n v="1438959600"/>
    <n v="1437754137"/>
    <b v="0"/>
    <n v="3"/>
    <b v="0"/>
    <s v="theater/plays"/>
    <m/>
    <m/>
    <x v="1"/>
    <x v="6"/>
  </r>
  <r>
    <n v="1600"/>
    <n v="204"/>
    <x v="2"/>
    <x v="0"/>
    <s v="USD"/>
    <n v="1421410151"/>
    <n v="1418818151"/>
    <b v="0"/>
    <n v="8"/>
    <b v="0"/>
    <s v="theater/plays"/>
    <m/>
    <m/>
    <x v="1"/>
    <x v="6"/>
  </r>
  <r>
    <n v="110000"/>
    <n v="20"/>
    <x v="2"/>
    <x v="0"/>
    <s v="USD"/>
    <n v="1428205247"/>
    <n v="1423024847"/>
    <b v="0"/>
    <n v="1"/>
    <b v="0"/>
    <s v="theater/plays"/>
    <m/>
    <m/>
    <x v="1"/>
    <x v="6"/>
  </r>
  <r>
    <n v="2500"/>
    <n v="60"/>
    <x v="2"/>
    <x v="1"/>
    <s v="GBP"/>
    <n v="1440272093"/>
    <n v="1435088093"/>
    <b v="0"/>
    <n v="4"/>
    <b v="0"/>
    <s v="theater/plays"/>
    <m/>
    <m/>
    <x v="1"/>
    <x v="6"/>
  </r>
  <r>
    <n v="2000"/>
    <n v="730"/>
    <x v="2"/>
    <x v="0"/>
    <s v="USD"/>
    <n v="1413953940"/>
    <n v="1410141900"/>
    <b v="0"/>
    <n v="8"/>
    <b v="0"/>
    <s v="theater/plays"/>
    <m/>
    <m/>
    <x v="1"/>
    <x v="6"/>
  </r>
  <r>
    <n v="30000"/>
    <n v="800"/>
    <x v="2"/>
    <x v="14"/>
    <s v="MXN"/>
    <n v="1482108350"/>
    <n v="1479516350"/>
    <b v="0"/>
    <n v="1"/>
    <b v="0"/>
    <s v="theater/plays"/>
    <m/>
    <m/>
    <x v="1"/>
    <x v="6"/>
  </r>
  <r>
    <n v="3500"/>
    <n v="400"/>
    <x v="2"/>
    <x v="1"/>
    <s v="GBP"/>
    <n v="1488271860"/>
    <n v="1484484219"/>
    <b v="0"/>
    <n v="5"/>
    <b v="0"/>
    <s v="theater/plays"/>
    <m/>
    <m/>
    <x v="1"/>
    <x v="6"/>
  </r>
  <r>
    <n v="10000"/>
    <n v="0"/>
    <x v="2"/>
    <x v="1"/>
    <s v="GBP"/>
    <n v="1454284500"/>
    <n v="1449431237"/>
    <b v="0"/>
    <n v="0"/>
    <b v="0"/>
    <s v="theater/plays"/>
    <m/>
    <m/>
    <x v="1"/>
    <x v="6"/>
  </r>
  <r>
    <n v="75000"/>
    <n v="0"/>
    <x v="2"/>
    <x v="0"/>
    <s v="USD"/>
    <n v="1465060797"/>
    <n v="1462468797"/>
    <b v="0"/>
    <n v="0"/>
    <b v="0"/>
    <s v="theater/plays"/>
    <m/>
    <m/>
    <x v="1"/>
    <x v="6"/>
  </r>
  <r>
    <n v="4500"/>
    <n v="50"/>
    <x v="2"/>
    <x v="0"/>
    <s v="USD"/>
    <n v="1472847873"/>
    <n v="1468959873"/>
    <b v="0"/>
    <n v="1"/>
    <b v="0"/>
    <s v="theater/plays"/>
    <m/>
    <m/>
    <x v="1"/>
    <x v="6"/>
  </r>
  <r>
    <n v="270"/>
    <n v="0"/>
    <x v="2"/>
    <x v="0"/>
    <s v="USD"/>
    <n v="1414205990"/>
    <n v="1413341990"/>
    <b v="0"/>
    <n v="0"/>
    <b v="0"/>
    <s v="theater/plays"/>
    <m/>
    <m/>
    <x v="1"/>
    <x v="6"/>
  </r>
  <r>
    <n v="600"/>
    <n v="0"/>
    <x v="2"/>
    <x v="0"/>
    <s v="USD"/>
    <n v="1485380482"/>
    <n v="1482788482"/>
    <b v="0"/>
    <n v="0"/>
    <b v="0"/>
    <s v="theater/plays"/>
    <m/>
    <m/>
    <x v="1"/>
    <x v="6"/>
  </r>
  <r>
    <n v="500"/>
    <n v="137"/>
    <x v="2"/>
    <x v="0"/>
    <s v="USD"/>
    <n v="1463343673"/>
    <n v="1460751673"/>
    <b v="0"/>
    <n v="6"/>
    <b v="0"/>
    <s v="theater/plays"/>
    <m/>
    <m/>
    <x v="1"/>
    <x v="6"/>
  </r>
  <r>
    <n v="1000"/>
    <n v="100"/>
    <x v="2"/>
    <x v="0"/>
    <s v="USD"/>
    <n v="1440613920"/>
    <n v="1435953566"/>
    <b v="0"/>
    <n v="6"/>
    <b v="0"/>
    <s v="theater/plays"/>
    <m/>
    <m/>
    <x v="1"/>
    <x v="6"/>
  </r>
  <r>
    <n v="3000"/>
    <n v="641"/>
    <x v="2"/>
    <x v="2"/>
    <s v="AUD"/>
    <n v="1477550434"/>
    <n v="1474958434"/>
    <b v="0"/>
    <n v="14"/>
    <b v="0"/>
    <s v="theater/plays"/>
    <m/>
    <m/>
    <x v="1"/>
    <x v="6"/>
  </r>
  <r>
    <n v="33000"/>
    <n v="2300"/>
    <x v="2"/>
    <x v="14"/>
    <s v="MXN"/>
    <n v="1482711309"/>
    <n v="1479860109"/>
    <b v="0"/>
    <n v="6"/>
    <b v="0"/>
    <s v="theater/plays"/>
    <m/>
    <m/>
    <x v="1"/>
    <x v="6"/>
  </r>
  <r>
    <n v="5000"/>
    <n v="3530"/>
    <x v="2"/>
    <x v="0"/>
    <s v="USD"/>
    <n v="1427936400"/>
    <n v="1424221866"/>
    <b v="0"/>
    <n v="33"/>
    <b v="0"/>
    <s v="theater/plays"/>
    <m/>
    <m/>
    <x v="1"/>
    <x v="6"/>
  </r>
  <r>
    <n v="2000"/>
    <n v="41"/>
    <x v="2"/>
    <x v="0"/>
    <s v="USD"/>
    <n v="1411596001"/>
    <n v="1409608801"/>
    <b v="0"/>
    <n v="4"/>
    <b v="0"/>
    <s v="theater/plays"/>
    <m/>
    <m/>
    <x v="1"/>
    <x v="6"/>
  </r>
  <r>
    <n v="3000"/>
    <n v="59"/>
    <x v="2"/>
    <x v="0"/>
    <s v="USD"/>
    <n v="1488517200"/>
    <n v="1485909937"/>
    <b v="0"/>
    <n v="1"/>
    <b v="0"/>
    <s v="theater/plays"/>
    <m/>
    <m/>
    <x v="1"/>
    <x v="6"/>
  </r>
  <r>
    <n v="500"/>
    <n v="0"/>
    <x v="2"/>
    <x v="1"/>
    <s v="GBP"/>
    <n v="1448805404"/>
    <n v="1446209804"/>
    <b v="0"/>
    <n v="0"/>
    <b v="0"/>
    <s v="theater/plays"/>
    <m/>
    <m/>
    <x v="1"/>
    <x v="6"/>
  </r>
  <r>
    <n v="300"/>
    <n v="86"/>
    <x v="2"/>
    <x v="1"/>
    <s v="GBP"/>
    <n v="1469113351"/>
    <n v="1463929351"/>
    <b v="0"/>
    <n v="6"/>
    <b v="0"/>
    <s v="theater/plays"/>
    <m/>
    <m/>
    <x v="1"/>
    <x v="6"/>
  </r>
  <r>
    <n v="3000"/>
    <n v="94"/>
    <x v="2"/>
    <x v="0"/>
    <s v="USD"/>
    <n v="1424747740"/>
    <n v="1422155740"/>
    <b v="0"/>
    <n v="6"/>
    <b v="0"/>
    <s v="theater/plays"/>
    <m/>
    <m/>
    <x v="1"/>
    <x v="6"/>
  </r>
  <r>
    <n v="2500"/>
    <n v="1"/>
    <x v="2"/>
    <x v="17"/>
    <s v="EUR"/>
    <n v="1456617600"/>
    <n v="1454280186"/>
    <b v="0"/>
    <n v="1"/>
    <b v="0"/>
    <s v="theater/plays"/>
    <m/>
    <m/>
    <x v="1"/>
    <x v="6"/>
  </r>
  <r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B720-9A12-4263-892B-C4F8A6A840C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showAll="0">
      <items count="6">
        <item x="0"/>
        <item x="4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outcome" fld="9" subtotal="count" baseField="13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EAE6A-8787-4174-8AE4-DDD6D9BFBDC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showAll="0">
      <items count="6">
        <item x="0"/>
        <item x="4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2">
    <pageField fld="3" hier="-1"/>
    <pageField fld="13" hier="-1"/>
  </pageFields>
  <dataFields count="1">
    <dataField name="Count of outcome" fld="9" subtotal="count" baseField="13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94389-47F9-46B7-80E7-34479AF23EFE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19">
    <pivotField showAll="0"/>
    <pivotField showAll="0"/>
    <pivotField axis="axisCol" dataField="1" showAll="0">
      <items count="6">
        <item x="0"/>
        <item h="1" x="4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2" subtotal="count" baseField="15" baseItem="8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31B6-9B58-4276-B406-3EAD3CB4ADEE}">
  <dimension ref="A1:F14"/>
  <sheetViews>
    <sheetView workbookViewId="0">
      <selection activeCell="B4" sqref="B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8379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210ED-9CCB-42AD-86C4-0FC37D985741}">
  <dimension ref="A1:F47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8359</v>
      </c>
      <c r="B2" t="s">
        <v>8362</v>
      </c>
    </row>
    <row r="4" spans="1:6" x14ac:dyDescent="0.25">
      <c r="A4" s="7" t="s">
        <v>8379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28AF-732B-4B4F-87D9-D496BF43D39F}">
  <dimension ref="A1:F18"/>
  <sheetViews>
    <sheetView tabSelected="1" topLeftCell="A4" workbookViewId="0">
      <selection activeCell="H12" sqref="H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8359</v>
      </c>
      <c r="B1" t="s">
        <v>8362</v>
      </c>
    </row>
    <row r="2" spans="1:6" x14ac:dyDescent="0.25">
      <c r="A2" s="7" t="s">
        <v>8378</v>
      </c>
      <c r="B2" t="s">
        <v>8362</v>
      </c>
    </row>
    <row r="4" spans="1:6" x14ac:dyDescent="0.25">
      <c r="A4" s="7" t="s">
        <v>8380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8372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8" t="s">
        <v>8373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8" t="s">
        <v>8374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8" t="s">
        <v>8375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8" t="s">
        <v>8366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8" t="s">
        <v>8376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8" t="s">
        <v>8367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8" t="s">
        <v>8368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8" t="s">
        <v>8369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8" t="s">
        <v>8370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8" t="s">
        <v>8371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8" t="s">
        <v>8377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8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11" bestFit="1" customWidth="1"/>
    <col min="5" max="5" width="13.5703125" style="11" customWidth="1"/>
    <col min="6" max="6" width="17.28515625" customWidth="1"/>
    <col min="7" max="7" width="15" customWidth="1"/>
    <col min="8" max="8" width="15.7109375" customWidth="1"/>
    <col min="9" max="9" width="19.28515625" customWidth="1"/>
    <col min="10" max="10" width="17.85546875" customWidth="1"/>
    <col min="11" max="11" width="15.42578125" customWidth="1"/>
    <col min="12" max="12" width="15.5703125" customWidth="1"/>
    <col min="13" max="13" width="17.42578125" customWidth="1"/>
    <col min="14" max="14" width="25.140625" customWidth="1"/>
    <col min="15" max="15" width="15" style="6" customWidth="1"/>
    <col min="16" max="16" width="16.5703125" style="11" customWidth="1"/>
    <col min="17" max="17" width="20.140625" customWidth="1"/>
    <col min="18" max="21" width="2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0" t="s">
        <v>8307</v>
      </c>
      <c r="Q1" s="1" t="s">
        <v>8359</v>
      </c>
      <c r="R1" s="1" t="s">
        <v>8308</v>
      </c>
      <c r="S1" s="1" t="s">
        <v>8364</v>
      </c>
      <c r="T1" s="1" t="s">
        <v>8365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 s="11">
        <v>8500</v>
      </c>
      <c r="E2" s="11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1">
        <f>IFERROR(E2/L2,0)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11">
        <v>10275</v>
      </c>
      <c r="E3" s="11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1">
        <f t="shared" ref="P3:P66" si="0">IFERROR(E3/L3,0)</f>
        <v>185.48101265822785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11">
        <v>500</v>
      </c>
      <c r="E4" s="11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3">E4/D4</f>
        <v>1.05</v>
      </c>
      <c r="P4" s="11">
        <f t="shared" si="0"/>
        <v>15</v>
      </c>
      <c r="Q4" t="s">
        <v>8309</v>
      </c>
      <c r="R4" t="s">
        <v>8310</v>
      </c>
      <c r="S4" s="12">
        <f>(((J4/60)/60)/24)+DATE(1970,1,1)</f>
        <v>42405.702349537038</v>
      </c>
      <c r="T4" s="12">
        <f t="shared" si="2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11">
        <v>10000</v>
      </c>
      <c r="E5" s="11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11">
        <f t="shared" si="0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11">
        <v>44000</v>
      </c>
      <c r="E6" s="11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11">
        <f t="shared" si="0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11">
        <v>3999</v>
      </c>
      <c r="E7" s="11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11">
        <f t="shared" si="0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11">
        <v>8000</v>
      </c>
      <c r="E8" s="11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11">
        <f t="shared" si="0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11">
        <v>9000</v>
      </c>
      <c r="E9" s="11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11">
        <f t="shared" si="0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11">
        <f t="shared" si="0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11">
        <f t="shared" si="0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11">
        <f t="shared" si="0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11">
        <f t="shared" si="0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11">
        <f t="shared" si="0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11">
        <f t="shared" si="0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11">
        <f t="shared" si="0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11">
        <f t="shared" si="0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11">
        <f t="shared" si="0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11">
        <f t="shared" si="0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11">
        <f t="shared" si="0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11">
        <f t="shared" si="0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11">
        <f t="shared" si="0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11">
        <f t="shared" si="0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1">
        <v>350</v>
      </c>
      <c r="E24" s="11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11">
        <f t="shared" si="0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11">
        <f t="shared" si="0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11">
        <f t="shared" si="0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1">
        <v>600</v>
      </c>
      <c r="E27" s="11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11">
        <f t="shared" si="0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11">
        <f t="shared" si="0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11">
        <f t="shared" si="0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11">
        <f t="shared" si="0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11">
        <f t="shared" si="0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11">
        <f t="shared" si="0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1">
        <v>13</v>
      </c>
      <c r="E33" s="11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11">
        <f t="shared" si="0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11">
        <f t="shared" si="0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11">
        <f t="shared" si="0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11">
        <f t="shared" si="0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11">
        <f t="shared" si="0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11">
        <f t="shared" si="0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11">
        <f t="shared" si="0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11">
        <f t="shared" si="0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11">
        <f t="shared" si="0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11">
        <f t="shared" si="0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11">
        <f t="shared" si="0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11">
        <f t="shared" si="0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11">
        <f t="shared" si="0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11">
        <f t="shared" si="0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11">
        <f t="shared" si="0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11">
        <f t="shared" si="0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11">
        <f t="shared" si="0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11">
        <f t="shared" si="0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11">
        <f t="shared" si="0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11">
        <f t="shared" si="0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11">
        <f t="shared" si="0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11">
        <f t="shared" si="0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11">
        <f t="shared" si="0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11">
        <f t="shared" si="0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11">
        <f t="shared" si="0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11">
        <f t="shared" si="0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11">
        <f t="shared" si="0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11">
        <f t="shared" si="0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11">
        <f t="shared" si="0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11">
        <f t="shared" si="0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11">
        <f t="shared" si="0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11">
        <f t="shared" si="0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11">
        <f t="shared" si="0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11">
        <f t="shared" si="0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11">
        <f t="shared" ref="P67:P130" si="5">IFERROR(E67/L67,0)</f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1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1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1">
        <v>600</v>
      </c>
      <c r="E70" s="11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1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1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1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1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1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1">
        <v>900</v>
      </c>
      <c r="E75" s="11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1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1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1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1">
        <v>300</v>
      </c>
      <c r="E78" s="11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1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1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1">
        <v>50</v>
      </c>
      <c r="E80" s="11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1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1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1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1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1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1">
        <v>200</v>
      </c>
      <c r="E85" s="11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1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1">
        <v>500</v>
      </c>
      <c r="E86" s="11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1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1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1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1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1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1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1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1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1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1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1">
        <v>250</v>
      </c>
      <c r="E96" s="11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1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1">
        <v>350</v>
      </c>
      <c r="E97" s="11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1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1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1">
        <v>400</v>
      </c>
      <c r="E99" s="11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1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1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1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1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1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1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1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1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1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1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1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1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1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1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1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1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1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1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1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1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1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1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1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1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1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1">
        <f t="shared" si="5"/>
        <v>0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1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1">
        <f t="shared" si="5"/>
        <v>0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1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1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1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1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11">
        <f t="shared" ref="P131:P194" si="9">IFERROR(E131/L131,0)</f>
        <v>0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1">
        <f t="shared" si="9"/>
        <v>0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1">
        <f t="shared" si="9"/>
        <v>0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1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1">
        <f t="shared" si="9"/>
        <v>0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1">
        <f t="shared" si="9"/>
        <v>0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1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1">
        <f t="shared" si="9"/>
        <v>0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1">
        <f t="shared" si="9"/>
        <v>0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1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1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1">
        <f t="shared" si="9"/>
        <v>0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1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1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1">
        <f t="shared" si="9"/>
        <v>0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1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1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1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1">
        <f t="shared" si="9"/>
        <v>0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1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1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1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1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1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1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1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1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1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1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1">
        <f t="shared" si="9"/>
        <v>0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1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1">
        <f t="shared" si="9"/>
        <v>0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1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1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1">
        <f t="shared" si="9"/>
        <v>0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1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1">
        <f t="shared" si="9"/>
        <v>0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1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1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1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1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1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1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1">
        <f t="shared" si="9"/>
        <v>0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1">
        <f t="shared" si="9"/>
        <v>0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1">
        <f t="shared" si="9"/>
        <v>0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1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1">
        <f t="shared" si="9"/>
        <v>0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1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1">
        <f t="shared" si="9"/>
        <v>0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1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1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1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1">
        <f t="shared" si="9"/>
        <v>0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1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1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1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1">
        <f t="shared" si="9"/>
        <v>0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1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1">
        <f t="shared" si="9"/>
        <v>0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1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1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1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1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11">
        <f t="shared" ref="P195:P258" si="13">IFERROR(E195/L195,0)</f>
        <v>0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1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1">
        <f t="shared" si="13"/>
        <v>0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1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1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1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1">
        <f t="shared" si="13"/>
        <v>0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1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1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1">
        <f t="shared" si="13"/>
        <v>0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1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1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1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1">
        <f t="shared" si="13"/>
        <v>0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1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1">
        <f t="shared" si="13"/>
        <v>0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1">
        <f t="shared" si="13"/>
        <v>0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1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1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1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1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1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1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1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1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1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1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1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1">
        <f t="shared" si="13"/>
        <v>0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1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1">
        <f t="shared" si="13"/>
        <v>0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1">
        <f t="shared" si="13"/>
        <v>0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1">
        <f t="shared" si="13"/>
        <v>0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1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1">
        <f t="shared" si="13"/>
        <v>0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1">
        <f t="shared" si="13"/>
        <v>0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1">
        <f t="shared" si="13"/>
        <v>0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1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1">
        <f t="shared" si="13"/>
        <v>0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1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1">
        <f t="shared" si="13"/>
        <v>0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1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1">
        <f t="shared" si="13"/>
        <v>0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1">
        <f t="shared" si="13"/>
        <v>0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1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1">
        <f t="shared" si="13"/>
        <v>0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1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1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1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1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1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1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1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1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1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1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1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1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1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1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1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1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1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1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11">
        <f t="shared" ref="P259:P322" si="17">IFERROR(E259/L259,0)</f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1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1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1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1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1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1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1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1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1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1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1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1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1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1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1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1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1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1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1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1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1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1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1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1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1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1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1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1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1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1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1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1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1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1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1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1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1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1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1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1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1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1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1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1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1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1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1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1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1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1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1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1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1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1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1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1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1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1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1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1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1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1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1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11">
        <f t="shared" ref="P323:P386" si="21">IFERROR(E323/L323,0)</f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1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1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1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1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1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1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1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1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1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1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1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1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1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1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1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1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1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1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1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1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1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1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1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1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1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1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1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1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1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1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1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1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1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1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1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1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1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1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1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1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1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1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1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1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1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1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1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1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1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1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1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1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1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1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1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1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1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1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1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1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1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1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1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11">
        <f t="shared" ref="P387:P450" si="25">IFERROR(E387/L387,0)</f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1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1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1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1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1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1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1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1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1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1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1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1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1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1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1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1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1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1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1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1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1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1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1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1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1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1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1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1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1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1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1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1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1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1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1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1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1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1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1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1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1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1">
        <f t="shared" si="25"/>
        <v>0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1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1">
        <f t="shared" si="25"/>
        <v>0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1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1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1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1">
        <f t="shared" si="25"/>
        <v>0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1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1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1">
        <f t="shared" si="25"/>
        <v>0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1">
        <f t="shared" si="25"/>
        <v>0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1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1">
        <f t="shared" si="25"/>
        <v>0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1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1">
        <f t="shared" si="25"/>
        <v>0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1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1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1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1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1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1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1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11">
        <f t="shared" ref="P451:P514" si="29">IFERROR(E451/L451,0)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1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1">
        <f t="shared" si="29"/>
        <v>0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1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1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1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1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1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1">
        <f t="shared" si="29"/>
        <v>0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1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1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1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1">
        <f t="shared" si="29"/>
        <v>0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1">
        <f t="shared" si="29"/>
        <v>0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1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1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1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1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1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1">
        <f t="shared" si="29"/>
        <v>0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1">
        <f t="shared" si="29"/>
        <v>0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1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1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1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1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1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1">
        <f t="shared" si="29"/>
        <v>0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1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1">
        <f t="shared" si="29"/>
        <v>0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1">
        <f t="shared" si="29"/>
        <v>0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1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1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1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1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1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1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1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1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1">
        <f t="shared" si="29"/>
        <v>0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1">
        <f t="shared" si="29"/>
        <v>0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1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1">
        <f t="shared" si="29"/>
        <v>0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1">
        <f t="shared" si="29"/>
        <v>0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1">
        <f t="shared" si="29"/>
        <v>0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1">
        <f t="shared" si="29"/>
        <v>0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1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1">
        <f t="shared" si="29"/>
        <v>0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1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1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1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1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1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1">
        <f t="shared" si="29"/>
        <v>0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1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1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1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1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1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1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1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1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1">
        <f t="shared" si="29"/>
        <v>0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1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1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11">
        <f t="shared" ref="P515:P578" si="33">IFERROR(E515/L515,0)</f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1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1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1">
        <f t="shared" si="33"/>
        <v>0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1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1">
        <f t="shared" si="33"/>
        <v>0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1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1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1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1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1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1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1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1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1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1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1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1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1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1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1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1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1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1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1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1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1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1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1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1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1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1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1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1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1">
        <f t="shared" si="33"/>
        <v>0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1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1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1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1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1">
        <f t="shared" si="33"/>
        <v>0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1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1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1">
        <f t="shared" si="33"/>
        <v>0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1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1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1">
        <f t="shared" si="33"/>
        <v>0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1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1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1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1">
        <f t="shared" si="33"/>
        <v>0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1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1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1">
        <f t="shared" si="33"/>
        <v>0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1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1">
        <f t="shared" si="33"/>
        <v>0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1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1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1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1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1">
        <f t="shared" si="33"/>
        <v>0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1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1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1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1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11">
        <f t="shared" ref="P579:P642" si="37">IFERROR(E579/L579,0)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1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1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1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1">
        <f t="shared" si="37"/>
        <v>0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1">
        <f t="shared" si="37"/>
        <v>0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1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1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1">
        <f t="shared" si="37"/>
        <v>0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1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1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1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1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1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1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1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1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1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1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1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1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1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1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1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1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1">
        <f t="shared" si="37"/>
        <v>0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1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1">
        <f t="shared" si="37"/>
        <v>0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1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1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1">
        <f t="shared" si="37"/>
        <v>0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1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1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1">
        <f t="shared" si="37"/>
        <v>0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1">
        <f t="shared" si="37"/>
        <v>0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1">
        <f t="shared" si="37"/>
        <v>0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1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1">
        <f t="shared" si="37"/>
        <v>0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1">
        <f t="shared" si="37"/>
        <v>0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1">
        <f t="shared" si="37"/>
        <v>0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1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1">
        <f t="shared" si="37"/>
        <v>0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1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1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1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1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1">
        <f t="shared" si="37"/>
        <v>0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1">
        <f t="shared" si="37"/>
        <v>0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1">
        <f t="shared" si="37"/>
        <v>0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1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1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1">
        <f t="shared" si="37"/>
        <v>0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1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1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1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1">
        <f t="shared" si="37"/>
        <v>0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1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1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1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1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1">
        <f t="shared" si="37"/>
        <v>0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1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1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1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11">
        <f t="shared" ref="P643:P706" si="41">IFERROR(E643/L643,0)</f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1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1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1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1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1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1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1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1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1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1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1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1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1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1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1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1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1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1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1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1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1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1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1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1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1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1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1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1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1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1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1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1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1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1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1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1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1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1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1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1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1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1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1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1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1">
        <f t="shared" si="41"/>
        <v>0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1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1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1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1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1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1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1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1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1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1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1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1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1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1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1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1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1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1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11">
        <f t="shared" ref="P707:P770" si="45">IFERROR(E707/L707,0)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1">
        <f t="shared" si="45"/>
        <v>0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1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1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1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1">
        <f t="shared" si="45"/>
        <v>0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1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1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1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1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1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1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1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1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1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1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1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1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1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1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1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1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1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1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1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1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1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1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1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1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1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1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1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1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1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1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1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1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1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1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1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1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1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1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1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1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1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1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1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1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1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1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1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1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1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1">
        <f t="shared" si="45"/>
        <v>0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1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1">
        <f t="shared" si="45"/>
        <v>0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1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1">
        <f t="shared" si="45"/>
        <v>0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1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1">
        <f t="shared" si="45"/>
        <v>0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1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1">
        <f t="shared" si="45"/>
        <v>0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11">
        <f t="shared" ref="P771:P834" si="49">IFERROR(E771/L771,0)</f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1">
        <f t="shared" si="49"/>
        <v>0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1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1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1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1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1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1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1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1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1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1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1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1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1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1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1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1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1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1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1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1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1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1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1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1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1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1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1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1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1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1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1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1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1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1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1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1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1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1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1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1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1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1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1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1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1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1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1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1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1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1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1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1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1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1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1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1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1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1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1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1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1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1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11">
        <f t="shared" ref="P835:P898" si="53">IFERROR(E835/L835,0)</f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1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1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1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1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1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1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1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1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1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1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1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1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1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1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1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1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1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1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1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1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1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1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1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1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1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1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1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1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1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1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1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1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1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1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1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1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1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1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1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1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1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1">
        <f t="shared" si="53"/>
        <v>0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1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1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1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1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1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1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1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1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1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1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1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1">
        <f t="shared" si="53"/>
        <v>0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1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1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1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1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1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1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1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1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1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11">
        <f t="shared" ref="P899:P962" si="57">IFERROR(E899/L899,0)</f>
        <v>0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1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1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1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1">
        <f t="shared" si="57"/>
        <v>0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1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1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1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1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1">
        <f t="shared" si="57"/>
        <v>0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1">
        <f t="shared" si="57"/>
        <v>0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1">
        <f t="shared" si="57"/>
        <v>0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1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1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1">
        <f t="shared" si="57"/>
        <v>0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1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1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1">
        <f t="shared" si="57"/>
        <v>0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1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1">
        <f t="shared" si="57"/>
        <v>0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1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1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1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1">
        <f t="shared" si="57"/>
        <v>0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1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1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1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1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1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1">
        <f t="shared" si="57"/>
        <v>0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1">
        <f t="shared" si="57"/>
        <v>0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1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1">
        <f t="shared" si="57"/>
        <v>0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1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1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1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1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1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1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1">
        <f t="shared" si="57"/>
        <v>0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1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1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1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1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1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1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1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1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1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1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1">
        <f t="shared" si="57"/>
        <v>0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1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1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1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1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1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1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1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1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1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1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1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1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1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11">
        <f t="shared" ref="P963:P1026" si="61">IFERROR(E963/L963,0)</f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1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1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1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1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1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1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1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1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1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1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1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1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1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1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1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1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1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1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1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1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1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1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1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1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1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1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1">
        <f t="shared" si="61"/>
        <v>0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1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1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1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1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1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1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1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1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1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1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1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1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1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1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1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1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1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1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1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1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1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1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1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1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1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1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1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1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1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1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1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1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1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1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1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1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11">
        <f t="shared" ref="P1027:P1090" si="65">IFERROR(E1027/L1027,0)</f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1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1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1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1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1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1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1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1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1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1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1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1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1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1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1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1">
        <f t="shared" si="65"/>
        <v>0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1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1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1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1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1">
        <f t="shared" si="65"/>
        <v>0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1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1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1">
        <f t="shared" si="65"/>
        <v>0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1">
        <f t="shared" si="65"/>
        <v>0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1">
        <f t="shared" si="65"/>
        <v>0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1">
        <f t="shared" si="65"/>
        <v>0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1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1">
        <f t="shared" si="65"/>
        <v>0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1">
        <f t="shared" si="65"/>
        <v>0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1">
        <f t="shared" si="65"/>
        <v>0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1">
        <f t="shared" si="65"/>
        <v>0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1">
        <f t="shared" si="65"/>
        <v>0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1">
        <f t="shared" si="65"/>
        <v>0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1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1">
        <f t="shared" si="65"/>
        <v>0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1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1">
        <f t="shared" si="65"/>
        <v>0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1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1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1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1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1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1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1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1">
        <f t="shared" si="65"/>
        <v>0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1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1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1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1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1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1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1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1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1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1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1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1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1">
        <f t="shared" si="65"/>
        <v>0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1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1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1">
        <f t="shared" si="65"/>
        <v>0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1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11">
        <f t="shared" ref="P1091:P1154" si="69">IFERROR(E1091/L1091,0)</f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1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1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1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1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1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1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1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1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1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1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1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1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1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1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1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1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1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1">
        <f t="shared" si="69"/>
        <v>0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1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1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1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1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1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1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1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1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1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1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1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1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1">
        <f t="shared" si="69"/>
        <v>0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1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1">
        <f t="shared" si="69"/>
        <v>0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1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1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1">
        <f t="shared" si="69"/>
        <v>0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1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1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1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1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1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1">
        <f t="shared" si="69"/>
        <v>0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1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1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1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1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1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1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1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1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1">
        <f t="shared" si="69"/>
        <v>0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1">
        <f t="shared" si="69"/>
        <v>0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1">
        <f t="shared" si="69"/>
        <v>0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1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1">
        <f t="shared" si="69"/>
        <v>0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1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1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1">
        <f t="shared" si="69"/>
        <v>0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1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1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1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1">
        <f t="shared" si="69"/>
        <v>0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1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11">
        <f t="shared" ref="P1155:P1218" si="73">IFERROR(E1155/L1155,0)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1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1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1">
        <f t="shared" si="73"/>
        <v>0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1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1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1">
        <f t="shared" si="73"/>
        <v>0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1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1">
        <f t="shared" si="73"/>
        <v>0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1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1">
        <f t="shared" si="73"/>
        <v>0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1">
        <f t="shared" si="73"/>
        <v>0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1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1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1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1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1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1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1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1">
        <f t="shared" si="73"/>
        <v>0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1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1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1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1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1">
        <f t="shared" si="73"/>
        <v>0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1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1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1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1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1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1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1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1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1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1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1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1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1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1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1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1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1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1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1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1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1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1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1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1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1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1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1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1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1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1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1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1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1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1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1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1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1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1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1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11">
        <f t="shared" ref="P1219:P1282" si="77">IFERROR(E1219/L1219,0)</f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1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1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1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1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1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1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1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1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1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1">
        <f t="shared" si="77"/>
        <v>0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1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1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1">
        <f t="shared" si="77"/>
        <v>0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1">
        <f t="shared" si="77"/>
        <v>0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1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1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1">
        <f t="shared" si="77"/>
        <v>0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1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1">
        <f t="shared" si="77"/>
        <v>0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1">
        <f t="shared" si="77"/>
        <v>0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1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1">
        <f t="shared" si="77"/>
        <v>0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1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1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1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1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1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1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1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1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1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1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1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1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1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1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1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1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1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1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1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1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1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1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1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1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1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1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1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1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1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1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1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1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1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1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1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1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1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1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1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1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1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11">
        <f t="shared" ref="P1283:P1346" si="81">IFERROR(E1283/L1283,0)</f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1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1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1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1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1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1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1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1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1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1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1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1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1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1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1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1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1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1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1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1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1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1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1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1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1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1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1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1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1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1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1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1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1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1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1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1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1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1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1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1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1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1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1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1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1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1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1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1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1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1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1">
        <f t="shared" si="81"/>
        <v>0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1">
        <f t="shared" si="81"/>
        <v>0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1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1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1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1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1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1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1">
        <f t="shared" si="81"/>
        <v>0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1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1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1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1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11">
        <f t="shared" ref="P1347:P1410" si="85">IFERROR(E1347/L1347,0)</f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1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1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1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1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1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1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1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1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1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1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1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1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1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1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1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1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1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1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1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1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1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1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1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1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1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1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1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1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1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1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1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1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1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1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1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1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1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1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1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1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1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1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1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1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1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1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1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1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1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1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1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1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1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1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1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1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1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1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1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1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1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1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1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11">
        <f t="shared" ref="P1411:P1474" si="89">IFERROR(E1411/L1411,0)</f>
        <v>0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1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1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1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1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1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1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1">
        <f t="shared" si="89"/>
        <v>0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1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1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1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1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1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1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1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1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1">
        <f t="shared" si="89"/>
        <v>0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1">
        <f t="shared" si="89"/>
        <v>0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1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1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1">
        <f t="shared" si="89"/>
        <v>0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1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1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1">
        <f t="shared" si="89"/>
        <v>0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1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1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1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1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1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1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1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1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1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1">
        <f t="shared" si="89"/>
        <v>0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1">
        <f t="shared" si="89"/>
        <v>0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1">
        <f t="shared" si="89"/>
        <v>0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1">
        <f t="shared" si="89"/>
        <v>0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1">
        <f t="shared" si="89"/>
        <v>0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1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1">
        <f t="shared" si="89"/>
        <v>0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1">
        <f t="shared" si="89"/>
        <v>0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1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1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1">
        <f t="shared" si="89"/>
        <v>0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1">
        <f t="shared" si="89"/>
        <v>0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1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1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1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1">
        <f t="shared" si="89"/>
        <v>0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1">
        <f t="shared" si="89"/>
        <v>0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1">
        <f t="shared" si="89"/>
        <v>0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1">
        <f t="shared" si="89"/>
        <v>0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1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1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1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1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1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1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1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1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1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1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1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1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11">
        <f t="shared" ref="P1475:P1538" si="93">IFERROR(E1475/L1475,0)</f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1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1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1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1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1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1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1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1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1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1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1">
        <f t="shared" si="93"/>
        <v>0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1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1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1">
        <f t="shared" si="93"/>
        <v>0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1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1">
        <f t="shared" si="93"/>
        <v>0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1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1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1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1">
        <f t="shared" si="93"/>
        <v>0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1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1">
        <f t="shared" si="93"/>
        <v>0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1">
        <f t="shared" si="93"/>
        <v>0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1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1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1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1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1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1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1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1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1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1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1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1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1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1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1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1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1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1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1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1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1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1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1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1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1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1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1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1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1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1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1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1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1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1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1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1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1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1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1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1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11">
        <f t="shared" ref="P1539:P1602" si="97">IFERROR(E1539/L1539,0)</f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1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1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1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1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1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1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1">
        <f t="shared" si="97"/>
        <v>0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1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1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1">
        <f t="shared" si="97"/>
        <v>0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1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1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1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1">
        <f t="shared" si="97"/>
        <v>0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1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1">
        <f t="shared" si="97"/>
        <v>0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1">
        <f t="shared" si="97"/>
        <v>0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1">
        <f t="shared" si="97"/>
        <v>0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1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1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1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1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1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1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1">
        <f t="shared" si="97"/>
        <v>0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1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1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1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1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1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1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1">
        <f t="shared" si="97"/>
        <v>0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1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1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1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1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1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1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1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1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1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1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1">
        <f t="shared" si="97"/>
        <v>0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1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1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1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1">
        <f t="shared" si="97"/>
        <v>0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1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1">
        <f t="shared" si="97"/>
        <v>0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1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1">
        <f t="shared" si="97"/>
        <v>0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1">
        <f t="shared" si="97"/>
        <v>0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1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1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1">
        <f t="shared" si="97"/>
        <v>0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1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1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1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1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1">
        <f t="shared" si="97"/>
        <v>0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1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1">
        <f t="shared" si="97"/>
        <v>0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1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11">
        <f t="shared" ref="P1603:P1666" si="101">IFERROR(E1603/L1603,0)</f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1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1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1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1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1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1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1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1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1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1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1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1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1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1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1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1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1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1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1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1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1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1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1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1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1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1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1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1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1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1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1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1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1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1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1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1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1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1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1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1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1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1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1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1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1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1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1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1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1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1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1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1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1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1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1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1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1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1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1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1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1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1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1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11">
        <f t="shared" ref="P1667:P1730" si="105">IFERROR(E1667/L1667,0)</f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1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1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1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1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1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1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1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1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1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1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1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1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1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1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1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1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1">
        <f t="shared" si="105"/>
        <v>0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1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1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1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1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1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1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1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1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1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1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1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1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1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1">
        <f t="shared" si="105"/>
        <v>0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1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1">
        <f t="shared" si="105"/>
        <v>0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1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1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1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1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1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1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1">
        <f t="shared" si="105"/>
        <v>0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1">
        <f t="shared" si="105"/>
        <v>0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1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1">
        <f t="shared" si="105"/>
        <v>0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1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1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1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1">
        <f t="shared" si="105"/>
        <v>0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1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1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1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1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1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1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1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1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1">
        <f t="shared" si="105"/>
        <v>0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1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1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1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1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1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1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1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11">
        <f t="shared" ref="P1731:P1794" si="109">IFERROR(E1731/L1731,0)</f>
        <v>0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1">
        <f t="shared" si="109"/>
        <v>0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1">
        <f t="shared" si="109"/>
        <v>0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1">
        <f t="shared" si="109"/>
        <v>0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1">
        <f t="shared" si="109"/>
        <v>0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1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1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1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1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1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1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1">
        <f t="shared" si="109"/>
        <v>0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1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1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1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1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1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1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1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1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1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1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1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1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1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1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1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1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1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1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1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1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1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1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1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1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1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1">
        <f t="shared" si="109"/>
        <v>0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1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1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1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1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1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1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1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1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1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1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1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1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1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1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1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1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1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1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1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1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1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1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1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1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1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1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11">
        <f t="shared" ref="P1795:P1858" si="113">IFERROR(E1795/L1795,0)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1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1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1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1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1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1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1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1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1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1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1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1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1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1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1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1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1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1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1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1">
        <f t="shared" si="113"/>
        <v>0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1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1">
        <f t="shared" si="113"/>
        <v>0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1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1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1">
        <f t="shared" si="113"/>
        <v>0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1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1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1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1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1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1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1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1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1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1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1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1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1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1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1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1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1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1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1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1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1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1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1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1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1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1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1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1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1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1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1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1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1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1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1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1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1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1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11">
        <f t="shared" ref="P1859:P1922" si="117">IFERROR(E1859/L1859,0)</f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1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1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1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1">
        <f t="shared" si="117"/>
        <v>0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1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1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1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1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1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1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1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1">
        <f t="shared" si="117"/>
        <v>0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1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1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1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1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1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1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1">
        <f t="shared" si="117"/>
        <v>0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1">
        <f t="shared" si="117"/>
        <v>0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1">
        <f t="shared" si="117"/>
        <v>0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1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1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1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1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1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1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1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1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1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1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1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1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1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1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1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1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1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1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1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1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1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1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1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1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1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1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1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1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1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1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1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1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1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1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1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1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1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1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1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1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1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1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11">
        <f t="shared" ref="P1923:P1986" si="121">IFERROR(E1923/L1923,0)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1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1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1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1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1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1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1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1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1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1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1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1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1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1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1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1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1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1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1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1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1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1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1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1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1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1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1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1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1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1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1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1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1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1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1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1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1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1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1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1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1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1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1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1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1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1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1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1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1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1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1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1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1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1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1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1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1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1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1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1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1">
        <f t="shared" si="121"/>
        <v>0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1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1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11">
        <f t="shared" ref="P1987:P2050" si="125">IFERROR(E1987/L1987,0)</f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1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1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1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1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1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1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1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1">
        <f t="shared" si="125"/>
        <v>0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1">
        <f t="shared" si="125"/>
        <v>0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1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1">
        <f t="shared" si="125"/>
        <v>0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1">
        <f t="shared" si="125"/>
        <v>0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1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1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1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1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1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1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1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1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1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1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1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1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1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1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1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1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1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1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1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1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1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1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1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1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1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1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1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1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1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1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1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1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1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1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1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1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1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1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1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1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1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1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1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1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1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1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1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1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1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1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1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11">
        <f t="shared" ref="P2051:P2114" si="129">IFERROR(E2051/L2051,0)</f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1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1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1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1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1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1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1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1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1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1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1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1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1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1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1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1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1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1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1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1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1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1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1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1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1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1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1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1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1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1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1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1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1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1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1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1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1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1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1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1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1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1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1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1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1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1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1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1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1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1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1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1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1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1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1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1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1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1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1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1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1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1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1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11">
        <f t="shared" ref="P2115:P2178" si="133">IFERROR(E2115/L2115,0)</f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1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1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1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1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1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1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1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1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1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1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1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1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1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1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1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1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1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1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1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1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1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1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1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1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1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1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1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1">
        <f t="shared" si="133"/>
        <v>0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1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1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1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1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1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1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1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1">
        <f t="shared" si="133"/>
        <v>0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1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1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1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1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1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1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1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1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1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1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1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1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1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1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1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1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1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1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1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1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1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1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1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1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1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1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1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11">
        <f t="shared" ref="P2179:P2242" si="137">IFERROR(E2179/L2179,0)</f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1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1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1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1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1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1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1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1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1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1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1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1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1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1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1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1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1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1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1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1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1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1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1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1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1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1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1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1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1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1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1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1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1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1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1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1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1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1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1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1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1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1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1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1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1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1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1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1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1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1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1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1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1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1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1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1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1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1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1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1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1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1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1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11">
        <f t="shared" ref="P2243:P2306" si="141">IFERROR(E2243/L2243,0)</f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1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1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1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1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1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1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1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1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1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1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1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1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1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1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1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1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1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1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1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1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1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1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1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1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1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1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1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1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1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1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1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1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1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1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1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1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1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1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1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1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1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1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1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1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1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1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1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1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1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1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1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1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1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1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1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1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1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1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1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1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1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1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1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11">
        <f t="shared" ref="P2307:P2370" si="145">IFERROR(E2307/L2307,0)</f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1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1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1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1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1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1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1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1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1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1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1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1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1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1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1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1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1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1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1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1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1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1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1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1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1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1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1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1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1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1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1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1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1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1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1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1">
        <f t="shared" si="145"/>
        <v>0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1">
        <f t="shared" si="145"/>
        <v>0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1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1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1">
        <f t="shared" si="145"/>
        <v>0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1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1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1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1">
        <f t="shared" si="145"/>
        <v>0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1">
        <f t="shared" si="145"/>
        <v>0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1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1">
        <f t="shared" si="145"/>
        <v>0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1">
        <f t="shared" si="145"/>
        <v>0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1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1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1">
        <f t="shared" si="145"/>
        <v>0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1">
        <f t="shared" si="145"/>
        <v>0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1">
        <f t="shared" si="145"/>
        <v>0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1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1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1">
        <f t="shared" si="145"/>
        <v>0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1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1">
        <f t="shared" si="145"/>
        <v>0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1">
        <f t="shared" si="145"/>
        <v>0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1">
        <f t="shared" si="145"/>
        <v>0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1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1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1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11">
        <f t="shared" ref="P2371:P2434" si="149">IFERROR(E2371/L2371,0)</f>
        <v>0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1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1">
        <f t="shared" si="149"/>
        <v>0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1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1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1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1">
        <f t="shared" si="149"/>
        <v>0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1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1">
        <f t="shared" si="149"/>
        <v>0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1">
        <f t="shared" si="149"/>
        <v>0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1">
        <f t="shared" si="149"/>
        <v>0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1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1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1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1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1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1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1">
        <f t="shared" si="149"/>
        <v>0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1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1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1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1">
        <f t="shared" si="149"/>
        <v>0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1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1">
        <f t="shared" si="149"/>
        <v>0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1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1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1">
        <f t="shared" si="149"/>
        <v>0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1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1">
        <f t="shared" si="149"/>
        <v>0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1">
        <f t="shared" si="149"/>
        <v>0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1">
        <f t="shared" si="149"/>
        <v>0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1">
        <f t="shared" si="149"/>
        <v>0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1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1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1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1">
        <f t="shared" si="149"/>
        <v>0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1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1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1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1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1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1">
        <f t="shared" si="149"/>
        <v>0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1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1">
        <f t="shared" si="149"/>
        <v>0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1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1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1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1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1">
        <f t="shared" si="149"/>
        <v>0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1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1">
        <f t="shared" si="149"/>
        <v>0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1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1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1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1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1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1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1">
        <f t="shared" si="149"/>
        <v>0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1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1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1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1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1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1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11">
        <f t="shared" ref="P2435:P2498" si="153">IFERROR(E2435/L2435,0)</f>
        <v>0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1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1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1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1">
        <f t="shared" si="153"/>
        <v>0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1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1">
        <f t="shared" si="153"/>
        <v>0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1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1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1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1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1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1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1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1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1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1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1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1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1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1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1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1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1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1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1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1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1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1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1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1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1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1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1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1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1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1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1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1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1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1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1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1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1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1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1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1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1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1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1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1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1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1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1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1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1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1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1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1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1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1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1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1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1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11">
        <f t="shared" ref="P2499:P2562" si="157">IFERROR(E2499/L2499,0)</f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1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1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1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1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1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1">
        <f t="shared" si="157"/>
        <v>0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1">
        <f t="shared" si="157"/>
        <v>0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1">
        <f t="shared" si="157"/>
        <v>0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1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1">
        <f t="shared" si="157"/>
        <v>0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1">
        <f t="shared" si="157"/>
        <v>0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1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1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1">
        <f t="shared" si="157"/>
        <v>0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1">
        <f t="shared" si="157"/>
        <v>0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1">
        <f t="shared" si="157"/>
        <v>0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1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1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1">
        <f t="shared" si="157"/>
        <v>0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1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1">
        <f t="shared" si="157"/>
        <v>0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1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1">
        <f t="shared" si="157"/>
        <v>0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1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1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1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1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1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1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1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1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1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1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1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1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1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1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1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1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1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1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1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1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1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1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1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1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1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1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1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1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1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1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1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1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1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1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1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1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1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1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1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1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11">
        <f t="shared" ref="P2563:P2626" si="161">IFERROR(E2563/L2563,0)</f>
        <v>0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1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1">
        <f t="shared" si="161"/>
        <v>0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1">
        <f t="shared" si="161"/>
        <v>0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1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1">
        <f t="shared" si="161"/>
        <v>0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1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1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1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1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1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1">
        <f t="shared" si="161"/>
        <v>0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1">
        <f t="shared" si="161"/>
        <v>0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1">
        <f t="shared" si="161"/>
        <v>0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1">
        <f t="shared" si="161"/>
        <v>0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1">
        <f t="shared" si="161"/>
        <v>0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1">
        <f t="shared" si="161"/>
        <v>0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1">
        <f t="shared" si="161"/>
        <v>0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1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1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1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1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1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1">
        <f t="shared" si="161"/>
        <v>0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1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1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1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1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1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1">
        <f t="shared" si="161"/>
        <v>0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1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1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1">
        <f t="shared" si="161"/>
        <v>0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1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1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1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1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1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1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1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1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1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1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1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1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1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1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1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1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1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1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1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1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1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1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1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1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1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1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1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1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1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1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1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11">
        <f t="shared" ref="P2627:P2690" si="165">IFERROR(E2627/L2627,0)</f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1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1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1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1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1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1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1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1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1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1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1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1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1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1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1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1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1">
        <f t="shared" si="165"/>
        <v>0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1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1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1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1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1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1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1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1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1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1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1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1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1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1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1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1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1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1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1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1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1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1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1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1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1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1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1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1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1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1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1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1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1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1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1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1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1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1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1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1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1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1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1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1">
        <f t="shared" si="165"/>
        <v>0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1">
        <f t="shared" si="165"/>
        <v>0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1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11">
        <f t="shared" ref="P2691:P2754" si="169">IFERROR(E2691/L2691,0)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1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1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1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1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1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1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1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1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1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1">
        <f t="shared" si="169"/>
        <v>0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1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1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1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1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1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1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1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1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1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1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1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1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1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1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1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1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1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1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1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1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1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1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1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1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1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1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1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1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1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1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1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1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1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1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1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1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1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1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1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1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1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1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1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1">
        <f t="shared" si="169"/>
        <v>0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1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1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1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1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1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1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1">
        <f t="shared" si="169"/>
        <v>0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1">
        <f t="shared" si="169"/>
        <v>0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1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11">
        <f t="shared" ref="P2755:P2818" si="173">IFERROR(E2755/L2755,0)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1">
        <f t="shared" si="173"/>
        <v>0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1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1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1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1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1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1">
        <f t="shared" si="173"/>
        <v>0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1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1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1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1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1">
        <f t="shared" si="173"/>
        <v>0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1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1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1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1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1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1">
        <f t="shared" si="173"/>
        <v>0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1">
        <f t="shared" si="173"/>
        <v>0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1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1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1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1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1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1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1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1">
        <f t="shared" si="173"/>
        <v>0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1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1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1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1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1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1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1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1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1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1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1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1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1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1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1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1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1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1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1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1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1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1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1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1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1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1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1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1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1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1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1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1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1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1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1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1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11">
        <f t="shared" ref="P2819:P2882" si="177">IFERROR(E2819/L2819,0)</f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1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1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1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1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1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1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1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1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1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1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1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1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1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1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1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1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1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1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1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1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1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1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1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1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1">
        <f t="shared" si="177"/>
        <v>0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1">
        <f t="shared" si="177"/>
        <v>0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1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1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1">
        <f t="shared" si="177"/>
        <v>0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1">
        <f t="shared" si="177"/>
        <v>0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1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1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1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1">
        <f t="shared" si="177"/>
        <v>0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1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1">
        <f t="shared" si="177"/>
        <v>0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1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1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1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1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1">
        <f t="shared" si="177"/>
        <v>0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1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1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1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1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1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1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1">
        <f t="shared" si="177"/>
        <v>0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1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1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1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1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1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1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1">
        <f t="shared" si="177"/>
        <v>0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1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1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1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1">
        <f t="shared" si="177"/>
        <v>0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1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1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1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1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11">
        <f t="shared" ref="P2883:P2946" si="181">IFERROR(E2883/L2883,0)</f>
        <v>0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1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1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1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1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1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1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1">
        <f t="shared" si="181"/>
        <v>0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1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1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1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1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1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1">
        <f t="shared" si="181"/>
        <v>0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1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1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1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1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1">
        <f t="shared" si="181"/>
        <v>0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1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1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1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1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1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1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1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1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1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1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1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1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1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1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1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1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1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1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1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1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1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1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1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1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1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1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1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1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1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1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1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1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1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1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1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1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1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1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1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1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1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1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1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1">
        <f t="shared" si="181"/>
        <v>0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1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11">
        <f t="shared" ref="P2947:P3010" si="185">IFERROR(E2947/L2947,0)</f>
        <v>0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1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1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1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1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1">
        <f t="shared" si="185"/>
        <v>0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1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1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1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1">
        <f t="shared" si="185"/>
        <v>0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1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1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1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1">
        <f t="shared" si="185"/>
        <v>0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1">
        <f t="shared" si="185"/>
        <v>0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1">
        <f t="shared" si="185"/>
        <v>0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1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1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1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1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1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1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1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1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1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1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1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1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1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1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1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1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1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1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1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1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1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1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1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1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1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1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1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1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1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1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1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1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1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1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1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1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1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1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1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1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1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1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1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1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1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1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1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1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11">
        <f t="shared" ref="P3011:P3074" si="189">IFERROR(E3011/L3011,0)</f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1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1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1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1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1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1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1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1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1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1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1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1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1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1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1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1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1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1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1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1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1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1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1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1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1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1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1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1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1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1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1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1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1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1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1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1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1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1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1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1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1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1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1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1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1">
        <f t="shared" si="189"/>
        <v>0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1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1">
        <f t="shared" si="189"/>
        <v>0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1">
        <f t="shared" si="189"/>
        <v>0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1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1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1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1">
        <f t="shared" si="189"/>
        <v>0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1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1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1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1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1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1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1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1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1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1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1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11">
        <f t="shared" ref="P3075:P3138" si="193">IFERROR(E3075/L3075,0)</f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1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1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1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1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1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1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1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1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1">
        <f t="shared" si="193"/>
        <v>0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1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1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1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1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1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1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1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1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1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1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1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1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1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1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1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1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1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1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1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1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1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1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1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1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1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1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1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1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1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1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1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1">
        <f t="shared" si="193"/>
        <v>0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1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1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1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1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1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1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1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1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1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1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1">
        <f t="shared" si="193"/>
        <v>0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1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1">
        <f t="shared" si="193"/>
        <v>0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1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1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1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1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1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1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1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1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1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11">
        <f t="shared" ref="P3139:P3202" si="197">IFERROR(E3139/L3139,0)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1">
        <f t="shared" si="197"/>
        <v>0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1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1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1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1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1">
        <f t="shared" si="197"/>
        <v>0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1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1">
        <f t="shared" si="197"/>
        <v>0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1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1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1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1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1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1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1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1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1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1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1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1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1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1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1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1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1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1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1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1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1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1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1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1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1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1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1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1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1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1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1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1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1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1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1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1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1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1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1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1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1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1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1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1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1">
        <f t="shared" si="197"/>
        <v>0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1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1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1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1">
        <f t="shared" si="197"/>
        <v>0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1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1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1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1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1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1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11">
        <f t="shared" ref="P3203:P3266" si="201">IFERROR(E3203/L3203,0)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1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1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1">
        <f t="shared" si="201"/>
        <v>0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1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1">
        <f t="shared" si="201"/>
        <v>0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1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1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1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1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1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1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1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1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1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1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1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1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1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1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1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1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1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1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1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1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1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1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1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1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1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1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1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1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1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1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1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1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1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1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1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1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1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1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1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1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1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1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1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1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1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1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1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1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1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1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1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1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1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1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1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1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1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1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11">
        <f t="shared" ref="P3267:P3330" si="205">IFERROR(E3267/L3267,0)</f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1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1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1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1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1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1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1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1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1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1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1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1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1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1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1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1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1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1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1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1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1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1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1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1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1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1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1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1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1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1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1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1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1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1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1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1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1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1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1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1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1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1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1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1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1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1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1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1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1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1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1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1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1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1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1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1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1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1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1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1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1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1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1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11">
        <f t="shared" ref="P3331:P3394" si="209">IFERROR(E3331/L3331,0)</f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1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1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1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1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1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1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1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1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1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1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1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1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1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1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1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1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1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1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1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1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1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1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1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1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1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1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1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1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1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1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1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1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1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1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1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1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1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1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1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1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1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1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1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1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1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1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1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1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1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1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1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1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1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1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1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1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1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1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1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1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1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1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1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11">
        <f t="shared" ref="P3395:P3458" si="213">IFERROR(E3395/L3395,0)</f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1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1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1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1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1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1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1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1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1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1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1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1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1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1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1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1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1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1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1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1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1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1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1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1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1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1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1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1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1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1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1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1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1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1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1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1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1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1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1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1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1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1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1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1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1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1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1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1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1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1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1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1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1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1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1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1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1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1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1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1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1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1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1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11">
        <f t="shared" ref="P3459:P3522" si="217">IFERROR(E3459/L3459,0)</f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1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1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1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1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1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1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1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1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1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1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1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1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1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1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1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1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1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1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1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1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1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1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1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1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1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1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1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1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1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1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1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1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1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1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1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1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1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1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1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1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1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1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1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1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1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1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1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1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1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1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1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1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1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1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1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1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1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1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1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1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1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1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1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11">
        <f t="shared" ref="P3523:P3586" si="221">IFERROR(E3523/L3523,0)</f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1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1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1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1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1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1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1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1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1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1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1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1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1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1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1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1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1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1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1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1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1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1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1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1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1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1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1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1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1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1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1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1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1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1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1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1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1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1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1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1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1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1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1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1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1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1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1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1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1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1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1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1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1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1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1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1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1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1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1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1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1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1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1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11">
        <f t="shared" ref="P3587:P3650" si="225">IFERROR(E3587/L3587,0)</f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1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1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1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1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1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1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1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1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1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1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1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1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1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1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1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1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1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1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1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1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1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1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1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1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1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1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1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1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1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1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1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1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1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1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1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1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1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1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1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1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1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1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1">
        <f t="shared" si="225"/>
        <v>0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1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1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1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1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1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1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1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1">
        <f t="shared" si="225"/>
        <v>0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1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1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1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1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1">
        <f t="shared" si="225"/>
        <v>0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1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1">
        <f t="shared" si="225"/>
        <v>0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1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1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1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1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1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11">
        <f t="shared" ref="P3651:P3714" si="229">IFERROR(E3651/L3651,0)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1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1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1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1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1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1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1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1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1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1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1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1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1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1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1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1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1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1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1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1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1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1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1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1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1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1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1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1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1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1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1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1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1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1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1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1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1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1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1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1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1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1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1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1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1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1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1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1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1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1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1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1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1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1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1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1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1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1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1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1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1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1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1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11">
        <f t="shared" ref="P3715:P3778" si="233">IFERROR(E3715/L3715,0)</f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1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1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1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1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1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1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1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1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1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1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1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1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1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1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1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1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1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1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1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1">
        <f t="shared" si="233"/>
        <v>0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1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1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1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1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1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1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1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1">
        <f t="shared" si="233"/>
        <v>0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1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1">
        <f t="shared" si="233"/>
        <v>0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1">
        <f t="shared" si="233"/>
        <v>0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1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1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1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1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1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1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1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1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1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1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1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1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1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1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1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1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1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1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1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1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1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1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1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1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1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1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1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1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1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1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1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1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11">
        <f t="shared" ref="P3779:P3842" si="237">IFERROR(E3779/L3779,0)</f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1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1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1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1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1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1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1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1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1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1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1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1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1">
        <f t="shared" si="237"/>
        <v>0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1">
        <f t="shared" si="237"/>
        <v>0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1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1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1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1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1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1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1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1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1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1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1">
        <f t="shared" si="237"/>
        <v>0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1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1">
        <f t="shared" si="237"/>
        <v>0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1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1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1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1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1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1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1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1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1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1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1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1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1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1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1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1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1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1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1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1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1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1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1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1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1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1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1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1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1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1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1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1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1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1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1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1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11">
        <f t="shared" ref="P3843:P3906" si="241">IFERROR(E3843/L3843,0)</f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1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1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1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1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1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1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1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1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1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1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1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1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1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1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1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1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1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1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1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1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1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1">
        <f t="shared" si="241"/>
        <v>0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1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1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1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1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1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1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1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1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1">
        <f t="shared" si="241"/>
        <v>0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1">
        <f t="shared" si="241"/>
        <v>0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1">
        <f t="shared" si="241"/>
        <v>0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1">
        <f t="shared" si="241"/>
        <v>0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1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1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1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1">
        <f t="shared" si="241"/>
        <v>0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1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1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1">
        <f t="shared" si="241"/>
        <v>0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1">
        <f t="shared" si="241"/>
        <v>0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1">
        <f t="shared" si="241"/>
        <v>0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1">
        <f t="shared" si="241"/>
        <v>0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1">
        <f t="shared" si="241"/>
        <v>0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1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1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1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1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1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1">
        <f t="shared" si="241"/>
        <v>0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1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1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1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1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1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1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1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1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1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1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1">
        <f t="shared" si="241"/>
        <v>0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1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11">
        <f t="shared" ref="P3907:P3970" si="245">IFERROR(E3907/L3907,0)</f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1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1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1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1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1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1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1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1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1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1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1">
        <f t="shared" si="245"/>
        <v>0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1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1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1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1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1">
        <f t="shared" si="245"/>
        <v>0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1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1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1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1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1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1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1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1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1">
        <f t="shared" si="245"/>
        <v>0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1">
        <f t="shared" si="245"/>
        <v>0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1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1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1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1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1">
        <f t="shared" si="245"/>
        <v>0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1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1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1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1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1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1">
        <f t="shared" si="245"/>
        <v>0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1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1">
        <f t="shared" si="245"/>
        <v>0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1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1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1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1">
        <f t="shared" si="245"/>
        <v>0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1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1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1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1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1">
        <f t="shared" si="245"/>
        <v>0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1">
        <f t="shared" si="245"/>
        <v>0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1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1">
        <f t="shared" si="245"/>
        <v>0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1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1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1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1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1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1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1">
        <f t="shared" si="245"/>
        <v>0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1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1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1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1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1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11">
        <f t="shared" ref="P3971:P4034" si="249">IFERROR(E3971/L3971,0)</f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1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1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1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1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1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1">
        <f t="shared" si="249"/>
        <v>0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1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1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1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1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1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1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1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1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1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1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1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1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1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1">
        <f t="shared" si="249"/>
        <v>0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1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1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1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1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1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1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1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1">
        <f t="shared" si="249"/>
        <v>0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1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1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1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1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1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1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1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1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1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1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1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1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1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1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1">
        <f t="shared" si="249"/>
        <v>0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1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1">
        <f t="shared" si="249"/>
        <v>0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1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1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1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1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1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1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1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1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1">
        <f t="shared" si="249"/>
        <v>0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1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1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1">
        <f t="shared" si="249"/>
        <v>0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1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1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1">
        <f t="shared" si="249"/>
        <v>0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1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1">
        <f t="shared" si="249"/>
        <v>0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1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11">
        <f t="shared" ref="P4035:P4098" si="253">IFERROR(E4035/L4035,0)</f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1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1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1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1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1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1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1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1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1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1">
        <f t="shared" si="253"/>
        <v>0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1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1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1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1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1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1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1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1">
        <f t="shared" si="253"/>
        <v>0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1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1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1">
        <f t="shared" si="253"/>
        <v>0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1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1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1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1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1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1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1">
        <f t="shared" si="253"/>
        <v>0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1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1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1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1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1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1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1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1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1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1">
        <f t="shared" si="253"/>
        <v>0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1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1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1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1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1">
        <f t="shared" si="253"/>
        <v>0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1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1">
        <f t="shared" si="253"/>
        <v>0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1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1">
        <f t="shared" si="253"/>
        <v>0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1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1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1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1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1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1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1">
        <f t="shared" si="253"/>
        <v>0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1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1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1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1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1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1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1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1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1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11">
        <f t="shared" ref="P4099:P4115" si="257">IFERROR(E4099/L4099,0)</f>
        <v>0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1">
        <f t="shared" si="257"/>
        <v>0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1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1">
        <f t="shared" si="257"/>
        <v>0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1">
        <f t="shared" si="257"/>
        <v>0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1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1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1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1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1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1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1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1">
        <f t="shared" si="257"/>
        <v>0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1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1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1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1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D1:N1048576">
    <cfRule type="cellIs" dxfId="6" priority="4" operator="equal">
      <formula>"live"</formula>
    </cfRule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"successful"</formula>
    </cfRule>
  </conditionalFormatting>
  <conditionalFormatting sqref="O1:O1048576">
    <cfRule type="cellIs" dxfId="2" priority="1" operator="greaterThanOrEqual">
      <formula>2</formula>
    </cfRule>
    <cfRule type="cellIs" dxfId="1" priority="2" operator="greaterThanOrEqual">
      <formula>1</formula>
    </cfRule>
    <cfRule type="cellIs" dxfId="0" priority="3" operator="greaterThanOrEqual">
      <formula>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1284-7070-4550-B321-D87DDC8A4473}">
  <dimension ref="A1:H13"/>
  <sheetViews>
    <sheetView workbookViewId="0">
      <selection sqref="A1:A13"/>
    </sheetView>
  </sheetViews>
  <sheetFormatPr defaultRowHeight="15" x14ac:dyDescent="0.25"/>
  <cols>
    <col min="1" max="1" width="18.28515625" customWidth="1"/>
    <col min="2" max="2" width="18" customWidth="1"/>
    <col min="3" max="3" width="15.85546875" customWidth="1"/>
    <col min="4" max="4" width="18.28515625" customWidth="1"/>
    <col min="5" max="5" width="18" customWidth="1"/>
    <col min="6" max="6" width="21.42578125" style="6" customWidth="1"/>
    <col min="7" max="7" width="17.5703125" style="6" customWidth="1"/>
    <col min="8" max="8" width="18.42578125" style="6" customWidth="1"/>
  </cols>
  <sheetData>
    <row r="1" spans="1:8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t="s">
        <v>8399</v>
      </c>
      <c r="B2" s="13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COUNTIFS(Sheet1!D:D,"&gt;=1000",Sheet1!F:F,"successful",Sheet1!D:D,"&lt;=4999")</f>
        <v>932</v>
      </c>
      <c r="C3">
        <f>COUNTIFS(Sheet1!D:D,"&gt;=1000",Sheet1!F:F,"failed",Sheet1!D:D,"&lt;=4999")</f>
        <v>420</v>
      </c>
      <c r="D3">
        <f>COUNTIFS(Sheet1!D:D,"&gt;=1000",Sheet1!F:F,"canceled",Sheet1!D:D,"&lt;=4999")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COUNTIFS(Sheet1!D:D,"&gt;=5000",Sheet1!F:F,"successful",Sheet1!D:D,"&lt;=9999")</f>
        <v>381</v>
      </c>
      <c r="C4">
        <f>COUNTIFS(Sheet1!D:D,"&gt;=5000",Sheet1!F:F,"failed",Sheet1!D:D,"&lt;=9999")</f>
        <v>283</v>
      </c>
      <c r="D4">
        <f>COUNTIFS(Sheet1!D:D,"&gt;=5000",Sheet1!F:F,"canceled",Sheet1!D:D,"&lt;=9999")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COUNTIFS(Sheet1!D:D,"&gt;=10000",Sheet1!F:F,"successful",Sheet1!D:D,"&lt;=14999")</f>
        <v>168</v>
      </c>
      <c r="C5">
        <f>COUNTIFS(Sheet1!D:D,"&gt;=10000",Sheet1!F:F,"failed",Sheet1!D:D,"&lt;=14999")</f>
        <v>144</v>
      </c>
      <c r="D5">
        <f>COUNTIFS(Sheet1!D:D,"&gt;=10000",Sheet1!F:F,"canceled",Sheet1!D:D,"&lt;=14999")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COUNTIFS(Sheet1!D:D,"&gt;=15000",Sheet1!F:F,"successful",Sheet1!D:D,"&lt;=19999")</f>
        <v>94</v>
      </c>
      <c r="C6">
        <f>COUNTIFS(Sheet1!D:D,"&gt;=15000",Sheet1!F:F,"failed",Sheet1!D:D,"&lt;=19999")</f>
        <v>90</v>
      </c>
      <c r="D6">
        <f>COUNTIFS(Sheet1!D:D,"&gt;=15000",Sheet1!F:F,"canceled",Sheet1!D:D,"&lt;=19999")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COUNTIFS(Sheet1!D:D,"&gt;=20000",Sheet1!F:F,"successful",Sheet1!D:D,"&lt;=24999")</f>
        <v>62</v>
      </c>
      <c r="C7">
        <f>COUNTIFS(Sheet1!D:D,"&gt;=20000",Sheet1!F:F,"failed",Sheet1!D:D,"&lt;=24999")</f>
        <v>72</v>
      </c>
      <c r="D7">
        <f>COUNTIFS(Sheet1!D:D,"&gt;=20000",Sheet1!F:F,"canceled",Sheet1!D:D,"&lt;=24999")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COUNTIFS(Sheet1!D:D,"&gt;=25000",Sheet1!F:F,"successful",Sheet1!D:D,"&lt;=29999")</f>
        <v>55</v>
      </c>
      <c r="C8">
        <f>COUNTIFS(Sheet1!D:D,"&gt;=25000",Sheet1!F:F,"failed",Sheet1!D:D,"&lt;=29999")</f>
        <v>64</v>
      </c>
      <c r="D8">
        <f>COUNTIFS(Sheet1!D:D,"&gt;=25000",Sheet1!F:F,"canceled",Sheet1!D:D,"&lt;=29999")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COUNTIFS(Sheet1!D:D,"&gt;=30000",Sheet1!F:F,"successful",Sheet1!D:D,"&lt;=34999")</f>
        <v>32</v>
      </c>
      <c r="C9">
        <f>COUNTIFS(Sheet1!D:D,"&gt;=30000",Sheet1!F:F,"failed",Sheet1!D:D,"&lt;=34999")</f>
        <v>37</v>
      </c>
      <c r="D9">
        <f>COUNTIFS(Sheet1!D:D,"&gt;=30000",Sheet1!F:F,"canceled",Sheet1!D:D,"&lt;=34999")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COUNTIFS(Sheet1!D:D,"&gt;=35000",Sheet1!F:F,"successful",Sheet1!D:D,"&lt;=39999")</f>
        <v>26</v>
      </c>
      <c r="C10">
        <f>COUNTIFS(Sheet1!D:D,"&gt;=35000",Sheet1!F:F,"failed",Sheet1!D:D,"&lt;=39999")</f>
        <v>22</v>
      </c>
      <c r="D10">
        <f>COUNTIFS(Sheet1!D:D,"&gt;=35000",Sheet1!F:F,"canceled",Sheet1!D:D,"&lt;=39999")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COUNTIFS(Sheet1!D:D,"&gt;=40000",Sheet1!F:F,"successful",Sheet1!D:D,"&lt;=44999")</f>
        <v>21</v>
      </c>
      <c r="C11">
        <f>COUNTIFS(Sheet1!D:D,"&gt;=40000",Sheet1!F:F,"failed",Sheet1!D:D,"&lt;=44999")</f>
        <v>16</v>
      </c>
      <c r="D11">
        <f>COUNTIFS(Sheet1!D:D,"&gt;=40000",Sheet1!F:F,"canceled",Sheet1!D:D,"&lt;=44999")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COUNTIFS(Sheet1!D:D,"&gt;=45000",Sheet1!F:F,"successful",Sheet1!D:D,"&lt;=49999")</f>
        <v>6</v>
      </c>
      <c r="C12">
        <f>COUNTIFS(Sheet1!D:D,"&gt;=45000",Sheet1!F:F,"failed",Sheet1!D:D,"&lt;=49999")</f>
        <v>11</v>
      </c>
      <c r="D12">
        <f>COUNTIFS(Sheet1!D:D,"&gt;=45000",Sheet1!F:F,"canceled",Sheet1!D:D,"&lt;=49999")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E0BE-AD52-44E5-B7E4-EFB66A679FB8}">
  <dimension ref="A1:B2"/>
  <sheetViews>
    <sheetView workbookViewId="0">
      <selection sqref="A1:A1048576"/>
    </sheetView>
  </sheetViews>
  <sheetFormatPr defaultRowHeight="15" x14ac:dyDescent="0.25"/>
  <cols>
    <col min="1" max="7" width="15.7109375" customWidth="1"/>
  </cols>
  <sheetData>
    <row r="1" spans="1:2" x14ac:dyDescent="0.25">
      <c r="A1" t="s">
        <v>8218</v>
      </c>
      <c r="B1" t="s">
        <v>8262</v>
      </c>
    </row>
    <row r="2" spans="1:2" x14ac:dyDescent="0.25">
      <c r="A2">
        <f>COUNTIF(Sheet1!F:F,"successful")</f>
        <v>2185</v>
      </c>
      <c r="B2" s="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Kim</cp:lastModifiedBy>
  <dcterms:created xsi:type="dcterms:W3CDTF">2017-04-20T15:17:24Z</dcterms:created>
  <dcterms:modified xsi:type="dcterms:W3CDTF">2020-12-15T22:44:21Z</dcterms:modified>
</cp:coreProperties>
</file>