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uario\Desktop\"/>
    </mc:Choice>
  </mc:AlternateContent>
  <bookViews>
    <workbookView xWindow="0" yWindow="0" windowWidth="11670" windowHeight="4575" activeTab="4"/>
  </bookViews>
  <sheets>
    <sheet name="Hoja1" sheetId="1" r:id="rId1"/>
    <sheet name="Hoja2" sheetId="2" r:id="rId2"/>
    <sheet name="Hoja3" sheetId="3" r:id="rId3"/>
    <sheet name="Informe de respuestas 1" sheetId="5" r:id="rId4"/>
    <sheet name="Hoja4" sheetId="4" r:id="rId5"/>
  </sheets>
  <definedNames>
    <definedName name="solver_adj" localSheetId="0" hidden="1">Hoja1!$B$4:$G$4</definedName>
    <definedName name="solver_adj" localSheetId="2" hidden="1">Hoja3!$D$17</definedName>
    <definedName name="solver_adj" localSheetId="4" hidden="1">Hoja4!$E$17</definedName>
    <definedName name="solver_cvg" localSheetId="0" hidden="1">0.0001</definedName>
    <definedName name="solver_cvg" localSheetId="2" hidden="1">0.0001</definedName>
    <definedName name="solver_cvg" localSheetId="4" hidden="1">0.0001</definedName>
    <definedName name="solver_drv" localSheetId="0" hidden="1">2</definedName>
    <definedName name="solver_drv" localSheetId="2" hidden="1">1</definedName>
    <definedName name="solver_drv" localSheetId="4" hidden="1">1</definedName>
    <definedName name="solver_eng" localSheetId="0" hidden="1">2</definedName>
    <definedName name="solver_eng" localSheetId="2" hidden="1">2</definedName>
    <definedName name="solver_eng" localSheetId="4" hidden="1">2</definedName>
    <definedName name="solver_est" localSheetId="0" hidden="1">1</definedName>
    <definedName name="solver_est" localSheetId="2" hidden="1">1</definedName>
    <definedName name="solver_est" localSheetId="4" hidden="1">1</definedName>
    <definedName name="solver_itr" localSheetId="0" hidden="1">2147483647</definedName>
    <definedName name="solver_itr" localSheetId="2" hidden="1">2147483647</definedName>
    <definedName name="solver_itr" localSheetId="4" hidden="1">2147483647</definedName>
    <definedName name="solver_lhs1" localSheetId="0" hidden="1">Hoja1!$I$8</definedName>
    <definedName name="solver_lhs1" localSheetId="2" hidden="1">Hoja3!$F$18:$F$23</definedName>
    <definedName name="solver_lhs1" localSheetId="4" hidden="1">Hoja4!$E$17</definedName>
    <definedName name="solver_lhs2" localSheetId="0" hidden="1">Hoja1!$I$9</definedName>
    <definedName name="solver_lhs2" localSheetId="4" hidden="1">Hoja4!$G$18:$G$23</definedName>
    <definedName name="solver_mip" localSheetId="0" hidden="1">2147483647</definedName>
    <definedName name="solver_mip" localSheetId="2" hidden="1">2147483647</definedName>
    <definedName name="solver_mip" localSheetId="4" hidden="1">2147483647</definedName>
    <definedName name="solver_mni" localSheetId="0" hidden="1">30</definedName>
    <definedName name="solver_mni" localSheetId="2" hidden="1">30</definedName>
    <definedName name="solver_mni" localSheetId="4" hidden="1">30</definedName>
    <definedName name="solver_mrt" localSheetId="0" hidden="1">0.075</definedName>
    <definedName name="solver_mrt" localSheetId="2" hidden="1">0.075</definedName>
    <definedName name="solver_mrt" localSheetId="4" hidden="1">0.075</definedName>
    <definedName name="solver_msl" localSheetId="0" hidden="1">2</definedName>
    <definedName name="solver_msl" localSheetId="2" hidden="1">2</definedName>
    <definedName name="solver_msl" localSheetId="4" hidden="1">2</definedName>
    <definedName name="solver_neg" localSheetId="0" hidden="1">1</definedName>
    <definedName name="solver_neg" localSheetId="2" hidden="1">1</definedName>
    <definedName name="solver_neg" localSheetId="4" hidden="1">1</definedName>
    <definedName name="solver_nod" localSheetId="0" hidden="1">2147483647</definedName>
    <definedName name="solver_nod" localSheetId="2" hidden="1">2147483647</definedName>
    <definedName name="solver_nod" localSheetId="4" hidden="1">2147483647</definedName>
    <definedName name="solver_num" localSheetId="0" hidden="1">2</definedName>
    <definedName name="solver_num" localSheetId="2" hidden="1">1</definedName>
    <definedName name="solver_num" localSheetId="4" hidden="1">2</definedName>
    <definedName name="solver_nwt" localSheetId="0" hidden="1">1</definedName>
    <definedName name="solver_nwt" localSheetId="2" hidden="1">1</definedName>
    <definedName name="solver_nwt" localSheetId="4" hidden="1">1</definedName>
    <definedName name="solver_opt" localSheetId="0" hidden="1">Hoja1!$H$5</definedName>
    <definedName name="solver_opt" localSheetId="2" hidden="1">Hoja3!$J$14</definedName>
    <definedName name="solver_opt" localSheetId="4" hidden="1">Hoja4!$K$14</definedName>
    <definedName name="solver_pre" localSheetId="0" hidden="1">0.000001</definedName>
    <definedName name="solver_pre" localSheetId="2" hidden="1">0.000001</definedName>
    <definedName name="solver_pre" localSheetId="4" hidden="1">0.000001</definedName>
    <definedName name="solver_rbv" localSheetId="0" hidden="1">2</definedName>
    <definedName name="solver_rbv" localSheetId="2" hidden="1">1</definedName>
    <definedName name="solver_rbv" localSheetId="4" hidden="1">1</definedName>
    <definedName name="solver_rel1" localSheetId="0" hidden="1">1</definedName>
    <definedName name="solver_rel1" localSheetId="2" hidden="1">1</definedName>
    <definedName name="solver_rel1" localSheetId="4" hidden="1">4</definedName>
    <definedName name="solver_rel2" localSheetId="0" hidden="1">1</definedName>
    <definedName name="solver_rel2" localSheetId="4" hidden="1">1</definedName>
    <definedName name="solver_rhs1" localSheetId="0" hidden="1">Hoja1!$K$8</definedName>
    <definedName name="solver_rhs1" localSheetId="2" hidden="1">Hoja3!$H$18:$H$23</definedName>
    <definedName name="solver_rhs1" localSheetId="4" hidden="1">entero</definedName>
    <definedName name="solver_rhs2" localSheetId="0" hidden="1">Hoja1!$K$9</definedName>
    <definedName name="solver_rhs2" localSheetId="4" hidden="1">Hoja4!$I$18:$I$23</definedName>
    <definedName name="solver_rlx" localSheetId="0" hidden="1">2</definedName>
    <definedName name="solver_rlx" localSheetId="2" hidden="1">2</definedName>
    <definedName name="solver_rlx" localSheetId="4" hidden="1">2</definedName>
    <definedName name="solver_rsd" localSheetId="0" hidden="1">0</definedName>
    <definedName name="solver_rsd" localSheetId="2" hidden="1">0</definedName>
    <definedName name="solver_rsd" localSheetId="4" hidden="1">0</definedName>
    <definedName name="solver_scl" localSheetId="0" hidden="1">2</definedName>
    <definedName name="solver_scl" localSheetId="2" hidden="1">1</definedName>
    <definedName name="solver_scl" localSheetId="4" hidden="1">1</definedName>
    <definedName name="solver_sho" localSheetId="0" hidden="1">2</definedName>
    <definedName name="solver_sho" localSheetId="2" hidden="1">2</definedName>
    <definedName name="solver_sho" localSheetId="4" hidden="1">2</definedName>
    <definedName name="solver_ssz" localSheetId="0" hidden="1">100</definedName>
    <definedName name="solver_ssz" localSheetId="2" hidden="1">100</definedName>
    <definedName name="solver_ssz" localSheetId="4" hidden="1">100</definedName>
    <definedName name="solver_tim" localSheetId="0" hidden="1">2147483647</definedName>
    <definedName name="solver_tim" localSheetId="2" hidden="1">2147483647</definedName>
    <definedName name="solver_tim" localSheetId="4" hidden="1">2147483647</definedName>
    <definedName name="solver_tol" localSheetId="0" hidden="1">0.01</definedName>
    <definedName name="solver_tol" localSheetId="2" hidden="1">0.01</definedName>
    <definedName name="solver_tol" localSheetId="4" hidden="1">0.01</definedName>
    <definedName name="solver_typ" localSheetId="0" hidden="1">1</definedName>
    <definedName name="solver_typ" localSheetId="2" hidden="1">1</definedName>
    <definedName name="solver_typ" localSheetId="4" hidden="1">1</definedName>
    <definedName name="solver_val" localSheetId="0" hidden="1">0</definedName>
    <definedName name="solver_val" localSheetId="2" hidden="1">0</definedName>
    <definedName name="solver_val" localSheetId="4" hidden="1">0</definedName>
    <definedName name="solver_ver" localSheetId="0" hidden="1">3</definedName>
    <definedName name="solver_ver" localSheetId="2" hidden="1">3</definedName>
    <definedName name="solver_ver" localSheetId="4" hidden="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4" l="1"/>
  <c r="G12" i="4"/>
  <c r="E12" i="4"/>
  <c r="H7" i="4"/>
  <c r="G23" i="4"/>
  <c r="G22" i="4"/>
  <c r="G21" i="4"/>
  <c r="G20" i="4"/>
  <c r="G19" i="4"/>
  <c r="G18" i="4"/>
  <c r="F18" i="3"/>
  <c r="K14" i="4"/>
  <c r="E23" i="4"/>
  <c r="E22" i="4"/>
  <c r="E21" i="4"/>
  <c r="E20" i="4"/>
  <c r="E19" i="4"/>
  <c r="E18" i="4"/>
  <c r="G11" i="4"/>
  <c r="H11" i="4" s="1"/>
  <c r="G10" i="4"/>
  <c r="H10" i="4" s="1"/>
  <c r="G9" i="4"/>
  <c r="H9" i="4" s="1"/>
  <c r="G8" i="4"/>
  <c r="H8" i="4" s="1"/>
  <c r="G7" i="4"/>
  <c r="G6" i="4"/>
  <c r="F11" i="4"/>
  <c r="F10" i="4"/>
  <c r="F9" i="4"/>
  <c r="F8" i="4"/>
  <c r="F7" i="4"/>
  <c r="F6" i="4"/>
  <c r="J14" i="3"/>
  <c r="F23" i="3"/>
  <c r="F22" i="3"/>
  <c r="F21" i="3"/>
  <c r="F20" i="3"/>
  <c r="F19" i="3"/>
  <c r="G10" i="3"/>
  <c r="G9" i="3"/>
  <c r="G8" i="3"/>
  <c r="G7" i="3"/>
  <c r="G6" i="3"/>
  <c r="G5" i="3"/>
  <c r="G5" i="2"/>
  <c r="F5" i="2"/>
  <c r="E5" i="2"/>
  <c r="D5" i="2"/>
  <c r="C5" i="2"/>
  <c r="B5" i="2"/>
  <c r="H5" i="2" s="1"/>
  <c r="I9" i="1"/>
  <c r="I8" i="1"/>
  <c r="G5" i="1"/>
  <c r="F5" i="1"/>
  <c r="E5" i="1"/>
  <c r="D5" i="1"/>
  <c r="C5" i="1"/>
  <c r="B5" i="1"/>
  <c r="F11" i="3" l="1"/>
  <c r="H5" i="1"/>
</calcChain>
</file>

<file path=xl/sharedStrings.xml><?xml version="1.0" encoding="utf-8"?>
<sst xmlns="http://schemas.openxmlformats.org/spreadsheetml/2006/main" count="155" uniqueCount="84">
  <si>
    <t>Arroz</t>
  </si>
  <si>
    <t>Leche Entera</t>
  </si>
  <si>
    <t>Sal</t>
  </si>
  <si>
    <t>Canela</t>
  </si>
  <si>
    <t>Variables</t>
  </si>
  <si>
    <t>ci*xi</t>
  </si>
  <si>
    <t>Precios</t>
  </si>
  <si>
    <t>azucar (quintal=46 kg)</t>
  </si>
  <si>
    <t>Arroz (1 quintal)</t>
  </si>
  <si>
    <t>Naranjas (15 unidades)</t>
  </si>
  <si>
    <t>Sal (1 kg)</t>
  </si>
  <si>
    <t>Canela (1 sobre)</t>
  </si>
  <si>
    <t>FUNCION OBJETIVO</t>
  </si>
  <si>
    <t>&lt;=</t>
  </si>
  <si>
    <t>Leche Entera (1 bolsa)</t>
  </si>
  <si>
    <t>Articulo</t>
  </si>
  <si>
    <t>Costo por gramo</t>
  </si>
  <si>
    <t>1 quintal=46 kg</t>
  </si>
  <si>
    <t>Arroz con leche (para 6 personas)</t>
  </si>
  <si>
    <t>Canela (40 gramos)</t>
  </si>
  <si>
    <t>Costo</t>
  </si>
  <si>
    <t>Naranjas (1 unidad)</t>
  </si>
  <si>
    <t>Gramos usados</t>
  </si>
  <si>
    <t>TOTAL</t>
  </si>
  <si>
    <t>Unidad</t>
  </si>
  <si>
    <t>Naranjas</t>
  </si>
  <si>
    <t>azucar</t>
  </si>
  <si>
    <t>INGREDIENTES</t>
  </si>
  <si>
    <t>X1</t>
  </si>
  <si>
    <t>RESTRICCIONES</t>
  </si>
  <si>
    <t>Naranjas (25 unidades)</t>
  </si>
  <si>
    <t>Costo por unidad marcada</t>
  </si>
  <si>
    <t>Arroz con leche (para 1 persona)</t>
  </si>
  <si>
    <t>PRODUCTO:</t>
  </si>
  <si>
    <t>ARROZ CON LECHE</t>
  </si>
  <si>
    <t xml:space="preserve">LA EMPRESA ARROZ CON LECHE ME QUIERO CASAR QUIERE MAXIMIZAR LAS GANACIAS OPTENIDAS DE VENDER ARROZ CON LECHE EN UNA SEMANA.PARA ELLO SE DEBE CONSIDERAR QUE EL VASO DE ARROZ CON LECHE TIENE UN PRECIO DE MERCADO DE 2.50 BS Y ADEMAS PARA LA SEMANA SE DISPONE DE UN QUINTAL DE ARROZ Y DEMAS INGRENDIENTES PARA LA PREPARACION DE LA MISMA </t>
  </si>
  <si>
    <t>CON EL MODELO PLANTEADO SE LLEGO A LA CONCLUSION QUE LA EMPRESA ARROZ CON LECHE ME QUIERO CASAR DEBE PREPARAR 151 VASOS DE ARROZ CON LECHE PARA LLEGAR A UNA GANANCIA SEMANAL DE 378BS</t>
  </si>
  <si>
    <t>Microsoft Excel 16.0 Informe de respuestas</t>
  </si>
  <si>
    <t>Hoja de cálculo: [Maximizacion.xlsx]Hoja4</t>
  </si>
  <si>
    <t>Informe creado: 15/3/2020 21:19:07</t>
  </si>
  <si>
    <t>Resultado: Solver encontró una solución. Se cumplen todas las restricciones y condiciones óptimas.</t>
  </si>
  <si>
    <t>Motor de Solver</t>
  </si>
  <si>
    <t>Motor: Simplex LP</t>
  </si>
  <si>
    <t>Tiempo de la solución: 0,078 segundos.</t>
  </si>
  <si>
    <t>Iteraciones: 1 Subproblemas: 2</t>
  </si>
  <si>
    <t>Opciones de Solver</t>
  </si>
  <si>
    <t>Tiempo máximo Ilimitado,  Iteraciones Ilimitado, Precision 0,000001, Usar escala automática</t>
  </si>
  <si>
    <t>Máximo de subproblemas Ilimitado, Máximo de soluciones de enteros Ilimitado, Tolerancia de enteros 1%, Asumir no negativo</t>
  </si>
  <si>
    <t>Celda objetivo (Máx)</t>
  </si>
  <si>
    <t>Celda</t>
  </si>
  <si>
    <t>Nombre</t>
  </si>
  <si>
    <t>Valor original</t>
  </si>
  <si>
    <t>Valor final</t>
  </si>
  <si>
    <t>Celdas de variables</t>
  </si>
  <si>
    <t>Entero</t>
  </si>
  <si>
    <t>Restricciones</t>
  </si>
  <si>
    <t>Valor de la celda</t>
  </si>
  <si>
    <t>Fórmula</t>
  </si>
  <si>
    <t>Estado</t>
  </si>
  <si>
    <t>Demora</t>
  </si>
  <si>
    <t>$K$14</t>
  </si>
  <si>
    <t>$E$17</t>
  </si>
  <si>
    <t>X1 X1</t>
  </si>
  <si>
    <t>$G$18</t>
  </si>
  <si>
    <t>Arroz RESTRICCIONES</t>
  </si>
  <si>
    <t>$G$18&lt;=$I$18</t>
  </si>
  <si>
    <t>No vinculante</t>
  </si>
  <si>
    <t>$G$19</t>
  </si>
  <si>
    <t>Leche Entera RESTRICCIONES</t>
  </si>
  <si>
    <t>$G$19&lt;=$I$19</t>
  </si>
  <si>
    <t>$G$20</t>
  </si>
  <si>
    <t>Sal RESTRICCIONES</t>
  </si>
  <si>
    <t>$G$20&lt;=$I$20</t>
  </si>
  <si>
    <t>$G$21</t>
  </si>
  <si>
    <t>Canela RESTRICCIONES</t>
  </si>
  <si>
    <t>$G$21&lt;=$I$21</t>
  </si>
  <si>
    <t>$G$22</t>
  </si>
  <si>
    <t>Naranjas RESTRICCIONES</t>
  </si>
  <si>
    <t>$G$22&lt;=$I$22</t>
  </si>
  <si>
    <t>$G$23</t>
  </si>
  <si>
    <t>azucar RESTRICCIONES</t>
  </si>
  <si>
    <t>$G$23&lt;=$I$23</t>
  </si>
  <si>
    <t>$E$17=Entero</t>
  </si>
  <si>
    <t>$G$18:$G$23 &lt;= $I$18:$I$23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</si>
</sst>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6" x14ac:knownFonts="1">
    <font>
      <sz val="11"/>
      <color theme="1"/>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color indexed="18"/>
      <name val="Calibri"/>
      <family val="2"/>
      <scheme val="minor"/>
    </font>
    <font>
      <b/>
      <sz val="11"/>
      <name val="Calibri"/>
      <family val="2"/>
      <scheme val="minor"/>
    </font>
  </fonts>
  <fills count="7">
    <fill>
      <patternFill patternType="none"/>
    </fill>
    <fill>
      <patternFill patternType="gray125"/>
    </fill>
    <fill>
      <patternFill patternType="solid">
        <fgColor theme="1"/>
        <bgColor indexed="64"/>
      </patternFill>
    </fill>
    <fill>
      <patternFill patternType="solid">
        <fgColor theme="5" tint="-0.499984740745262"/>
        <bgColor indexed="64"/>
      </patternFill>
    </fill>
    <fill>
      <patternFill patternType="solid">
        <fgColor rgb="FFFFFF00"/>
        <bgColor indexed="64"/>
      </patternFill>
    </fill>
    <fill>
      <patternFill patternType="solid">
        <fgColor rgb="FF92D050"/>
        <bgColor indexed="64"/>
      </patternFill>
    </fill>
    <fill>
      <patternFill patternType="solid">
        <fgColor rgb="FF00206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right style="thin">
        <color indexed="64"/>
      </right>
      <top/>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s>
  <cellStyleXfs count="1">
    <xf numFmtId="0" fontId="0" fillId="0" borderId="0"/>
  </cellStyleXfs>
  <cellXfs count="31">
    <xf numFmtId="0" fontId="0" fillId="0" borderId="0" xfId="0"/>
    <xf numFmtId="0" fontId="0" fillId="0" borderId="0" xfId="0" applyAlignment="1">
      <alignment wrapText="1"/>
    </xf>
    <xf numFmtId="0" fontId="0" fillId="0" borderId="1" xfId="0" applyBorder="1"/>
    <xf numFmtId="0" fontId="2" fillId="3" borderId="1" xfId="0" applyFont="1" applyFill="1" applyBorder="1" applyAlignment="1">
      <alignment horizontal="center" vertical="center" wrapText="1"/>
    </xf>
    <xf numFmtId="0" fontId="0" fillId="5" borderId="1" xfId="0" applyFill="1" applyBorder="1"/>
    <xf numFmtId="0" fontId="2" fillId="3" borderId="1" xfId="0" applyFont="1" applyFill="1" applyBorder="1"/>
    <xf numFmtId="0" fontId="2" fillId="3" borderId="1" xfId="0" applyFont="1" applyFill="1" applyBorder="1" applyAlignment="1">
      <alignment vertical="center"/>
    </xf>
    <xf numFmtId="0" fontId="0" fillId="0" borderId="0" xfId="0" applyAlignment="1">
      <alignment vertical="center"/>
    </xf>
    <xf numFmtId="0" fontId="2" fillId="3" borderId="1" xfId="0" applyFont="1" applyFill="1" applyBorder="1" applyAlignment="1">
      <alignment horizontal="center" vertical="center"/>
    </xf>
    <xf numFmtId="0" fontId="2" fillId="6"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2" borderId="0" xfId="0" applyFont="1" applyFill="1" applyAlignment="1">
      <alignment horizontal="center" vertical="center" wrapText="1"/>
    </xf>
    <xf numFmtId="0" fontId="0" fillId="0" borderId="3" xfId="0" applyBorder="1" applyAlignment="1">
      <alignment horizontal="center" vertical="center"/>
    </xf>
    <xf numFmtId="0" fontId="0" fillId="0" borderId="5" xfId="0" applyBorder="1" applyAlignment="1">
      <alignment horizontal="center" vertical="center"/>
    </xf>
    <xf numFmtId="0" fontId="3" fillId="4" borderId="1" xfId="0" applyFont="1" applyFill="1" applyBorder="1" applyAlignment="1">
      <alignment horizontal="center" vertical="center" wrapText="1"/>
    </xf>
    <xf numFmtId="164" fontId="0" fillId="0" borderId="1" xfId="0" applyNumberFormat="1" applyBorder="1"/>
    <xf numFmtId="0" fontId="0" fillId="5" borderId="0" xfId="0" applyFill="1"/>
    <xf numFmtId="164" fontId="0" fillId="0" borderId="3" xfId="0" applyNumberFormat="1" applyBorder="1" applyAlignment="1">
      <alignment horizontal="center" vertical="center"/>
    </xf>
    <xf numFmtId="0" fontId="1" fillId="0" borderId="0" xfId="0" applyFont="1"/>
    <xf numFmtId="0" fontId="0" fillId="0" borderId="7" xfId="0" applyFill="1" applyBorder="1" applyAlignment="1"/>
    <xf numFmtId="0" fontId="4" fillId="0" borderId="6" xfId="0" applyFont="1" applyFill="1" applyBorder="1" applyAlignment="1">
      <alignment horizontal="center"/>
    </xf>
    <xf numFmtId="0" fontId="0" fillId="0" borderId="7" xfId="0" applyNumberFormat="1" applyFill="1" applyBorder="1" applyAlignment="1"/>
    <xf numFmtId="0" fontId="0" fillId="0" borderId="8" xfId="0" applyFill="1" applyBorder="1" applyAlignment="1"/>
    <xf numFmtId="0" fontId="0" fillId="0" borderId="8" xfId="0" applyNumberFormat="1" applyFill="1" applyBorder="1" applyAlignment="1"/>
    <xf numFmtId="0" fontId="4" fillId="0" borderId="0" xfId="0" applyFont="1" applyFill="1" applyBorder="1" applyAlignment="1">
      <alignment horizontal="center"/>
    </xf>
    <xf numFmtId="0" fontId="5" fillId="0" borderId="0"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
  <sheetViews>
    <sheetView workbookViewId="0">
      <selection activeCell="B3" sqref="B3:G3"/>
    </sheetView>
  </sheetViews>
  <sheetFormatPr baseColWidth="10" defaultRowHeight="15" x14ac:dyDescent="0.25"/>
  <cols>
    <col min="1" max="1" width="14.5703125" bestFit="1" customWidth="1"/>
    <col min="3" max="3" width="12" bestFit="1" customWidth="1"/>
    <col min="6" max="6" width="14" customWidth="1"/>
    <col min="7" max="7" width="16.85546875" customWidth="1"/>
  </cols>
  <sheetData>
    <row r="2" spans="1:11" ht="31.5" customHeight="1" x14ac:dyDescent="0.25">
      <c r="B2" s="3" t="s">
        <v>8</v>
      </c>
      <c r="C2" s="3" t="s">
        <v>14</v>
      </c>
      <c r="D2" s="3" t="s">
        <v>10</v>
      </c>
      <c r="E2" s="3" t="s">
        <v>11</v>
      </c>
      <c r="F2" s="3" t="s">
        <v>9</v>
      </c>
      <c r="G2" s="3" t="s">
        <v>7</v>
      </c>
      <c r="H2" s="3" t="s">
        <v>12</v>
      </c>
    </row>
    <row r="3" spans="1:11" x14ac:dyDescent="0.25">
      <c r="A3" t="s">
        <v>6</v>
      </c>
      <c r="B3" s="2">
        <v>220</v>
      </c>
      <c r="C3" s="2">
        <v>6</v>
      </c>
      <c r="D3" s="2">
        <v>3</v>
      </c>
      <c r="E3" s="2">
        <v>2</v>
      </c>
      <c r="F3" s="2">
        <v>25</v>
      </c>
      <c r="G3" s="2">
        <v>165</v>
      </c>
    </row>
    <row r="4" spans="1:11" x14ac:dyDescent="0.25">
      <c r="A4" t="s">
        <v>4</v>
      </c>
      <c r="B4" s="2">
        <v>0</v>
      </c>
      <c r="C4" s="2">
        <v>0</v>
      </c>
      <c r="D4" s="2">
        <v>0</v>
      </c>
      <c r="E4" s="2">
        <v>0</v>
      </c>
      <c r="F4" s="2">
        <v>0</v>
      </c>
      <c r="G4" s="2">
        <v>0</v>
      </c>
    </row>
    <row r="5" spans="1:11" x14ac:dyDescent="0.25">
      <c r="A5" t="s">
        <v>5</v>
      </c>
      <c r="B5" s="2">
        <f>B3*B4</f>
        <v>0</v>
      </c>
      <c r="C5" s="2">
        <f>C3*C4</f>
        <v>0</v>
      </c>
      <c r="D5" s="2">
        <f>D3*D4</f>
        <v>0</v>
      </c>
      <c r="E5" s="2">
        <f>E3*E4</f>
        <v>0</v>
      </c>
      <c r="F5" s="2">
        <f>F3*F4</f>
        <v>0</v>
      </c>
      <c r="G5" s="2">
        <f>G3*G4</f>
        <v>0</v>
      </c>
      <c r="H5" s="4">
        <f>SUM(B5:G5)</f>
        <v>0</v>
      </c>
    </row>
    <row r="8" spans="1:11" x14ac:dyDescent="0.25">
      <c r="B8">
        <v>1</v>
      </c>
      <c r="I8">
        <f>B8*B4</f>
        <v>0</v>
      </c>
      <c r="J8" t="s">
        <v>13</v>
      </c>
      <c r="K8">
        <v>1</v>
      </c>
    </row>
    <row r="9" spans="1:11" x14ac:dyDescent="0.25">
      <c r="C9">
        <v>1</v>
      </c>
      <c r="I9">
        <f>C9*C4</f>
        <v>0</v>
      </c>
      <c r="J9" t="s">
        <v>13</v>
      </c>
      <c r="K9">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
  <sheetViews>
    <sheetView workbookViewId="0">
      <selection activeCell="B3" sqref="B3"/>
    </sheetView>
  </sheetViews>
  <sheetFormatPr baseColWidth="10" defaultRowHeight="15" x14ac:dyDescent="0.25"/>
  <sheetData>
    <row r="2" spans="1:8" ht="45" x14ac:dyDescent="0.25">
      <c r="B2" s="3" t="s">
        <v>8</v>
      </c>
      <c r="C2" s="3" t="s">
        <v>14</v>
      </c>
      <c r="D2" s="3" t="s">
        <v>10</v>
      </c>
      <c r="E2" s="3" t="s">
        <v>11</v>
      </c>
      <c r="F2" s="3" t="s">
        <v>9</v>
      </c>
      <c r="G2" s="3" t="s">
        <v>7</v>
      </c>
      <c r="H2" s="3" t="s">
        <v>12</v>
      </c>
    </row>
    <row r="3" spans="1:8" x14ac:dyDescent="0.25">
      <c r="A3" t="s">
        <v>6</v>
      </c>
      <c r="B3" s="2">
        <v>220</v>
      </c>
      <c r="C3" s="2">
        <v>6</v>
      </c>
      <c r="D3" s="2">
        <v>3</v>
      </c>
      <c r="E3" s="2">
        <v>2</v>
      </c>
      <c r="F3" s="2">
        <v>25</v>
      </c>
      <c r="G3" s="2">
        <v>165</v>
      </c>
    </row>
    <row r="4" spans="1:8" x14ac:dyDescent="0.25">
      <c r="A4" t="s">
        <v>4</v>
      </c>
      <c r="B4" s="2">
        <v>0</v>
      </c>
      <c r="C4" s="2">
        <v>0</v>
      </c>
      <c r="D4" s="2">
        <v>0</v>
      </c>
      <c r="E4" s="2">
        <v>0</v>
      </c>
      <c r="F4" s="2">
        <v>0</v>
      </c>
      <c r="G4" s="2">
        <v>0</v>
      </c>
    </row>
    <row r="5" spans="1:8" x14ac:dyDescent="0.25">
      <c r="A5" t="s">
        <v>5</v>
      </c>
      <c r="B5" s="2">
        <f>B3*B4</f>
        <v>0</v>
      </c>
      <c r="C5" s="2">
        <f>C3*C4</f>
        <v>0</v>
      </c>
      <c r="D5" s="2">
        <f>D3*D4</f>
        <v>0</v>
      </c>
      <c r="E5" s="2">
        <f>E3*E4</f>
        <v>0</v>
      </c>
      <c r="F5" s="2">
        <f>F3*F4</f>
        <v>0</v>
      </c>
      <c r="G5" s="2">
        <f>G3*G4</f>
        <v>0</v>
      </c>
      <c r="H5" s="4">
        <f>SUM(B5:G5)</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FD23"/>
  <sheetViews>
    <sheetView topLeftCell="A9" workbookViewId="0">
      <selection activeCell="C11" sqref="C11:G11"/>
    </sheetView>
  </sheetViews>
  <sheetFormatPr baseColWidth="10" defaultRowHeight="15" x14ac:dyDescent="0.25"/>
  <cols>
    <col min="1" max="1" width="14.42578125" customWidth="1"/>
    <col min="2" max="2" width="14.140625" customWidth="1"/>
    <col min="3" max="3" width="15.28515625" customWidth="1"/>
    <col min="5" max="5" width="16.42578125" customWidth="1"/>
  </cols>
  <sheetData>
    <row r="2" spans="1:27 16384:16384" x14ac:dyDescent="0.25">
      <c r="G2" t="s">
        <v>17</v>
      </c>
    </row>
    <row r="3" spans="1:27 16384:16384" ht="34.5" customHeight="1" x14ac:dyDescent="0.25">
      <c r="B3" s="7"/>
      <c r="C3" s="12" t="s">
        <v>15</v>
      </c>
      <c r="D3" s="14" t="s">
        <v>20</v>
      </c>
      <c r="E3" s="14" t="s">
        <v>16</v>
      </c>
      <c r="F3" s="10" t="s">
        <v>18</v>
      </c>
      <c r="G3" s="11"/>
    </row>
    <row r="4" spans="1:27 16384:16384" ht="33.75" customHeight="1" x14ac:dyDescent="0.25">
      <c r="C4" s="13"/>
      <c r="D4" s="15"/>
      <c r="E4" s="15"/>
      <c r="F4" s="16" t="s">
        <v>22</v>
      </c>
      <c r="G4" s="16" t="s">
        <v>20</v>
      </c>
      <c r="XFD4" s="3" t="s">
        <v>12</v>
      </c>
    </row>
    <row r="5" spans="1:27 16384:16384" ht="33.75" customHeight="1" x14ac:dyDescent="0.25">
      <c r="C5" s="9" t="s">
        <v>8</v>
      </c>
      <c r="D5" s="2">
        <v>220</v>
      </c>
      <c r="E5" s="2">
        <v>4.7800000000000004E-3</v>
      </c>
      <c r="F5" s="2">
        <v>210</v>
      </c>
      <c r="G5" s="2">
        <f>E5*F5</f>
        <v>1.0038</v>
      </c>
    </row>
    <row r="6" spans="1:27 16384:16384" ht="33.75" customHeight="1" x14ac:dyDescent="0.25">
      <c r="C6" s="9" t="s">
        <v>14</v>
      </c>
      <c r="D6" s="2">
        <v>6</v>
      </c>
      <c r="E6" s="2">
        <v>5.9800000000000001E-3</v>
      </c>
      <c r="F6" s="2">
        <v>245</v>
      </c>
      <c r="G6" s="2">
        <f t="shared" ref="G6:G10" si="0">E6*F6</f>
        <v>1.4651000000000001</v>
      </c>
    </row>
    <row r="7" spans="1:27 16384:16384" ht="33.75" customHeight="1" x14ac:dyDescent="0.25">
      <c r="C7" s="9" t="s">
        <v>10</v>
      </c>
      <c r="D7" s="2">
        <v>3</v>
      </c>
      <c r="E7" s="2">
        <v>3.0000000000000001E-3</v>
      </c>
      <c r="F7" s="2">
        <v>10</v>
      </c>
      <c r="G7" s="2">
        <f t="shared" si="0"/>
        <v>0.03</v>
      </c>
    </row>
    <row r="8" spans="1:27 16384:16384" ht="33.75" customHeight="1" x14ac:dyDescent="0.25">
      <c r="C8" s="9" t="s">
        <v>19</v>
      </c>
      <c r="D8" s="2">
        <v>2</v>
      </c>
      <c r="E8" s="2">
        <v>0.05</v>
      </c>
      <c r="F8" s="2">
        <v>20</v>
      </c>
      <c r="G8" s="2">
        <f t="shared" si="0"/>
        <v>1</v>
      </c>
    </row>
    <row r="9" spans="1:27 16384:16384" ht="33.75" customHeight="1" x14ac:dyDescent="0.25">
      <c r="A9" s="9" t="s">
        <v>30</v>
      </c>
      <c r="B9" s="2">
        <v>15</v>
      </c>
      <c r="C9" s="9" t="s">
        <v>21</v>
      </c>
      <c r="D9" s="2">
        <v>0.6</v>
      </c>
      <c r="E9" s="2">
        <v>3.0000000000000001E-3</v>
      </c>
      <c r="F9" s="2">
        <v>15</v>
      </c>
      <c r="G9" s="2">
        <f t="shared" si="0"/>
        <v>4.4999999999999998E-2</v>
      </c>
      <c r="I9">
        <v>0.6</v>
      </c>
    </row>
    <row r="10" spans="1:27 16384:16384" ht="30" x14ac:dyDescent="0.25">
      <c r="C10" s="9" t="s">
        <v>7</v>
      </c>
      <c r="D10" s="2">
        <v>165</v>
      </c>
      <c r="E10" s="2">
        <v>3.5000000000000001E-3</v>
      </c>
      <c r="F10" s="2">
        <v>112.5</v>
      </c>
      <c r="G10" s="2">
        <f t="shared" si="0"/>
        <v>0.39374999999999999</v>
      </c>
    </row>
    <row r="11" spans="1:27 16384:16384" ht="20.25" customHeight="1" x14ac:dyDescent="0.25">
      <c r="C11" s="12" t="s">
        <v>23</v>
      </c>
      <c r="D11" s="12"/>
      <c r="E11" s="12"/>
      <c r="F11" s="17">
        <f>SUM(G5:G10)</f>
        <v>3.9376499999999997</v>
      </c>
      <c r="G11" s="17"/>
      <c r="U11" s="3" t="s">
        <v>18</v>
      </c>
      <c r="V11" s="8"/>
      <c r="W11" s="8"/>
      <c r="X11" s="8"/>
      <c r="Y11" s="8"/>
      <c r="Z11" s="6"/>
      <c r="AA11" s="5"/>
    </row>
    <row r="12" spans="1:27 16384:16384" x14ac:dyDescent="0.25">
      <c r="V12" s="2"/>
      <c r="W12" s="2"/>
      <c r="X12" s="2"/>
      <c r="Y12" s="2"/>
      <c r="Z12" s="2"/>
      <c r="AA12" s="2"/>
    </row>
    <row r="13" spans="1:27 16384:16384" x14ac:dyDescent="0.25">
      <c r="U13" s="2">
        <v>1.47</v>
      </c>
      <c r="V13" s="2"/>
      <c r="W13" s="2"/>
      <c r="X13" s="2"/>
      <c r="Y13" s="2"/>
      <c r="Z13" s="2"/>
      <c r="AA13" s="2"/>
    </row>
    <row r="14" spans="1:27 16384:16384" ht="33" customHeight="1" x14ac:dyDescent="0.25">
      <c r="I14" s="1" t="s">
        <v>12</v>
      </c>
      <c r="J14">
        <f>D15*D17</f>
        <v>605.38775510204084</v>
      </c>
      <c r="U14" s="2">
        <v>0.01</v>
      </c>
      <c r="V14" s="2"/>
      <c r="W14" s="2"/>
      <c r="X14" s="2"/>
      <c r="Y14" s="2"/>
      <c r="Z14" s="2"/>
      <c r="AA14" s="2"/>
    </row>
    <row r="15" spans="1:27 16384:16384" x14ac:dyDescent="0.25">
      <c r="D15">
        <v>24</v>
      </c>
      <c r="F15" s="12" t="s">
        <v>29</v>
      </c>
      <c r="G15" s="12"/>
      <c r="H15" s="12"/>
      <c r="U15" s="2">
        <v>0.5</v>
      </c>
      <c r="V15" s="2"/>
      <c r="W15" s="2"/>
      <c r="X15" s="2"/>
      <c r="Y15" s="2"/>
      <c r="Z15" s="2"/>
      <c r="AA15" s="2"/>
    </row>
    <row r="16" spans="1:27 16384:16384" x14ac:dyDescent="0.25">
      <c r="C16" t="s">
        <v>24</v>
      </c>
      <c r="D16" t="s">
        <v>28</v>
      </c>
      <c r="U16" s="2">
        <v>20</v>
      </c>
      <c r="V16" s="2"/>
      <c r="W16" s="2"/>
      <c r="X16" s="2"/>
      <c r="Y16" s="2"/>
      <c r="Z16" s="2"/>
      <c r="AA16" s="2"/>
    </row>
    <row r="17" spans="2:27" x14ac:dyDescent="0.25">
      <c r="C17" s="9" t="s">
        <v>28</v>
      </c>
      <c r="D17" s="19">
        <v>25.22448979591837</v>
      </c>
      <c r="U17" s="2"/>
      <c r="V17" s="2"/>
      <c r="W17" s="2"/>
      <c r="X17" s="2"/>
      <c r="Y17" s="2"/>
      <c r="Z17" s="2"/>
      <c r="AA17" s="2"/>
    </row>
    <row r="18" spans="2:27" x14ac:dyDescent="0.25">
      <c r="B18" s="18" t="s">
        <v>27</v>
      </c>
      <c r="C18" s="9" t="s">
        <v>0</v>
      </c>
      <c r="D18" s="2">
        <v>210</v>
      </c>
      <c r="F18">
        <f>D17*D18</f>
        <v>5297.1428571428578</v>
      </c>
      <c r="G18" t="s">
        <v>13</v>
      </c>
      <c r="H18">
        <v>46000</v>
      </c>
    </row>
    <row r="19" spans="2:27" x14ac:dyDescent="0.25">
      <c r="B19" s="18"/>
      <c r="C19" s="9" t="s">
        <v>1</v>
      </c>
      <c r="D19" s="2">
        <v>245</v>
      </c>
      <c r="F19">
        <f>D19*D17</f>
        <v>6180.0000000000009</v>
      </c>
      <c r="G19" t="s">
        <v>13</v>
      </c>
      <c r="H19">
        <v>6180</v>
      </c>
    </row>
    <row r="20" spans="2:27" x14ac:dyDescent="0.25">
      <c r="B20" s="18"/>
      <c r="C20" s="9" t="s">
        <v>2</v>
      </c>
      <c r="D20" s="2">
        <v>10</v>
      </c>
      <c r="F20">
        <f>D20*D17</f>
        <v>252.2448979591837</v>
      </c>
      <c r="G20" t="s">
        <v>13</v>
      </c>
      <c r="H20">
        <v>1000</v>
      </c>
    </row>
    <row r="21" spans="2:27" x14ac:dyDescent="0.25">
      <c r="B21" s="18"/>
      <c r="C21" s="9" t="s">
        <v>3</v>
      </c>
      <c r="D21" s="2">
        <v>20</v>
      </c>
      <c r="F21">
        <f>D21*D17</f>
        <v>504.48979591836741</v>
      </c>
      <c r="G21" t="s">
        <v>13</v>
      </c>
      <c r="H21">
        <v>800</v>
      </c>
    </row>
    <row r="22" spans="2:27" x14ac:dyDescent="0.25">
      <c r="B22" s="18"/>
      <c r="C22" s="9" t="s">
        <v>25</v>
      </c>
      <c r="D22" s="2">
        <v>15</v>
      </c>
      <c r="F22">
        <f>D22*D17</f>
        <v>378.36734693877554</v>
      </c>
      <c r="G22" t="s">
        <v>13</v>
      </c>
      <c r="H22">
        <v>5000</v>
      </c>
    </row>
    <row r="23" spans="2:27" x14ac:dyDescent="0.25">
      <c r="B23" s="18"/>
      <c r="C23" s="9" t="s">
        <v>26</v>
      </c>
      <c r="D23" s="2">
        <v>112.5</v>
      </c>
      <c r="F23">
        <f>D23*D17</f>
        <v>2837.7551020408164</v>
      </c>
      <c r="G23" t="s">
        <v>13</v>
      </c>
      <c r="H23">
        <v>46000</v>
      </c>
    </row>
  </sheetData>
  <mergeCells count="8">
    <mergeCell ref="B18:B23"/>
    <mergeCell ref="F15:H15"/>
    <mergeCell ref="F3:G3"/>
    <mergeCell ref="C3:C4"/>
    <mergeCell ref="D3:D4"/>
    <mergeCell ref="E3:E4"/>
    <mergeCell ref="C11:E11"/>
    <mergeCell ref="F11:G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showGridLines="0" workbookViewId="0">
      <selection activeCell="E16" sqref="E16"/>
    </sheetView>
  </sheetViews>
  <sheetFormatPr baseColWidth="10" defaultRowHeight="15" outlineLevelRow="1" x14ac:dyDescent="0.25"/>
  <cols>
    <col min="1" max="1" width="2.28515625" customWidth="1"/>
    <col min="2" max="2" width="12.85546875" customWidth="1"/>
    <col min="3" max="3" width="26.7109375" customWidth="1"/>
    <col min="4" max="4" width="15.5703125" bestFit="1" customWidth="1"/>
    <col min="5" max="5" width="12.85546875" customWidth="1"/>
    <col min="6" max="6" width="13.28515625" customWidth="1"/>
    <col min="7" max="7" width="12" bestFit="1" customWidth="1"/>
  </cols>
  <sheetData>
    <row r="1" spans="1:5" x14ac:dyDescent="0.25">
      <c r="A1" s="23" t="s">
        <v>37</v>
      </c>
    </row>
    <row r="2" spans="1:5" x14ac:dyDescent="0.25">
      <c r="A2" s="23" t="s">
        <v>38</v>
      </c>
    </row>
    <row r="3" spans="1:5" x14ac:dyDescent="0.25">
      <c r="A3" s="23" t="s">
        <v>39</v>
      </c>
    </row>
    <row r="4" spans="1:5" x14ac:dyDescent="0.25">
      <c r="A4" s="23" t="s">
        <v>40</v>
      </c>
    </row>
    <row r="5" spans="1:5" x14ac:dyDescent="0.25">
      <c r="A5" s="23" t="s">
        <v>41</v>
      </c>
    </row>
    <row r="6" spans="1:5" hidden="1" outlineLevel="1" x14ac:dyDescent="0.25">
      <c r="A6" s="23"/>
      <c r="B6" t="s">
        <v>42</v>
      </c>
    </row>
    <row r="7" spans="1:5" hidden="1" outlineLevel="1" x14ac:dyDescent="0.25">
      <c r="A7" s="23"/>
      <c r="B7" t="s">
        <v>43</v>
      </c>
    </row>
    <row r="8" spans="1:5" hidden="1" outlineLevel="1" x14ac:dyDescent="0.25">
      <c r="A8" s="23"/>
      <c r="B8" t="s">
        <v>44</v>
      </c>
    </row>
    <row r="9" spans="1:5" collapsed="1" x14ac:dyDescent="0.25">
      <c r="A9" s="23" t="s">
        <v>45</v>
      </c>
    </row>
    <row r="10" spans="1:5" hidden="1" outlineLevel="1" x14ac:dyDescent="0.25">
      <c r="B10" t="s">
        <v>46</v>
      </c>
    </row>
    <row r="11" spans="1:5" hidden="1" outlineLevel="1" x14ac:dyDescent="0.25">
      <c r="B11" t="s">
        <v>47</v>
      </c>
    </row>
    <row r="12" spans="1:5" collapsed="1" x14ac:dyDescent="0.25"/>
    <row r="14" spans="1:5" ht="15.75" thickBot="1" x14ac:dyDescent="0.3">
      <c r="A14" t="s">
        <v>48</v>
      </c>
    </row>
    <row r="15" spans="1:5" ht="15.75" thickBot="1" x14ac:dyDescent="0.3">
      <c r="B15" s="25" t="s">
        <v>49</v>
      </c>
      <c r="C15" s="25" t="s">
        <v>50</v>
      </c>
      <c r="D15" s="25" t="s">
        <v>51</v>
      </c>
      <c r="E15" s="25" t="s">
        <v>52</v>
      </c>
    </row>
    <row r="16" spans="1:5" ht="15.75" thickBot="1" x14ac:dyDescent="0.3">
      <c r="B16" s="24" t="s">
        <v>60</v>
      </c>
      <c r="C16" s="24" t="s">
        <v>12</v>
      </c>
      <c r="D16" s="26">
        <v>377.5</v>
      </c>
      <c r="E16" s="26">
        <v>377.5</v>
      </c>
    </row>
    <row r="19" spans="1:7" ht="15.75" thickBot="1" x14ac:dyDescent="0.3">
      <c r="A19" t="s">
        <v>53</v>
      </c>
    </row>
    <row r="20" spans="1:7" ht="15.75" thickBot="1" x14ac:dyDescent="0.3">
      <c r="B20" s="25" t="s">
        <v>49</v>
      </c>
      <c r="C20" s="25" t="s">
        <v>50</v>
      </c>
      <c r="D20" s="25" t="s">
        <v>51</v>
      </c>
      <c r="E20" s="25" t="s">
        <v>52</v>
      </c>
      <c r="F20" s="25" t="s">
        <v>54</v>
      </c>
    </row>
    <row r="21" spans="1:7" ht="15.75" thickBot="1" x14ac:dyDescent="0.3">
      <c r="B21" s="24" t="s">
        <v>61</v>
      </c>
      <c r="C21" s="24" t="s">
        <v>62</v>
      </c>
      <c r="D21" s="26">
        <v>151</v>
      </c>
      <c r="E21" s="26">
        <v>151</v>
      </c>
      <c r="F21" s="24" t="s">
        <v>54</v>
      </c>
    </row>
    <row r="24" spans="1:7" ht="15.75" thickBot="1" x14ac:dyDescent="0.3">
      <c r="A24" t="s">
        <v>55</v>
      </c>
    </row>
    <row r="25" spans="1:7" ht="15.75" thickBot="1" x14ac:dyDescent="0.3">
      <c r="B25" s="25" t="s">
        <v>49</v>
      </c>
      <c r="C25" s="25" t="s">
        <v>50</v>
      </c>
      <c r="D25" s="25" t="s">
        <v>56</v>
      </c>
      <c r="E25" s="25" t="s">
        <v>57</v>
      </c>
      <c r="F25" s="25" t="s">
        <v>58</v>
      </c>
      <c r="G25" s="25" t="s">
        <v>59</v>
      </c>
    </row>
    <row r="26" spans="1:7" x14ac:dyDescent="0.25">
      <c r="B26" s="30" t="s">
        <v>83</v>
      </c>
      <c r="C26" s="29"/>
      <c r="D26" s="29"/>
      <c r="E26" s="29"/>
      <c r="F26" s="29"/>
      <c r="G26" s="29"/>
    </row>
    <row r="27" spans="1:7" hidden="1" outlineLevel="1" x14ac:dyDescent="0.25">
      <c r="B27" s="27" t="s">
        <v>63</v>
      </c>
      <c r="C27" s="27" t="s">
        <v>64</v>
      </c>
      <c r="D27" s="28">
        <v>5285</v>
      </c>
      <c r="E27" s="27" t="s">
        <v>65</v>
      </c>
      <c r="F27" s="27" t="s">
        <v>66</v>
      </c>
      <c r="G27" s="27">
        <v>40715</v>
      </c>
    </row>
    <row r="28" spans="1:7" hidden="1" outlineLevel="1" x14ac:dyDescent="0.25">
      <c r="B28" s="27" t="s">
        <v>67</v>
      </c>
      <c r="C28" s="27" t="s">
        <v>68</v>
      </c>
      <c r="D28" s="28">
        <v>6165.8333333333339</v>
      </c>
      <c r="E28" s="27" t="s">
        <v>69</v>
      </c>
      <c r="F28" s="27" t="s">
        <v>66</v>
      </c>
      <c r="G28" s="27">
        <v>14.16666666666606</v>
      </c>
    </row>
    <row r="29" spans="1:7" hidden="1" outlineLevel="1" x14ac:dyDescent="0.25">
      <c r="B29" s="27" t="s">
        <v>70</v>
      </c>
      <c r="C29" s="27" t="s">
        <v>71</v>
      </c>
      <c r="D29" s="28">
        <v>251.66666666666669</v>
      </c>
      <c r="E29" s="27" t="s">
        <v>72</v>
      </c>
      <c r="F29" s="27" t="s">
        <v>66</v>
      </c>
      <c r="G29" s="27">
        <v>748.33333333333326</v>
      </c>
    </row>
    <row r="30" spans="1:7" hidden="1" outlineLevel="1" x14ac:dyDescent="0.25">
      <c r="B30" s="27" t="s">
        <v>73</v>
      </c>
      <c r="C30" s="27" t="s">
        <v>74</v>
      </c>
      <c r="D30" s="28">
        <v>503.33333333333337</v>
      </c>
      <c r="E30" s="27" t="s">
        <v>75</v>
      </c>
      <c r="F30" s="27" t="s">
        <v>66</v>
      </c>
      <c r="G30" s="27">
        <v>296.66666666666663</v>
      </c>
    </row>
    <row r="31" spans="1:7" hidden="1" outlineLevel="1" x14ac:dyDescent="0.25">
      <c r="B31" s="27" t="s">
        <v>76</v>
      </c>
      <c r="C31" s="27" t="s">
        <v>77</v>
      </c>
      <c r="D31" s="28">
        <v>377.5</v>
      </c>
      <c r="E31" s="27" t="s">
        <v>78</v>
      </c>
      <c r="F31" s="27" t="s">
        <v>66</v>
      </c>
      <c r="G31" s="27">
        <v>4622.5</v>
      </c>
    </row>
    <row r="32" spans="1:7" hidden="1" outlineLevel="1" x14ac:dyDescent="0.25">
      <c r="B32" s="27" t="s">
        <v>79</v>
      </c>
      <c r="C32" s="27" t="s">
        <v>80</v>
      </c>
      <c r="D32" s="28">
        <v>2831.25</v>
      </c>
      <c r="E32" s="27" t="s">
        <v>81</v>
      </c>
      <c r="F32" s="27" t="s">
        <v>66</v>
      </c>
      <c r="G32" s="27">
        <v>43168.75</v>
      </c>
    </row>
    <row r="33" spans="2:7" collapsed="1" x14ac:dyDescent="0.25">
      <c r="B33" s="27"/>
      <c r="C33" s="27"/>
      <c r="D33" s="28"/>
      <c r="E33" s="27"/>
      <c r="F33" s="27"/>
      <c r="G33" s="27"/>
    </row>
    <row r="34" spans="2:7" ht="15.75" thickBot="1" x14ac:dyDescent="0.3">
      <c r="B34" s="24" t="s">
        <v>82</v>
      </c>
      <c r="C34" s="24"/>
      <c r="D34" s="24"/>
      <c r="E34" s="24"/>
      <c r="F34" s="24"/>
      <c r="G34" s="24"/>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abSelected="1" topLeftCell="A15" workbookViewId="0">
      <selection activeCell="E15" sqref="E15"/>
    </sheetView>
  </sheetViews>
  <sheetFormatPr baseColWidth="10" defaultRowHeight="15" x14ac:dyDescent="0.25"/>
  <cols>
    <col min="2" max="2" width="13.28515625" customWidth="1"/>
    <col min="6" max="6" width="16.42578125" customWidth="1"/>
  </cols>
  <sheetData>
    <row r="1" spans="1:11" x14ac:dyDescent="0.25">
      <c r="A1" t="s">
        <v>33</v>
      </c>
      <c r="B1" t="s">
        <v>34</v>
      </c>
    </row>
    <row r="2" spans="1:11" x14ac:dyDescent="0.25">
      <c r="A2" t="s">
        <v>35</v>
      </c>
    </row>
    <row r="4" spans="1:11" ht="32.25" customHeight="1" x14ac:dyDescent="0.25">
      <c r="B4" s="12" t="s">
        <v>15</v>
      </c>
      <c r="C4" s="14" t="s">
        <v>31</v>
      </c>
      <c r="D4" s="14" t="s">
        <v>16</v>
      </c>
      <c r="E4" s="10" t="s">
        <v>18</v>
      </c>
      <c r="F4" s="11"/>
      <c r="G4" s="10" t="s">
        <v>32</v>
      </c>
      <c r="H4" s="11"/>
    </row>
    <row r="5" spans="1:11" ht="30" x14ac:dyDescent="0.25">
      <c r="B5" s="13"/>
      <c r="C5" s="15"/>
      <c r="D5" s="15"/>
      <c r="E5" s="16" t="s">
        <v>22</v>
      </c>
      <c r="F5" s="16" t="s">
        <v>20</v>
      </c>
      <c r="G5" s="16" t="s">
        <v>22</v>
      </c>
      <c r="H5" s="16" t="s">
        <v>20</v>
      </c>
    </row>
    <row r="6" spans="1:11" ht="30" x14ac:dyDescent="0.25">
      <c r="B6" s="9" t="s">
        <v>8</v>
      </c>
      <c r="C6" s="2">
        <v>220</v>
      </c>
      <c r="D6" s="2">
        <v>4.7800000000000004E-3</v>
      </c>
      <c r="E6" s="2">
        <v>210</v>
      </c>
      <c r="F6" s="2">
        <f>D6*E6</f>
        <v>1.0038</v>
      </c>
      <c r="G6" s="20">
        <f>$E$6/6</f>
        <v>35</v>
      </c>
      <c r="H6" s="20">
        <f>F6*G6</f>
        <v>35.133000000000003</v>
      </c>
    </row>
    <row r="7" spans="1:11" ht="30" x14ac:dyDescent="0.25">
      <c r="B7" s="9" t="s">
        <v>14</v>
      </c>
      <c r="C7" s="2">
        <v>6</v>
      </c>
      <c r="D7" s="2">
        <v>5.9800000000000001E-3</v>
      </c>
      <c r="E7" s="2">
        <v>245</v>
      </c>
      <c r="F7" s="2">
        <f>D7*E7</f>
        <v>1.4651000000000001</v>
      </c>
      <c r="G7" s="20">
        <f>$E$7/6</f>
        <v>40.833333333333336</v>
      </c>
      <c r="H7" s="20">
        <f>F7*G7</f>
        <v>59.824916666666674</v>
      </c>
    </row>
    <row r="8" spans="1:11" x14ac:dyDescent="0.25">
      <c r="B8" s="9" t="s">
        <v>10</v>
      </c>
      <c r="C8" s="2">
        <v>3</v>
      </c>
      <c r="D8" s="2">
        <v>3.0000000000000001E-3</v>
      </c>
      <c r="E8" s="2">
        <v>10</v>
      </c>
      <c r="F8" s="2">
        <f>D8*E8</f>
        <v>0.03</v>
      </c>
      <c r="G8" s="20">
        <f>$E$8/6</f>
        <v>1.6666666666666667</v>
      </c>
      <c r="H8" s="20">
        <f>F8*G8</f>
        <v>0.05</v>
      </c>
    </row>
    <row r="9" spans="1:11" ht="30" x14ac:dyDescent="0.25">
      <c r="B9" s="9" t="s">
        <v>19</v>
      </c>
      <c r="C9" s="2">
        <v>2</v>
      </c>
      <c r="D9" s="2">
        <v>0.05</v>
      </c>
      <c r="E9" s="2">
        <v>20</v>
      </c>
      <c r="F9" s="2">
        <f>D9*E9</f>
        <v>1</v>
      </c>
      <c r="G9" s="20">
        <f>$E$9/6</f>
        <v>3.3333333333333335</v>
      </c>
      <c r="H9" s="20">
        <f>F9*G9</f>
        <v>3.3333333333333335</v>
      </c>
    </row>
    <row r="10" spans="1:11" ht="30" x14ac:dyDescent="0.25">
      <c r="B10" s="9" t="s">
        <v>21</v>
      </c>
      <c r="C10" s="2">
        <v>0.6</v>
      </c>
      <c r="D10" s="2">
        <v>3.0000000000000001E-3</v>
      </c>
      <c r="E10" s="2">
        <v>15</v>
      </c>
      <c r="F10" s="2">
        <f>D10*E10</f>
        <v>4.4999999999999998E-2</v>
      </c>
      <c r="G10" s="20">
        <f>$E$10/6</f>
        <v>2.5</v>
      </c>
      <c r="H10" s="20">
        <f>F10*G10</f>
        <v>0.11249999999999999</v>
      </c>
    </row>
    <row r="11" spans="1:11" ht="45" x14ac:dyDescent="0.25">
      <c r="B11" s="9" t="s">
        <v>7</v>
      </c>
      <c r="C11" s="2">
        <v>165</v>
      </c>
      <c r="D11" s="2">
        <v>3.5000000000000001E-3</v>
      </c>
      <c r="E11" s="2">
        <v>112.5</v>
      </c>
      <c r="F11" s="2">
        <f>D11*E11</f>
        <v>0.39374999999999999</v>
      </c>
      <c r="G11" s="20">
        <f>$E$11/6</f>
        <v>18.75</v>
      </c>
      <c r="H11" s="20">
        <f>F11*G11</f>
        <v>7.3828125</v>
      </c>
    </row>
    <row r="12" spans="1:11" x14ac:dyDescent="0.25">
      <c r="B12" s="12" t="s">
        <v>23</v>
      </c>
      <c r="C12" s="12"/>
      <c r="D12" s="12"/>
      <c r="E12" s="17">
        <f>SUM(F6:F11)</f>
        <v>3.9376499999999997</v>
      </c>
      <c r="F12" s="17"/>
      <c r="G12" s="22">
        <f>SUM(H6:H11)</f>
        <v>105.8365625</v>
      </c>
      <c r="H12" s="17"/>
    </row>
    <row r="14" spans="1:11" ht="30" x14ac:dyDescent="0.25">
      <c r="J14" s="1" t="s">
        <v>12</v>
      </c>
      <c r="K14" s="21">
        <f>E15*E17</f>
        <v>377.5</v>
      </c>
    </row>
    <row r="15" spans="1:11" x14ac:dyDescent="0.25">
      <c r="E15">
        <v>2.5</v>
      </c>
      <c r="G15" s="12" t="s">
        <v>29</v>
      </c>
      <c r="H15" s="12"/>
      <c r="I15" s="12"/>
    </row>
    <row r="16" spans="1:11" x14ac:dyDescent="0.25">
      <c r="D16" t="s">
        <v>24</v>
      </c>
      <c r="E16" t="s">
        <v>28</v>
      </c>
    </row>
    <row r="17" spans="2:9" x14ac:dyDescent="0.25">
      <c r="D17" s="9" t="s">
        <v>28</v>
      </c>
      <c r="E17" s="19">
        <v>151</v>
      </c>
    </row>
    <row r="18" spans="2:9" x14ac:dyDescent="0.25">
      <c r="C18" s="18" t="s">
        <v>27</v>
      </c>
      <c r="D18" s="9" t="s">
        <v>0</v>
      </c>
      <c r="E18" s="20">
        <f>$E$6/6</f>
        <v>35</v>
      </c>
      <c r="G18">
        <f>E18*$E$17</f>
        <v>5285</v>
      </c>
      <c r="H18" t="s">
        <v>13</v>
      </c>
      <c r="I18">
        <v>46000</v>
      </c>
    </row>
    <row r="19" spans="2:9" ht="30" x14ac:dyDescent="0.25">
      <c r="C19" s="18"/>
      <c r="D19" s="9" t="s">
        <v>1</v>
      </c>
      <c r="E19" s="20">
        <f>$E$7/6</f>
        <v>40.833333333333336</v>
      </c>
      <c r="G19">
        <f t="shared" ref="G19:G23" si="0">E19*$E$17</f>
        <v>6165.8333333333339</v>
      </c>
      <c r="H19" t="s">
        <v>13</v>
      </c>
      <c r="I19">
        <v>6180</v>
      </c>
    </row>
    <row r="20" spans="2:9" x14ac:dyDescent="0.25">
      <c r="C20" s="18"/>
      <c r="D20" s="9" t="s">
        <v>2</v>
      </c>
      <c r="E20" s="20">
        <f>$E$8/6</f>
        <v>1.6666666666666667</v>
      </c>
      <c r="G20">
        <f t="shared" si="0"/>
        <v>251.66666666666669</v>
      </c>
      <c r="H20" t="s">
        <v>13</v>
      </c>
      <c r="I20">
        <v>1000</v>
      </c>
    </row>
    <row r="21" spans="2:9" x14ac:dyDescent="0.25">
      <c r="C21" s="18"/>
      <c r="D21" s="9" t="s">
        <v>3</v>
      </c>
      <c r="E21" s="20">
        <f>$E$9/6</f>
        <v>3.3333333333333335</v>
      </c>
      <c r="G21">
        <f t="shared" si="0"/>
        <v>503.33333333333337</v>
      </c>
      <c r="H21" t="s">
        <v>13</v>
      </c>
      <c r="I21">
        <v>800</v>
      </c>
    </row>
    <row r="22" spans="2:9" x14ac:dyDescent="0.25">
      <c r="C22" s="18"/>
      <c r="D22" s="9" t="s">
        <v>25</v>
      </c>
      <c r="E22" s="20">
        <f>$E$10/6</f>
        <v>2.5</v>
      </c>
      <c r="G22">
        <f t="shared" si="0"/>
        <v>377.5</v>
      </c>
      <c r="H22" t="s">
        <v>13</v>
      </c>
      <c r="I22">
        <v>5000</v>
      </c>
    </row>
    <row r="23" spans="2:9" x14ac:dyDescent="0.25">
      <c r="C23" s="18"/>
      <c r="D23" s="9" t="s">
        <v>26</v>
      </c>
      <c r="E23" s="20">
        <f>$E$11/6</f>
        <v>18.75</v>
      </c>
      <c r="G23">
        <f t="shared" si="0"/>
        <v>2831.25</v>
      </c>
      <c r="H23" t="s">
        <v>13</v>
      </c>
      <c r="I23">
        <v>46000</v>
      </c>
    </row>
    <row r="25" spans="2:9" x14ac:dyDescent="0.25">
      <c r="B25" t="s">
        <v>36</v>
      </c>
    </row>
  </sheetData>
  <mergeCells count="10">
    <mergeCell ref="C18:C23"/>
    <mergeCell ref="B12:D12"/>
    <mergeCell ref="E12:F12"/>
    <mergeCell ref="G12:H12"/>
    <mergeCell ref="B4:B5"/>
    <mergeCell ref="C4:C5"/>
    <mergeCell ref="D4:D5"/>
    <mergeCell ref="E4:F4"/>
    <mergeCell ref="G4:H4"/>
    <mergeCell ref="G15:I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Hoja2</vt:lpstr>
      <vt:lpstr>Hoja3</vt:lpstr>
      <vt:lpstr>Informe de respuestas 1</vt:lpstr>
      <vt:lpstr>Hoja4</vt:lpstr>
    </vt:vector>
  </TitlesOfParts>
  <Company>InKulpado666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Usuario de Windows</cp:lastModifiedBy>
  <dcterms:created xsi:type="dcterms:W3CDTF">2020-03-15T22:49:28Z</dcterms:created>
  <dcterms:modified xsi:type="dcterms:W3CDTF">2020-03-16T01:20:16Z</dcterms:modified>
</cp:coreProperties>
</file>