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el_\OneDrive\Escritorio\"/>
    </mc:Choice>
  </mc:AlternateContent>
  <xr:revisionPtr revIDLastSave="0" documentId="13_ncr:1_{DDDDC2C7-EEE7-48E0-943B-E3EFA19EBD91}" xr6:coauthVersionLast="47" xr6:coauthVersionMax="47" xr10:uidLastSave="{00000000-0000-0000-0000-000000000000}"/>
  <bookViews>
    <workbookView xWindow="-120" yWindow="-120" windowWidth="20730" windowHeight="11310"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H31" i="1" l="1"/>
  <c r="H56" i="1" s="1"/>
  <c r="E54" i="1"/>
  <c r="C54" i="1"/>
  <c r="E50" i="1"/>
  <c r="C50" i="1"/>
  <c r="E43" i="1"/>
  <c r="H42" i="1"/>
  <c r="C43" i="1"/>
  <c r="H38" i="1"/>
  <c r="H29" i="1"/>
  <c r="H49" i="1"/>
  <c r="H48" i="1"/>
  <c r="H47" i="1"/>
  <c r="H46" i="1"/>
  <c r="H50" i="1" s="1"/>
  <c r="B56" i="1"/>
  <c r="B54" i="1"/>
  <c r="B51" i="1"/>
  <c r="B43" i="1"/>
  <c r="B50" i="1"/>
  <c r="B49" i="1"/>
  <c r="B48" i="1"/>
  <c r="B47" i="1"/>
  <c r="B46" i="1"/>
  <c r="B42" i="1"/>
  <c r="B41" i="1"/>
  <c r="B31" i="1"/>
  <c r="E31" i="1"/>
  <c r="H41" i="1" l="1"/>
  <c r="H43" i="1" s="1"/>
  <c r="H51" i="1" s="1"/>
  <c r="H54" i="1" s="1"/>
</calcChain>
</file>

<file path=xl/sharedStrings.xml><?xml version="1.0" encoding="utf-8"?>
<sst xmlns="http://schemas.openxmlformats.org/spreadsheetml/2006/main" count="55" uniqueCount="29">
  <si>
    <t>Opcion A</t>
  </si>
  <si>
    <t>Opcion B</t>
  </si>
  <si>
    <t>Ventas mensuales</t>
  </si>
  <si>
    <t>Precio de venta</t>
  </si>
  <si>
    <t>margen de contribución</t>
  </si>
  <si>
    <t>costo de vaso de carton / unidad</t>
  </si>
  <si>
    <t>Costo de grano de café / unidad</t>
  </si>
  <si>
    <t>Costo variable</t>
  </si>
  <si>
    <t>N° de Empleados</t>
  </si>
  <si>
    <t>Sueldo / empleado</t>
  </si>
  <si>
    <t>Internet</t>
  </si>
  <si>
    <t>Renta local</t>
  </si>
  <si>
    <t>Publicidad</t>
  </si>
  <si>
    <t>Ingresos</t>
  </si>
  <si>
    <t>Ventas</t>
  </si>
  <si>
    <t>Utilidad bruta</t>
  </si>
  <si>
    <t>Gastos Operativos</t>
  </si>
  <si>
    <t>Nómina</t>
  </si>
  <si>
    <t>Total gastos operativos</t>
  </si>
  <si>
    <t>Utilidad operativa</t>
  </si>
  <si>
    <t>Impuestos</t>
  </si>
  <si>
    <t>Utilidad neta</t>
  </si>
  <si>
    <t>Punto de Equilibrio</t>
  </si>
  <si>
    <t>Costo de lo vendido (variable)</t>
  </si>
  <si>
    <t>1. Utilidad Bruta a Ventas</t>
  </si>
  <si>
    <t>2. Gastos Operativos a Ventas</t>
  </si>
  <si>
    <t>3. Utilidad Neta a Ventas</t>
  </si>
  <si>
    <t>unidades</t>
  </si>
  <si>
    <t>Observacion: Existe un incremento en la utilidad neta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</si>
</sst>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409]#,##0.00"/>
  </numFmts>
  <fonts count="5" x14ac:knownFonts="1">
    <font>
      <sz val="11"/>
      <color theme="1"/>
      <name val="Arial"/>
    </font>
    <font>
      <sz val="11"/>
      <color theme="1"/>
      <name val="Calibri"/>
      <family val="2"/>
    </font>
    <font>
      <sz val="11"/>
      <color theme="1"/>
      <name val="Arial"/>
      <family val="2"/>
    </font>
    <font>
      <b/>
      <sz val="12"/>
      <color theme="0"/>
      <name val="Calibri"/>
      <family val="2"/>
    </font>
    <font>
      <sz val="11"/>
      <color rgb="FF000000"/>
      <name val="Calibri"/>
      <family val="2"/>
      <scheme val="minor"/>
    </font>
  </fonts>
  <fills count="11">
    <fill>
      <patternFill patternType="none"/>
    </fill>
    <fill>
      <patternFill patternType="gray125"/>
    </fill>
    <fill>
      <patternFill patternType="solid">
        <fgColor theme="0"/>
        <bgColor theme="0"/>
      </patternFill>
    </fill>
    <fill>
      <patternFill patternType="solid">
        <fgColor theme="4" tint="-0.249977111117893"/>
        <bgColor theme="0"/>
      </patternFill>
    </fill>
    <fill>
      <patternFill patternType="solid">
        <fgColor theme="4" tint="-0.249977111117893"/>
        <bgColor indexed="64"/>
      </patternFill>
    </fill>
    <fill>
      <patternFill patternType="solid">
        <fgColor rgb="FF00B050"/>
        <bgColor theme="0"/>
      </patternFill>
    </fill>
    <fill>
      <patternFill patternType="solid">
        <fgColor rgb="FF92D050"/>
        <bgColor theme="0"/>
      </patternFill>
    </fill>
    <fill>
      <patternFill patternType="solid">
        <fgColor rgb="FF00B0F0"/>
        <bgColor theme="0"/>
      </patternFill>
    </fill>
    <fill>
      <patternFill patternType="solid">
        <fgColor theme="5"/>
        <bgColor theme="0"/>
      </patternFill>
    </fill>
    <fill>
      <patternFill patternType="solid">
        <fgColor rgb="FF7030A0"/>
        <bgColor theme="0"/>
      </patternFill>
    </fill>
    <fill>
      <patternFill patternType="solid">
        <fgColor theme="4" tint="0.59999389629810485"/>
        <bgColor theme="0"/>
      </patternFill>
    </fill>
  </fills>
  <borders count="4">
    <border>
      <left/>
      <right/>
      <top/>
      <bottom/>
      <diagonal/>
    </border>
    <border>
      <left/>
      <right/>
      <top/>
      <bottom/>
      <diagonal/>
    </border>
    <border>
      <left/>
      <right/>
      <top/>
      <bottom style="thin">
        <color indexed="64"/>
      </bottom>
      <diagonal/>
    </border>
    <border>
      <left/>
      <right/>
      <top/>
      <bottom style="medium">
        <color indexed="64"/>
      </bottom>
      <diagonal/>
    </border>
  </borders>
  <cellStyleXfs count="1">
    <xf numFmtId="0" fontId="0" fillId="0" borderId="0"/>
  </cellStyleXfs>
  <cellXfs count="26">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0" fillId="4" borderId="0" xfId="0" applyFont="1" applyFill="1" applyAlignment="1"/>
    <xf numFmtId="171" fontId="0" fillId="0" borderId="0" xfId="0" applyNumberFormat="1" applyFont="1" applyAlignment="1"/>
    <xf numFmtId="171" fontId="0" fillId="0" borderId="2" xfId="0" applyNumberFormat="1" applyFont="1" applyBorder="1" applyAlignment="1"/>
    <xf numFmtId="0" fontId="1" fillId="6" borderId="1" xfId="0" applyFont="1" applyFill="1" applyBorder="1"/>
    <xf numFmtId="0" fontId="1" fillId="7" borderId="1" xfId="0" applyFont="1" applyFill="1" applyBorder="1"/>
    <xf numFmtId="0" fontId="1" fillId="2" borderId="3" xfId="0" applyFont="1" applyFill="1" applyBorder="1"/>
    <xf numFmtId="0" fontId="1" fillId="8" borderId="1" xfId="0" applyFont="1" applyFill="1" applyBorder="1"/>
    <xf numFmtId="0" fontId="1" fillId="10" borderId="1" xfId="0" applyFont="1" applyFill="1" applyBorder="1"/>
    <xf numFmtId="0" fontId="3" fillId="5" borderId="1" xfId="0" applyFont="1" applyFill="1" applyBorder="1"/>
    <xf numFmtId="0" fontId="3" fillId="8" borderId="1" xfId="0" applyFont="1" applyFill="1" applyBorder="1"/>
    <xf numFmtId="0" fontId="3" fillId="9" borderId="1" xfId="0" applyFont="1" applyFill="1" applyBorder="1"/>
    <xf numFmtId="171" fontId="1" fillId="6" borderId="1" xfId="0" applyNumberFormat="1" applyFont="1" applyFill="1" applyBorder="1"/>
    <xf numFmtId="171" fontId="1" fillId="6" borderId="3" xfId="0" applyNumberFormat="1" applyFont="1" applyFill="1" applyBorder="1"/>
    <xf numFmtId="171" fontId="1" fillId="8" borderId="1" xfId="0" applyNumberFormat="1" applyFont="1" applyFill="1" applyBorder="1"/>
    <xf numFmtId="171" fontId="1" fillId="8" borderId="2" xfId="0" applyNumberFormat="1" applyFont="1" applyFill="1" applyBorder="1"/>
    <xf numFmtId="171" fontId="1" fillId="8" borderId="3" xfId="0" applyNumberFormat="1" applyFont="1" applyFill="1" applyBorder="1"/>
    <xf numFmtId="171" fontId="1" fillId="7" borderId="1" xfId="0" applyNumberFormat="1" applyFont="1" applyFill="1" applyBorder="1"/>
    <xf numFmtId="171" fontId="1" fillId="9" borderId="1" xfId="0" applyNumberFormat="1" applyFont="1" applyFill="1" applyBorder="1"/>
    <xf numFmtId="0" fontId="2" fillId="0" borderId="0" xfId="0" applyFont="1" applyAlignment="1"/>
    <xf numFmtId="0" fontId="4" fillId="0" borderId="0" xfId="0" applyFont="1" applyAlignment="1">
      <alignment horizontal="center" vertical="center"/>
    </xf>
    <xf numFmtId="10" fontId="1" fillId="2" borderId="1" xfId="0" applyNumberFormat="1" applyFont="1" applyFill="1" applyBorder="1"/>
    <xf numFmtId="0" fontId="1" fillId="9"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85725</xdr:colOff>
      <xdr:row>8</xdr:row>
      <xdr:rowOff>76200</xdr:rowOff>
    </xdr:from>
    <xdr:ext cx="72771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85725" y="1600200"/>
          <a:ext cx="7277100" cy="320040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36" workbookViewId="0">
      <selection activeCell="E54" sqref="E54"/>
    </sheetView>
  </sheetViews>
  <sheetFormatPr baseColWidth="10" defaultColWidth="0" defaultRowHeight="15" customHeight="1" x14ac:dyDescent="0.2"/>
  <cols>
    <col min="1" max="1" width="19.375" bestFit="1" customWidth="1"/>
    <col min="2" max="2" width="11.5" customWidth="1"/>
    <col min="3" max="3" width="15.875" customWidth="1"/>
    <col min="4" max="4" width="26.75" customWidth="1"/>
    <col min="5" max="5" width="13.75" customWidth="1"/>
    <col min="6" max="6" width="10" customWidth="1"/>
    <col min="7" max="7" width="19.375" bestFit="1" customWidth="1"/>
    <col min="8" max="8" width="10.25" customWidth="1"/>
    <col min="9" max="10" width="9.375" customWidth="1"/>
    <col min="11" max="26" width="9.375" hidden="1"/>
    <col min="27" max="16384" width="12.625" hidden="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s="4" customFormat="1"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1" t="s">
        <v>0</v>
      </c>
      <c r="C28" s="1"/>
      <c r="D28" s="1"/>
      <c r="E28" s="1"/>
      <c r="F28" s="1"/>
      <c r="G28" s="11" t="s">
        <v>1</v>
      </c>
      <c r="H28" s="1"/>
      <c r="I28" s="1"/>
      <c r="J28" s="1"/>
      <c r="K28" s="1"/>
      <c r="L28" s="1"/>
      <c r="M28" s="1"/>
      <c r="N28" s="1"/>
      <c r="O28" s="1"/>
      <c r="P28" s="1"/>
      <c r="Q28" s="1"/>
      <c r="R28" s="1"/>
      <c r="S28" s="1"/>
      <c r="T28" s="1"/>
      <c r="U28" s="1"/>
      <c r="V28" s="1"/>
      <c r="W28" s="1"/>
      <c r="X28" s="1"/>
      <c r="Y28" s="1"/>
      <c r="Z28" s="1"/>
    </row>
    <row r="29" spans="1:26" ht="29.25" customHeight="1" x14ac:dyDescent="0.25">
      <c r="A29" s="1" t="s">
        <v>2</v>
      </c>
      <c r="B29">
        <v>3500</v>
      </c>
      <c r="C29" s="1"/>
      <c r="D29" s="2" t="s">
        <v>6</v>
      </c>
      <c r="E29" s="5">
        <v>0.1</v>
      </c>
      <c r="F29" s="1"/>
      <c r="G29" s="1" t="s">
        <v>2</v>
      </c>
      <c r="H29" s="22">
        <f>B29*115/100</f>
        <v>4025</v>
      </c>
      <c r="I29" s="1"/>
      <c r="J29" s="1"/>
      <c r="K29" s="1"/>
      <c r="L29" s="1"/>
      <c r="M29" s="1"/>
      <c r="N29" s="1"/>
      <c r="O29" s="1"/>
      <c r="P29" s="1"/>
      <c r="Q29" s="1"/>
      <c r="R29" s="1"/>
      <c r="S29" s="1"/>
      <c r="T29" s="1"/>
      <c r="U29" s="1"/>
      <c r="V29" s="1"/>
      <c r="W29" s="1"/>
      <c r="X29" s="1"/>
      <c r="Y29" s="1"/>
      <c r="Z29" s="1"/>
    </row>
    <row r="30" spans="1:26" ht="29.25" customHeight="1" x14ac:dyDescent="0.25">
      <c r="A30" s="1" t="s">
        <v>3</v>
      </c>
      <c r="B30" s="5">
        <v>2.5</v>
      </c>
      <c r="D30" s="2" t="s">
        <v>5</v>
      </c>
      <c r="E30" s="6">
        <v>0.1</v>
      </c>
      <c r="F30" s="1"/>
      <c r="G30" s="1" t="s">
        <v>3</v>
      </c>
      <c r="H30" s="5">
        <v>2.5</v>
      </c>
      <c r="I30" s="1"/>
      <c r="J30" s="1"/>
      <c r="K30" s="1"/>
      <c r="L30" s="1"/>
      <c r="M30" s="1"/>
      <c r="N30" s="1"/>
      <c r="O30" s="1"/>
      <c r="P30" s="1"/>
      <c r="Q30" s="1"/>
      <c r="R30" s="1"/>
      <c r="S30" s="1"/>
      <c r="T30" s="1"/>
      <c r="U30" s="1"/>
      <c r="V30" s="1"/>
      <c r="W30" s="1"/>
      <c r="X30" s="1"/>
      <c r="Y30" s="1"/>
      <c r="Z30" s="1"/>
    </row>
    <row r="31" spans="1:26" ht="29.25" customHeight="1" x14ac:dyDescent="0.25">
      <c r="A31" s="1" t="s">
        <v>4</v>
      </c>
      <c r="B31" s="5">
        <f>B30-E31</f>
        <v>2.2999999999999998</v>
      </c>
      <c r="C31" s="1"/>
      <c r="D31" s="2" t="s">
        <v>7</v>
      </c>
      <c r="E31" s="5">
        <f>SUM(E29:E30)</f>
        <v>0.2</v>
      </c>
      <c r="F31" s="1"/>
      <c r="G31" s="1" t="s">
        <v>4</v>
      </c>
      <c r="H31" s="5">
        <f>H30-E31</f>
        <v>2.2999999999999998</v>
      </c>
      <c r="I31" s="1"/>
      <c r="J31" s="1"/>
      <c r="K31" s="1"/>
      <c r="L31" s="1"/>
      <c r="M31" s="1"/>
      <c r="N31" s="1"/>
      <c r="O31" s="1"/>
      <c r="P31" s="1"/>
      <c r="Q31" s="1"/>
      <c r="R31" s="1"/>
      <c r="S31" s="1"/>
      <c r="T31" s="1"/>
      <c r="U31" s="1"/>
      <c r="V31" s="1"/>
      <c r="W31" s="1"/>
      <c r="X31" s="1"/>
      <c r="Y31" s="1"/>
      <c r="Z31" s="1"/>
    </row>
    <row r="32" spans="1:26" ht="15.75" customHeight="1" x14ac:dyDescent="0.25">
      <c r="A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t="s">
        <v>8</v>
      </c>
      <c r="B34" s="1">
        <v>4</v>
      </c>
      <c r="D34" s="1"/>
      <c r="E34" s="1"/>
      <c r="F34" s="1"/>
      <c r="G34" s="1" t="s">
        <v>8</v>
      </c>
      <c r="H34" s="1">
        <v>4</v>
      </c>
      <c r="I34" s="1"/>
      <c r="J34" s="1"/>
      <c r="K34" s="1"/>
      <c r="L34" s="1"/>
      <c r="M34" s="1"/>
      <c r="N34" s="1"/>
      <c r="O34" s="1"/>
      <c r="P34" s="1"/>
      <c r="Q34" s="1"/>
      <c r="R34" s="1"/>
      <c r="S34" s="1"/>
      <c r="T34" s="1"/>
      <c r="U34" s="1"/>
      <c r="V34" s="1"/>
      <c r="W34" s="1"/>
      <c r="X34" s="1"/>
      <c r="Y34" s="1"/>
      <c r="Z34" s="1"/>
    </row>
    <row r="35" spans="1:26" ht="15.75" customHeight="1" x14ac:dyDescent="0.25">
      <c r="A35" s="1" t="s">
        <v>9</v>
      </c>
      <c r="B35" s="5">
        <v>400</v>
      </c>
      <c r="C35" s="1"/>
      <c r="D35" s="1"/>
      <c r="E35" s="1"/>
      <c r="F35" s="1"/>
      <c r="G35" s="1" t="s">
        <v>9</v>
      </c>
      <c r="H35" s="5">
        <v>400</v>
      </c>
      <c r="I35" s="1"/>
      <c r="J35" s="1"/>
      <c r="K35" s="1"/>
      <c r="L35" s="1"/>
      <c r="M35" s="1"/>
      <c r="N35" s="1"/>
      <c r="O35" s="1"/>
      <c r="P35" s="1"/>
      <c r="Q35" s="1"/>
      <c r="R35" s="1"/>
      <c r="S35" s="1"/>
      <c r="T35" s="1"/>
      <c r="U35" s="1"/>
      <c r="V35" s="1"/>
      <c r="W35" s="1"/>
      <c r="X35" s="1"/>
      <c r="Y35" s="1"/>
      <c r="Z35" s="1"/>
    </row>
    <row r="36" spans="1:26" ht="15.75" customHeight="1" x14ac:dyDescent="0.25">
      <c r="A36" s="1" t="s">
        <v>10</v>
      </c>
      <c r="B36" s="5">
        <v>100</v>
      </c>
      <c r="C36" s="1"/>
      <c r="D36" s="1"/>
      <c r="E36" s="1"/>
      <c r="F36" s="1"/>
      <c r="G36" s="1" t="s">
        <v>10</v>
      </c>
      <c r="H36" s="5">
        <v>100</v>
      </c>
      <c r="I36" s="1"/>
      <c r="J36" s="1"/>
      <c r="K36" s="1"/>
      <c r="L36" s="1"/>
      <c r="M36" s="1"/>
      <c r="N36" s="1"/>
      <c r="O36" s="1"/>
      <c r="P36" s="1"/>
      <c r="Q36" s="1"/>
      <c r="R36" s="1"/>
      <c r="S36" s="1"/>
      <c r="T36" s="1"/>
      <c r="U36" s="1"/>
      <c r="V36" s="1"/>
      <c r="W36" s="1"/>
      <c r="X36" s="1"/>
      <c r="Y36" s="1"/>
      <c r="Z36" s="1"/>
    </row>
    <row r="37" spans="1:26" ht="15.75" customHeight="1" x14ac:dyDescent="0.25">
      <c r="A37" s="1" t="s">
        <v>11</v>
      </c>
      <c r="B37" s="5">
        <v>1000</v>
      </c>
      <c r="C37" s="1"/>
      <c r="D37" s="1"/>
      <c r="E37" s="1"/>
      <c r="F37" s="1"/>
      <c r="G37" s="1" t="s">
        <v>11</v>
      </c>
      <c r="H37" s="5">
        <v>1000</v>
      </c>
      <c r="I37" s="1"/>
      <c r="J37" s="1"/>
      <c r="K37" s="1"/>
      <c r="L37" s="1"/>
      <c r="M37" s="1"/>
      <c r="N37" s="1"/>
      <c r="O37" s="1"/>
      <c r="P37" s="1"/>
      <c r="Q37" s="1"/>
      <c r="R37" s="1"/>
      <c r="S37" s="1"/>
      <c r="T37" s="1"/>
      <c r="U37" s="1"/>
      <c r="V37" s="1"/>
      <c r="W37" s="1"/>
      <c r="X37" s="1"/>
      <c r="Y37" s="1"/>
      <c r="Z37" s="1"/>
    </row>
    <row r="38" spans="1:26" ht="15.75" customHeight="1" x14ac:dyDescent="0.25">
      <c r="A38" s="1" t="s">
        <v>12</v>
      </c>
      <c r="B38" s="5">
        <v>800</v>
      </c>
      <c r="C38" s="1"/>
      <c r="D38" s="1"/>
      <c r="E38" s="1"/>
      <c r="F38" s="1"/>
      <c r="G38" s="1" t="s">
        <v>12</v>
      </c>
      <c r="H38" s="5">
        <f>800*2</f>
        <v>1600</v>
      </c>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2" t="s">
        <v>13</v>
      </c>
      <c r="B40" s="1"/>
      <c r="C40" s="1"/>
      <c r="D40" s="1"/>
      <c r="E40" s="1"/>
      <c r="F40" s="1"/>
      <c r="G40" s="12" t="s">
        <v>13</v>
      </c>
      <c r="H40" s="1"/>
      <c r="I40" s="1"/>
      <c r="J40" s="1"/>
      <c r="K40" s="1"/>
      <c r="L40" s="1"/>
      <c r="M40" s="1"/>
      <c r="N40" s="1"/>
      <c r="O40" s="1"/>
      <c r="P40" s="1"/>
      <c r="Q40" s="1"/>
      <c r="R40" s="1"/>
      <c r="S40" s="1"/>
      <c r="T40" s="1"/>
      <c r="U40" s="1"/>
      <c r="V40" s="1"/>
      <c r="W40" s="1"/>
      <c r="X40" s="1"/>
      <c r="Y40" s="1"/>
      <c r="Z40" s="1"/>
    </row>
    <row r="41" spans="1:26" ht="15.75" customHeight="1" x14ac:dyDescent="0.25">
      <c r="A41" s="7" t="s">
        <v>14</v>
      </c>
      <c r="B41" s="15">
        <f>B29*B30</f>
        <v>8750</v>
      </c>
      <c r="C41" s="1"/>
      <c r="D41" s="1"/>
      <c r="E41" s="1"/>
      <c r="F41" s="1"/>
      <c r="G41" s="7" t="s">
        <v>14</v>
      </c>
      <c r="H41" s="15">
        <f>H29*H30</f>
        <v>10062.5</v>
      </c>
      <c r="I41" s="1"/>
      <c r="J41" s="1"/>
      <c r="K41" s="1"/>
      <c r="L41" s="1"/>
      <c r="M41" s="1"/>
      <c r="N41" s="1"/>
      <c r="O41" s="1"/>
      <c r="P41" s="1"/>
      <c r="Q41" s="1"/>
      <c r="R41" s="1"/>
      <c r="S41" s="1"/>
      <c r="T41" s="1"/>
      <c r="U41" s="1"/>
      <c r="V41" s="1"/>
      <c r="W41" s="1"/>
      <c r="X41" s="1"/>
      <c r="Y41" s="1"/>
      <c r="Z41" s="1"/>
    </row>
    <row r="42" spans="1:26" ht="15.75" customHeight="1" thickBot="1" x14ac:dyDescent="0.3">
      <c r="A42" s="7" t="s">
        <v>23</v>
      </c>
      <c r="B42" s="16">
        <f>B29*E31</f>
        <v>700</v>
      </c>
      <c r="C42" s="1"/>
      <c r="D42" s="1"/>
      <c r="E42" s="1"/>
      <c r="F42" s="1"/>
      <c r="G42" s="7" t="s">
        <v>23</v>
      </c>
      <c r="H42" s="16">
        <f>H29*E31</f>
        <v>805</v>
      </c>
      <c r="I42" s="1"/>
      <c r="J42" s="1"/>
      <c r="K42" s="1"/>
      <c r="L42" s="1"/>
      <c r="M42" s="1"/>
      <c r="N42" s="1"/>
      <c r="O42" s="1"/>
      <c r="P42" s="1"/>
      <c r="Q42" s="1"/>
      <c r="R42" s="1"/>
      <c r="S42" s="1"/>
      <c r="T42" s="1"/>
      <c r="U42" s="1"/>
      <c r="V42" s="1"/>
      <c r="W42" s="1"/>
      <c r="X42" s="1"/>
      <c r="Y42" s="1"/>
      <c r="Z42" s="1"/>
    </row>
    <row r="43" spans="1:26" ht="15.75" customHeight="1" x14ac:dyDescent="0.25">
      <c r="A43" s="8" t="s">
        <v>15</v>
      </c>
      <c r="B43" s="20">
        <f>B41-B42</f>
        <v>8050</v>
      </c>
      <c r="C43" s="24">
        <f>B43/B41</f>
        <v>0.92</v>
      </c>
      <c r="D43" s="23" t="s">
        <v>24</v>
      </c>
      <c r="E43" s="24">
        <f>H43/H41</f>
        <v>0.92</v>
      </c>
      <c r="F43" s="1"/>
      <c r="G43" s="8" t="s">
        <v>15</v>
      </c>
      <c r="H43" s="20">
        <f>H41-H42</f>
        <v>9257.5</v>
      </c>
      <c r="I43" s="1"/>
      <c r="J43" s="1"/>
      <c r="K43" s="1"/>
      <c r="L43" s="1"/>
      <c r="M43" s="1"/>
      <c r="N43" s="1"/>
      <c r="O43" s="1"/>
      <c r="P43" s="1"/>
      <c r="Q43" s="1"/>
      <c r="R43" s="1"/>
      <c r="S43" s="1"/>
      <c r="T43" s="1"/>
      <c r="U43" s="1"/>
      <c r="V43" s="1"/>
      <c r="W43" s="1"/>
      <c r="X43" s="1"/>
      <c r="Y43" s="1"/>
      <c r="Z43" s="1"/>
    </row>
    <row r="44" spans="1:26" ht="15.75" customHeight="1" x14ac:dyDescent="0.25">
      <c r="A44" s="1"/>
      <c r="B44" s="1"/>
      <c r="C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3" t="s">
        <v>16</v>
      </c>
      <c r="B45" s="1"/>
      <c r="C45" s="1"/>
      <c r="E45" s="1"/>
      <c r="F45" s="1"/>
      <c r="G45" s="13" t="s">
        <v>16</v>
      </c>
      <c r="H45" s="1"/>
      <c r="I45" s="1"/>
      <c r="J45" s="1"/>
      <c r="K45" s="1"/>
      <c r="L45" s="1"/>
      <c r="M45" s="1"/>
      <c r="N45" s="1"/>
      <c r="O45" s="1"/>
      <c r="P45" s="1"/>
      <c r="Q45" s="1"/>
      <c r="R45" s="1"/>
      <c r="S45" s="1"/>
      <c r="T45" s="1"/>
      <c r="U45" s="1"/>
      <c r="V45" s="1"/>
      <c r="W45" s="1"/>
      <c r="X45" s="1"/>
      <c r="Y45" s="1"/>
      <c r="Z45" s="1"/>
    </row>
    <row r="46" spans="1:26" ht="15.75" customHeight="1" x14ac:dyDescent="0.25">
      <c r="A46" s="10" t="s">
        <v>17</v>
      </c>
      <c r="B46" s="17">
        <f>B34*B35</f>
        <v>1600</v>
      </c>
      <c r="C46" s="1"/>
      <c r="D46" s="1"/>
      <c r="E46" s="1"/>
      <c r="F46" s="1"/>
      <c r="G46" s="10" t="s">
        <v>17</v>
      </c>
      <c r="H46" s="17">
        <f>H34*H35</f>
        <v>1600</v>
      </c>
      <c r="I46" s="1"/>
      <c r="J46" s="1"/>
      <c r="K46" s="1"/>
      <c r="L46" s="1"/>
      <c r="M46" s="1"/>
      <c r="N46" s="1"/>
      <c r="O46" s="1"/>
      <c r="P46" s="1"/>
      <c r="Q46" s="1"/>
      <c r="R46" s="1"/>
      <c r="S46" s="1"/>
      <c r="T46" s="1"/>
      <c r="U46" s="1"/>
      <c r="V46" s="1"/>
      <c r="W46" s="1"/>
      <c r="X46" s="1"/>
      <c r="Y46" s="1"/>
      <c r="Z46" s="1"/>
    </row>
    <row r="47" spans="1:26" ht="15.75" customHeight="1" x14ac:dyDescent="0.25">
      <c r="A47" s="10" t="s">
        <v>12</v>
      </c>
      <c r="B47" s="17">
        <f>B38</f>
        <v>800</v>
      </c>
      <c r="C47" s="1"/>
      <c r="D47" s="1"/>
      <c r="E47" s="1"/>
      <c r="F47" s="1"/>
      <c r="G47" s="10" t="s">
        <v>12</v>
      </c>
      <c r="H47" s="17">
        <f>H38</f>
        <v>1600</v>
      </c>
      <c r="I47" s="1"/>
      <c r="J47" s="1"/>
      <c r="K47" s="1"/>
      <c r="L47" s="1"/>
      <c r="M47" s="1"/>
      <c r="N47" s="1"/>
      <c r="O47" s="1"/>
      <c r="P47" s="1"/>
      <c r="Q47" s="1"/>
      <c r="R47" s="1"/>
      <c r="S47" s="1"/>
      <c r="T47" s="1"/>
      <c r="U47" s="1"/>
      <c r="V47" s="1"/>
      <c r="W47" s="1"/>
      <c r="X47" s="1"/>
      <c r="Y47" s="1"/>
      <c r="Z47" s="1"/>
    </row>
    <row r="48" spans="1:26" ht="15.75" customHeight="1" x14ac:dyDescent="0.25">
      <c r="A48" s="10" t="s">
        <v>11</v>
      </c>
      <c r="B48" s="17">
        <f>B37</f>
        <v>1000</v>
      </c>
      <c r="C48" s="1"/>
      <c r="D48" s="1"/>
      <c r="E48" s="1"/>
      <c r="F48" s="1"/>
      <c r="G48" s="10" t="s">
        <v>11</v>
      </c>
      <c r="H48" s="17">
        <f>H37</f>
        <v>1000</v>
      </c>
      <c r="I48" s="1"/>
      <c r="J48" s="1"/>
      <c r="K48" s="1"/>
      <c r="L48" s="1"/>
      <c r="M48" s="1"/>
      <c r="N48" s="1"/>
      <c r="O48" s="1"/>
      <c r="P48" s="1"/>
      <c r="Q48" s="1"/>
      <c r="R48" s="1"/>
      <c r="S48" s="1"/>
      <c r="T48" s="1"/>
      <c r="U48" s="1"/>
      <c r="V48" s="1"/>
      <c r="W48" s="1"/>
      <c r="X48" s="1"/>
      <c r="Y48" s="1"/>
      <c r="Z48" s="1"/>
    </row>
    <row r="49" spans="1:26" ht="15.75" customHeight="1" x14ac:dyDescent="0.25">
      <c r="A49" s="10" t="s">
        <v>10</v>
      </c>
      <c r="B49" s="18">
        <f>B36</f>
        <v>100</v>
      </c>
      <c r="C49" s="1"/>
      <c r="D49" s="1"/>
      <c r="E49" s="1"/>
      <c r="F49" s="1"/>
      <c r="G49" s="10" t="s">
        <v>10</v>
      </c>
      <c r="H49" s="18">
        <f>H36</f>
        <v>100</v>
      </c>
      <c r="I49" s="1"/>
      <c r="J49" s="1"/>
      <c r="K49" s="1"/>
      <c r="L49" s="1"/>
      <c r="M49" s="1"/>
      <c r="N49" s="1"/>
      <c r="O49" s="1"/>
      <c r="P49" s="1"/>
      <c r="Q49" s="1"/>
      <c r="R49" s="1"/>
      <c r="S49" s="1"/>
      <c r="T49" s="1"/>
      <c r="U49" s="1"/>
      <c r="V49" s="1"/>
      <c r="W49" s="1"/>
      <c r="X49" s="1"/>
      <c r="Y49" s="1"/>
      <c r="Z49" s="1"/>
    </row>
    <row r="50" spans="1:26" ht="15.75" customHeight="1" thickBot="1" x14ac:dyDescent="0.3">
      <c r="A50" s="10" t="s">
        <v>18</v>
      </c>
      <c r="B50" s="19">
        <f>SUM(B46:B49)</f>
        <v>3500</v>
      </c>
      <c r="C50" s="24">
        <f>B50/B41</f>
        <v>0.4</v>
      </c>
      <c r="D50" s="23" t="s">
        <v>25</v>
      </c>
      <c r="E50" s="24">
        <f>H50/H41</f>
        <v>0.42732919254658386</v>
      </c>
      <c r="F50" s="1"/>
      <c r="G50" s="10" t="s">
        <v>18</v>
      </c>
      <c r="H50" s="19">
        <f>SUM(H46:H49)</f>
        <v>4300</v>
      </c>
      <c r="I50" s="1"/>
      <c r="J50" s="1"/>
      <c r="K50" s="1"/>
      <c r="L50" s="1"/>
      <c r="M50" s="1"/>
      <c r="N50" s="1"/>
      <c r="O50" s="1"/>
      <c r="P50" s="1"/>
      <c r="Q50" s="1"/>
      <c r="R50" s="1"/>
      <c r="S50" s="1"/>
      <c r="T50" s="1"/>
      <c r="U50" s="1"/>
      <c r="V50" s="1"/>
      <c r="W50" s="1"/>
      <c r="X50" s="1"/>
      <c r="Y50" s="1"/>
      <c r="Z50" s="1"/>
    </row>
    <row r="51" spans="1:26" ht="15.75" customHeight="1" x14ac:dyDescent="0.25">
      <c r="A51" s="8" t="s">
        <v>19</v>
      </c>
      <c r="B51" s="20">
        <f>B43-B50</f>
        <v>4550</v>
      </c>
      <c r="C51" s="1"/>
      <c r="E51" s="1"/>
      <c r="F51" s="1"/>
      <c r="G51" s="8" t="s">
        <v>19</v>
      </c>
      <c r="H51" s="20">
        <f>H43-H50</f>
        <v>4957.5</v>
      </c>
      <c r="I51" s="1"/>
      <c r="J51" s="1"/>
      <c r="K51" s="1"/>
      <c r="L51" s="1"/>
      <c r="M51" s="1"/>
      <c r="N51" s="1"/>
      <c r="O51" s="1"/>
      <c r="P51" s="1"/>
      <c r="Q51" s="1"/>
      <c r="R51" s="1"/>
      <c r="S51" s="1"/>
      <c r="T51" s="1"/>
      <c r="U51" s="1"/>
      <c r="V51" s="1"/>
      <c r="W51" s="1"/>
      <c r="X51" s="1"/>
      <c r="Y51" s="1"/>
      <c r="Z51" s="1"/>
    </row>
    <row r="52" spans="1:26" ht="15.75" customHeight="1" x14ac:dyDescent="0.25">
      <c r="A52" s="1"/>
      <c r="B52" s="1"/>
      <c r="C52" s="1"/>
      <c r="E52" s="1"/>
      <c r="F52" s="1"/>
      <c r="G52" s="1"/>
      <c r="H52" s="1"/>
      <c r="I52" s="1"/>
      <c r="J52" s="1"/>
      <c r="K52" s="1"/>
      <c r="L52" s="1"/>
      <c r="M52" s="1"/>
      <c r="N52" s="1"/>
      <c r="O52" s="1"/>
      <c r="P52" s="1"/>
      <c r="Q52" s="1"/>
      <c r="R52" s="1"/>
      <c r="S52" s="1"/>
      <c r="T52" s="1"/>
      <c r="U52" s="1"/>
      <c r="V52" s="1"/>
      <c r="W52" s="1"/>
      <c r="X52" s="1"/>
      <c r="Y52" s="1"/>
      <c r="Z52" s="1"/>
    </row>
    <row r="53" spans="1:26" ht="15.75" customHeight="1" thickBot="1" x14ac:dyDescent="0.3">
      <c r="A53" s="1" t="s">
        <v>20</v>
      </c>
      <c r="B53" s="9">
        <v>0</v>
      </c>
      <c r="C53" s="1"/>
      <c r="D53" s="1"/>
      <c r="E53" s="1"/>
      <c r="F53" s="1"/>
      <c r="G53" s="1" t="s">
        <v>20</v>
      </c>
      <c r="H53" s="9">
        <v>0</v>
      </c>
      <c r="I53" s="1"/>
      <c r="J53" s="1"/>
      <c r="K53" s="1"/>
      <c r="L53" s="1"/>
      <c r="M53" s="1"/>
      <c r="N53" s="1"/>
      <c r="O53" s="1"/>
      <c r="P53" s="1"/>
      <c r="Q53" s="1"/>
      <c r="R53" s="1"/>
      <c r="S53" s="1"/>
      <c r="T53" s="1"/>
      <c r="U53" s="1"/>
      <c r="V53" s="1"/>
      <c r="W53" s="1"/>
      <c r="X53" s="1"/>
      <c r="Y53" s="1"/>
      <c r="Z53" s="1"/>
    </row>
    <row r="54" spans="1:26" ht="15.75" customHeight="1" x14ac:dyDescent="0.25">
      <c r="A54" s="8" t="s">
        <v>21</v>
      </c>
      <c r="B54" s="20">
        <f>B51-B53</f>
        <v>4550</v>
      </c>
      <c r="C54" s="24">
        <f>B54/B41</f>
        <v>0.52</v>
      </c>
      <c r="D54" s="23" t="s">
        <v>26</v>
      </c>
      <c r="E54" s="24">
        <f>H54/H41</f>
        <v>0.49267080745341613</v>
      </c>
      <c r="F54" s="1"/>
      <c r="G54" s="8" t="s">
        <v>21</v>
      </c>
      <c r="H54" s="20">
        <f>H51-H53</f>
        <v>4957.5</v>
      </c>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4" t="s">
        <v>22</v>
      </c>
      <c r="B56" s="25">
        <f>B50/B31</f>
        <v>1521.7391304347827</v>
      </c>
      <c r="C56" s="1" t="s">
        <v>27</v>
      </c>
      <c r="D56" s="1"/>
      <c r="E56" s="1"/>
      <c r="F56" s="1"/>
      <c r="G56" s="14" t="s">
        <v>22</v>
      </c>
      <c r="H56" s="21">
        <f>H50/H31</f>
        <v>1869.5652173913045</v>
      </c>
      <c r="I56" s="1" t="s">
        <v>27</v>
      </c>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t="s">
        <v>28</v>
      </c>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Joel Barrantes</cp:lastModifiedBy>
  <dcterms:created xsi:type="dcterms:W3CDTF">2021-05-11T05:51:35Z</dcterms:created>
  <dcterms:modified xsi:type="dcterms:W3CDTF">2022-06-19T05:19:07Z</dcterms:modified>
</cp:coreProperties>
</file>