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0" documentId="13_ncr:11_{DCE597B2-B7E7-4C3B-8AC3-B69DDF28CFD7}" xr6:coauthVersionLast="45" xr6:coauthVersionMax="45" xr10:uidLastSave="{00000000-0000-0000-0000-000000000000}"/>
  <bookViews>
    <workbookView xWindow="-120" yWindow="-120" windowWidth="20730" windowHeight="11310" xr2:uid="{00000000-000D-0000-FFFF-FFFF00000000}"/>
  </bookViews>
  <sheets>
    <sheet name="ProjectSchedule" sheetId="11" r:id="rId1"/>
    <sheet name="About" sheetId="12" r:id="rId2"/>
  </sheets>
  <definedNames>
    <definedName name="Display_Week">ProjectSchedule!$C$2</definedName>
    <definedName name="_xlnm.Print_Titles" localSheetId="0">ProjectSchedule!$2:$4</definedName>
    <definedName name="Project_Start">ProjectSchedule!$C$1</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6" i="11" l="1"/>
  <c r="C26" i="11"/>
  <c r="D14" i="11"/>
  <c r="C23" i="11"/>
  <c r="C25" i="11" s="1"/>
  <c r="D22" i="11"/>
  <c r="C22" i="11"/>
  <c r="D21" i="11"/>
  <c r="C21" i="11"/>
  <c r="D23" i="11" l="1"/>
  <c r="C1" i="11"/>
  <c r="E5" i="11" l="1"/>
  <c r="C7" i="11" l="1"/>
  <c r="D7" i="11" l="1"/>
  <c r="C8" i="11"/>
  <c r="D8" i="11" s="1"/>
  <c r="F3" i="11"/>
  <c r="E28" i="11"/>
  <c r="E27" i="11"/>
  <c r="E26" i="11"/>
  <c r="E24" i="11"/>
  <c r="E15" i="11"/>
  <c r="E10" i="11"/>
  <c r="E6" i="11"/>
  <c r="E7" i="11" l="1"/>
  <c r="C9" i="11"/>
  <c r="F4" i="11"/>
  <c r="C14" i="11" l="1"/>
  <c r="D9" i="11"/>
  <c r="C11" i="11" s="1"/>
  <c r="E25" i="11"/>
  <c r="E8" i="11"/>
  <c r="G3" i="11"/>
  <c r="H3" i="11" s="1"/>
  <c r="I3" i="11" s="1"/>
  <c r="J3" i="11" s="1"/>
  <c r="K3" i="11" s="1"/>
  <c r="L3" i="11" s="1"/>
  <c r="M3" i="11" s="1"/>
  <c r="F2" i="11"/>
  <c r="D11" i="11" l="1"/>
  <c r="E9" i="11"/>
  <c r="M2" i="11"/>
  <c r="N3" i="11"/>
  <c r="O3" i="11" s="1"/>
  <c r="P3" i="11" s="1"/>
  <c r="Q3" i="11" s="1"/>
  <c r="R3" i="11" s="1"/>
  <c r="S3" i="11" s="1"/>
  <c r="T3" i="11" s="1"/>
  <c r="G4" i="11"/>
  <c r="E11" i="11" l="1"/>
  <c r="C12" i="11"/>
  <c r="D12" i="11" s="1"/>
  <c r="C13" i="11" s="1"/>
  <c r="D13" i="11" s="1"/>
  <c r="C16" i="11" s="1"/>
  <c r="E12" i="11"/>
  <c r="E13" i="11"/>
  <c r="T2" i="11"/>
  <c r="U3" i="11"/>
  <c r="V3" i="11" s="1"/>
  <c r="W3" i="11" s="1"/>
  <c r="X3" i="11" s="1"/>
  <c r="Y3" i="11" s="1"/>
  <c r="Z3" i="11" s="1"/>
  <c r="AA3" i="11" s="1"/>
  <c r="H4" i="11"/>
  <c r="D16" i="11" l="1"/>
  <c r="C17" i="11" s="1"/>
  <c r="E16" i="11"/>
  <c r="AB3" i="11"/>
  <c r="AC3" i="11" s="1"/>
  <c r="AD3" i="11" s="1"/>
  <c r="AE3" i="11" s="1"/>
  <c r="AF3" i="11" s="1"/>
  <c r="AG3" i="11" s="1"/>
  <c r="AA2" i="11"/>
  <c r="I4" i="11"/>
  <c r="D17" i="11" l="1"/>
  <c r="C18" i="11" s="1"/>
  <c r="E17" i="11"/>
  <c r="AH3" i="11"/>
  <c r="AI3" i="11" s="1"/>
  <c r="AJ3" i="11" s="1"/>
  <c r="AK3" i="11" s="1"/>
  <c r="AL3" i="11" s="1"/>
  <c r="AM3" i="11" s="1"/>
  <c r="AN3" i="11" s="1"/>
  <c r="J4" i="11"/>
  <c r="D18" i="11" l="1"/>
  <c r="C19" i="11" s="1"/>
  <c r="E18" i="11"/>
  <c r="AO3" i="11"/>
  <c r="AP3" i="11" s="1"/>
  <c r="AH2" i="11"/>
  <c r="K4" i="11"/>
  <c r="D19" i="11" l="1"/>
  <c r="C20" i="11" s="1"/>
  <c r="E19" i="11"/>
  <c r="AQ3" i="11"/>
  <c r="AP4" i="11"/>
  <c r="AO2" i="11"/>
  <c r="L4" i="11"/>
  <c r="D20" i="11" l="1"/>
  <c r="E20" i="11"/>
  <c r="AR3" i="11"/>
  <c r="AQ4" i="11"/>
  <c r="AS3" i="11" l="1"/>
  <c r="AR4" i="11"/>
  <c r="M4" i="11"/>
  <c r="N4" i="11"/>
  <c r="AT3" i="11" l="1"/>
  <c r="AS4" i="11"/>
  <c r="O4" i="11"/>
  <c r="AU3" i="11" l="1"/>
  <c r="AV3" i="11" s="1"/>
  <c r="AT4" i="11"/>
  <c r="P4" i="11"/>
  <c r="AV4" i="11" l="1"/>
  <c r="AW3" i="11"/>
  <c r="AV2" i="11"/>
  <c r="AU4" i="11"/>
  <c r="Q4" i="11"/>
  <c r="AX3" i="11" l="1"/>
  <c r="AW4" i="11"/>
  <c r="R4" i="11"/>
  <c r="AX4" i="11" l="1"/>
  <c r="AY3" i="11"/>
  <c r="S4" i="11"/>
  <c r="AY4" i="11" l="1"/>
  <c r="AZ3" i="11"/>
  <c r="T4" i="11"/>
  <c r="AZ4" i="11" l="1"/>
  <c r="BA3" i="11"/>
  <c r="U4" i="11"/>
  <c r="BB3" i="11" l="1"/>
  <c r="BA4" i="11"/>
  <c r="V4" i="11"/>
  <c r="BB4" i="11" l="1"/>
  <c r="BC3" i="11"/>
  <c r="W4" i="11"/>
  <c r="BC4" i="11" l="1"/>
  <c r="BD3" i="11"/>
  <c r="BC2" i="11"/>
  <c r="X4" i="11"/>
  <c r="BD4" i="11" l="1"/>
  <c r="BE3" i="11"/>
  <c r="Y4" i="11"/>
  <c r="BF3" i="11" l="1"/>
  <c r="BE4" i="11"/>
  <c r="Z4" i="11"/>
  <c r="BG3" i="11" l="1"/>
  <c r="BF4" i="11"/>
  <c r="AA4" i="11"/>
  <c r="BH3" i="11" l="1"/>
  <c r="BG4" i="11"/>
  <c r="AB4" i="11"/>
  <c r="BI3" i="11" l="1"/>
  <c r="BJ3" i="11" s="1"/>
  <c r="BH4" i="11"/>
  <c r="AC4" i="11"/>
  <c r="BJ2" i="11" l="1"/>
  <c r="BJ4" i="11"/>
  <c r="BK3" i="11"/>
  <c r="BI4" i="11"/>
  <c r="AD4" i="11"/>
  <c r="BK4" i="11" l="1"/>
  <c r="BL3" i="11"/>
  <c r="AE4" i="11"/>
  <c r="BM3" i="11" l="1"/>
  <c r="BL4" i="11"/>
  <c r="AF4" i="11"/>
  <c r="BM4" i="11" l="1"/>
  <c r="BN3" i="11"/>
  <c r="AG4" i="11"/>
  <c r="BN4" i="11" l="1"/>
  <c r="BO3" i="11"/>
  <c r="AH4" i="11"/>
  <c r="BO4" i="11" l="1"/>
  <c r="BP3" i="11"/>
  <c r="AI4" i="11"/>
  <c r="BP4" i="11" l="1"/>
  <c r="BQ3" i="11"/>
  <c r="AJ4" i="11"/>
  <c r="BQ2" i="11" l="1"/>
  <c r="BR3" i="11"/>
  <c r="BQ4" i="11"/>
  <c r="AK4" i="11"/>
  <c r="BR4" i="11" l="1"/>
  <c r="BS3" i="11"/>
  <c r="AL4" i="11"/>
  <c r="BT3" i="11" l="1"/>
  <c r="BS4" i="11"/>
  <c r="AM4" i="11"/>
  <c r="BU3" i="11" l="1"/>
  <c r="BT4" i="11"/>
  <c r="AN4" i="11"/>
  <c r="BU4" i="11" l="1"/>
  <c r="BV3" i="11"/>
  <c r="AO4" i="11"/>
  <c r="BW3" i="11" l="1"/>
  <c r="BV4" i="11"/>
  <c r="BX3" i="11" l="1"/>
  <c r="BW4" i="11"/>
  <c r="BX2" i="11" l="1"/>
  <c r="BY3" i="11"/>
  <c r="BX4" i="11"/>
  <c r="BY4" i="11" l="1"/>
  <c r="BZ3" i="11"/>
  <c r="BZ4" i="11" l="1"/>
  <c r="CA3" i="11"/>
  <c r="CB3" i="11" l="1"/>
  <c r="CA4" i="11"/>
  <c r="CC3" i="11" l="1"/>
  <c r="CB4" i="11"/>
  <c r="CC4" i="11" l="1"/>
  <c r="CD3" i="11"/>
  <c r="CD4" i="11" l="1"/>
  <c r="CE3" i="11"/>
  <c r="CE2" i="11" l="1"/>
  <c r="CF3" i="11"/>
  <c r="CE4" i="11"/>
  <c r="CF4" i="11" l="1"/>
  <c r="CG3" i="11"/>
  <c r="CH3" i="11" l="1"/>
  <c r="CG4" i="11"/>
  <c r="CI3" i="11" l="1"/>
  <c r="CH4" i="11"/>
  <c r="CJ3" i="11" l="1"/>
  <c r="CI4" i="11"/>
  <c r="CJ4" i="11" l="1"/>
  <c r="CK3" i="11"/>
  <c r="CK4" i="11" l="1"/>
  <c r="CL3" i="11"/>
  <c r="CL2" i="11" l="1"/>
  <c r="CM3" i="11"/>
  <c r="CL4" i="11"/>
  <c r="CM4" i="11" l="1"/>
  <c r="CN3" i="11"/>
  <c r="CO3" i="11" l="1"/>
  <c r="CN4" i="11"/>
  <c r="CO4" i="11" l="1"/>
  <c r="CP3" i="11"/>
  <c r="CP4" i="11" l="1"/>
  <c r="CQ3" i="11"/>
  <c r="CR3" i="11" l="1"/>
  <c r="CR4" i="11" s="1"/>
  <c r="CQ4" i="11"/>
</calcChain>
</file>

<file path=xl/sharedStrings.xml><?xml version="1.0" encoding="utf-8"?>
<sst xmlns="http://schemas.openxmlformats.org/spreadsheetml/2006/main" count="57" uniqueCount="55">
  <si>
    <t>Insert new rows ABOVE this one</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</si>
  <si>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</si>
  <si>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</si>
  <si>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</si>
  <si>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</si>
  <si>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</si>
  <si>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</si>
  <si>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</si>
  <si>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</si>
  <si>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</si>
  <si>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</si>
  <si>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</si>
  <si>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</si>
  <si>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</si>
  <si>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</si>
  <si>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</si>
  <si>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</si>
  <si>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</si>
  <si>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</si>
  <si>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</si>
  <si>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</si>
  <si>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</si>
  <si>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</si>
  <si>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</si>
  <si>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</si>
  <si>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</si>
  <si>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</si>
  <si>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</si>
  <si>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</si>
  <si>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</si>
  <si>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</si>
  <si>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</si>
  <si>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</si>
  <si>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Projet B.I. AMD</t>
  </si>
  <si>
    <t>Analyse du Projet</t>
  </si>
  <si>
    <t>Conception</t>
  </si>
  <si>
    <t>Identification du probleme</t>
  </si>
  <si>
    <t>Etude existant</t>
  </si>
  <si>
    <t>Cahier de Charges</t>
  </si>
  <si>
    <t>Conception DM</t>
  </si>
  <si>
    <t>Conception DWH</t>
  </si>
  <si>
    <t>Conception ETL</t>
  </si>
  <si>
    <t>Installation Outils</t>
  </si>
  <si>
    <t>Implémentation</t>
  </si>
  <si>
    <t>Construction DWH</t>
  </si>
  <si>
    <t>Construction DM</t>
  </si>
  <si>
    <t>Construction ETL</t>
  </si>
  <si>
    <t>Alimentation DWH</t>
  </si>
  <si>
    <t>Alimentaion DM</t>
  </si>
  <si>
    <t>Construction cubes</t>
  </si>
  <si>
    <t>Construction TDB</t>
  </si>
  <si>
    <t>Déploiement</t>
  </si>
  <si>
    <t>Test</t>
  </si>
  <si>
    <t>Documentation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</si>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</sst>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5"/>
      <name val="Calibri"/>
      <family val="2"/>
      <scheme val="minor"/>
    </font>
    <font>
      <sz val="9"/>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0" fontId="18" fillId="0" borderId="0"/>
    <xf numFmtId="164"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60">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0"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0" fontId="5" fillId="9" borderId="2" xfId="0" applyFont="1" applyFill="1" applyBorder="1" applyAlignment="1">
      <alignment horizontal="left" vertical="center" indent="1"/>
    </xf>
    <xf numFmtId="165" fontId="0" fillId="9" borderId="2" xfId="0" applyNumberFormat="1" applyFill="1" applyBorder="1" applyAlignment="1">
      <alignment horizontal="center" vertical="center"/>
    </xf>
    <xf numFmtId="165" fontId="4" fillId="9" borderId="2" xfId="0" applyNumberFormat="1" applyFont="1" applyFill="1" applyBorder="1" applyAlignment="1">
      <alignment horizontal="center" vertical="center"/>
    </xf>
    <xf numFmtId="0" fontId="5" fillId="6" borderId="2" xfId="0" applyFont="1" applyFill="1" applyBorder="1" applyAlignment="1">
      <alignment horizontal="left" vertical="center" indent="1"/>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0" fontId="5" fillId="5" borderId="2" xfId="0" applyFont="1" applyFill="1" applyBorder="1" applyAlignment="1">
      <alignment horizontal="left" vertical="center" indent="1"/>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0" fontId="7" fillId="2" borderId="2" xfId="0" applyFont="1" applyFill="1" applyBorder="1" applyAlignment="1">
      <alignment horizontal="left" vertical="center" indent="1"/>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1" fillId="0" borderId="0" xfId="0" applyFont="1" applyAlignment="1">
      <alignment horizontal="left" vertical="top"/>
    </xf>
    <xf numFmtId="0" fontId="14"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8" fillId="0" borderId="0" xfId="2"/>
    <xf numFmtId="0" fontId="18" fillId="0" borderId="0" xfId="2" applyAlignment="1">
      <alignment wrapText="1"/>
    </xf>
    <xf numFmtId="0" fontId="18" fillId="0" borderId="0" xfId="0" applyFont="1" applyAlignment="1">
      <alignment horizontal="center"/>
    </xf>
    <xf numFmtId="0" fontId="9" fillId="0" borderId="0" xfId="6">
      <alignment vertical="top"/>
    </xf>
    <xf numFmtId="165" fontId="8" fillId="3" borderId="2" xfId="9" applyFill="1">
      <alignment horizontal="center" vertical="center"/>
    </xf>
    <xf numFmtId="165" fontId="8" fillId="4" borderId="2" xfId="9" applyFill="1">
      <alignment horizontal="center" vertical="center"/>
    </xf>
    <xf numFmtId="165" fontId="8" fillId="11" borderId="2" xfId="9" applyFill="1">
      <alignment horizontal="center" vertical="center"/>
    </xf>
    <xf numFmtId="165" fontId="8" fillId="10" borderId="2" xfId="9" applyFill="1">
      <alignment horizontal="center" vertical="center"/>
    </xf>
    <xf numFmtId="165" fontId="8" fillId="0" borderId="2" xfId="9">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11" borderId="2" xfId="11" applyFill="1">
      <alignment horizontal="left" vertical="center" indent="2"/>
    </xf>
    <xf numFmtId="0" fontId="8" fillId="10" borderId="2" xfId="11" applyFill="1">
      <alignment horizontal="left" vertical="center" indent="2"/>
    </xf>
    <xf numFmtId="0" fontId="8" fillId="0" borderId="2" xfId="11">
      <alignment horizontal="left" vertical="center" indent="2"/>
    </xf>
    <xf numFmtId="0" fontId="0" fillId="0" borderId="10" xfId="0" applyBorder="1"/>
    <xf numFmtId="166" fontId="8" fillId="0" borderId="3" xfId="8">
      <alignment horizontal="center" vertical="center"/>
    </xf>
    <xf numFmtId="168" fontId="19" fillId="7" borderId="6" xfId="0" applyNumberFormat="1" applyFont="1" applyFill="1" applyBorder="1" applyAlignment="1">
      <alignment horizontal="center" vertical="center"/>
    </xf>
    <xf numFmtId="168" fontId="19" fillId="7" borderId="0" xfId="0" applyNumberFormat="1" applyFont="1" applyFill="1" applyAlignment="1">
      <alignment horizontal="center" vertical="center"/>
    </xf>
    <xf numFmtId="168" fontId="19" fillId="7" borderId="7" xfId="0" applyNumberFormat="1" applyFont="1" applyFill="1" applyBorder="1" applyAlignment="1">
      <alignment horizontal="center" vertical="center"/>
    </xf>
    <xf numFmtId="167" fontId="20" fillId="7" borderId="4" xfId="0" applyNumberFormat="1" applyFont="1" applyFill="1" applyBorder="1" applyAlignment="1">
      <alignment horizontal="left" vertical="center" wrapText="1" indent="1"/>
    </xf>
    <xf numFmtId="167" fontId="20" fillId="7" borderId="1" xfId="0" applyNumberFormat="1" applyFont="1" applyFill="1" applyBorder="1" applyAlignment="1">
      <alignment horizontal="left" vertical="center" wrapText="1" indent="1"/>
    </xf>
    <xf numFmtId="167" fontId="20" fillId="7" borderId="5" xfId="0" applyNumberFormat="1" applyFont="1" applyFill="1" applyBorder="1" applyAlignment="1">
      <alignment horizontal="left" vertical="center" wrapText="1" indent="1"/>
    </xf>
  </cellXfs>
  <cellStyles count="12">
    <cellStyle name="Date" xfId="9" xr:uid="{229918B6-DD13-4F5A-97B9-305F7E002AA3}"/>
    <cellStyle name="Lien hypertexte" xfId="1" builtinId="8" customBuiltin="1"/>
    <cellStyle name="Milliers" xfId="3" builtinId="3" customBuiltin="1"/>
    <cellStyle name="Name" xfId="10" xr:uid="{B2D3C1EE-6B41-4801-AAFC-C2274E49E503}"/>
    <cellStyle name="Normal" xfId="0" builtinId="0"/>
    <cellStyle name="Project Start" xfId="8" xr:uid="{8EB8A09A-C31C-40A3-B2C1-9449520178B8}"/>
    <cellStyle name="Task" xfId="11" xr:uid="{6391D789-272B-4DD2-9BF3-2CDCF610FA41}"/>
    <cellStyle name="Titre" xfId="4" builtinId="15" customBuiltin="1"/>
    <cellStyle name="Titre 1" xfId="5" builtinId="16" customBuiltin="1"/>
    <cellStyle name="Titre 2" xfId="6" builtinId="17" customBuiltin="1"/>
    <cellStyle name="Titre 3" xfId="7" builtinId="18" customBuiltin="1"/>
    <cellStyle name="zHiddenText" xfId="2"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R30"/>
  <sheetViews>
    <sheetView showGridLines="0" tabSelected="1" showRuler="0" zoomScaleNormal="100" zoomScalePageLayoutView="70" workbookViewId="0">
      <pane ySplit="4" topLeftCell="A5" activePane="bottomLeft" state="frozen"/>
      <selection pane="bottomLeft" activeCell="D25" sqref="D25"/>
    </sheetView>
  </sheetViews>
  <sheetFormatPr baseColWidth="10" defaultColWidth="9.140625" defaultRowHeight="30" customHeight="1" x14ac:dyDescent="0.25"/>
  <cols>
    <col min="1" max="1" width="2.7109375" style="38" customWidth="1"/>
    <col min="2" max="2" width="19.85546875" customWidth="1"/>
    <col min="3" max="3" width="10.42578125" style="3" customWidth="1"/>
    <col min="4" max="4" width="10.42578125" customWidth="1"/>
    <col min="5" max="5" width="6.140625" hidden="1" customWidth="1"/>
    <col min="6" max="96" width="1.7109375" customWidth="1"/>
  </cols>
  <sheetData>
    <row r="1" spans="1:96" ht="30" hidden="1" customHeight="1" x14ac:dyDescent="0.25">
      <c r="A1" s="38" t="s">
        <v>25</v>
      </c>
      <c r="B1" s="41" t="s">
        <v>18</v>
      </c>
      <c r="C1" s="53">
        <f>DATE(2020, 7, 6)</f>
        <v>44018</v>
      </c>
      <c r="D1" s="53"/>
    </row>
    <row r="2" spans="1:96" ht="30" customHeight="1" x14ac:dyDescent="0.25">
      <c r="A2" s="39" t="s">
        <v>26</v>
      </c>
      <c r="B2" t="s">
        <v>33</v>
      </c>
      <c r="C2" s="4">
        <v>1</v>
      </c>
      <c r="F2" s="57">
        <f>F3</f>
        <v>44018</v>
      </c>
      <c r="G2" s="58"/>
      <c r="H2" s="58"/>
      <c r="I2" s="58"/>
      <c r="J2" s="58"/>
      <c r="K2" s="58"/>
      <c r="L2" s="59"/>
      <c r="M2" s="57">
        <f>M3</f>
        <v>44025</v>
      </c>
      <c r="N2" s="58"/>
      <c r="O2" s="58"/>
      <c r="P2" s="58"/>
      <c r="Q2" s="58"/>
      <c r="R2" s="58"/>
      <c r="S2" s="59"/>
      <c r="T2" s="57">
        <f>T3</f>
        <v>44032</v>
      </c>
      <c r="U2" s="58"/>
      <c r="V2" s="58"/>
      <c r="W2" s="58"/>
      <c r="X2" s="58"/>
      <c r="Y2" s="58"/>
      <c r="Z2" s="59"/>
      <c r="AA2" s="57">
        <f>AA3</f>
        <v>44039</v>
      </c>
      <c r="AB2" s="58"/>
      <c r="AC2" s="58"/>
      <c r="AD2" s="58"/>
      <c r="AE2" s="58"/>
      <c r="AF2" s="58"/>
      <c r="AG2" s="59"/>
      <c r="AH2" s="57">
        <f>AH3</f>
        <v>44046</v>
      </c>
      <c r="AI2" s="58"/>
      <c r="AJ2" s="58"/>
      <c r="AK2" s="58"/>
      <c r="AL2" s="58"/>
      <c r="AM2" s="58"/>
      <c r="AN2" s="59"/>
      <c r="AO2" s="57">
        <f>AO3</f>
        <v>44053</v>
      </c>
      <c r="AP2" s="58"/>
      <c r="AQ2" s="58"/>
      <c r="AR2" s="58"/>
      <c r="AS2" s="58"/>
      <c r="AT2" s="58"/>
      <c r="AU2" s="59"/>
      <c r="AV2" s="57">
        <f>AV3</f>
        <v>44060</v>
      </c>
      <c r="AW2" s="58"/>
      <c r="AX2" s="58"/>
      <c r="AY2" s="58"/>
      <c r="AZ2" s="58"/>
      <c r="BA2" s="58"/>
      <c r="BB2" s="59"/>
      <c r="BC2" s="57">
        <f>BC3</f>
        <v>44067</v>
      </c>
      <c r="BD2" s="58"/>
      <c r="BE2" s="58"/>
      <c r="BF2" s="58"/>
      <c r="BG2" s="58"/>
      <c r="BH2" s="58"/>
      <c r="BI2" s="59"/>
      <c r="BJ2" s="57">
        <f>BJ3</f>
        <v>44074</v>
      </c>
      <c r="BK2" s="58"/>
      <c r="BL2" s="58"/>
      <c r="BM2" s="58"/>
      <c r="BN2" s="58"/>
      <c r="BO2" s="58"/>
      <c r="BP2" s="59"/>
      <c r="BQ2" s="57">
        <f>BQ3</f>
        <v>44081</v>
      </c>
      <c r="BR2" s="58"/>
      <c r="BS2" s="58"/>
      <c r="BT2" s="58"/>
      <c r="BU2" s="58"/>
      <c r="BV2" s="58"/>
      <c r="BW2" s="59"/>
      <c r="BX2" s="57">
        <f>BX3</f>
        <v>44088</v>
      </c>
      <c r="BY2" s="58"/>
      <c r="BZ2" s="58"/>
      <c r="CA2" s="58"/>
      <c r="CB2" s="58"/>
      <c r="CC2" s="58"/>
      <c r="CD2" s="59"/>
      <c r="CE2" s="57">
        <f>CE3</f>
        <v>44095</v>
      </c>
      <c r="CF2" s="58"/>
      <c r="CG2" s="58"/>
      <c r="CH2" s="58"/>
      <c r="CI2" s="58"/>
      <c r="CJ2" s="58"/>
      <c r="CK2" s="59"/>
      <c r="CL2" s="57">
        <f>CL3</f>
        <v>44102</v>
      </c>
      <c r="CM2" s="58"/>
      <c r="CN2" s="58"/>
      <c r="CO2" s="58"/>
      <c r="CP2" s="58"/>
      <c r="CQ2" s="58"/>
      <c r="CR2" s="59"/>
    </row>
    <row r="3" spans="1:96" ht="15" customHeight="1" x14ac:dyDescent="0.25">
      <c r="A3" s="39" t="s">
        <v>27</v>
      </c>
      <c r="B3" s="52"/>
      <c r="C3" s="52"/>
      <c r="D3" s="52"/>
      <c r="F3" s="54">
        <f>Project_Start-WEEKDAY(Project_Start,1)+2+7*(Display_Week-1)</f>
        <v>44018</v>
      </c>
      <c r="G3" s="55">
        <f>F3+1</f>
        <v>44019</v>
      </c>
      <c r="H3" s="55">
        <f t="shared" ref="H3:AU3" si="0">G3+1</f>
        <v>44020</v>
      </c>
      <c r="I3" s="55">
        <f t="shared" si="0"/>
        <v>44021</v>
      </c>
      <c r="J3" s="55">
        <f t="shared" si="0"/>
        <v>44022</v>
      </c>
      <c r="K3" s="55">
        <f t="shared" si="0"/>
        <v>44023</v>
      </c>
      <c r="L3" s="56">
        <f t="shared" si="0"/>
        <v>44024</v>
      </c>
      <c r="M3" s="54">
        <f>L3+1</f>
        <v>44025</v>
      </c>
      <c r="N3" s="55">
        <f>M3+1</f>
        <v>44026</v>
      </c>
      <c r="O3" s="55">
        <f t="shared" si="0"/>
        <v>44027</v>
      </c>
      <c r="P3" s="55">
        <f t="shared" si="0"/>
        <v>44028</v>
      </c>
      <c r="Q3" s="55">
        <f t="shared" si="0"/>
        <v>44029</v>
      </c>
      <c r="R3" s="55">
        <f t="shared" si="0"/>
        <v>44030</v>
      </c>
      <c r="S3" s="56">
        <f t="shared" si="0"/>
        <v>44031</v>
      </c>
      <c r="T3" s="54">
        <f>S3+1</f>
        <v>44032</v>
      </c>
      <c r="U3" s="55">
        <f>T3+1</f>
        <v>44033</v>
      </c>
      <c r="V3" s="55">
        <f t="shared" si="0"/>
        <v>44034</v>
      </c>
      <c r="W3" s="55">
        <f t="shared" si="0"/>
        <v>44035</v>
      </c>
      <c r="X3" s="55">
        <f t="shared" si="0"/>
        <v>44036</v>
      </c>
      <c r="Y3" s="55">
        <f t="shared" si="0"/>
        <v>44037</v>
      </c>
      <c r="Z3" s="56">
        <f t="shared" si="0"/>
        <v>44038</v>
      </c>
      <c r="AA3" s="54">
        <f>Z3+1</f>
        <v>44039</v>
      </c>
      <c r="AB3" s="55">
        <f>AA3+1</f>
        <v>44040</v>
      </c>
      <c r="AC3" s="55">
        <f t="shared" si="0"/>
        <v>44041</v>
      </c>
      <c r="AD3" s="55">
        <f t="shared" si="0"/>
        <v>44042</v>
      </c>
      <c r="AE3" s="55">
        <f t="shared" si="0"/>
        <v>44043</v>
      </c>
      <c r="AF3" s="55">
        <f t="shared" si="0"/>
        <v>44044</v>
      </c>
      <c r="AG3" s="56">
        <f t="shared" si="0"/>
        <v>44045</v>
      </c>
      <c r="AH3" s="54">
        <f>AG3+1</f>
        <v>44046</v>
      </c>
      <c r="AI3" s="55">
        <f>AH3+1</f>
        <v>44047</v>
      </c>
      <c r="AJ3" s="55">
        <f t="shared" si="0"/>
        <v>44048</v>
      </c>
      <c r="AK3" s="55">
        <f t="shared" si="0"/>
        <v>44049</v>
      </c>
      <c r="AL3" s="55">
        <f t="shared" si="0"/>
        <v>44050</v>
      </c>
      <c r="AM3" s="55">
        <f t="shared" si="0"/>
        <v>44051</v>
      </c>
      <c r="AN3" s="56">
        <f t="shared" si="0"/>
        <v>44052</v>
      </c>
      <c r="AO3" s="54">
        <f>AN3+1</f>
        <v>44053</v>
      </c>
      <c r="AP3" s="55">
        <f>AO3+1</f>
        <v>44054</v>
      </c>
      <c r="AQ3" s="55">
        <f t="shared" si="0"/>
        <v>44055</v>
      </c>
      <c r="AR3" s="55">
        <f t="shared" si="0"/>
        <v>44056</v>
      </c>
      <c r="AS3" s="55">
        <f t="shared" si="0"/>
        <v>44057</v>
      </c>
      <c r="AT3" s="55">
        <f t="shared" si="0"/>
        <v>44058</v>
      </c>
      <c r="AU3" s="56">
        <f t="shared" si="0"/>
        <v>44059</v>
      </c>
      <c r="AV3" s="54">
        <f>AU3+1</f>
        <v>44060</v>
      </c>
      <c r="AW3" s="55">
        <f>AV3+1</f>
        <v>44061</v>
      </c>
      <c r="AX3" s="55">
        <f t="shared" ref="AX3:BB3" si="1">AW3+1</f>
        <v>44062</v>
      </c>
      <c r="AY3" s="55">
        <f t="shared" si="1"/>
        <v>44063</v>
      </c>
      <c r="AZ3" s="55">
        <f t="shared" si="1"/>
        <v>44064</v>
      </c>
      <c r="BA3" s="55">
        <f t="shared" si="1"/>
        <v>44065</v>
      </c>
      <c r="BB3" s="56">
        <f t="shared" si="1"/>
        <v>44066</v>
      </c>
      <c r="BC3" s="54">
        <f>BB3+1</f>
        <v>44067</v>
      </c>
      <c r="BD3" s="55">
        <f>BC3+1</f>
        <v>44068</v>
      </c>
      <c r="BE3" s="55">
        <f t="shared" ref="BE3:BI3" si="2">BD3+1</f>
        <v>44069</v>
      </c>
      <c r="BF3" s="55">
        <f t="shared" si="2"/>
        <v>44070</v>
      </c>
      <c r="BG3" s="55">
        <f t="shared" si="2"/>
        <v>44071</v>
      </c>
      <c r="BH3" s="55">
        <f t="shared" si="2"/>
        <v>44072</v>
      </c>
      <c r="BI3" s="56">
        <f t="shared" si="2"/>
        <v>44073</v>
      </c>
      <c r="BJ3" s="54">
        <f>BI3+1</f>
        <v>44074</v>
      </c>
      <c r="BK3" s="55">
        <f>BJ3+1</f>
        <v>44075</v>
      </c>
      <c r="BL3" s="55">
        <f t="shared" ref="BL3" si="3">BK3+1</f>
        <v>44076</v>
      </c>
      <c r="BM3" s="55">
        <f t="shared" ref="BM3" si="4">BL3+1</f>
        <v>44077</v>
      </c>
      <c r="BN3" s="55">
        <f t="shared" ref="BN3" si="5">BM3+1</f>
        <v>44078</v>
      </c>
      <c r="BO3" s="55">
        <f t="shared" ref="BO3" si="6">BN3+1</f>
        <v>44079</v>
      </c>
      <c r="BP3" s="56">
        <f t="shared" ref="BP3" si="7">BO3+1</f>
        <v>44080</v>
      </c>
      <c r="BQ3" s="54">
        <f>BP3+1</f>
        <v>44081</v>
      </c>
      <c r="BR3" s="55">
        <f>BQ3+1</f>
        <v>44082</v>
      </c>
      <c r="BS3" s="55">
        <f t="shared" ref="BS3" si="8">BR3+1</f>
        <v>44083</v>
      </c>
      <c r="BT3" s="55">
        <f t="shared" ref="BT3" si="9">BS3+1</f>
        <v>44084</v>
      </c>
      <c r="BU3" s="55">
        <f t="shared" ref="BU3" si="10">BT3+1</f>
        <v>44085</v>
      </c>
      <c r="BV3" s="55">
        <f t="shared" ref="BV3" si="11">BU3+1</f>
        <v>44086</v>
      </c>
      <c r="BW3" s="56">
        <f t="shared" ref="BW3" si="12">BV3+1</f>
        <v>44087</v>
      </c>
      <c r="BX3" s="54">
        <f>BW3+1</f>
        <v>44088</v>
      </c>
      <c r="BY3" s="55">
        <f>BX3+1</f>
        <v>44089</v>
      </c>
      <c r="BZ3" s="55">
        <f t="shared" ref="BZ3" si="13">BY3+1</f>
        <v>44090</v>
      </c>
      <c r="CA3" s="55">
        <f t="shared" ref="CA3" si="14">BZ3+1</f>
        <v>44091</v>
      </c>
      <c r="CB3" s="55">
        <f t="shared" ref="CB3" si="15">CA3+1</f>
        <v>44092</v>
      </c>
      <c r="CC3" s="55">
        <f t="shared" ref="CC3" si="16">CB3+1</f>
        <v>44093</v>
      </c>
      <c r="CD3" s="56">
        <f t="shared" ref="CD3" si="17">CC3+1</f>
        <v>44094</v>
      </c>
      <c r="CE3" s="54">
        <f>CD3+1</f>
        <v>44095</v>
      </c>
      <c r="CF3" s="55">
        <f>CE3+1</f>
        <v>44096</v>
      </c>
      <c r="CG3" s="55">
        <f t="shared" ref="CG3" si="18">CF3+1</f>
        <v>44097</v>
      </c>
      <c r="CH3" s="55">
        <f t="shared" ref="CH3" si="19">CG3+1</f>
        <v>44098</v>
      </c>
      <c r="CI3" s="55">
        <f t="shared" ref="CI3" si="20">CH3+1</f>
        <v>44099</v>
      </c>
      <c r="CJ3" s="55">
        <f t="shared" ref="CJ3" si="21">CI3+1</f>
        <v>44100</v>
      </c>
      <c r="CK3" s="56">
        <f t="shared" ref="CK3" si="22">CJ3+1</f>
        <v>44101</v>
      </c>
      <c r="CL3" s="54">
        <f>CK3+1</f>
        <v>44102</v>
      </c>
      <c r="CM3" s="55">
        <f>CL3+1</f>
        <v>44103</v>
      </c>
      <c r="CN3" s="55">
        <f t="shared" ref="CN3" si="23">CM3+1</f>
        <v>44104</v>
      </c>
      <c r="CO3" s="55">
        <f t="shared" ref="CO3" si="24">CN3+1</f>
        <v>44105</v>
      </c>
      <c r="CP3" s="55">
        <f t="shared" ref="CP3" si="25">CO3+1</f>
        <v>44106</v>
      </c>
      <c r="CQ3" s="55">
        <f t="shared" ref="CQ3" si="26">CP3+1</f>
        <v>44107</v>
      </c>
      <c r="CR3" s="56">
        <f t="shared" ref="CR3" si="27">CQ3+1</f>
        <v>44108</v>
      </c>
    </row>
    <row r="4" spans="1:96" ht="30" customHeight="1" thickBot="1" x14ac:dyDescent="0.3">
      <c r="A4" s="39" t="s">
        <v>28</v>
      </c>
      <c r="B4" s="5" t="s">
        <v>5</v>
      </c>
      <c r="C4" s="6" t="s">
        <v>2</v>
      </c>
      <c r="D4" s="6" t="s">
        <v>3</v>
      </c>
      <c r="E4" s="6" t="s">
        <v>4</v>
      </c>
      <c r="F4" s="7" t="str">
        <f t="shared" ref="F4" si="28">LEFT(TEXT(F3,"ddd"),1)</f>
        <v>M</v>
      </c>
      <c r="G4" s="7" t="str">
        <f t="shared" ref="G4:AO4" si="29">LEFT(TEXT(G3,"ddd"),1)</f>
        <v>T</v>
      </c>
      <c r="H4" s="7" t="str">
        <f t="shared" si="29"/>
        <v>W</v>
      </c>
      <c r="I4" s="7" t="str">
        <f t="shared" si="29"/>
        <v>T</v>
      </c>
      <c r="J4" s="7" t="str">
        <f t="shared" si="29"/>
        <v>F</v>
      </c>
      <c r="K4" s="7" t="str">
        <f t="shared" si="29"/>
        <v>S</v>
      </c>
      <c r="L4" s="7" t="str">
        <f t="shared" si="29"/>
        <v>S</v>
      </c>
      <c r="M4" s="7" t="str">
        <f t="shared" si="29"/>
        <v>M</v>
      </c>
      <c r="N4" s="7" t="str">
        <f t="shared" si="29"/>
        <v>T</v>
      </c>
      <c r="O4" s="7" t="str">
        <f t="shared" si="29"/>
        <v>W</v>
      </c>
      <c r="P4" s="7" t="str">
        <f t="shared" si="29"/>
        <v>T</v>
      </c>
      <c r="Q4" s="7" t="str">
        <f t="shared" si="29"/>
        <v>F</v>
      </c>
      <c r="R4" s="7" t="str">
        <f t="shared" si="29"/>
        <v>S</v>
      </c>
      <c r="S4" s="7" t="str">
        <f t="shared" si="29"/>
        <v>S</v>
      </c>
      <c r="T4" s="7" t="str">
        <f t="shared" si="29"/>
        <v>M</v>
      </c>
      <c r="U4" s="7" t="str">
        <f t="shared" si="29"/>
        <v>T</v>
      </c>
      <c r="V4" s="7" t="str">
        <f t="shared" si="29"/>
        <v>W</v>
      </c>
      <c r="W4" s="7" t="str">
        <f t="shared" si="29"/>
        <v>T</v>
      </c>
      <c r="X4" s="7" t="str">
        <f t="shared" si="29"/>
        <v>F</v>
      </c>
      <c r="Y4" s="7" t="str">
        <f t="shared" si="29"/>
        <v>S</v>
      </c>
      <c r="Z4" s="7" t="str">
        <f t="shared" si="29"/>
        <v>S</v>
      </c>
      <c r="AA4" s="7" t="str">
        <f t="shared" si="29"/>
        <v>M</v>
      </c>
      <c r="AB4" s="7" t="str">
        <f t="shared" si="29"/>
        <v>T</v>
      </c>
      <c r="AC4" s="7" t="str">
        <f t="shared" si="29"/>
        <v>W</v>
      </c>
      <c r="AD4" s="7" t="str">
        <f t="shared" si="29"/>
        <v>T</v>
      </c>
      <c r="AE4" s="7" t="str">
        <f t="shared" si="29"/>
        <v>F</v>
      </c>
      <c r="AF4" s="7" t="str">
        <f t="shared" si="29"/>
        <v>S</v>
      </c>
      <c r="AG4" s="7" t="str">
        <f t="shared" si="29"/>
        <v>S</v>
      </c>
      <c r="AH4" s="7" t="str">
        <f t="shared" si="29"/>
        <v>M</v>
      </c>
      <c r="AI4" s="7" t="str">
        <f t="shared" si="29"/>
        <v>T</v>
      </c>
      <c r="AJ4" s="7" t="str">
        <f t="shared" si="29"/>
        <v>W</v>
      </c>
      <c r="AK4" s="7" t="str">
        <f t="shared" si="29"/>
        <v>T</v>
      </c>
      <c r="AL4" s="7" t="str">
        <f t="shared" si="29"/>
        <v>F</v>
      </c>
      <c r="AM4" s="7" t="str">
        <f t="shared" si="29"/>
        <v>S</v>
      </c>
      <c r="AN4" s="7" t="str">
        <f t="shared" si="29"/>
        <v>S</v>
      </c>
      <c r="AO4" s="7" t="str">
        <f t="shared" si="29"/>
        <v>M</v>
      </c>
      <c r="AP4" s="7" t="str">
        <f t="shared" ref="AP4:BI4" si="30">LEFT(TEXT(AP3,"ddd"),1)</f>
        <v>T</v>
      </c>
      <c r="AQ4" s="7" t="str">
        <f t="shared" si="30"/>
        <v>W</v>
      </c>
      <c r="AR4" s="7" t="str">
        <f t="shared" si="30"/>
        <v>T</v>
      </c>
      <c r="AS4" s="7" t="str">
        <f t="shared" si="30"/>
        <v>F</v>
      </c>
      <c r="AT4" s="7" t="str">
        <f t="shared" si="30"/>
        <v>S</v>
      </c>
      <c r="AU4" s="7" t="str">
        <f t="shared" si="30"/>
        <v>S</v>
      </c>
      <c r="AV4" s="7" t="str">
        <f t="shared" si="30"/>
        <v>M</v>
      </c>
      <c r="AW4" s="7" t="str">
        <f t="shared" si="30"/>
        <v>T</v>
      </c>
      <c r="AX4" s="7" t="str">
        <f t="shared" si="30"/>
        <v>W</v>
      </c>
      <c r="AY4" s="7" t="str">
        <f t="shared" si="30"/>
        <v>T</v>
      </c>
      <c r="AZ4" s="7" t="str">
        <f t="shared" si="30"/>
        <v>F</v>
      </c>
      <c r="BA4" s="7" t="str">
        <f t="shared" si="30"/>
        <v>S</v>
      </c>
      <c r="BB4" s="7" t="str">
        <f t="shared" si="30"/>
        <v>S</v>
      </c>
      <c r="BC4" s="7" t="str">
        <f t="shared" si="30"/>
        <v>M</v>
      </c>
      <c r="BD4" s="7" t="str">
        <f t="shared" si="30"/>
        <v>T</v>
      </c>
      <c r="BE4" s="7" t="str">
        <f t="shared" si="30"/>
        <v>W</v>
      </c>
      <c r="BF4" s="7" t="str">
        <f t="shared" si="30"/>
        <v>T</v>
      </c>
      <c r="BG4" s="7" t="str">
        <f t="shared" si="30"/>
        <v>F</v>
      </c>
      <c r="BH4" s="7" t="str">
        <f t="shared" si="30"/>
        <v>S</v>
      </c>
      <c r="BI4" s="7" t="str">
        <f t="shared" si="30"/>
        <v>S</v>
      </c>
      <c r="BJ4" s="7" t="str">
        <f t="shared" ref="BJ4:BW4" si="31">LEFT(TEXT(BJ3,"ddd"),1)</f>
        <v>M</v>
      </c>
      <c r="BK4" s="7" t="str">
        <f t="shared" si="31"/>
        <v>T</v>
      </c>
      <c r="BL4" s="7" t="str">
        <f t="shared" si="31"/>
        <v>W</v>
      </c>
      <c r="BM4" s="7" t="str">
        <f t="shared" si="31"/>
        <v>T</v>
      </c>
      <c r="BN4" s="7" t="str">
        <f t="shared" si="31"/>
        <v>F</v>
      </c>
      <c r="BO4" s="7" t="str">
        <f t="shared" si="31"/>
        <v>S</v>
      </c>
      <c r="BP4" s="7" t="str">
        <f t="shared" si="31"/>
        <v>S</v>
      </c>
      <c r="BQ4" s="7" t="str">
        <f t="shared" si="31"/>
        <v>M</v>
      </c>
      <c r="BR4" s="7" t="str">
        <f t="shared" si="31"/>
        <v>T</v>
      </c>
      <c r="BS4" s="7" t="str">
        <f t="shared" si="31"/>
        <v>W</v>
      </c>
      <c r="BT4" s="7" t="str">
        <f t="shared" si="31"/>
        <v>T</v>
      </c>
      <c r="BU4" s="7" t="str">
        <f t="shared" si="31"/>
        <v>F</v>
      </c>
      <c r="BV4" s="7" t="str">
        <f t="shared" si="31"/>
        <v>S</v>
      </c>
      <c r="BW4" s="7" t="str">
        <f t="shared" si="31"/>
        <v>S</v>
      </c>
      <c r="BX4" s="7" t="str">
        <f t="shared" ref="BX4:CD4" si="32">LEFT(TEXT(BX3,"ddd"),1)</f>
        <v>M</v>
      </c>
      <c r="BY4" s="7" t="str">
        <f t="shared" si="32"/>
        <v>T</v>
      </c>
      <c r="BZ4" s="7" t="str">
        <f t="shared" si="32"/>
        <v>W</v>
      </c>
      <c r="CA4" s="7" t="str">
        <f t="shared" si="32"/>
        <v>T</v>
      </c>
      <c r="CB4" s="7" t="str">
        <f t="shared" si="32"/>
        <v>F</v>
      </c>
      <c r="CC4" s="7" t="str">
        <f t="shared" si="32"/>
        <v>S</v>
      </c>
      <c r="CD4" s="7" t="str">
        <f t="shared" si="32"/>
        <v>S</v>
      </c>
      <c r="CE4" s="7" t="str">
        <f t="shared" ref="CE4:CK4" si="33">LEFT(TEXT(CE3,"ddd"),1)</f>
        <v>M</v>
      </c>
      <c r="CF4" s="7" t="str">
        <f t="shared" si="33"/>
        <v>T</v>
      </c>
      <c r="CG4" s="7" t="str">
        <f t="shared" si="33"/>
        <v>W</v>
      </c>
      <c r="CH4" s="7" t="str">
        <f t="shared" si="33"/>
        <v>T</v>
      </c>
      <c r="CI4" s="7" t="str">
        <f t="shared" si="33"/>
        <v>F</v>
      </c>
      <c r="CJ4" s="7" t="str">
        <f t="shared" si="33"/>
        <v>S</v>
      </c>
      <c r="CK4" s="7" t="str">
        <f t="shared" si="33"/>
        <v>S</v>
      </c>
      <c r="CL4" s="7" t="str">
        <f t="shared" ref="CL4:CR4" si="34">LEFT(TEXT(CL3,"ddd"),1)</f>
        <v>M</v>
      </c>
      <c r="CM4" s="7" t="str">
        <f t="shared" si="34"/>
        <v>T</v>
      </c>
      <c r="CN4" s="7" t="str">
        <f t="shared" si="34"/>
        <v>W</v>
      </c>
      <c r="CO4" s="7" t="str">
        <f t="shared" si="34"/>
        <v>T</v>
      </c>
      <c r="CP4" s="7" t="str">
        <f t="shared" si="34"/>
        <v>F</v>
      </c>
      <c r="CQ4" s="7" t="str">
        <f t="shared" si="34"/>
        <v>S</v>
      </c>
      <c r="CR4" s="7" t="str">
        <f t="shared" si="34"/>
        <v>S</v>
      </c>
    </row>
    <row r="5" spans="1:96" ht="30" hidden="1" customHeight="1" thickBot="1" x14ac:dyDescent="0.3">
      <c r="A5" s="38" t="s">
        <v>24</v>
      </c>
      <c r="C5"/>
      <c r="E5" t="str">
        <f>IF(OR(ISBLANK(task_start),ISBLANK(task_end)),"",task_end-task_start+1)</f>
        <v/>
      </c>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5"/>
      <c r="CL5" s="25"/>
      <c r="CM5" s="25"/>
      <c r="CN5" s="25"/>
      <c r="CO5" s="25"/>
      <c r="CP5" s="25"/>
      <c r="CQ5" s="25"/>
      <c r="CR5" s="25"/>
    </row>
    <row r="6" spans="1:96" s="2" customFormat="1" ht="15" customHeight="1" thickBot="1" x14ac:dyDescent="0.3">
      <c r="A6" s="39" t="s">
        <v>29</v>
      </c>
      <c r="B6" s="9" t="s">
        <v>34</v>
      </c>
      <c r="C6" s="10"/>
      <c r="D6" s="11"/>
      <c r="E6" s="8" t="str">
        <f t="shared" ref="E6:E28" si="35">IF(OR(ISBLANK(task_start),ISBLANK(task_end)),"",task_end-task_start+1)</f>
        <v/>
      </c>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c r="CM6" s="25"/>
      <c r="CN6" s="25"/>
      <c r="CO6" s="25"/>
      <c r="CP6" s="25"/>
      <c r="CQ6" s="25"/>
      <c r="CR6" s="25"/>
    </row>
    <row r="7" spans="1:96" s="2" customFormat="1" ht="15" customHeight="1" thickBot="1" x14ac:dyDescent="0.3">
      <c r="A7" s="39" t="s">
        <v>30</v>
      </c>
      <c r="B7" s="47" t="s">
        <v>36</v>
      </c>
      <c r="C7" s="42">
        <f>Project_Start</f>
        <v>44018</v>
      </c>
      <c r="D7" s="42">
        <f>C7+1</f>
        <v>44019</v>
      </c>
      <c r="E7" s="8">
        <f t="shared" si="35"/>
        <v>2</v>
      </c>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row>
    <row r="8" spans="1:96" s="2" customFormat="1" ht="15" customHeight="1" thickBot="1" x14ac:dyDescent="0.3">
      <c r="A8" s="39" t="s">
        <v>31</v>
      </c>
      <c r="B8" s="47" t="s">
        <v>37</v>
      </c>
      <c r="C8" s="42">
        <f>D7</f>
        <v>44019</v>
      </c>
      <c r="D8" s="42">
        <f>C8+7</f>
        <v>44026</v>
      </c>
      <c r="E8" s="8">
        <f t="shared" si="35"/>
        <v>8</v>
      </c>
      <c r="F8" s="25"/>
      <c r="G8" s="25"/>
      <c r="H8" s="25"/>
      <c r="I8" s="25"/>
      <c r="J8" s="25"/>
      <c r="K8" s="25"/>
      <c r="L8" s="25"/>
      <c r="M8" s="25"/>
      <c r="N8" s="25"/>
      <c r="O8" s="25"/>
      <c r="P8" s="25"/>
      <c r="Q8" s="25"/>
      <c r="R8" s="26"/>
      <c r="S8" s="26"/>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row>
    <row r="9" spans="1:96" s="2" customFormat="1" ht="15" customHeight="1" thickBot="1" x14ac:dyDescent="0.3">
      <c r="A9" s="38"/>
      <c r="B9" s="47" t="s">
        <v>38</v>
      </c>
      <c r="C9" s="42">
        <f>D8</f>
        <v>44026</v>
      </c>
      <c r="D9" s="42">
        <f>C9+9</f>
        <v>44035</v>
      </c>
      <c r="E9" s="8">
        <f t="shared" si="35"/>
        <v>10</v>
      </c>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row>
    <row r="10" spans="1:96" s="2" customFormat="1" ht="15" customHeight="1" thickBot="1" x14ac:dyDescent="0.3">
      <c r="A10" s="39" t="s">
        <v>32</v>
      </c>
      <c r="B10" s="12" t="s">
        <v>35</v>
      </c>
      <c r="C10" s="13"/>
      <c r="D10" s="14"/>
      <c r="E10" s="8" t="str">
        <f t="shared" si="35"/>
        <v/>
      </c>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row>
    <row r="11" spans="1:96" s="2" customFormat="1" ht="15" customHeight="1" thickBot="1" x14ac:dyDescent="0.3">
      <c r="A11" s="39"/>
      <c r="B11" s="48" t="s">
        <v>40</v>
      </c>
      <c r="C11" s="43">
        <f>D9+1</f>
        <v>44036</v>
      </c>
      <c r="D11" s="43">
        <f>C11+14</f>
        <v>44050</v>
      </c>
      <c r="E11" s="8">
        <f t="shared" si="35"/>
        <v>15</v>
      </c>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row>
    <row r="12" spans="1:96" s="2" customFormat="1" ht="15" customHeight="1" thickBot="1" x14ac:dyDescent="0.3">
      <c r="A12" s="38"/>
      <c r="B12" s="48" t="s">
        <v>39</v>
      </c>
      <c r="C12" s="43">
        <f>D11</f>
        <v>44050</v>
      </c>
      <c r="D12" s="43">
        <f>C12+7</f>
        <v>44057</v>
      </c>
      <c r="E12" s="8">
        <f t="shared" si="35"/>
        <v>8</v>
      </c>
      <c r="F12" s="25"/>
      <c r="G12" s="25"/>
      <c r="H12" s="25"/>
      <c r="I12" s="25"/>
      <c r="J12" s="25"/>
      <c r="K12" s="25"/>
      <c r="L12" s="25"/>
      <c r="M12" s="25"/>
      <c r="N12" s="25"/>
      <c r="O12" s="25"/>
      <c r="P12" s="25"/>
      <c r="Q12" s="25"/>
      <c r="R12" s="26"/>
      <c r="S12" s="26"/>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row>
    <row r="13" spans="1:96" s="2" customFormat="1" ht="15" customHeight="1" thickBot="1" x14ac:dyDescent="0.3">
      <c r="A13" s="38"/>
      <c r="B13" s="48" t="s">
        <v>41</v>
      </c>
      <c r="C13" s="43">
        <f>D12</f>
        <v>44057</v>
      </c>
      <c r="D13" s="43">
        <f>C13+7</f>
        <v>44064</v>
      </c>
      <c r="E13" s="8">
        <f t="shared" si="35"/>
        <v>8</v>
      </c>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row>
    <row r="14" spans="1:96" s="2" customFormat="1" ht="15" customHeight="1" thickBot="1" x14ac:dyDescent="0.3">
      <c r="A14" s="38"/>
      <c r="B14" s="48" t="s">
        <v>53</v>
      </c>
      <c r="C14" s="43">
        <f>C9</f>
        <v>44026</v>
      </c>
      <c r="D14" s="43">
        <f>DATE(2020, 10, 2)</f>
        <v>44106</v>
      </c>
      <c r="E14" s="8"/>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row>
    <row r="15" spans="1:96" s="2" customFormat="1" ht="15" customHeight="1" thickBot="1" x14ac:dyDescent="0.3">
      <c r="A15" s="38" t="s">
        <v>21</v>
      </c>
      <c r="B15" s="15" t="s">
        <v>43</v>
      </c>
      <c r="C15" s="16"/>
      <c r="D15" s="17"/>
      <c r="E15" s="8" t="str">
        <f t="shared" si="35"/>
        <v/>
      </c>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row>
    <row r="16" spans="1:96" s="2" customFormat="1" ht="15" customHeight="1" thickBot="1" x14ac:dyDescent="0.3">
      <c r="A16" s="38"/>
      <c r="B16" s="49" t="s">
        <v>42</v>
      </c>
      <c r="C16" s="44">
        <f>D13</f>
        <v>44064</v>
      </c>
      <c r="D16" s="44">
        <f>C16+2</f>
        <v>44066</v>
      </c>
      <c r="E16" s="8">
        <f t="shared" si="35"/>
        <v>3</v>
      </c>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row>
    <row r="17" spans="1:96" s="2" customFormat="1" ht="15" customHeight="1" thickBot="1" x14ac:dyDescent="0.3">
      <c r="A17" s="38"/>
      <c r="B17" s="49" t="s">
        <v>44</v>
      </c>
      <c r="C17" s="44">
        <f>D16+1</f>
        <v>44067</v>
      </c>
      <c r="D17" s="44">
        <f>C17+2</f>
        <v>44069</v>
      </c>
      <c r="E17" s="8">
        <f t="shared" si="35"/>
        <v>3</v>
      </c>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row>
    <row r="18" spans="1:96" s="2" customFormat="1" ht="15" customHeight="1" thickBot="1" x14ac:dyDescent="0.3">
      <c r="A18" s="38"/>
      <c r="B18" s="49" t="s">
        <v>45</v>
      </c>
      <c r="C18" s="44">
        <f>D17+1</f>
        <v>44070</v>
      </c>
      <c r="D18" s="44">
        <f>C18+2</f>
        <v>44072</v>
      </c>
      <c r="E18" s="8">
        <f t="shared" si="35"/>
        <v>3</v>
      </c>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row>
    <row r="19" spans="1:96" s="2" customFormat="1" ht="15" customHeight="1" thickBot="1" x14ac:dyDescent="0.3">
      <c r="A19" s="38"/>
      <c r="B19" s="49" t="s">
        <v>46</v>
      </c>
      <c r="C19" s="44">
        <f>D18+2</f>
        <v>44074</v>
      </c>
      <c r="D19" s="44">
        <f>C19+3</f>
        <v>44077</v>
      </c>
      <c r="E19" s="8">
        <f t="shared" si="35"/>
        <v>4</v>
      </c>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row>
    <row r="20" spans="1:96" s="2" customFormat="1" ht="15" customHeight="1" thickBot="1" x14ac:dyDescent="0.3">
      <c r="A20" s="38"/>
      <c r="B20" s="49" t="s">
        <v>47</v>
      </c>
      <c r="C20" s="44">
        <f>D19+1</f>
        <v>44078</v>
      </c>
      <c r="D20" s="44">
        <f>C20+2</f>
        <v>44080</v>
      </c>
      <c r="E20" s="8">
        <f t="shared" si="35"/>
        <v>3</v>
      </c>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row>
    <row r="21" spans="1:96" s="2" customFormat="1" ht="15" customHeight="1" thickBot="1" x14ac:dyDescent="0.3">
      <c r="A21" s="38"/>
      <c r="B21" s="49" t="s">
        <v>48</v>
      </c>
      <c r="C21" s="44">
        <f>D19+1</f>
        <v>44078</v>
      </c>
      <c r="D21" s="44">
        <f>C20+2</f>
        <v>44080</v>
      </c>
      <c r="E21" s="8"/>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row>
    <row r="22" spans="1:96" s="2" customFormat="1" ht="15" customHeight="1" thickBot="1" x14ac:dyDescent="0.3">
      <c r="A22" s="38"/>
      <c r="B22" s="49" t="s">
        <v>49</v>
      </c>
      <c r="C22" s="44">
        <f>D21+1</f>
        <v>44081</v>
      </c>
      <c r="D22" s="44">
        <f>C22+14</f>
        <v>44095</v>
      </c>
      <c r="E22" s="8"/>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row>
    <row r="23" spans="1:96" s="2" customFormat="1" ht="15" customHeight="1" thickBot="1" x14ac:dyDescent="0.3">
      <c r="A23" s="38"/>
      <c r="B23" s="49" t="s">
        <v>50</v>
      </c>
      <c r="C23" s="44">
        <f>C22+1</f>
        <v>44082</v>
      </c>
      <c r="D23" s="44">
        <f>C23+14</f>
        <v>44096</v>
      </c>
      <c r="E23" s="8"/>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row>
    <row r="24" spans="1:96" s="2" customFormat="1" ht="15" customHeight="1" thickBot="1" x14ac:dyDescent="0.3">
      <c r="A24" s="38" t="s">
        <v>21</v>
      </c>
      <c r="B24" s="18" t="s">
        <v>51</v>
      </c>
      <c r="C24" s="19"/>
      <c r="D24" s="20"/>
      <c r="E24" s="8" t="str">
        <f t="shared" si="35"/>
        <v/>
      </c>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row>
    <row r="25" spans="1:96" s="2" customFormat="1" ht="15" customHeight="1" thickBot="1" x14ac:dyDescent="0.3">
      <c r="A25" s="38"/>
      <c r="B25" s="50" t="s">
        <v>51</v>
      </c>
      <c r="C25" s="45">
        <f>C23+2</f>
        <v>44084</v>
      </c>
      <c r="D25" s="45" t="s">
        <v>54</v>
      </c>
      <c r="E25" s="8" t="e">
        <f t="shared" si="35"/>
        <v>#VALUE!</v>
      </c>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row>
    <row r="26" spans="1:96" s="2" customFormat="1" ht="15" customHeight="1" thickBot="1" x14ac:dyDescent="0.3">
      <c r="A26" s="38"/>
      <c r="B26" s="50" t="s">
        <v>52</v>
      </c>
      <c r="C26" s="45">
        <f>C25</f>
        <v>44084</v>
      </c>
      <c r="D26" s="45" t="str">
        <f>D25</f>
        <v xml:space="preserve">   </v>
      </c>
      <c r="E26" s="8" t="e">
        <f t="shared" si="35"/>
        <v>#VALUE!</v>
      </c>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row>
    <row r="27" spans="1:96" s="2" customFormat="1" ht="30" customHeight="1" thickBot="1" x14ac:dyDescent="0.3">
      <c r="A27" s="38" t="s">
        <v>23</v>
      </c>
      <c r="B27" s="51"/>
      <c r="C27" s="46"/>
      <c r="D27" s="46"/>
      <c r="E27" s="8" t="str">
        <f t="shared" si="35"/>
        <v/>
      </c>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row>
    <row r="28" spans="1:96" s="2" customFormat="1" ht="30" customHeight="1" thickBot="1" x14ac:dyDescent="0.3">
      <c r="A28" s="39" t="s">
        <v>22</v>
      </c>
      <c r="B28" s="21" t="s">
        <v>0</v>
      </c>
      <c r="C28" s="22"/>
      <c r="D28" s="23"/>
      <c r="E28" s="24" t="str">
        <f t="shared" si="35"/>
        <v/>
      </c>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row>
    <row r="30" spans="1:96" ht="30" customHeight="1" x14ac:dyDescent="0.25">
      <c r="D30" s="40"/>
    </row>
  </sheetData>
  <mergeCells count="15">
    <mergeCell ref="BJ2:BP2"/>
    <mergeCell ref="BQ2:BW2"/>
    <mergeCell ref="BX2:CD2"/>
    <mergeCell ref="CE2:CK2"/>
    <mergeCell ref="CL2:CR2"/>
    <mergeCell ref="AV2:BB2"/>
    <mergeCell ref="BC2:BI2"/>
    <mergeCell ref="C1:D1"/>
    <mergeCell ref="F2:L2"/>
    <mergeCell ref="M2:S2"/>
    <mergeCell ref="T2:Z2"/>
    <mergeCell ref="AA2:AG2"/>
    <mergeCell ref="B3:D3"/>
    <mergeCell ref="AH2:AN2"/>
    <mergeCell ref="AO2:AU2"/>
  </mergeCells>
  <conditionalFormatting sqref="F3:CR28">
    <cfRule type="expression" dxfId="2" priority="33">
      <formula>AND(TODAY()&gt;=F$3,TODAY()&lt;G$3)</formula>
    </cfRule>
  </conditionalFormatting>
  <conditionalFormatting sqref="F5:CR28">
    <cfRule type="expression" dxfId="1" priority="27">
      <formula>AND(task_start&lt;=F$3,ROUNDDOWN((task_end-task_start+1)*task_progress,0)+task_start-1&gt;=F$3)</formula>
    </cfRule>
    <cfRule type="expression" dxfId="0" priority="28" stopIfTrue="1">
      <formula>AND(task_end&gt;=F$3,task_start&lt;G$3)</formula>
    </cfRule>
  </conditionalFormatting>
  <dataValidations count="1">
    <dataValidation type="whole" operator="greaterThanOrEqual" allowBlank="1" showInputMessage="1" promptTitle="Display Week" prompt="Changing this number will scroll the Gantt Chart view." sqref="C2"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8" customWidth="1"/>
    <col min="2" max="16384" width="9.140625" style="1"/>
  </cols>
  <sheetData>
    <row r="1" spans="1:2" ht="46.5" customHeight="1" x14ac:dyDescent="0.2"/>
    <row r="2" spans="1:2" s="30" customFormat="1" ht="15.75" x14ac:dyDescent="0.25">
      <c r="A2" s="29" t="s">
        <v>8</v>
      </c>
      <c r="B2" s="29"/>
    </row>
    <row r="3" spans="1:2" s="34" customFormat="1" ht="27" customHeight="1" x14ac:dyDescent="0.25">
      <c r="A3" s="35" t="s">
        <v>13</v>
      </c>
      <c r="B3" s="35"/>
    </row>
    <row r="4" spans="1:2" s="31" customFormat="1" ht="26.25" x14ac:dyDescent="0.4">
      <c r="A4" s="32" t="s">
        <v>7</v>
      </c>
    </row>
    <row r="5" spans="1:2" ht="74.099999999999994" customHeight="1" x14ac:dyDescent="0.2">
      <c r="A5" s="33" t="s">
        <v>16</v>
      </c>
    </row>
    <row r="6" spans="1:2" ht="26.25" customHeight="1" x14ac:dyDescent="0.2">
      <c r="A6" s="32" t="s">
        <v>20</v>
      </c>
    </row>
    <row r="7" spans="1:2" s="28" customFormat="1" ht="204.95" customHeight="1" x14ac:dyDescent="0.25">
      <c r="A7" s="37" t="s">
        <v>19</v>
      </c>
    </row>
    <row r="8" spans="1:2" s="31" customFormat="1" ht="26.25" x14ac:dyDescent="0.4">
      <c r="A8" s="32" t="s">
        <v>9</v>
      </c>
    </row>
    <row r="9" spans="1:2" ht="60" x14ac:dyDescent="0.2">
      <c r="A9" s="33" t="s">
        <v>17</v>
      </c>
    </row>
    <row r="10" spans="1:2" s="28" customFormat="1" ht="27.95" customHeight="1" x14ac:dyDescent="0.25">
      <c r="A10" s="36" t="s">
        <v>15</v>
      </c>
    </row>
    <row r="11" spans="1:2" s="31" customFormat="1" ht="26.25" x14ac:dyDescent="0.4">
      <c r="A11" s="32" t="s">
        <v>6</v>
      </c>
    </row>
    <row r="12" spans="1:2" ht="30" x14ac:dyDescent="0.2">
      <c r="A12" s="33" t="s">
        <v>14</v>
      </c>
    </row>
    <row r="13" spans="1:2" s="28" customFormat="1" ht="27.95" customHeight="1" x14ac:dyDescent="0.25">
      <c r="A13" s="36" t="s">
        <v>1</v>
      </c>
    </row>
    <row r="14" spans="1:2" s="31" customFormat="1" ht="26.25" x14ac:dyDescent="0.4">
      <c r="A14" s="32" t="s">
        <v>10</v>
      </c>
    </row>
    <row r="15" spans="1:2" ht="75" customHeight="1" x14ac:dyDescent="0.2">
      <c r="A15" s="33" t="s">
        <v>11</v>
      </c>
    </row>
    <row r="16" spans="1:2" ht="75" x14ac:dyDescent="0.2">
      <c r="A16" s="33"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5</vt:i4>
      </vt:variant>
    </vt:vector>
  </HeadingPairs>
  <TitlesOfParts>
    <vt:vector size="7" baseType="lpstr">
      <vt:lpstr>ProjectSchedule</vt:lpstr>
      <vt:lpstr>About</vt:lpstr>
      <vt:lpstr>Display_Week</vt:lpstr>
      <vt:lpstr>ProjectSchedule!Impression_des_titres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2020-09-13T10:37:05Z</dcterms:modified>
</cp:coreProperties>
</file>