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8800" windowHeight="116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79" i="1" l="1"/>
  <c r="AF379" i="1"/>
  <c r="AE379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D379" i="1"/>
  <c r="AH379" i="1" s="1"/>
  <c r="C379" i="1"/>
  <c r="AG378" i="1"/>
  <c r="AF378" i="1"/>
  <c r="AE378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AH378" i="1" s="1"/>
  <c r="AL379" i="1" s="1"/>
  <c r="C378" i="1"/>
  <c r="AH377" i="1"/>
  <c r="AH376" i="1"/>
  <c r="AK376" i="1" s="1"/>
  <c r="AK377" i="1" s="1"/>
  <c r="AH375" i="1"/>
  <c r="AH374" i="1"/>
  <c r="AL374" i="1" s="1"/>
  <c r="AG373" i="1"/>
  <c r="AF373" i="1"/>
  <c r="AE373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D373" i="1"/>
  <c r="AH373" i="1" s="1"/>
  <c r="C373" i="1"/>
  <c r="AG372" i="1"/>
  <c r="AF372" i="1"/>
  <c r="AE372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D372" i="1"/>
  <c r="AH372" i="1" s="1"/>
  <c r="C372" i="1"/>
  <c r="AH371" i="1"/>
  <c r="AH370" i="1"/>
  <c r="AH369" i="1"/>
  <c r="AL369" i="1" s="1"/>
  <c r="AH368" i="1"/>
  <c r="AL368" i="1" s="1"/>
  <c r="AG367" i="1"/>
  <c r="AF367" i="1"/>
  <c r="AE367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AH367" i="1" s="1"/>
  <c r="AK364" i="1" s="1"/>
  <c r="I367" i="1"/>
  <c r="H367" i="1"/>
  <c r="G367" i="1"/>
  <c r="F367" i="1"/>
  <c r="E367" i="1"/>
  <c r="D367" i="1"/>
  <c r="C367" i="1"/>
  <c r="AG366" i="1"/>
  <c r="AF366" i="1"/>
  <c r="AE366" i="1"/>
  <c r="AD366" i="1"/>
  <c r="AC366" i="1"/>
  <c r="AB366" i="1"/>
  <c r="AA366" i="1"/>
  <c r="Z366" i="1"/>
  <c r="Y366" i="1"/>
  <c r="X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D366" i="1"/>
  <c r="C366" i="1"/>
  <c r="AH366" i="1" s="1"/>
  <c r="AL367" i="1" s="1"/>
  <c r="AH365" i="1"/>
  <c r="AH364" i="1"/>
  <c r="W363" i="1"/>
  <c r="AH363" i="1" s="1"/>
  <c r="AH362" i="1"/>
  <c r="AL362" i="1" s="1"/>
  <c r="W362" i="1"/>
  <c r="W366" i="1" s="1"/>
  <c r="AG361" i="1"/>
  <c r="AF361" i="1"/>
  <c r="AE361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AH361" i="1" s="1"/>
  <c r="D361" i="1"/>
  <c r="C361" i="1"/>
  <c r="AG360" i="1"/>
  <c r="AF360" i="1"/>
  <c r="AE360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AH360" i="1" s="1"/>
  <c r="AL361" i="1" s="1"/>
  <c r="H360" i="1"/>
  <c r="G360" i="1"/>
  <c r="F360" i="1"/>
  <c r="E360" i="1"/>
  <c r="D360" i="1"/>
  <c r="C360" i="1"/>
  <c r="AH359" i="1"/>
  <c r="AL357" i="1" s="1"/>
  <c r="AH358" i="1"/>
  <c r="AK358" i="1" s="1"/>
  <c r="AH357" i="1"/>
  <c r="AH356" i="1"/>
  <c r="AK356" i="1" s="1"/>
  <c r="AG353" i="1"/>
  <c r="AF353" i="1"/>
  <c r="AE353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D353" i="1"/>
  <c r="C353" i="1"/>
  <c r="AH353" i="1" s="1"/>
  <c r="AK350" i="1" s="1"/>
  <c r="AK351" i="1" s="1"/>
  <c r="AG352" i="1"/>
  <c r="AF352" i="1"/>
  <c r="AE352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D352" i="1"/>
  <c r="C352" i="1"/>
  <c r="AH352" i="1" s="1"/>
  <c r="AH351" i="1"/>
  <c r="AH350" i="1"/>
  <c r="AH349" i="1"/>
  <c r="AL349" i="1" s="1"/>
  <c r="AL348" i="1"/>
  <c r="AH348" i="1"/>
  <c r="AG347" i="1"/>
  <c r="AF347" i="1"/>
  <c r="AE347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D347" i="1"/>
  <c r="C347" i="1"/>
  <c r="AH347" i="1" s="1"/>
  <c r="AG346" i="1"/>
  <c r="AF346" i="1"/>
  <c r="AE346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D346" i="1"/>
  <c r="C346" i="1"/>
  <c r="AH346" i="1" s="1"/>
  <c r="AL347" i="1" s="1"/>
  <c r="AH345" i="1"/>
  <c r="AH344" i="1"/>
  <c r="AL342" i="1" s="1"/>
  <c r="AL343" i="1"/>
  <c r="AH343" i="1"/>
  <c r="AH342" i="1"/>
  <c r="AG341" i="1"/>
  <c r="AF341" i="1"/>
  <c r="AE341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AH341" i="1" s="1"/>
  <c r="AK339" i="1" s="1"/>
  <c r="AK340" i="1" s="1"/>
  <c r="I341" i="1"/>
  <c r="H341" i="1"/>
  <c r="G341" i="1"/>
  <c r="F341" i="1"/>
  <c r="E341" i="1"/>
  <c r="D341" i="1"/>
  <c r="C341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D340" i="1"/>
  <c r="C340" i="1"/>
  <c r="AH340" i="1" s="1"/>
  <c r="AH339" i="1"/>
  <c r="AH338" i="1"/>
  <c r="AK338" i="1" s="1"/>
  <c r="AH337" i="1"/>
  <c r="AL337" i="1" s="1"/>
  <c r="AL336" i="1"/>
  <c r="AH336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AH335" i="1" s="1"/>
  <c r="D335" i="1"/>
  <c r="C335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D334" i="1"/>
  <c r="C334" i="1"/>
  <c r="AH334" i="1" s="1"/>
  <c r="AL335" i="1" s="1"/>
  <c r="AH333" i="1"/>
  <c r="AK333" i="1" s="1"/>
  <c r="AK334" i="1" s="1"/>
  <c r="AH332" i="1"/>
  <c r="AL330" i="1" s="1"/>
  <c r="AL331" i="1"/>
  <c r="AH331" i="1"/>
  <c r="AH330" i="1"/>
  <c r="AG327" i="1"/>
  <c r="AF327" i="1"/>
  <c r="AE327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D327" i="1"/>
  <c r="C327" i="1"/>
  <c r="AH327" i="1" s="1"/>
  <c r="AK324" i="1" s="1"/>
  <c r="AK325" i="1" s="1"/>
  <c r="AG326" i="1"/>
  <c r="AF326" i="1"/>
  <c r="AE326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D326" i="1"/>
  <c r="C326" i="1"/>
  <c r="AH326" i="1" s="1"/>
  <c r="AH325" i="1"/>
  <c r="AH324" i="1"/>
  <c r="AH323" i="1"/>
  <c r="AL323" i="1" s="1"/>
  <c r="AL322" i="1"/>
  <c r="AH322" i="1"/>
  <c r="AG321" i="1"/>
  <c r="AF321" i="1"/>
  <c r="AE321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D321" i="1"/>
  <c r="C321" i="1"/>
  <c r="AH321" i="1" s="1"/>
  <c r="AG320" i="1"/>
  <c r="AF320" i="1"/>
  <c r="AE320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D320" i="1"/>
  <c r="C320" i="1"/>
  <c r="AH320" i="1" s="1"/>
  <c r="AH319" i="1"/>
  <c r="AH318" i="1"/>
  <c r="AL316" i="1" s="1"/>
  <c r="AL317" i="1"/>
  <c r="AH317" i="1"/>
  <c r="AH316" i="1"/>
  <c r="AH315" i="1"/>
  <c r="AK313" i="1" s="1"/>
  <c r="AK314" i="1" s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D315" i="1"/>
  <c r="C315" i="1"/>
  <c r="AG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C314" i="1"/>
  <c r="AH313" i="1"/>
  <c r="AL311" i="1" s="1"/>
  <c r="AH312" i="1"/>
  <c r="AK312" i="1" s="1"/>
  <c r="AH311" i="1"/>
  <c r="AL310" i="1"/>
  <c r="AH310" i="1"/>
  <c r="AF310" i="1"/>
  <c r="AF314" i="1" s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D305" i="1"/>
  <c r="C305" i="1"/>
  <c r="AH305" i="1" s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D304" i="1"/>
  <c r="C304" i="1"/>
  <c r="AH304" i="1" s="1"/>
  <c r="AH303" i="1"/>
  <c r="AH302" i="1"/>
  <c r="AL300" i="1" s="1"/>
  <c r="AH301" i="1"/>
  <c r="AK301" i="1" s="1"/>
  <c r="AH300" i="1"/>
  <c r="AK300" i="1" s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N299" i="1"/>
  <c r="M299" i="1"/>
  <c r="L299" i="1"/>
  <c r="K299" i="1"/>
  <c r="J299" i="1"/>
  <c r="I299" i="1"/>
  <c r="H299" i="1"/>
  <c r="G299" i="1"/>
  <c r="F299" i="1"/>
  <c r="E299" i="1"/>
  <c r="AH299" i="1" s="1"/>
  <c r="D299" i="1"/>
  <c r="C299" i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AH298" i="1" s="1"/>
  <c r="AH297" i="1"/>
  <c r="AH296" i="1"/>
  <c r="AK296" i="1" s="1"/>
  <c r="AK297" i="1" s="1"/>
  <c r="AL295" i="1"/>
  <c r="AH295" i="1"/>
  <c r="AH294" i="1"/>
  <c r="AL294" i="1" s="1"/>
  <c r="AG293" i="1"/>
  <c r="AF293" i="1"/>
  <c r="AE293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AH293" i="1" s="1"/>
  <c r="AK291" i="1" s="1"/>
  <c r="AK292" i="1" s="1"/>
  <c r="H293" i="1"/>
  <c r="G293" i="1"/>
  <c r="F293" i="1"/>
  <c r="E293" i="1"/>
  <c r="D293" i="1"/>
  <c r="C293" i="1"/>
  <c r="AG292" i="1"/>
  <c r="AF292" i="1"/>
  <c r="AE292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AH292" i="1" s="1"/>
  <c r="I292" i="1"/>
  <c r="H292" i="1"/>
  <c r="G292" i="1"/>
  <c r="F292" i="1"/>
  <c r="E292" i="1"/>
  <c r="D292" i="1"/>
  <c r="C292" i="1"/>
  <c r="AH291" i="1"/>
  <c r="AH290" i="1"/>
  <c r="AH289" i="1"/>
  <c r="AL289" i="1" s="1"/>
  <c r="AL288" i="1"/>
  <c r="AH288" i="1"/>
  <c r="AG285" i="1"/>
  <c r="AF285" i="1"/>
  <c r="AE285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AH285" i="1" s="1"/>
  <c r="C285" i="1"/>
  <c r="AG284" i="1"/>
  <c r="AF284" i="1"/>
  <c r="AE284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AH284" i="1" s="1"/>
  <c r="C284" i="1"/>
  <c r="AH283" i="1"/>
  <c r="AH282" i="1"/>
  <c r="AK282" i="1" s="1"/>
  <c r="AK283" i="1" s="1"/>
  <c r="AH281" i="1"/>
  <c r="AL281" i="1" s="1"/>
  <c r="AH280" i="1"/>
  <c r="AL280" i="1" s="1"/>
  <c r="AG279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AH279" i="1" s="1"/>
  <c r="AG278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AH278" i="1" s="1"/>
  <c r="AH277" i="1"/>
  <c r="AH276" i="1"/>
  <c r="AL275" i="1"/>
  <c r="AH275" i="1"/>
  <c r="AK275" i="1" s="1"/>
  <c r="AL274" i="1"/>
  <c r="AH274" i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AH273" i="1" s="1"/>
  <c r="AK271" i="1" s="1"/>
  <c r="AK272" i="1" s="1"/>
  <c r="AH272" i="1"/>
  <c r="AG272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AH271" i="1"/>
  <c r="AH270" i="1"/>
  <c r="AL269" i="1"/>
  <c r="AH269" i="1"/>
  <c r="AK269" i="1" s="1"/>
  <c r="AH268" i="1"/>
  <c r="AL268" i="1" s="1"/>
  <c r="AG265" i="1"/>
  <c r="AF265" i="1"/>
  <c r="AE265" i="1"/>
  <c r="AD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AH265" i="1" s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AH264" i="1" s="1"/>
  <c r="AH263" i="1"/>
  <c r="AH262" i="1"/>
  <c r="AK262" i="1" s="1"/>
  <c r="AK263" i="1" s="1"/>
  <c r="AL261" i="1"/>
  <c r="AH261" i="1"/>
  <c r="AL260" i="1"/>
  <c r="AH260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AH259" i="1" s="1"/>
  <c r="AK256" i="1" s="1"/>
  <c r="AK257" i="1" s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AH258" i="1" s="1"/>
  <c r="AH257" i="1"/>
  <c r="AH256" i="1"/>
  <c r="AL254" i="1" s="1"/>
  <c r="AH255" i="1"/>
  <c r="AL255" i="1" s="1"/>
  <c r="AH254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AH253" i="1" s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AH252" i="1" s="1"/>
  <c r="AH251" i="1"/>
  <c r="AL249" i="1" s="1"/>
  <c r="AH250" i="1"/>
  <c r="AH249" i="1"/>
  <c r="AK249" i="1" s="1"/>
  <c r="AL248" i="1"/>
  <c r="AH248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AH245" i="1" s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AH244" i="1" s="1"/>
  <c r="AH243" i="1"/>
  <c r="AH242" i="1"/>
  <c r="AK242" i="1" s="1"/>
  <c r="AK243" i="1" s="1"/>
  <c r="AH241" i="1"/>
  <c r="AL241" i="1" s="1"/>
  <c r="AH240" i="1"/>
  <c r="AL240" i="1" s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N239" i="1"/>
  <c r="M239" i="1"/>
  <c r="L239" i="1"/>
  <c r="K239" i="1"/>
  <c r="J239" i="1"/>
  <c r="I239" i="1"/>
  <c r="H239" i="1"/>
  <c r="G239" i="1"/>
  <c r="F239" i="1"/>
  <c r="AH239" i="1" s="1"/>
  <c r="AK236" i="1" s="1"/>
  <c r="AK237" i="1" s="1"/>
  <c r="E239" i="1"/>
  <c r="D239" i="1"/>
  <c r="C239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AH238" i="1" s="1"/>
  <c r="AL239" i="1" s="1"/>
  <c r="AH237" i="1"/>
  <c r="AH236" i="1"/>
  <c r="AL235" i="1"/>
  <c r="AH235" i="1"/>
  <c r="AH234" i="1"/>
  <c r="AL234" i="1" s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AH233" i="1" s="1"/>
  <c r="AK231" i="1" s="1"/>
  <c r="AK232" i="1" s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AH232" i="1" s="1"/>
  <c r="AL233" i="1" s="1"/>
  <c r="I232" i="1"/>
  <c r="H232" i="1"/>
  <c r="G232" i="1"/>
  <c r="F232" i="1"/>
  <c r="E232" i="1"/>
  <c r="D232" i="1"/>
  <c r="C232" i="1"/>
  <c r="AH231" i="1"/>
  <c r="AH230" i="1"/>
  <c r="AH229" i="1"/>
  <c r="AL229" i="1" s="1"/>
  <c r="AH228" i="1"/>
  <c r="AL228" i="1" s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AH225" i="1" s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AH224" i="1" s="1"/>
  <c r="AH223" i="1"/>
  <c r="AH222" i="1"/>
  <c r="AK222" i="1" s="1"/>
  <c r="AK223" i="1" s="1"/>
  <c r="AL221" i="1"/>
  <c r="AH221" i="1"/>
  <c r="AL223" i="1" s="1"/>
  <c r="AH220" i="1"/>
  <c r="AL220" i="1" s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AH219" i="1" s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H218" i="1"/>
  <c r="G218" i="1"/>
  <c r="F218" i="1"/>
  <c r="E218" i="1"/>
  <c r="D218" i="1"/>
  <c r="C218" i="1"/>
  <c r="AH218" i="1" s="1"/>
  <c r="AL219" i="1" s="1"/>
  <c r="AH217" i="1"/>
  <c r="AH216" i="1"/>
  <c r="AK216" i="1" s="1"/>
  <c r="AK217" i="1" s="1"/>
  <c r="AL215" i="1"/>
  <c r="AH215" i="1"/>
  <c r="AH214" i="1"/>
  <c r="AL214" i="1" s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AH213" i="1" s="1"/>
  <c r="AM213" i="1" s="1"/>
  <c r="I213" i="1"/>
  <c r="H213" i="1"/>
  <c r="G213" i="1"/>
  <c r="F213" i="1"/>
  <c r="E213" i="1"/>
  <c r="D213" i="1"/>
  <c r="C213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AH212" i="1" s="1"/>
  <c r="AH211" i="1"/>
  <c r="AH210" i="1"/>
  <c r="AH209" i="1"/>
  <c r="AL209" i="1" s="1"/>
  <c r="AL208" i="1"/>
  <c r="AH208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AH205" i="1" s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AH204" i="1" s="1"/>
  <c r="AH203" i="1"/>
  <c r="AH202" i="1"/>
  <c r="AL200" i="1" s="1"/>
  <c r="AL201" i="1"/>
  <c r="AH201" i="1"/>
  <c r="AH200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AH199" i="1" s="1"/>
  <c r="G199" i="1"/>
  <c r="F199" i="1"/>
  <c r="E199" i="1"/>
  <c r="D199" i="1"/>
  <c r="C199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I198" i="1"/>
  <c r="H198" i="1"/>
  <c r="G198" i="1"/>
  <c r="AH198" i="1" s="1"/>
  <c r="AL199" i="1" s="1"/>
  <c r="F198" i="1"/>
  <c r="E198" i="1"/>
  <c r="D198" i="1"/>
  <c r="C198" i="1"/>
  <c r="AH197" i="1"/>
  <c r="AH196" i="1"/>
  <c r="AH195" i="1"/>
  <c r="AL195" i="1" s="1"/>
  <c r="AH194" i="1"/>
  <c r="AL194" i="1" s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AH191" i="1" s="1"/>
  <c r="AK188" i="1" s="1"/>
  <c r="AK189" i="1" s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AH190" i="1" s="1"/>
  <c r="AH189" i="1"/>
  <c r="AL189" i="1" s="1"/>
  <c r="AH188" i="1"/>
  <c r="AL187" i="1"/>
  <c r="AH187" i="1"/>
  <c r="AH186" i="1"/>
  <c r="AL186" i="1" s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AH185" i="1" s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AH184" i="1" s="1"/>
  <c r="AL185" i="1" s="1"/>
  <c r="AH183" i="1"/>
  <c r="AH182" i="1"/>
  <c r="AK182" i="1" s="1"/>
  <c r="AK183" i="1" s="1"/>
  <c r="AH181" i="1"/>
  <c r="AL181" i="1" s="1"/>
  <c r="AH180" i="1"/>
  <c r="AL180" i="1" s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AH179" i="1" s="1"/>
  <c r="I179" i="1"/>
  <c r="H179" i="1"/>
  <c r="G179" i="1"/>
  <c r="F179" i="1"/>
  <c r="E179" i="1"/>
  <c r="D179" i="1"/>
  <c r="C179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AH178" i="1" s="1"/>
  <c r="AH177" i="1"/>
  <c r="AH176" i="1"/>
  <c r="AH175" i="1"/>
  <c r="AL175" i="1" s="1"/>
  <c r="AL174" i="1"/>
  <c r="AH174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AH171" i="1" s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AH170" i="1" s="1"/>
  <c r="AH169" i="1"/>
  <c r="AH168" i="1"/>
  <c r="AL168" i="1" s="1"/>
  <c r="AL169" i="1" s="1"/>
  <c r="AL170" i="1" s="1"/>
  <c r="AH167" i="1"/>
  <c r="AL167" i="1" s="1"/>
  <c r="AL166" i="1"/>
  <c r="AH166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AH165" i="1" s="1"/>
  <c r="AL162" i="1" s="1"/>
  <c r="AL163" i="1" s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AH164" i="1" s="1"/>
  <c r="AH163" i="1"/>
  <c r="AH162" i="1"/>
  <c r="AL161" i="1"/>
  <c r="AH161" i="1"/>
  <c r="AH160" i="1"/>
  <c r="AL160" i="1" s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AH157" i="1" s="1"/>
  <c r="AL154" i="1" s="1"/>
  <c r="AL155" i="1" s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AH156" i="1" s="1"/>
  <c r="AL157" i="1" s="1"/>
  <c r="AH155" i="1"/>
  <c r="AH154" i="1"/>
  <c r="AH153" i="1"/>
  <c r="AL153" i="1" s="1"/>
  <c r="AH152" i="1"/>
  <c r="AL152" i="1" s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AH151" i="1" s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AH150" i="1" s="1"/>
  <c r="AL151" i="1" s="1"/>
  <c r="AH149" i="1"/>
  <c r="AH148" i="1"/>
  <c r="AH147" i="1"/>
  <c r="AL147" i="1" s="1"/>
  <c r="AH146" i="1"/>
  <c r="AL146" i="1" s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AH145" i="1" s="1"/>
  <c r="I145" i="1"/>
  <c r="H145" i="1"/>
  <c r="G145" i="1"/>
  <c r="F145" i="1"/>
  <c r="E145" i="1"/>
  <c r="D145" i="1"/>
  <c r="C145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AH144" i="1" s="1"/>
  <c r="AH143" i="1"/>
  <c r="AH142" i="1"/>
  <c r="AH141" i="1"/>
  <c r="AL141" i="1" s="1"/>
  <c r="AH140" i="1"/>
  <c r="AL140" i="1" s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AH137" i="1" s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F136" i="1"/>
  <c r="E136" i="1"/>
  <c r="D136" i="1"/>
  <c r="C136" i="1"/>
  <c r="AH136" i="1" s="1"/>
  <c r="AH135" i="1"/>
  <c r="AH134" i="1"/>
  <c r="AL134" i="1" s="1"/>
  <c r="AL135" i="1" s="1"/>
  <c r="AH133" i="1"/>
  <c r="AL133" i="1" s="1"/>
  <c r="AL132" i="1"/>
  <c r="AH132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AH131" i="1" s="1"/>
  <c r="AL128" i="1" s="1"/>
  <c r="AL129" i="1" s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AH130" i="1" s="1"/>
  <c r="AH129" i="1"/>
  <c r="AH128" i="1"/>
  <c r="AL127" i="1"/>
  <c r="AH127" i="1"/>
  <c r="AH126" i="1"/>
  <c r="AL126" i="1" s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AH125" i="1" s="1"/>
  <c r="AL123" i="1" s="1"/>
  <c r="AL124" i="1" s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AH124" i="1" s="1"/>
  <c r="AL125" i="1" s="1"/>
  <c r="I124" i="1"/>
  <c r="H124" i="1"/>
  <c r="G124" i="1"/>
  <c r="F124" i="1"/>
  <c r="E124" i="1"/>
  <c r="D124" i="1"/>
  <c r="C124" i="1"/>
  <c r="AH123" i="1"/>
  <c r="AH122" i="1"/>
  <c r="AH121" i="1"/>
  <c r="AL121" i="1" s="1"/>
  <c r="AH120" i="1"/>
  <c r="AL120" i="1" s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AH118" i="1" s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AH117" i="1" s="1"/>
  <c r="AH116" i="1"/>
  <c r="AH115" i="1"/>
  <c r="AL115" i="1" s="1"/>
  <c r="AL116" i="1" s="1"/>
  <c r="AH114" i="1"/>
  <c r="AL114" i="1" s="1"/>
  <c r="AH113" i="1"/>
  <c r="AL113" i="1" s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AH112" i="1" s="1"/>
  <c r="AL109" i="1" s="1"/>
  <c r="AL110" i="1" s="1"/>
  <c r="F112" i="1"/>
  <c r="E112" i="1"/>
  <c r="D112" i="1"/>
  <c r="C112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AH111" i="1" s="1"/>
  <c r="E111" i="1"/>
  <c r="D111" i="1"/>
  <c r="C111" i="1"/>
  <c r="AH110" i="1"/>
  <c r="AH109" i="1"/>
  <c r="AL108" i="1"/>
  <c r="AH108" i="1"/>
  <c r="AH107" i="1"/>
  <c r="AL107" i="1" s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AH106" i="1" s="1"/>
  <c r="AL104" i="1" s="1"/>
  <c r="AL105" i="1" s="1"/>
  <c r="AH105" i="1"/>
  <c r="AL106" i="1" s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AH104" i="1"/>
  <c r="AH103" i="1"/>
  <c r="AH102" i="1"/>
  <c r="AL102" i="1" s="1"/>
  <c r="AH101" i="1"/>
  <c r="AL101" i="1" s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AH98" i="1" s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AH97" i="1" s="1"/>
  <c r="AH96" i="1"/>
  <c r="AH95" i="1"/>
  <c r="AL95" i="1" s="1"/>
  <c r="AL96" i="1" s="1"/>
  <c r="AH94" i="1"/>
  <c r="AL94" i="1" s="1"/>
  <c r="AN93" i="1"/>
  <c r="AH93" i="1"/>
  <c r="AL93" i="1" s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AH92" i="1" s="1"/>
  <c r="AL89" i="1" s="1"/>
  <c r="AL90" i="1" s="1"/>
  <c r="G92" i="1"/>
  <c r="F92" i="1"/>
  <c r="E92" i="1"/>
  <c r="D92" i="1"/>
  <c r="C92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AH91" i="1" s="1"/>
  <c r="AL92" i="1" s="1"/>
  <c r="G91" i="1"/>
  <c r="F91" i="1"/>
  <c r="E91" i="1"/>
  <c r="D91" i="1"/>
  <c r="C91" i="1"/>
  <c r="AH90" i="1"/>
  <c r="AH89" i="1"/>
  <c r="AH88" i="1"/>
  <c r="AL88" i="1" s="1"/>
  <c r="AH87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AH86" i="1" s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AH85" i="1" s="1"/>
  <c r="AH84" i="1"/>
  <c r="AH83" i="1"/>
  <c r="AL82" i="1"/>
  <c r="AH82" i="1"/>
  <c r="AK82" i="1" s="1"/>
  <c r="AL81" i="1"/>
  <c r="AH81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AH78" i="1" s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AH77" i="1" s="1"/>
  <c r="AH76" i="1"/>
  <c r="AH75" i="1"/>
  <c r="AL75" i="1" s="1"/>
  <c r="AL76" i="1" s="1"/>
  <c r="AH74" i="1"/>
  <c r="AL74" i="1" s="1"/>
  <c r="AH73" i="1"/>
  <c r="AL73" i="1" s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AH72" i="1" s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AH71" i="1" s="1"/>
  <c r="AL72" i="1" s="1"/>
  <c r="F71" i="1"/>
  <c r="E71" i="1"/>
  <c r="D71" i="1"/>
  <c r="C71" i="1"/>
  <c r="AH70" i="1"/>
  <c r="AH69" i="1"/>
  <c r="AH68" i="1"/>
  <c r="AL68" i="1" s="1"/>
  <c r="AH67" i="1"/>
  <c r="AL67" i="1" s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AH66" i="1" s="1"/>
  <c r="I66" i="1"/>
  <c r="H66" i="1"/>
  <c r="G66" i="1"/>
  <c r="F66" i="1"/>
  <c r="E66" i="1"/>
  <c r="D66" i="1"/>
  <c r="C66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AH65" i="1" s="1"/>
  <c r="AH64" i="1"/>
  <c r="AH63" i="1"/>
  <c r="AH62" i="1"/>
  <c r="AL62" i="1" s="1"/>
  <c r="AH61" i="1"/>
  <c r="AL61" i="1" s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AH58" i="1" s="1"/>
  <c r="AL55" i="1" s="1"/>
  <c r="AL56" i="1" s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AH57" i="1" s="1"/>
  <c r="AH56" i="1"/>
  <c r="AH55" i="1"/>
  <c r="AH54" i="1"/>
  <c r="AL54" i="1" s="1"/>
  <c r="AH53" i="1"/>
  <c r="AL53" i="1" s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AH52" i="1" s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AH51" i="1" s="1"/>
  <c r="AL52" i="1" s="1"/>
  <c r="AH50" i="1"/>
  <c r="AH49" i="1"/>
  <c r="AL47" i="1" s="1"/>
  <c r="AH48" i="1"/>
  <c r="AL48" i="1" s="1"/>
  <c r="AH47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AH46" i="1" s="1"/>
  <c r="AL44" i="1" s="1"/>
  <c r="AL45" i="1" s="1"/>
  <c r="I46" i="1"/>
  <c r="H46" i="1"/>
  <c r="G46" i="1"/>
  <c r="F46" i="1"/>
  <c r="E46" i="1"/>
  <c r="D46" i="1"/>
  <c r="C46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AH45" i="1" s="1"/>
  <c r="AH44" i="1"/>
  <c r="AH43" i="1"/>
  <c r="AL42" i="1"/>
  <c r="AH42" i="1"/>
  <c r="AH41" i="1"/>
  <c r="AL41" i="1" s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H39" i="1" s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AH38" i="1" s="1"/>
  <c r="AH37" i="1"/>
  <c r="AH36" i="1"/>
  <c r="AL36" i="1" s="1"/>
  <c r="AL37" i="1" s="1"/>
  <c r="AH35" i="1"/>
  <c r="AL35" i="1" s="1"/>
  <c r="AH34" i="1"/>
  <c r="AL34" i="1" s="1"/>
  <c r="M34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AH33" i="1" s="1"/>
  <c r="AL30" i="1" s="1"/>
  <c r="AL31" i="1" s="1"/>
  <c r="G33" i="1"/>
  <c r="F33" i="1"/>
  <c r="E33" i="1"/>
  <c r="D33" i="1"/>
  <c r="C33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AH32" i="1" s="1"/>
  <c r="G32" i="1"/>
  <c r="F32" i="1"/>
  <c r="E32" i="1"/>
  <c r="D32" i="1"/>
  <c r="C32" i="1"/>
  <c r="AH31" i="1"/>
  <c r="AH30" i="1"/>
  <c r="AH29" i="1"/>
  <c r="AL29" i="1" s="1"/>
  <c r="AH28" i="1"/>
  <c r="AL28" i="1" s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H27" i="1" s="1"/>
  <c r="AL24" i="1" s="1"/>
  <c r="AL25" i="1" s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H26" i="1" s="1"/>
  <c r="AH25" i="1"/>
  <c r="AH24" i="1"/>
  <c r="AH23" i="1"/>
  <c r="AL23" i="1" s="1"/>
  <c r="AL22" i="1"/>
  <c r="AH22" i="1"/>
  <c r="AK22" i="1" s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H19" i="1" s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H18" i="1" s="1"/>
  <c r="AH17" i="1"/>
  <c r="AH16" i="1"/>
  <c r="AK16" i="1" s="1"/>
  <c r="AK17" i="1" s="1"/>
  <c r="AH15" i="1"/>
  <c r="AL15" i="1" s="1"/>
  <c r="AL14" i="1"/>
  <c r="AH14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AH13" i="1" s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H12" i="1" s="1"/>
  <c r="AH11" i="1"/>
  <c r="AH10" i="1"/>
  <c r="AK10" i="1" s="1"/>
  <c r="AK11" i="1" s="1"/>
  <c r="AH9" i="1"/>
  <c r="AL9" i="1" s="1"/>
  <c r="AH8" i="1"/>
  <c r="AL8" i="1" s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H7" i="1" s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AH6" i="1" s="1"/>
  <c r="AH5" i="1"/>
  <c r="AH4" i="1"/>
  <c r="AK4" i="1" s="1"/>
  <c r="AK5" i="1" s="1"/>
  <c r="AL3" i="1"/>
  <c r="AH3" i="1"/>
  <c r="AK3" i="1" s="1"/>
  <c r="AH2" i="1"/>
  <c r="AL2" i="1" s="1"/>
  <c r="AK357" i="1" l="1"/>
  <c r="AL373" i="1"/>
  <c r="AL363" i="1"/>
  <c r="AK363" i="1"/>
  <c r="AK365" i="1"/>
  <c r="AK366" i="1" s="1"/>
  <c r="AK370" i="1"/>
  <c r="AK371" i="1" s="1"/>
  <c r="AK375" i="1"/>
  <c r="AL356" i="1"/>
  <c r="AL375" i="1"/>
  <c r="AK359" i="1"/>
  <c r="AK360" i="1" s="1"/>
  <c r="AK368" i="1"/>
  <c r="AK362" i="1"/>
  <c r="AK369" i="1"/>
  <c r="AK374" i="1"/>
  <c r="AK342" i="1"/>
  <c r="AL353" i="1"/>
  <c r="AK343" i="1"/>
  <c r="AK330" i="1"/>
  <c r="AK336" i="1"/>
  <c r="AL341" i="1"/>
  <c r="AK331" i="1"/>
  <c r="AK348" i="1"/>
  <c r="AK332" i="1"/>
  <c r="AK344" i="1"/>
  <c r="AK345" i="1" s="1"/>
  <c r="AK349" i="1"/>
  <c r="AK337" i="1"/>
  <c r="AL327" i="1"/>
  <c r="AK322" i="1"/>
  <c r="AH314" i="1"/>
  <c r="AK317" i="1"/>
  <c r="AL321" i="1"/>
  <c r="AK316" i="1"/>
  <c r="AK318" i="1"/>
  <c r="AK319" i="1" s="1"/>
  <c r="AK323" i="1"/>
  <c r="AK295" i="1"/>
  <c r="AL299" i="1"/>
  <c r="AL305" i="1"/>
  <c r="AK290" i="1"/>
  <c r="AK288" i="1"/>
  <c r="AL293" i="1"/>
  <c r="AL301" i="1"/>
  <c r="AK289" i="1"/>
  <c r="AK294" i="1"/>
  <c r="AK302" i="1"/>
  <c r="AK303" i="1" s="1"/>
  <c r="AL279" i="1"/>
  <c r="AL273" i="1"/>
  <c r="AK274" i="1"/>
  <c r="AL285" i="1"/>
  <c r="AK276" i="1"/>
  <c r="AK277" i="1" s="1"/>
  <c r="AK268" i="1"/>
  <c r="AK281" i="1"/>
  <c r="AK280" i="1"/>
  <c r="AL265" i="1"/>
  <c r="AK261" i="1"/>
  <c r="AL259" i="1"/>
  <c r="AK255" i="1"/>
  <c r="AK254" i="1"/>
  <c r="AK260" i="1"/>
  <c r="AL253" i="1"/>
  <c r="AK248" i="1"/>
  <c r="AK251" i="1"/>
  <c r="AK252" i="1" s="1"/>
  <c r="AL245" i="1"/>
  <c r="AK235" i="1"/>
  <c r="AK228" i="1"/>
  <c r="AK241" i="1"/>
  <c r="AK229" i="1"/>
  <c r="AK234" i="1"/>
  <c r="AK240" i="1"/>
  <c r="AL225" i="1"/>
  <c r="AK221" i="1"/>
  <c r="AK211" i="1"/>
  <c r="AK212" i="1" s="1"/>
  <c r="AK215" i="1"/>
  <c r="AL213" i="1"/>
  <c r="AK208" i="1"/>
  <c r="AK209" i="1"/>
  <c r="AK214" i="1"/>
  <c r="AK220" i="1"/>
  <c r="AL205" i="1"/>
  <c r="AK201" i="1"/>
  <c r="AK200" i="1"/>
  <c r="AL196" i="1"/>
  <c r="AL197" i="1" s="1"/>
  <c r="AK194" i="1"/>
  <c r="AL202" i="1"/>
  <c r="AL203" i="1" s="1"/>
  <c r="AL204" i="1" s="1"/>
  <c r="AK195" i="1"/>
  <c r="AL191" i="1"/>
  <c r="AK187" i="1"/>
  <c r="AK177" i="1"/>
  <c r="AK178" i="1" s="1"/>
  <c r="AL179" i="1"/>
  <c r="AK174" i="1"/>
  <c r="AK175" i="1"/>
  <c r="AK180" i="1"/>
  <c r="AK186" i="1"/>
  <c r="AK181" i="1"/>
  <c r="AL171" i="1"/>
  <c r="AK166" i="1"/>
  <c r="AK167" i="1"/>
  <c r="AK161" i="1"/>
  <c r="AL165" i="1"/>
  <c r="AK160" i="1"/>
  <c r="AL143" i="1"/>
  <c r="AL144" i="1" s="1"/>
  <c r="AK140" i="1"/>
  <c r="AL145" i="1"/>
  <c r="AL148" i="1"/>
  <c r="AL149" i="1" s="1"/>
  <c r="AK153" i="1"/>
  <c r="AK141" i="1"/>
  <c r="AK146" i="1"/>
  <c r="AK147" i="1"/>
  <c r="AK152" i="1"/>
  <c r="AK127" i="1"/>
  <c r="AL131" i="1"/>
  <c r="AL137" i="1"/>
  <c r="AK133" i="1"/>
  <c r="AK132" i="1"/>
  <c r="AK120" i="1"/>
  <c r="AK121" i="1"/>
  <c r="AK126" i="1"/>
  <c r="AL118" i="1"/>
  <c r="AL112" i="1"/>
  <c r="AK108" i="1"/>
  <c r="AK101" i="1"/>
  <c r="AK114" i="1"/>
  <c r="AK102" i="1"/>
  <c r="AK107" i="1"/>
  <c r="AK113" i="1"/>
  <c r="AL98" i="1"/>
  <c r="AK87" i="1"/>
  <c r="AK81" i="1"/>
  <c r="AL86" i="1"/>
  <c r="AL84" i="1"/>
  <c r="AL85" i="1" s="1"/>
  <c r="AK94" i="1"/>
  <c r="AL87" i="1"/>
  <c r="AK88" i="1"/>
  <c r="AK93" i="1"/>
  <c r="AL78" i="1"/>
  <c r="AL64" i="1"/>
  <c r="AL65" i="1" s="1"/>
  <c r="AL66" i="1"/>
  <c r="AK61" i="1"/>
  <c r="AL69" i="1"/>
  <c r="AL70" i="1" s="1"/>
  <c r="AK74" i="1"/>
  <c r="AK62" i="1"/>
  <c r="AK67" i="1"/>
  <c r="AK68" i="1"/>
  <c r="AK73" i="1"/>
  <c r="AL58" i="1"/>
  <c r="AK42" i="1"/>
  <c r="AK47" i="1"/>
  <c r="AK41" i="1"/>
  <c r="AL46" i="1"/>
  <c r="AL49" i="1"/>
  <c r="AL50" i="1" s="1"/>
  <c r="AK54" i="1"/>
  <c r="AK48" i="1"/>
  <c r="AK53" i="1"/>
  <c r="AL39" i="1"/>
  <c r="AK28" i="1"/>
  <c r="AL33" i="1"/>
  <c r="AL27" i="1"/>
  <c r="AK23" i="1"/>
  <c r="AK35" i="1"/>
  <c r="AK29" i="1"/>
  <c r="AK34" i="1"/>
  <c r="AK14" i="1"/>
  <c r="AK9" i="1"/>
  <c r="AK15" i="1"/>
  <c r="AK2" i="1"/>
  <c r="AK8" i="1"/>
  <c r="AK310" i="1" l="1"/>
  <c r="AL315" i="1"/>
  <c r="AK311" i="1"/>
</calcChain>
</file>

<file path=xl/sharedStrings.xml><?xml version="1.0" encoding="utf-8"?>
<sst xmlns="http://schemas.openxmlformats.org/spreadsheetml/2006/main" count="912" uniqueCount="36">
  <si>
    <t>Jan--2024</t>
  </si>
  <si>
    <t xml:space="preserve">TOTAL </t>
  </si>
  <si>
    <t>%</t>
  </si>
  <si>
    <t xml:space="preserve">Per Pt </t>
  </si>
  <si>
    <t>Dr Divya</t>
  </si>
  <si>
    <t xml:space="preserve">AMT - OLD </t>
  </si>
  <si>
    <t>AMT-NEW</t>
  </si>
  <si>
    <t xml:space="preserve">PT- OLD </t>
  </si>
  <si>
    <t>PT- NEW</t>
  </si>
  <si>
    <t>Amt-ToT</t>
  </si>
  <si>
    <t>Pt-TOT</t>
  </si>
  <si>
    <t xml:space="preserve">Dr Parvathy </t>
  </si>
  <si>
    <t>Dr Archana</t>
  </si>
  <si>
    <t>Feb--2024</t>
  </si>
  <si>
    <t>Per PT</t>
  </si>
  <si>
    <t>March.24</t>
  </si>
  <si>
    <t>Apr--2024</t>
  </si>
  <si>
    <t>May--2024</t>
  </si>
  <si>
    <t>MAy--2024</t>
  </si>
  <si>
    <t>JUNE--2024</t>
  </si>
  <si>
    <t>July.24</t>
  </si>
  <si>
    <t>Aug--2024</t>
  </si>
  <si>
    <t>sep.24 tk1</t>
  </si>
  <si>
    <t>sep.24 tk2</t>
  </si>
  <si>
    <t>oct.24 tk1</t>
  </si>
  <si>
    <t>oct.24 tk2</t>
  </si>
  <si>
    <t>nov.24</t>
  </si>
  <si>
    <t>dec.24</t>
  </si>
  <si>
    <t>Jan.25</t>
  </si>
  <si>
    <t>Feb.25</t>
  </si>
  <si>
    <t>Mar.25</t>
  </si>
  <si>
    <t xml:space="preserve">Dr Name </t>
  </si>
  <si>
    <t>Dr Behshid</t>
  </si>
  <si>
    <t>Dr Behsid</t>
  </si>
  <si>
    <t>Apr.25</t>
  </si>
  <si>
    <t>May.25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</si>
</sst>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theme="4" tint="0.3999755851924192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164" fontId="0" fillId="0" borderId="0" xfId="0" applyNumberFormat="1"/>
    <xf numFmtId="1" fontId="0" fillId="0" borderId="0" xfId="0" applyNumberFormat="1"/>
    <xf numFmtId="164" fontId="2" fillId="0" borderId="0" xfId="0" applyNumberFormat="1" applyFont="1"/>
    <xf numFmtId="164" fontId="0" fillId="2" borderId="0" xfId="0" applyNumberFormat="1" applyFill="1" applyAlignment="1">
      <alignment horizontal="center" vertical="center"/>
    </xf>
    <xf numFmtId="0" fontId="3" fillId="2" borderId="0" xfId="0" applyFont="1" applyFill="1"/>
    <xf numFmtId="164" fontId="0" fillId="2" borderId="0" xfId="0" applyNumberFormat="1" applyFill="1"/>
    <xf numFmtId="0" fontId="0" fillId="2" borderId="0" xfId="0" applyFill="1"/>
    <xf numFmtId="9" fontId="0" fillId="2" borderId="0" xfId="0" applyNumberFormat="1" applyFill="1"/>
    <xf numFmtId="0" fontId="0" fillId="3" borderId="0" xfId="0" applyFill="1" applyAlignment="1">
      <alignment horizontal="center" vertical="center"/>
    </xf>
    <xf numFmtId="0" fontId="4" fillId="3" borderId="0" xfId="0" applyFont="1" applyFill="1"/>
    <xf numFmtId="164" fontId="0" fillId="3" borderId="0" xfId="0" applyNumberFormat="1" applyFill="1"/>
    <xf numFmtId="164" fontId="0" fillId="3" borderId="0" xfId="0" applyNumberFormat="1" applyFill="1" applyAlignment="1">
      <alignment horizontal="right"/>
    </xf>
    <xf numFmtId="9" fontId="0" fillId="3" borderId="0" xfId="0" applyNumberFormat="1" applyFill="1"/>
    <xf numFmtId="0" fontId="0" fillId="3" borderId="0" xfId="0" applyFill="1"/>
    <xf numFmtId="164" fontId="5" fillId="3" borderId="0" xfId="0" applyNumberFormat="1" applyFont="1" applyFill="1"/>
    <xf numFmtId="0" fontId="0" fillId="4" borderId="0" xfId="0" applyFill="1" applyAlignment="1">
      <alignment horizontal="center" vertical="center"/>
    </xf>
    <xf numFmtId="0" fontId="6" fillId="4" borderId="0" xfId="0" applyFont="1" applyFill="1"/>
    <xf numFmtId="164" fontId="0" fillId="4" borderId="0" xfId="0" applyNumberFormat="1" applyFill="1"/>
    <xf numFmtId="164" fontId="5" fillId="4" borderId="0" xfId="0" applyNumberFormat="1" applyFont="1" applyFill="1"/>
    <xf numFmtId="9" fontId="0" fillId="4" borderId="0" xfId="0" applyNumberFormat="1" applyFill="1"/>
    <xf numFmtId="0" fontId="0" fillId="4" borderId="0" xfId="0" applyFill="1"/>
    <xf numFmtId="9" fontId="0" fillId="5" borderId="0" xfId="0" applyNumberFormat="1" applyFill="1"/>
    <xf numFmtId="164" fontId="5" fillId="2" borderId="0" xfId="0" applyNumberFormat="1" applyFont="1" applyFill="1"/>
    <xf numFmtId="16" fontId="0" fillId="0" borderId="0" xfId="0" applyNumberFormat="1"/>
    <xf numFmtId="1" fontId="0" fillId="4" borderId="0" xfId="0" applyNumberFormat="1" applyFill="1"/>
    <xf numFmtId="164" fontId="1" fillId="6" borderId="0" xfId="0" applyNumberFormat="1" applyFont="1" applyFill="1"/>
    <xf numFmtId="164" fontId="0" fillId="6" borderId="0" xfId="0" applyNumberFormat="1" applyFill="1"/>
    <xf numFmtId="164" fontId="5" fillId="6" borderId="0" xfId="0" applyNumberFormat="1" applyFont="1" applyFill="1"/>
    <xf numFmtId="164" fontId="1" fillId="4" borderId="0" xfId="0" applyNumberFormat="1" applyFont="1" applyFill="1"/>
    <xf numFmtId="0" fontId="0" fillId="0" borderId="0" xfId="0" applyAlignment="1">
      <alignment horizontal="center"/>
    </xf>
    <xf numFmtId="1" fontId="1" fillId="0" borderId="0" xfId="0" applyNumberFormat="1" applyFont="1"/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164" fontId="0" fillId="7" borderId="0" xfId="0" applyNumberFormat="1" applyFill="1"/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vertical="top"/>
    </xf>
    <xf numFmtId="164" fontId="0" fillId="8" borderId="0" xfId="0" applyNumberFormat="1" applyFill="1" applyAlignment="1">
      <alignment horizontal="center" vertical="center"/>
    </xf>
    <xf numFmtId="0" fontId="0" fillId="8" borderId="0" xfId="0" applyFont="1" applyFill="1"/>
    <xf numFmtId="164" fontId="0" fillId="8" borderId="0" xfId="0" applyNumberFormat="1" applyFill="1"/>
    <xf numFmtId="164" fontId="5" fillId="8" borderId="0" xfId="0" applyNumberFormat="1" applyFont="1" applyFill="1"/>
    <xf numFmtId="0" fontId="0" fillId="8" borderId="0" xfId="0" applyFill="1" applyAlignment="1">
      <alignment vertical="top"/>
    </xf>
    <xf numFmtId="0" fontId="3" fillId="8" borderId="0" xfId="0" applyFont="1" applyFill="1"/>
    <xf numFmtId="9" fontId="0" fillId="8" borderId="0" xfId="0" applyNumberFormat="1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79"/>
  <sheetViews>
    <sheetView tabSelected="1" workbookViewId="0">
      <selection activeCell="A355" sqref="A355"/>
    </sheetView>
  </sheetViews>
  <sheetFormatPr defaultRowHeight="15" x14ac:dyDescent="0.25"/>
  <sheetData>
    <row r="1" spans="1:38" x14ac:dyDescent="0.25">
      <c r="A1" s="1"/>
      <c r="B1" s="1" t="s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3" t="s">
        <v>1</v>
      </c>
      <c r="AI1" s="1"/>
      <c r="AJ1" s="1" t="s">
        <v>0</v>
      </c>
      <c r="AK1" t="s">
        <v>2</v>
      </c>
      <c r="AL1" t="s">
        <v>3</v>
      </c>
    </row>
    <row r="2" spans="1:38" s="7" customFormat="1" x14ac:dyDescent="0.25">
      <c r="A2" s="4" t="s">
        <v>4</v>
      </c>
      <c r="B2" s="5" t="s">
        <v>5</v>
      </c>
      <c r="C2" s="6">
        <v>13</v>
      </c>
      <c r="D2" s="6">
        <v>69.5</v>
      </c>
      <c r="E2" s="7">
        <v>81</v>
      </c>
      <c r="F2" s="6">
        <v>52</v>
      </c>
      <c r="G2" s="6">
        <v>0</v>
      </c>
      <c r="H2" s="6">
        <v>113</v>
      </c>
      <c r="I2" s="6">
        <v>59.5</v>
      </c>
      <c r="J2" s="6">
        <v>46</v>
      </c>
      <c r="K2" s="6">
        <v>43.5</v>
      </c>
      <c r="L2" s="6">
        <v>84</v>
      </c>
      <c r="M2" s="6">
        <v>22</v>
      </c>
      <c r="N2" s="6">
        <v>0</v>
      </c>
      <c r="O2" s="6">
        <v>36.5</v>
      </c>
      <c r="P2" s="6">
        <v>62</v>
      </c>
      <c r="Q2" s="6">
        <v>21.5</v>
      </c>
      <c r="R2" s="6">
        <v>11</v>
      </c>
      <c r="S2" s="6">
        <v>23</v>
      </c>
      <c r="T2" s="6">
        <v>30.5</v>
      </c>
      <c r="U2" s="6">
        <v>0</v>
      </c>
      <c r="V2" s="6">
        <v>55.5</v>
      </c>
      <c r="W2" s="6">
        <v>57.5</v>
      </c>
      <c r="X2" s="6">
        <v>13</v>
      </c>
      <c r="Y2" s="6">
        <v>9</v>
      </c>
      <c r="Z2" s="6">
        <v>35</v>
      </c>
      <c r="AA2" s="6">
        <v>32.5</v>
      </c>
      <c r="AB2" s="6">
        <v>0</v>
      </c>
      <c r="AC2" s="6">
        <v>61.5</v>
      </c>
      <c r="AD2" s="6">
        <v>42.5</v>
      </c>
      <c r="AE2" s="6">
        <v>110.5</v>
      </c>
      <c r="AF2" s="6">
        <v>56.5</v>
      </c>
      <c r="AG2" s="6">
        <v>24</v>
      </c>
      <c r="AH2" s="6">
        <f>SUM(C2:AG2)</f>
        <v>1265.5</v>
      </c>
      <c r="AI2" s="4" t="s">
        <v>4</v>
      </c>
      <c r="AJ2" s="5" t="s">
        <v>5</v>
      </c>
      <c r="AK2" s="8">
        <f>AH2/AH6</f>
        <v>0.53896933560477001</v>
      </c>
      <c r="AL2" s="6">
        <f>AH2/AH4</f>
        <v>6.8405405405405402</v>
      </c>
    </row>
    <row r="3" spans="1:38" s="7" customFormat="1" x14ac:dyDescent="0.25">
      <c r="A3" s="4"/>
      <c r="B3" s="5" t="s">
        <v>6</v>
      </c>
      <c r="C3" s="6">
        <v>58</v>
      </c>
      <c r="D3" s="6">
        <v>39</v>
      </c>
      <c r="E3" s="7">
        <v>34.5</v>
      </c>
      <c r="F3" s="6">
        <v>74</v>
      </c>
      <c r="G3" s="6">
        <v>0</v>
      </c>
      <c r="H3" s="6">
        <v>86</v>
      </c>
      <c r="I3" s="6">
        <v>57</v>
      </c>
      <c r="J3" s="6">
        <v>13</v>
      </c>
      <c r="K3" s="6">
        <v>32</v>
      </c>
      <c r="L3" s="6">
        <v>13</v>
      </c>
      <c r="M3" s="6">
        <v>48</v>
      </c>
      <c r="N3" s="6">
        <v>0</v>
      </c>
      <c r="O3" s="6">
        <v>34</v>
      </c>
      <c r="P3" s="6">
        <v>0</v>
      </c>
      <c r="Q3" s="6">
        <v>46</v>
      </c>
      <c r="R3" s="6">
        <v>37.5</v>
      </c>
      <c r="S3" s="6">
        <v>25</v>
      </c>
      <c r="T3" s="6">
        <v>25</v>
      </c>
      <c r="U3" s="6">
        <v>0</v>
      </c>
      <c r="V3" s="6">
        <v>55</v>
      </c>
      <c r="W3" s="6">
        <v>37</v>
      </c>
      <c r="X3" s="6">
        <v>26</v>
      </c>
      <c r="Y3" s="6">
        <v>24</v>
      </c>
      <c r="Z3" s="6">
        <v>45</v>
      </c>
      <c r="AA3" s="6">
        <v>25</v>
      </c>
      <c r="AB3" s="6">
        <v>0</v>
      </c>
      <c r="AC3" s="6">
        <v>26</v>
      </c>
      <c r="AD3" s="6">
        <v>55</v>
      </c>
      <c r="AE3" s="6">
        <v>38</v>
      </c>
      <c r="AF3" s="6">
        <v>92</v>
      </c>
      <c r="AG3" s="6">
        <v>37.5</v>
      </c>
      <c r="AH3" s="6">
        <f t="shared" ref="AH3:AH19" si="0">SUM(C3:AG3)</f>
        <v>1082.5</v>
      </c>
      <c r="AI3" s="4"/>
      <c r="AJ3" s="5" t="s">
        <v>6</v>
      </c>
      <c r="AK3" s="8">
        <f>AH3/AH6</f>
        <v>0.46103066439522999</v>
      </c>
      <c r="AL3" s="6">
        <f>AH3/AH5</f>
        <v>7.2166666666666668</v>
      </c>
    </row>
    <row r="4" spans="1:38" s="7" customFormat="1" x14ac:dyDescent="0.25">
      <c r="A4" s="4"/>
      <c r="B4" s="5" t="s">
        <v>7</v>
      </c>
      <c r="C4" s="7">
        <v>2</v>
      </c>
      <c r="D4" s="7">
        <v>5</v>
      </c>
      <c r="E4" s="6">
        <v>11</v>
      </c>
      <c r="F4" s="6">
        <v>7</v>
      </c>
      <c r="G4" s="6">
        <v>0</v>
      </c>
      <c r="H4" s="6">
        <v>11</v>
      </c>
      <c r="I4" s="6">
        <v>12</v>
      </c>
      <c r="J4" s="6">
        <v>10</v>
      </c>
      <c r="K4" s="6">
        <v>10</v>
      </c>
      <c r="L4" s="6">
        <v>8</v>
      </c>
      <c r="M4" s="6">
        <v>6</v>
      </c>
      <c r="N4" s="6">
        <v>0</v>
      </c>
      <c r="O4" s="6">
        <v>6</v>
      </c>
      <c r="P4" s="6">
        <v>8</v>
      </c>
      <c r="Q4" s="6">
        <v>6</v>
      </c>
      <c r="R4" s="6">
        <v>3</v>
      </c>
      <c r="S4" s="6">
        <v>6</v>
      </c>
      <c r="T4" s="6">
        <v>6</v>
      </c>
      <c r="U4" s="6">
        <v>0</v>
      </c>
      <c r="V4" s="6">
        <v>6</v>
      </c>
      <c r="W4" s="6">
        <v>5</v>
      </c>
      <c r="X4" s="6">
        <v>3</v>
      </c>
      <c r="Y4" s="6">
        <v>5</v>
      </c>
      <c r="Z4" s="6">
        <v>5</v>
      </c>
      <c r="AA4" s="6">
        <v>6</v>
      </c>
      <c r="AB4" s="6">
        <v>0</v>
      </c>
      <c r="AC4" s="6">
        <v>10</v>
      </c>
      <c r="AD4" s="6">
        <v>6</v>
      </c>
      <c r="AE4" s="6">
        <v>10</v>
      </c>
      <c r="AF4" s="6">
        <v>8</v>
      </c>
      <c r="AG4" s="6">
        <v>4</v>
      </c>
      <c r="AH4" s="6">
        <f t="shared" si="0"/>
        <v>185</v>
      </c>
      <c r="AI4" s="4"/>
      <c r="AJ4" s="5" t="s">
        <v>7</v>
      </c>
      <c r="AK4" s="8">
        <f>AH4/AH7</f>
        <v>0.55223880597014929</v>
      </c>
      <c r="AL4" s="6"/>
    </row>
    <row r="5" spans="1:38" s="7" customFormat="1" x14ac:dyDescent="0.25">
      <c r="A5" s="4"/>
      <c r="B5" s="5" t="s">
        <v>8</v>
      </c>
      <c r="C5" s="7">
        <v>8</v>
      </c>
      <c r="D5" s="7">
        <v>6</v>
      </c>
      <c r="E5" s="6">
        <v>5</v>
      </c>
      <c r="F5" s="6">
        <v>10</v>
      </c>
      <c r="G5" s="6">
        <v>0</v>
      </c>
      <c r="H5" s="6">
        <v>12</v>
      </c>
      <c r="I5" s="6">
        <v>11</v>
      </c>
      <c r="J5" s="6">
        <v>3</v>
      </c>
      <c r="K5" s="6">
        <v>4</v>
      </c>
      <c r="L5" s="6">
        <v>2</v>
      </c>
      <c r="M5" s="6">
        <v>7</v>
      </c>
      <c r="N5" s="6">
        <v>0</v>
      </c>
      <c r="O5" s="6">
        <v>4</v>
      </c>
      <c r="P5" s="6">
        <v>0</v>
      </c>
      <c r="Q5" s="6">
        <v>5</v>
      </c>
      <c r="R5" s="6">
        <v>4</v>
      </c>
      <c r="S5" s="6">
        <v>3</v>
      </c>
      <c r="T5" s="6">
        <v>4</v>
      </c>
      <c r="U5" s="6">
        <v>0</v>
      </c>
      <c r="V5" s="6">
        <v>6</v>
      </c>
      <c r="W5" s="6">
        <v>3</v>
      </c>
      <c r="X5" s="6">
        <v>6</v>
      </c>
      <c r="Y5" s="6">
        <v>2</v>
      </c>
      <c r="Z5" s="6">
        <v>7</v>
      </c>
      <c r="AA5" s="6">
        <v>9</v>
      </c>
      <c r="AB5" s="6">
        <v>0</v>
      </c>
      <c r="AC5" s="6">
        <v>5</v>
      </c>
      <c r="AD5" s="6">
        <v>3</v>
      </c>
      <c r="AE5" s="6">
        <v>4</v>
      </c>
      <c r="AF5" s="6">
        <v>8</v>
      </c>
      <c r="AG5" s="6">
        <v>9</v>
      </c>
      <c r="AH5" s="6">
        <f t="shared" si="0"/>
        <v>150</v>
      </c>
      <c r="AI5" s="4"/>
      <c r="AJ5" s="5" t="s">
        <v>8</v>
      </c>
      <c r="AK5" s="8">
        <f>1-AK4</f>
        <v>0.44776119402985071</v>
      </c>
      <c r="AL5" s="6"/>
    </row>
    <row r="6" spans="1:38" s="7" customFormat="1" x14ac:dyDescent="0.25">
      <c r="A6" s="4"/>
      <c r="B6" s="5" t="s">
        <v>9</v>
      </c>
      <c r="C6" s="6">
        <f t="shared" ref="C6:AG6" si="1">C2+C3</f>
        <v>71</v>
      </c>
      <c r="D6" s="6">
        <f>D2+D3</f>
        <v>108.5</v>
      </c>
      <c r="E6" s="6">
        <f>E2+E3</f>
        <v>115.5</v>
      </c>
      <c r="F6" s="6">
        <f t="shared" si="1"/>
        <v>126</v>
      </c>
      <c r="G6" s="6">
        <f t="shared" si="1"/>
        <v>0</v>
      </c>
      <c r="H6" s="6">
        <f t="shared" si="1"/>
        <v>199</v>
      </c>
      <c r="I6" s="6">
        <f t="shared" si="1"/>
        <v>116.5</v>
      </c>
      <c r="J6" s="6">
        <f t="shared" si="1"/>
        <v>59</v>
      </c>
      <c r="K6" s="6">
        <f t="shared" si="1"/>
        <v>75.5</v>
      </c>
      <c r="L6" s="6">
        <f t="shared" si="1"/>
        <v>97</v>
      </c>
      <c r="M6" s="6">
        <f t="shared" si="1"/>
        <v>70</v>
      </c>
      <c r="N6" s="6">
        <f t="shared" si="1"/>
        <v>0</v>
      </c>
      <c r="O6" s="6">
        <f t="shared" si="1"/>
        <v>70.5</v>
      </c>
      <c r="P6" s="6">
        <f t="shared" si="1"/>
        <v>62</v>
      </c>
      <c r="Q6" s="6">
        <f t="shared" si="1"/>
        <v>67.5</v>
      </c>
      <c r="R6" s="6">
        <f t="shared" si="1"/>
        <v>48.5</v>
      </c>
      <c r="S6" s="6">
        <f t="shared" si="1"/>
        <v>48</v>
      </c>
      <c r="T6" s="6">
        <f t="shared" si="1"/>
        <v>55.5</v>
      </c>
      <c r="U6" s="6">
        <f t="shared" si="1"/>
        <v>0</v>
      </c>
      <c r="V6" s="6">
        <f t="shared" si="1"/>
        <v>110.5</v>
      </c>
      <c r="W6" s="6">
        <f t="shared" si="1"/>
        <v>94.5</v>
      </c>
      <c r="X6" s="6">
        <f t="shared" si="1"/>
        <v>39</v>
      </c>
      <c r="Y6" s="6">
        <f t="shared" si="1"/>
        <v>33</v>
      </c>
      <c r="Z6" s="6">
        <f t="shared" si="1"/>
        <v>80</v>
      </c>
      <c r="AA6" s="6">
        <f t="shared" si="1"/>
        <v>57.5</v>
      </c>
      <c r="AB6" s="6">
        <f t="shared" si="1"/>
        <v>0</v>
      </c>
      <c r="AC6" s="6">
        <f t="shared" si="1"/>
        <v>87.5</v>
      </c>
      <c r="AD6" s="6">
        <f t="shared" si="1"/>
        <v>97.5</v>
      </c>
      <c r="AE6" s="6">
        <f t="shared" si="1"/>
        <v>148.5</v>
      </c>
      <c r="AF6" s="6">
        <f t="shared" si="1"/>
        <v>148.5</v>
      </c>
      <c r="AG6" s="6">
        <f t="shared" si="1"/>
        <v>61.5</v>
      </c>
      <c r="AH6" s="6">
        <f t="shared" si="0"/>
        <v>2348</v>
      </c>
      <c r="AI6" s="4"/>
      <c r="AJ6" s="5" t="s">
        <v>9</v>
      </c>
      <c r="AK6" s="8"/>
      <c r="AL6" s="6"/>
    </row>
    <row r="7" spans="1:38" s="7" customFormat="1" x14ac:dyDescent="0.25">
      <c r="A7" s="4"/>
      <c r="B7" s="5" t="s">
        <v>10</v>
      </c>
      <c r="C7" s="6">
        <f t="shared" ref="C7:AG7" si="2">C4+C5</f>
        <v>10</v>
      </c>
      <c r="D7" s="6">
        <f>D4+D5</f>
        <v>11</v>
      </c>
      <c r="E7" s="6">
        <f>E4+E5</f>
        <v>16</v>
      </c>
      <c r="F7" s="6">
        <f t="shared" si="2"/>
        <v>17</v>
      </c>
      <c r="G7" s="6">
        <f t="shared" si="2"/>
        <v>0</v>
      </c>
      <c r="H7" s="6">
        <f t="shared" si="2"/>
        <v>23</v>
      </c>
      <c r="I7" s="6">
        <f t="shared" si="2"/>
        <v>23</v>
      </c>
      <c r="J7" s="6">
        <f t="shared" si="2"/>
        <v>13</v>
      </c>
      <c r="K7" s="6">
        <f t="shared" si="2"/>
        <v>14</v>
      </c>
      <c r="L7" s="6">
        <f t="shared" si="2"/>
        <v>10</v>
      </c>
      <c r="M7" s="6">
        <f t="shared" si="2"/>
        <v>13</v>
      </c>
      <c r="N7" s="6">
        <f t="shared" si="2"/>
        <v>0</v>
      </c>
      <c r="O7" s="6">
        <f t="shared" si="2"/>
        <v>10</v>
      </c>
      <c r="P7" s="6">
        <f t="shared" si="2"/>
        <v>8</v>
      </c>
      <c r="Q7" s="6">
        <f t="shared" si="2"/>
        <v>11</v>
      </c>
      <c r="R7" s="6">
        <f t="shared" si="2"/>
        <v>7</v>
      </c>
      <c r="S7" s="6">
        <f t="shared" si="2"/>
        <v>9</v>
      </c>
      <c r="T7" s="6">
        <f t="shared" si="2"/>
        <v>10</v>
      </c>
      <c r="U7" s="6">
        <f t="shared" si="2"/>
        <v>0</v>
      </c>
      <c r="V7" s="6">
        <f t="shared" si="2"/>
        <v>12</v>
      </c>
      <c r="W7" s="6">
        <f t="shared" si="2"/>
        <v>8</v>
      </c>
      <c r="X7" s="6">
        <f t="shared" si="2"/>
        <v>9</v>
      </c>
      <c r="Y7" s="6">
        <f t="shared" si="2"/>
        <v>7</v>
      </c>
      <c r="Z7" s="6">
        <f t="shared" si="2"/>
        <v>12</v>
      </c>
      <c r="AA7" s="6">
        <f t="shared" si="2"/>
        <v>15</v>
      </c>
      <c r="AB7" s="6">
        <f t="shared" si="2"/>
        <v>0</v>
      </c>
      <c r="AC7" s="6">
        <f t="shared" si="2"/>
        <v>15</v>
      </c>
      <c r="AD7" s="6">
        <f t="shared" si="2"/>
        <v>9</v>
      </c>
      <c r="AE7" s="6">
        <f t="shared" si="2"/>
        <v>14</v>
      </c>
      <c r="AF7" s="6">
        <f t="shared" si="2"/>
        <v>16</v>
      </c>
      <c r="AG7" s="6">
        <f t="shared" si="2"/>
        <v>13</v>
      </c>
      <c r="AH7" s="6">
        <f t="shared" si="0"/>
        <v>335</v>
      </c>
      <c r="AI7" s="4"/>
      <c r="AJ7" s="5" t="s">
        <v>10</v>
      </c>
      <c r="AK7" s="8"/>
      <c r="AL7" s="6"/>
    </row>
    <row r="8" spans="1:38" s="14" customFormat="1" x14ac:dyDescent="0.25">
      <c r="A8" s="9" t="s">
        <v>11</v>
      </c>
      <c r="B8" s="10" t="s">
        <v>5</v>
      </c>
      <c r="C8" s="11">
        <v>0</v>
      </c>
      <c r="D8" s="12">
        <v>52</v>
      </c>
      <c r="E8" s="11">
        <v>10</v>
      </c>
      <c r="F8" s="11">
        <v>0</v>
      </c>
      <c r="G8" s="11">
        <v>72</v>
      </c>
      <c r="H8" s="11">
        <v>0</v>
      </c>
      <c r="I8" s="11">
        <v>32</v>
      </c>
      <c r="J8" s="11">
        <v>50</v>
      </c>
      <c r="K8" s="11">
        <v>60</v>
      </c>
      <c r="L8" s="12">
        <v>15</v>
      </c>
      <c r="M8" s="11">
        <v>13</v>
      </c>
      <c r="N8" s="11">
        <v>0</v>
      </c>
      <c r="O8" s="11">
        <v>40</v>
      </c>
      <c r="P8" s="11">
        <v>10</v>
      </c>
      <c r="Q8" s="11">
        <v>48</v>
      </c>
      <c r="R8" s="11">
        <v>0</v>
      </c>
      <c r="S8" s="11">
        <v>47</v>
      </c>
      <c r="T8" s="11">
        <v>0</v>
      </c>
      <c r="U8" s="11">
        <v>0</v>
      </c>
      <c r="V8" s="11">
        <v>91</v>
      </c>
      <c r="W8" s="11">
        <v>6</v>
      </c>
      <c r="X8" s="11">
        <v>20</v>
      </c>
      <c r="Y8" s="11">
        <v>20</v>
      </c>
      <c r="Z8" s="11">
        <v>28</v>
      </c>
      <c r="AA8" s="11">
        <v>60</v>
      </c>
      <c r="AB8" s="11">
        <v>0</v>
      </c>
      <c r="AC8" s="11">
        <v>35</v>
      </c>
      <c r="AD8" s="11">
        <v>15</v>
      </c>
      <c r="AE8" s="11">
        <v>33</v>
      </c>
      <c r="AF8" s="11">
        <v>10</v>
      </c>
      <c r="AG8" s="11">
        <v>31</v>
      </c>
      <c r="AH8" s="6">
        <f t="shared" si="0"/>
        <v>798</v>
      </c>
      <c r="AI8" s="9" t="s">
        <v>11</v>
      </c>
      <c r="AJ8" s="10" t="s">
        <v>5</v>
      </c>
      <c r="AK8" s="13">
        <f>AH8/AH12</f>
        <v>0.54248810333106734</v>
      </c>
      <c r="AL8" s="11">
        <f>AH8/AH10</f>
        <v>12.870967741935484</v>
      </c>
    </row>
    <row r="9" spans="1:38" s="14" customFormat="1" x14ac:dyDescent="0.25">
      <c r="A9" s="9"/>
      <c r="B9" s="10" t="s">
        <v>6</v>
      </c>
      <c r="C9" s="11">
        <v>126</v>
      </c>
      <c r="D9" s="11">
        <v>8</v>
      </c>
      <c r="E9" s="11">
        <v>13</v>
      </c>
      <c r="F9" s="11">
        <v>0</v>
      </c>
      <c r="G9" s="11">
        <v>18</v>
      </c>
      <c r="H9" s="11">
        <v>0</v>
      </c>
      <c r="I9" s="11">
        <v>18</v>
      </c>
      <c r="J9" s="11">
        <v>16</v>
      </c>
      <c r="K9" s="15">
        <v>18</v>
      </c>
      <c r="L9" s="15">
        <v>3</v>
      </c>
      <c r="M9" s="11">
        <v>33</v>
      </c>
      <c r="N9" s="15">
        <v>0</v>
      </c>
      <c r="O9" s="15">
        <v>47</v>
      </c>
      <c r="P9" s="15">
        <v>3</v>
      </c>
      <c r="Q9" s="15">
        <v>79</v>
      </c>
      <c r="R9" s="15">
        <v>0</v>
      </c>
      <c r="S9" s="15">
        <v>0</v>
      </c>
      <c r="T9" s="15">
        <v>0</v>
      </c>
      <c r="U9" s="15">
        <v>18</v>
      </c>
      <c r="V9" s="15">
        <v>61</v>
      </c>
      <c r="W9" s="15">
        <v>13</v>
      </c>
      <c r="X9" s="15">
        <v>21</v>
      </c>
      <c r="Y9" s="15">
        <v>50</v>
      </c>
      <c r="Z9" s="15">
        <v>13</v>
      </c>
      <c r="AA9" s="15">
        <v>33</v>
      </c>
      <c r="AB9" s="15">
        <v>0</v>
      </c>
      <c r="AC9" s="15">
        <v>10</v>
      </c>
      <c r="AD9" s="15">
        <v>18</v>
      </c>
      <c r="AE9" s="15">
        <v>41</v>
      </c>
      <c r="AF9" s="15">
        <v>0</v>
      </c>
      <c r="AG9" s="15">
        <v>13</v>
      </c>
      <c r="AH9" s="6">
        <f t="shared" si="0"/>
        <v>673</v>
      </c>
      <c r="AI9" s="9"/>
      <c r="AJ9" s="10" t="s">
        <v>6</v>
      </c>
      <c r="AK9" s="13">
        <f>AH9/AH12</f>
        <v>0.45751189666893272</v>
      </c>
      <c r="AL9" s="11">
        <f>AH9/AH11</f>
        <v>16.023809523809526</v>
      </c>
    </row>
    <row r="10" spans="1:38" s="14" customFormat="1" ht="17.25" customHeight="1" x14ac:dyDescent="0.25">
      <c r="A10" s="9"/>
      <c r="B10" s="10" t="s">
        <v>7</v>
      </c>
      <c r="C10" s="11">
        <v>0</v>
      </c>
      <c r="D10" s="11">
        <v>4</v>
      </c>
      <c r="E10" s="14">
        <v>1</v>
      </c>
      <c r="F10" s="11">
        <v>0</v>
      </c>
      <c r="G10" s="11">
        <v>6</v>
      </c>
      <c r="H10" s="11">
        <v>0</v>
      </c>
      <c r="I10" s="11">
        <v>6</v>
      </c>
      <c r="J10" s="11">
        <v>2</v>
      </c>
      <c r="K10" s="15">
        <v>3</v>
      </c>
      <c r="L10" s="15">
        <v>1</v>
      </c>
      <c r="M10" s="11">
        <v>2</v>
      </c>
      <c r="N10" s="15">
        <v>0</v>
      </c>
      <c r="O10" s="15">
        <v>2</v>
      </c>
      <c r="P10" s="15">
        <v>1</v>
      </c>
      <c r="Q10" s="15">
        <v>3</v>
      </c>
      <c r="R10" s="15">
        <v>0</v>
      </c>
      <c r="S10" s="15">
        <v>2</v>
      </c>
      <c r="T10" s="15">
        <v>0</v>
      </c>
      <c r="U10" s="15">
        <v>0</v>
      </c>
      <c r="V10" s="15">
        <v>6</v>
      </c>
      <c r="W10" s="15">
        <v>2</v>
      </c>
      <c r="X10" s="15">
        <v>1</v>
      </c>
      <c r="Y10" s="15">
        <v>2</v>
      </c>
      <c r="Z10" s="15">
        <v>2</v>
      </c>
      <c r="AA10" s="15">
        <v>3</v>
      </c>
      <c r="AB10" s="15">
        <v>0</v>
      </c>
      <c r="AC10" s="15">
        <v>4</v>
      </c>
      <c r="AD10" s="15">
        <v>1</v>
      </c>
      <c r="AE10" s="15">
        <v>3</v>
      </c>
      <c r="AF10" s="15">
        <v>1</v>
      </c>
      <c r="AG10" s="15">
        <v>4</v>
      </c>
      <c r="AH10" s="6">
        <f t="shared" si="0"/>
        <v>62</v>
      </c>
      <c r="AI10" s="9"/>
      <c r="AJ10" s="10" t="s">
        <v>7</v>
      </c>
      <c r="AK10" s="13">
        <f>AH10/AH13</f>
        <v>0.59615384615384615</v>
      </c>
      <c r="AL10" s="11"/>
    </row>
    <row r="11" spans="1:38" s="14" customFormat="1" x14ac:dyDescent="0.25">
      <c r="A11" s="9"/>
      <c r="B11" s="10" t="s">
        <v>8</v>
      </c>
      <c r="C11" s="11">
        <v>2</v>
      </c>
      <c r="D11" s="15">
        <v>1</v>
      </c>
      <c r="E11" s="15">
        <v>1</v>
      </c>
      <c r="F11" s="15">
        <v>0</v>
      </c>
      <c r="G11" s="15">
        <v>1</v>
      </c>
      <c r="H11" s="15">
        <v>0</v>
      </c>
      <c r="I11" s="15">
        <v>1</v>
      </c>
      <c r="J11" s="15">
        <v>2</v>
      </c>
      <c r="K11" s="11">
        <v>1</v>
      </c>
      <c r="L11" s="11">
        <v>1</v>
      </c>
      <c r="M11" s="11">
        <v>3</v>
      </c>
      <c r="N11" s="11">
        <v>0</v>
      </c>
      <c r="O11" s="11">
        <v>4</v>
      </c>
      <c r="P11" s="11">
        <v>1</v>
      </c>
      <c r="Q11" s="11">
        <v>3</v>
      </c>
      <c r="R11" s="11">
        <v>0</v>
      </c>
      <c r="S11" s="11">
        <v>0</v>
      </c>
      <c r="T11" s="11">
        <v>0</v>
      </c>
      <c r="U11" s="11">
        <v>1</v>
      </c>
      <c r="V11" s="11">
        <v>5</v>
      </c>
      <c r="W11" s="11">
        <v>2</v>
      </c>
      <c r="X11" s="11">
        <v>2</v>
      </c>
      <c r="Y11" s="11">
        <v>1</v>
      </c>
      <c r="Z11" s="11">
        <v>2</v>
      </c>
      <c r="AA11" s="11">
        <v>3</v>
      </c>
      <c r="AB11" s="11">
        <v>0</v>
      </c>
      <c r="AC11" s="11">
        <v>1</v>
      </c>
      <c r="AD11" s="11">
        <v>1</v>
      </c>
      <c r="AE11" s="11">
        <v>2</v>
      </c>
      <c r="AF11" s="11">
        <v>0</v>
      </c>
      <c r="AG11" s="11">
        <v>1</v>
      </c>
      <c r="AH11" s="6">
        <f t="shared" si="0"/>
        <v>42</v>
      </c>
      <c r="AI11" s="9"/>
      <c r="AJ11" s="10" t="s">
        <v>8</v>
      </c>
      <c r="AK11" s="13">
        <f>1-AK10</f>
        <v>0.40384615384615385</v>
      </c>
      <c r="AL11" s="11"/>
    </row>
    <row r="12" spans="1:38" s="14" customFormat="1" x14ac:dyDescent="0.25">
      <c r="A12" s="9"/>
      <c r="B12" s="10" t="s">
        <v>9</v>
      </c>
      <c r="C12" s="11">
        <f t="shared" ref="C12:AB12" si="3">C8+C9</f>
        <v>126</v>
      </c>
      <c r="D12" s="11">
        <f t="shared" si="3"/>
        <v>60</v>
      </c>
      <c r="E12" s="11">
        <f t="shared" si="3"/>
        <v>23</v>
      </c>
      <c r="F12" s="11">
        <f t="shared" si="3"/>
        <v>0</v>
      </c>
      <c r="G12" s="11">
        <f t="shared" si="3"/>
        <v>90</v>
      </c>
      <c r="H12" s="11">
        <f t="shared" si="3"/>
        <v>0</v>
      </c>
      <c r="I12" s="11">
        <f t="shared" si="3"/>
        <v>50</v>
      </c>
      <c r="J12" s="11">
        <f t="shared" si="3"/>
        <v>66</v>
      </c>
      <c r="K12" s="11">
        <f t="shared" si="3"/>
        <v>78</v>
      </c>
      <c r="L12" s="11">
        <f t="shared" si="3"/>
        <v>18</v>
      </c>
      <c r="M12" s="11">
        <f t="shared" si="3"/>
        <v>46</v>
      </c>
      <c r="N12" s="11">
        <f t="shared" si="3"/>
        <v>0</v>
      </c>
      <c r="O12" s="11">
        <f t="shared" si="3"/>
        <v>87</v>
      </c>
      <c r="P12" s="11">
        <f t="shared" si="3"/>
        <v>13</v>
      </c>
      <c r="Q12" s="11">
        <f t="shared" si="3"/>
        <v>127</v>
      </c>
      <c r="R12" s="11">
        <f t="shared" si="3"/>
        <v>0</v>
      </c>
      <c r="S12" s="11">
        <f t="shared" si="3"/>
        <v>47</v>
      </c>
      <c r="T12" s="11">
        <f t="shared" si="3"/>
        <v>0</v>
      </c>
      <c r="U12" s="11">
        <f>U8+U9</f>
        <v>18</v>
      </c>
      <c r="V12" s="11">
        <f t="shared" si="3"/>
        <v>152</v>
      </c>
      <c r="W12" s="11">
        <f t="shared" si="3"/>
        <v>19</v>
      </c>
      <c r="X12" s="11">
        <f t="shared" si="3"/>
        <v>41</v>
      </c>
      <c r="Y12" s="11">
        <f t="shared" si="3"/>
        <v>70</v>
      </c>
      <c r="Z12" s="11">
        <f t="shared" si="3"/>
        <v>41</v>
      </c>
      <c r="AA12" s="11">
        <f t="shared" si="3"/>
        <v>93</v>
      </c>
      <c r="AB12" s="11">
        <f t="shared" si="3"/>
        <v>0</v>
      </c>
      <c r="AC12" s="11">
        <f>AC8+AC9</f>
        <v>45</v>
      </c>
      <c r="AD12" s="11">
        <f>AD8+AD9</f>
        <v>33</v>
      </c>
      <c r="AE12" s="11">
        <f>AE8+AE9</f>
        <v>74</v>
      </c>
      <c r="AF12" s="11">
        <f>AF8+AF9</f>
        <v>10</v>
      </c>
      <c r="AG12" s="11">
        <f>AG8+AG9</f>
        <v>44</v>
      </c>
      <c r="AH12" s="6">
        <f>SUM(C12:AG12)</f>
        <v>1471</v>
      </c>
      <c r="AI12" s="9"/>
      <c r="AJ12" s="10" t="s">
        <v>9</v>
      </c>
      <c r="AK12" s="13"/>
      <c r="AL12" s="11"/>
    </row>
    <row r="13" spans="1:38" s="14" customFormat="1" x14ac:dyDescent="0.25">
      <c r="A13" s="9"/>
      <c r="B13" s="10" t="s">
        <v>10</v>
      </c>
      <c r="C13" s="11">
        <f t="shared" ref="C13:AB13" si="4">C10+C11</f>
        <v>2</v>
      </c>
      <c r="D13" s="11">
        <f t="shared" si="4"/>
        <v>5</v>
      </c>
      <c r="E13" s="11">
        <f t="shared" si="4"/>
        <v>2</v>
      </c>
      <c r="F13" s="11">
        <f t="shared" si="4"/>
        <v>0</v>
      </c>
      <c r="G13" s="11">
        <f t="shared" si="4"/>
        <v>7</v>
      </c>
      <c r="H13" s="11">
        <f t="shared" si="4"/>
        <v>0</v>
      </c>
      <c r="I13" s="11">
        <f t="shared" si="4"/>
        <v>7</v>
      </c>
      <c r="J13" s="11">
        <f t="shared" si="4"/>
        <v>4</v>
      </c>
      <c r="K13" s="11">
        <f t="shared" si="4"/>
        <v>4</v>
      </c>
      <c r="L13" s="11">
        <f t="shared" si="4"/>
        <v>2</v>
      </c>
      <c r="M13" s="11">
        <f t="shared" si="4"/>
        <v>5</v>
      </c>
      <c r="N13" s="11">
        <f t="shared" si="4"/>
        <v>0</v>
      </c>
      <c r="O13" s="11">
        <f t="shared" si="4"/>
        <v>6</v>
      </c>
      <c r="P13" s="11">
        <f t="shared" si="4"/>
        <v>2</v>
      </c>
      <c r="Q13" s="11">
        <f t="shared" si="4"/>
        <v>6</v>
      </c>
      <c r="R13" s="11">
        <f t="shared" si="4"/>
        <v>0</v>
      </c>
      <c r="S13" s="11">
        <f t="shared" si="4"/>
        <v>2</v>
      </c>
      <c r="T13" s="11">
        <f t="shared" si="4"/>
        <v>0</v>
      </c>
      <c r="U13" s="11">
        <f t="shared" si="4"/>
        <v>1</v>
      </c>
      <c r="V13" s="11">
        <f t="shared" si="4"/>
        <v>11</v>
      </c>
      <c r="W13" s="11">
        <f t="shared" si="4"/>
        <v>4</v>
      </c>
      <c r="X13" s="11">
        <f t="shared" si="4"/>
        <v>3</v>
      </c>
      <c r="Y13" s="11">
        <f t="shared" si="4"/>
        <v>3</v>
      </c>
      <c r="Z13" s="11">
        <f t="shared" si="4"/>
        <v>4</v>
      </c>
      <c r="AA13" s="11">
        <f t="shared" si="4"/>
        <v>6</v>
      </c>
      <c r="AB13" s="11">
        <f t="shared" si="4"/>
        <v>0</v>
      </c>
      <c r="AC13" s="11">
        <f>AC10+AC11</f>
        <v>5</v>
      </c>
      <c r="AD13" s="11">
        <f>AD10+AD11</f>
        <v>2</v>
      </c>
      <c r="AE13" s="11">
        <f>AE10+AE11</f>
        <v>5</v>
      </c>
      <c r="AF13" s="11">
        <f>AF10+AF11</f>
        <v>1</v>
      </c>
      <c r="AG13" s="11">
        <f>AG10+AG11</f>
        <v>5</v>
      </c>
      <c r="AH13" s="6">
        <f t="shared" si="0"/>
        <v>104</v>
      </c>
      <c r="AI13" s="9"/>
      <c r="AJ13" s="10" t="s">
        <v>10</v>
      </c>
      <c r="AK13" s="13"/>
      <c r="AL13" s="11"/>
    </row>
    <row r="14" spans="1:38" s="21" customFormat="1" x14ac:dyDescent="0.25">
      <c r="A14" s="16" t="s">
        <v>12</v>
      </c>
      <c r="B14" s="17" t="s">
        <v>5</v>
      </c>
      <c r="C14" s="18">
        <v>18</v>
      </c>
      <c r="D14" s="19">
        <v>66</v>
      </c>
      <c r="E14" s="19">
        <v>3</v>
      </c>
      <c r="F14" s="19">
        <v>52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40</v>
      </c>
      <c r="M14" s="19">
        <v>28</v>
      </c>
      <c r="N14" s="19">
        <v>15</v>
      </c>
      <c r="O14" s="19">
        <v>0</v>
      </c>
      <c r="P14" s="19">
        <v>8</v>
      </c>
      <c r="Q14" s="18">
        <v>15</v>
      </c>
      <c r="R14" s="18">
        <v>80</v>
      </c>
      <c r="S14" s="18">
        <v>15</v>
      </c>
      <c r="T14" s="18">
        <v>3</v>
      </c>
      <c r="U14" s="18">
        <v>0</v>
      </c>
      <c r="V14" s="18">
        <v>0</v>
      </c>
      <c r="W14" s="18">
        <v>0</v>
      </c>
      <c r="X14" s="18">
        <v>3</v>
      </c>
      <c r="Y14" s="18">
        <v>10</v>
      </c>
      <c r="Z14" s="18">
        <v>29</v>
      </c>
      <c r="AA14" s="18">
        <v>25</v>
      </c>
      <c r="AB14" s="18">
        <v>0</v>
      </c>
      <c r="AC14" s="18">
        <v>0</v>
      </c>
      <c r="AD14" s="18">
        <v>25</v>
      </c>
      <c r="AE14" s="18">
        <v>10</v>
      </c>
      <c r="AF14" s="18">
        <v>45.5</v>
      </c>
      <c r="AG14" s="18">
        <v>0</v>
      </c>
      <c r="AH14" s="6">
        <f t="shared" si="0"/>
        <v>490.5</v>
      </c>
      <c r="AI14" s="16" t="s">
        <v>12</v>
      </c>
      <c r="AJ14" s="17" t="s">
        <v>5</v>
      </c>
      <c r="AK14" s="20">
        <f>AH14/AH18</f>
        <v>0.40320591861898891</v>
      </c>
      <c r="AL14" s="18">
        <f>AH14/AH16</f>
        <v>14.014285714285714</v>
      </c>
    </row>
    <row r="15" spans="1:38" s="21" customFormat="1" ht="17.25" customHeight="1" x14ac:dyDescent="0.25">
      <c r="A15" s="16"/>
      <c r="B15" s="17" t="s">
        <v>6</v>
      </c>
      <c r="C15" s="18">
        <v>0</v>
      </c>
      <c r="D15" s="18">
        <v>3</v>
      </c>
      <c r="E15" s="21">
        <v>64</v>
      </c>
      <c r="F15" s="18">
        <v>58</v>
      </c>
      <c r="G15" s="18">
        <v>0</v>
      </c>
      <c r="H15" s="18">
        <v>0</v>
      </c>
      <c r="I15" s="18">
        <v>10</v>
      </c>
      <c r="J15" s="18">
        <v>28</v>
      </c>
      <c r="K15" s="18">
        <v>28</v>
      </c>
      <c r="L15" s="18">
        <v>41</v>
      </c>
      <c r="M15" s="18">
        <v>25</v>
      </c>
      <c r="N15" s="18">
        <v>31</v>
      </c>
      <c r="O15" s="18">
        <v>0</v>
      </c>
      <c r="P15" s="18">
        <v>68</v>
      </c>
      <c r="Q15" s="18">
        <v>46</v>
      </c>
      <c r="R15" s="18">
        <v>0</v>
      </c>
      <c r="S15" s="18">
        <v>31</v>
      </c>
      <c r="T15" s="18">
        <v>60</v>
      </c>
      <c r="U15" s="18">
        <v>0</v>
      </c>
      <c r="V15" s="18">
        <v>0</v>
      </c>
      <c r="W15" s="18">
        <v>72</v>
      </c>
      <c r="X15" s="18">
        <v>27</v>
      </c>
      <c r="Y15" s="18">
        <v>13</v>
      </c>
      <c r="Z15" s="18">
        <v>22</v>
      </c>
      <c r="AA15" s="18">
        <v>21</v>
      </c>
      <c r="AB15" s="18">
        <v>3</v>
      </c>
      <c r="AC15" s="18">
        <v>0</v>
      </c>
      <c r="AD15" s="18">
        <v>1</v>
      </c>
      <c r="AE15" s="18">
        <v>30</v>
      </c>
      <c r="AF15" s="18">
        <v>13</v>
      </c>
      <c r="AG15" s="18">
        <v>31</v>
      </c>
      <c r="AH15" s="6">
        <f t="shared" si="0"/>
        <v>726</v>
      </c>
      <c r="AI15" s="16"/>
      <c r="AJ15" s="17" t="s">
        <v>6</v>
      </c>
      <c r="AK15" s="20">
        <f>AH15/AH18</f>
        <v>0.59679408138101109</v>
      </c>
      <c r="AL15" s="18">
        <f>AH15/AH17</f>
        <v>12.736842105263158</v>
      </c>
    </row>
    <row r="16" spans="1:38" s="21" customFormat="1" x14ac:dyDescent="0.25">
      <c r="A16" s="16"/>
      <c r="B16" s="17" t="s">
        <v>7</v>
      </c>
      <c r="C16" s="18">
        <v>2</v>
      </c>
      <c r="D16" s="18">
        <v>2</v>
      </c>
      <c r="E16" s="21">
        <v>1</v>
      </c>
      <c r="F16" s="18">
        <v>4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3</v>
      </c>
      <c r="M16" s="18">
        <v>2</v>
      </c>
      <c r="N16" s="18">
        <v>1</v>
      </c>
      <c r="O16" s="18">
        <v>0</v>
      </c>
      <c r="P16" s="18">
        <v>1</v>
      </c>
      <c r="Q16" s="18">
        <v>1</v>
      </c>
      <c r="R16" s="18">
        <v>3</v>
      </c>
      <c r="S16" s="18">
        <v>1</v>
      </c>
      <c r="T16" s="18">
        <v>1</v>
      </c>
      <c r="U16" s="18">
        <v>0</v>
      </c>
      <c r="V16" s="18">
        <v>0</v>
      </c>
      <c r="W16" s="18">
        <v>0</v>
      </c>
      <c r="X16" s="18">
        <v>1</v>
      </c>
      <c r="Y16" s="18">
        <v>1</v>
      </c>
      <c r="Z16" s="18">
        <v>2</v>
      </c>
      <c r="AA16" s="18">
        <v>2</v>
      </c>
      <c r="AB16" s="18">
        <v>0</v>
      </c>
      <c r="AC16" s="18">
        <v>0</v>
      </c>
      <c r="AD16" s="18">
        <v>3</v>
      </c>
      <c r="AE16" s="18">
        <v>1</v>
      </c>
      <c r="AF16" s="18">
        <v>3</v>
      </c>
      <c r="AG16" s="18">
        <v>0</v>
      </c>
      <c r="AH16" s="6">
        <f t="shared" si="0"/>
        <v>35</v>
      </c>
      <c r="AI16" s="16"/>
      <c r="AJ16" s="17" t="s">
        <v>7</v>
      </c>
      <c r="AK16" s="20">
        <f>AH16/AH19</f>
        <v>0.38043478260869568</v>
      </c>
    </row>
    <row r="17" spans="1:38" s="21" customFormat="1" x14ac:dyDescent="0.25">
      <c r="A17" s="16"/>
      <c r="B17" s="17" t="s">
        <v>8</v>
      </c>
      <c r="C17" s="18">
        <v>0</v>
      </c>
      <c r="D17" s="18">
        <v>1</v>
      </c>
      <c r="E17" s="21">
        <v>4</v>
      </c>
      <c r="F17" s="18">
        <v>2</v>
      </c>
      <c r="G17" s="18">
        <v>0</v>
      </c>
      <c r="H17" s="18">
        <v>0</v>
      </c>
      <c r="I17" s="18">
        <v>1</v>
      </c>
      <c r="J17" s="18">
        <v>3</v>
      </c>
      <c r="K17" s="18">
        <v>3</v>
      </c>
      <c r="L17" s="18">
        <v>3</v>
      </c>
      <c r="M17" s="18">
        <v>2</v>
      </c>
      <c r="N17" s="18">
        <v>3</v>
      </c>
      <c r="O17" s="18">
        <v>0</v>
      </c>
      <c r="P17" s="18">
        <v>7</v>
      </c>
      <c r="Q17" s="18">
        <v>3</v>
      </c>
      <c r="R17" s="18">
        <v>0</v>
      </c>
      <c r="S17" s="18">
        <v>2</v>
      </c>
      <c r="T17" s="18">
        <v>2</v>
      </c>
      <c r="U17" s="18">
        <v>0</v>
      </c>
      <c r="V17" s="18">
        <v>0</v>
      </c>
      <c r="W17" s="18">
        <v>3</v>
      </c>
      <c r="X17" s="18">
        <v>2</v>
      </c>
      <c r="Y17" s="18">
        <v>2</v>
      </c>
      <c r="Z17" s="18">
        <v>1</v>
      </c>
      <c r="AA17" s="18">
        <v>3</v>
      </c>
      <c r="AB17" s="18">
        <v>1</v>
      </c>
      <c r="AC17" s="18">
        <v>0</v>
      </c>
      <c r="AD17" s="18">
        <v>1</v>
      </c>
      <c r="AE17" s="18">
        <v>3</v>
      </c>
      <c r="AF17" s="18">
        <v>1</v>
      </c>
      <c r="AG17" s="18">
        <v>4</v>
      </c>
      <c r="AH17" s="6">
        <f t="shared" si="0"/>
        <v>57</v>
      </c>
      <c r="AI17" s="16"/>
      <c r="AJ17" s="17" t="s">
        <v>8</v>
      </c>
      <c r="AK17" s="20">
        <f>1-AK16</f>
        <v>0.61956521739130432</v>
      </c>
    </row>
    <row r="18" spans="1:38" s="21" customFormat="1" x14ac:dyDescent="0.25">
      <c r="A18" s="16"/>
      <c r="B18" s="17" t="s">
        <v>9</v>
      </c>
      <c r="C18" s="18">
        <f t="shared" ref="C18:AG18" si="5">C14+C15</f>
        <v>18</v>
      </c>
      <c r="D18" s="18">
        <f t="shared" si="5"/>
        <v>69</v>
      </c>
      <c r="E18" s="18">
        <f t="shared" si="5"/>
        <v>67</v>
      </c>
      <c r="F18" s="18">
        <f t="shared" si="5"/>
        <v>110</v>
      </c>
      <c r="G18" s="18">
        <f t="shared" si="5"/>
        <v>0</v>
      </c>
      <c r="H18" s="18">
        <f t="shared" si="5"/>
        <v>0</v>
      </c>
      <c r="I18" s="18">
        <f t="shared" si="5"/>
        <v>10</v>
      </c>
      <c r="J18" s="18">
        <f t="shared" si="5"/>
        <v>28</v>
      </c>
      <c r="K18" s="18">
        <f t="shared" si="5"/>
        <v>28</v>
      </c>
      <c r="L18" s="18">
        <f t="shared" si="5"/>
        <v>81</v>
      </c>
      <c r="M18" s="18">
        <f t="shared" si="5"/>
        <v>53</v>
      </c>
      <c r="N18" s="18">
        <f t="shared" si="5"/>
        <v>46</v>
      </c>
      <c r="O18" s="18">
        <f t="shared" si="5"/>
        <v>0</v>
      </c>
      <c r="P18" s="18">
        <f t="shared" si="5"/>
        <v>76</v>
      </c>
      <c r="Q18" s="18">
        <f t="shared" si="5"/>
        <v>61</v>
      </c>
      <c r="R18" s="18">
        <f t="shared" si="5"/>
        <v>80</v>
      </c>
      <c r="S18" s="18">
        <f t="shared" si="5"/>
        <v>46</v>
      </c>
      <c r="T18" s="18">
        <f t="shared" si="5"/>
        <v>63</v>
      </c>
      <c r="U18" s="18">
        <f t="shared" si="5"/>
        <v>0</v>
      </c>
      <c r="V18" s="18">
        <f t="shared" si="5"/>
        <v>0</v>
      </c>
      <c r="W18" s="18">
        <f t="shared" si="5"/>
        <v>72</v>
      </c>
      <c r="X18" s="18">
        <f t="shared" si="5"/>
        <v>30</v>
      </c>
      <c r="Y18" s="18">
        <f t="shared" si="5"/>
        <v>23</v>
      </c>
      <c r="Z18" s="18">
        <f t="shared" si="5"/>
        <v>51</v>
      </c>
      <c r="AA18" s="18">
        <f t="shared" si="5"/>
        <v>46</v>
      </c>
      <c r="AB18" s="18">
        <f t="shared" si="5"/>
        <v>3</v>
      </c>
      <c r="AC18" s="18">
        <f t="shared" si="5"/>
        <v>0</v>
      </c>
      <c r="AD18" s="18">
        <f t="shared" si="5"/>
        <v>26</v>
      </c>
      <c r="AE18" s="18">
        <f t="shared" si="5"/>
        <v>40</v>
      </c>
      <c r="AF18" s="18">
        <f t="shared" si="5"/>
        <v>58.5</v>
      </c>
      <c r="AG18" s="18">
        <f t="shared" si="5"/>
        <v>31</v>
      </c>
      <c r="AH18" s="6">
        <f t="shared" si="0"/>
        <v>1216.5</v>
      </c>
      <c r="AI18" s="16"/>
      <c r="AJ18" s="17" t="s">
        <v>9</v>
      </c>
    </row>
    <row r="19" spans="1:38" s="21" customFormat="1" x14ac:dyDescent="0.25">
      <c r="A19" s="16"/>
      <c r="B19" s="17" t="s">
        <v>10</v>
      </c>
      <c r="C19" s="18">
        <f t="shared" ref="C19:AG19" si="6">C16+C17</f>
        <v>2</v>
      </c>
      <c r="D19" s="18">
        <f t="shared" si="6"/>
        <v>3</v>
      </c>
      <c r="E19" s="18">
        <f t="shared" si="6"/>
        <v>5</v>
      </c>
      <c r="F19" s="18">
        <f t="shared" si="6"/>
        <v>6</v>
      </c>
      <c r="G19" s="18">
        <f t="shared" si="6"/>
        <v>0</v>
      </c>
      <c r="H19" s="18">
        <f t="shared" si="6"/>
        <v>0</v>
      </c>
      <c r="I19" s="18">
        <f t="shared" si="6"/>
        <v>1</v>
      </c>
      <c r="J19" s="18">
        <f t="shared" si="6"/>
        <v>3</v>
      </c>
      <c r="K19" s="18">
        <f t="shared" si="6"/>
        <v>3</v>
      </c>
      <c r="L19" s="18">
        <f t="shared" si="6"/>
        <v>6</v>
      </c>
      <c r="M19" s="18">
        <f t="shared" si="6"/>
        <v>4</v>
      </c>
      <c r="N19" s="18">
        <f t="shared" si="6"/>
        <v>4</v>
      </c>
      <c r="O19" s="18">
        <f t="shared" si="6"/>
        <v>0</v>
      </c>
      <c r="P19" s="18">
        <f t="shared" si="6"/>
        <v>8</v>
      </c>
      <c r="Q19" s="18">
        <f t="shared" si="6"/>
        <v>4</v>
      </c>
      <c r="R19" s="18">
        <f t="shared" si="6"/>
        <v>3</v>
      </c>
      <c r="S19" s="18">
        <f t="shared" si="6"/>
        <v>3</v>
      </c>
      <c r="T19" s="18">
        <f t="shared" si="6"/>
        <v>3</v>
      </c>
      <c r="U19" s="18">
        <f t="shared" si="6"/>
        <v>0</v>
      </c>
      <c r="V19" s="18">
        <f t="shared" si="6"/>
        <v>0</v>
      </c>
      <c r="W19" s="18">
        <f t="shared" si="6"/>
        <v>3</v>
      </c>
      <c r="X19" s="18">
        <f t="shared" si="6"/>
        <v>3</v>
      </c>
      <c r="Y19" s="18">
        <f t="shared" si="6"/>
        <v>3</v>
      </c>
      <c r="Z19" s="18">
        <f t="shared" si="6"/>
        <v>3</v>
      </c>
      <c r="AA19" s="18">
        <f t="shared" si="6"/>
        <v>5</v>
      </c>
      <c r="AB19" s="18">
        <f t="shared" si="6"/>
        <v>1</v>
      </c>
      <c r="AC19" s="18">
        <f t="shared" si="6"/>
        <v>0</v>
      </c>
      <c r="AD19" s="18">
        <f t="shared" si="6"/>
        <v>4</v>
      </c>
      <c r="AE19" s="18">
        <f t="shared" si="6"/>
        <v>4</v>
      </c>
      <c r="AF19" s="18">
        <f t="shared" si="6"/>
        <v>4</v>
      </c>
      <c r="AG19" s="18">
        <f t="shared" si="6"/>
        <v>4</v>
      </c>
      <c r="AH19" s="6">
        <f t="shared" si="0"/>
        <v>92</v>
      </c>
      <c r="AI19" s="16"/>
      <c r="AJ19" s="17" t="s">
        <v>10</v>
      </c>
    </row>
    <row r="21" spans="1:38" x14ac:dyDescent="0.25">
      <c r="A21" s="1"/>
      <c r="B21" s="1" t="s">
        <v>13</v>
      </c>
      <c r="C21" s="2">
        <v>1</v>
      </c>
      <c r="D21" s="2">
        <v>2</v>
      </c>
      <c r="E21" s="2">
        <v>3</v>
      </c>
      <c r="F21" s="2">
        <v>4</v>
      </c>
      <c r="G21" s="2">
        <v>5</v>
      </c>
      <c r="H21" s="2">
        <v>6</v>
      </c>
      <c r="I21" s="2">
        <v>7</v>
      </c>
      <c r="J21" s="2">
        <v>8</v>
      </c>
      <c r="K21" s="2">
        <v>9</v>
      </c>
      <c r="L21" s="2">
        <v>10</v>
      </c>
      <c r="M21" s="2">
        <v>11</v>
      </c>
      <c r="N21" s="2">
        <v>12</v>
      </c>
      <c r="O21" s="2">
        <v>13</v>
      </c>
      <c r="P21" s="2">
        <v>14</v>
      </c>
      <c r="Q21" s="2">
        <v>15</v>
      </c>
      <c r="R21" s="2">
        <v>16</v>
      </c>
      <c r="S21" s="2">
        <v>17</v>
      </c>
      <c r="T21" s="2">
        <v>18</v>
      </c>
      <c r="U21" s="2">
        <v>19</v>
      </c>
      <c r="V21" s="2">
        <v>20</v>
      </c>
      <c r="W21" s="2">
        <v>21</v>
      </c>
      <c r="X21" s="2">
        <v>22</v>
      </c>
      <c r="Y21" s="2">
        <v>23</v>
      </c>
      <c r="Z21" s="2">
        <v>24</v>
      </c>
      <c r="AA21" s="2">
        <v>25</v>
      </c>
      <c r="AB21" s="2">
        <v>26</v>
      </c>
      <c r="AC21" s="2">
        <v>27</v>
      </c>
      <c r="AD21" s="2">
        <v>28</v>
      </c>
      <c r="AE21" s="2">
        <v>29</v>
      </c>
      <c r="AF21" s="2">
        <v>30</v>
      </c>
      <c r="AG21" s="2">
        <v>31</v>
      </c>
      <c r="AH21" s="3" t="s">
        <v>1</v>
      </c>
      <c r="AI21" s="1"/>
      <c r="AJ21" s="1" t="s">
        <v>0</v>
      </c>
      <c r="AK21" t="s">
        <v>2</v>
      </c>
      <c r="AL21" t="s">
        <v>3</v>
      </c>
    </row>
    <row r="22" spans="1:38" s="7" customFormat="1" x14ac:dyDescent="0.25">
      <c r="A22" s="4" t="s">
        <v>4</v>
      </c>
      <c r="B22" s="5" t="s">
        <v>5</v>
      </c>
      <c r="C22" s="6">
        <v>33.5</v>
      </c>
      <c r="D22" s="6">
        <v>0</v>
      </c>
      <c r="E22" s="7">
        <v>102</v>
      </c>
      <c r="F22" s="6">
        <v>110</v>
      </c>
      <c r="G22" s="6">
        <v>12.5</v>
      </c>
      <c r="H22" s="6">
        <v>55</v>
      </c>
      <c r="I22" s="6">
        <v>52</v>
      </c>
      <c r="J22" s="6">
        <v>25</v>
      </c>
      <c r="K22" s="6">
        <v>0</v>
      </c>
      <c r="L22" s="6">
        <v>46.5</v>
      </c>
      <c r="M22" s="6">
        <v>69.5</v>
      </c>
      <c r="N22" s="6">
        <v>23</v>
      </c>
      <c r="O22" s="6">
        <v>0</v>
      </c>
      <c r="P22" s="6">
        <v>38.5</v>
      </c>
      <c r="Q22" s="6">
        <v>16</v>
      </c>
      <c r="R22" s="6">
        <v>0</v>
      </c>
      <c r="S22" s="6">
        <v>25</v>
      </c>
      <c r="T22" s="6">
        <v>22.5</v>
      </c>
      <c r="U22" s="6">
        <v>21</v>
      </c>
      <c r="V22" s="6">
        <v>34.5</v>
      </c>
      <c r="W22" s="6">
        <v>47.75</v>
      </c>
      <c r="X22" s="6">
        <v>67.5</v>
      </c>
      <c r="Y22" s="6">
        <v>0</v>
      </c>
      <c r="Z22" s="6">
        <v>48</v>
      </c>
      <c r="AA22" s="6">
        <v>72</v>
      </c>
      <c r="AB22" s="6">
        <v>74.5</v>
      </c>
      <c r="AC22" s="6">
        <v>14</v>
      </c>
      <c r="AD22" s="6">
        <v>43.5</v>
      </c>
      <c r="AE22" s="6">
        <v>32.1</v>
      </c>
      <c r="AF22" s="6"/>
      <c r="AG22" s="6"/>
      <c r="AH22" s="6">
        <f>SUM(C22:AG22)</f>
        <v>1085.8499999999999</v>
      </c>
      <c r="AI22" s="4" t="s">
        <v>4</v>
      </c>
      <c r="AJ22" s="5" t="s">
        <v>5</v>
      </c>
      <c r="AK22" s="8">
        <f>AH22/AH26</f>
        <v>0.43512322179923857</v>
      </c>
      <c r="AL22" s="6">
        <f>AH22/AH24</f>
        <v>6.134745762711864</v>
      </c>
    </row>
    <row r="23" spans="1:38" s="7" customFormat="1" x14ac:dyDescent="0.25">
      <c r="A23" s="4"/>
      <c r="B23" s="5" t="s">
        <v>6</v>
      </c>
      <c r="C23" s="6">
        <v>110</v>
      </c>
      <c r="D23" s="6">
        <v>0</v>
      </c>
      <c r="E23" s="7">
        <v>79</v>
      </c>
      <c r="F23" s="6">
        <v>63</v>
      </c>
      <c r="G23" s="6">
        <v>60</v>
      </c>
      <c r="H23" s="6">
        <v>55</v>
      </c>
      <c r="I23" s="6">
        <v>84</v>
      </c>
      <c r="J23" s="6">
        <v>127</v>
      </c>
      <c r="K23" s="6">
        <v>0</v>
      </c>
      <c r="L23" s="6">
        <v>111</v>
      </c>
      <c r="M23" s="6">
        <v>62</v>
      </c>
      <c r="N23" s="6">
        <v>66.5</v>
      </c>
      <c r="O23" s="6">
        <v>11</v>
      </c>
      <c r="P23" s="6">
        <v>33</v>
      </c>
      <c r="Q23" s="6">
        <v>37</v>
      </c>
      <c r="R23" s="6">
        <v>0</v>
      </c>
      <c r="S23" s="6">
        <v>82</v>
      </c>
      <c r="T23" s="6">
        <v>51.5</v>
      </c>
      <c r="U23" s="6">
        <v>26</v>
      </c>
      <c r="V23" s="6">
        <v>29.75</v>
      </c>
      <c r="W23" s="6">
        <v>34</v>
      </c>
      <c r="X23" s="6">
        <v>69</v>
      </c>
      <c r="Y23" s="6">
        <v>0</v>
      </c>
      <c r="Z23" s="6">
        <v>41</v>
      </c>
      <c r="AA23" s="6">
        <v>21</v>
      </c>
      <c r="AB23" s="6">
        <v>10</v>
      </c>
      <c r="AC23" s="6">
        <v>54</v>
      </c>
      <c r="AD23" s="6">
        <v>68.900000000000006</v>
      </c>
      <c r="AE23" s="6">
        <v>24</v>
      </c>
      <c r="AF23" s="6"/>
      <c r="AG23" s="6"/>
      <c r="AH23" s="6">
        <f t="shared" ref="AH23:AH39" si="7">SUM(C23:AG23)</f>
        <v>1409.65</v>
      </c>
      <c r="AI23" s="4"/>
      <c r="AJ23" s="5" t="s">
        <v>6</v>
      </c>
      <c r="AK23" s="8">
        <f>AH23/AH26</f>
        <v>0.56487677820076143</v>
      </c>
      <c r="AL23" s="6">
        <f>AH23/AH25</f>
        <v>7.8313888888888892</v>
      </c>
    </row>
    <row r="24" spans="1:38" s="7" customFormat="1" x14ac:dyDescent="0.25">
      <c r="A24" s="4"/>
      <c r="B24" s="5" t="s">
        <v>7</v>
      </c>
      <c r="C24" s="7">
        <v>5</v>
      </c>
      <c r="D24" s="7">
        <v>0</v>
      </c>
      <c r="E24" s="6">
        <v>11</v>
      </c>
      <c r="F24" s="6">
        <v>8</v>
      </c>
      <c r="G24" s="6">
        <v>6</v>
      </c>
      <c r="H24" s="6">
        <v>8</v>
      </c>
      <c r="I24" s="6">
        <v>8</v>
      </c>
      <c r="J24" s="6">
        <v>18</v>
      </c>
      <c r="K24" s="6">
        <v>0</v>
      </c>
      <c r="L24" s="6">
        <v>8</v>
      </c>
      <c r="M24" s="6">
        <v>11</v>
      </c>
      <c r="N24" s="6">
        <v>3</v>
      </c>
      <c r="O24" s="6">
        <v>0</v>
      </c>
      <c r="P24" s="6">
        <v>7</v>
      </c>
      <c r="Q24" s="6">
        <v>3</v>
      </c>
      <c r="R24" s="6">
        <v>0</v>
      </c>
      <c r="S24" s="6">
        <v>5</v>
      </c>
      <c r="T24" s="6">
        <v>6</v>
      </c>
      <c r="U24" s="6">
        <v>5</v>
      </c>
      <c r="V24" s="6">
        <v>6</v>
      </c>
      <c r="W24" s="6">
        <v>8</v>
      </c>
      <c r="X24" s="6">
        <v>8</v>
      </c>
      <c r="Y24" s="6">
        <v>0</v>
      </c>
      <c r="Z24" s="6">
        <v>9</v>
      </c>
      <c r="AA24" s="6">
        <v>7</v>
      </c>
      <c r="AB24" s="6">
        <v>7</v>
      </c>
      <c r="AC24" s="6">
        <v>4</v>
      </c>
      <c r="AD24" s="6">
        <v>10</v>
      </c>
      <c r="AE24" s="6">
        <v>6</v>
      </c>
      <c r="AF24" s="6"/>
      <c r="AG24" s="6"/>
      <c r="AH24" s="6">
        <f t="shared" si="7"/>
        <v>177</v>
      </c>
      <c r="AI24" s="4"/>
      <c r="AJ24" s="5" t="s">
        <v>7</v>
      </c>
      <c r="AK24" s="8"/>
      <c r="AL24" s="6">
        <f>AH24/AH27%</f>
        <v>49.579831932773111</v>
      </c>
    </row>
    <row r="25" spans="1:38" s="7" customFormat="1" x14ac:dyDescent="0.25">
      <c r="A25" s="4"/>
      <c r="B25" s="5" t="s">
        <v>8</v>
      </c>
      <c r="C25" s="7">
        <v>4</v>
      </c>
      <c r="D25" s="7">
        <v>0</v>
      </c>
      <c r="E25" s="6">
        <v>10</v>
      </c>
      <c r="F25" s="6">
        <v>6</v>
      </c>
      <c r="G25" s="6">
        <v>13</v>
      </c>
      <c r="H25" s="6">
        <v>6</v>
      </c>
      <c r="I25" s="6">
        <v>13</v>
      </c>
      <c r="J25" s="6">
        <v>7</v>
      </c>
      <c r="K25" s="6">
        <v>0</v>
      </c>
      <c r="L25" s="6">
        <v>19</v>
      </c>
      <c r="M25" s="6">
        <v>10</v>
      </c>
      <c r="N25" s="6">
        <v>10</v>
      </c>
      <c r="O25" s="6">
        <v>2</v>
      </c>
      <c r="P25" s="6">
        <v>5</v>
      </c>
      <c r="Q25" s="6">
        <v>6</v>
      </c>
      <c r="R25" s="6">
        <v>0</v>
      </c>
      <c r="S25" s="6">
        <v>15</v>
      </c>
      <c r="T25" s="6">
        <v>8</v>
      </c>
      <c r="U25" s="6">
        <v>4</v>
      </c>
      <c r="V25" s="6">
        <v>5</v>
      </c>
      <c r="W25" s="6">
        <v>3</v>
      </c>
      <c r="X25" s="6">
        <v>5</v>
      </c>
      <c r="Y25" s="6">
        <v>0</v>
      </c>
      <c r="Z25" s="6">
        <v>7</v>
      </c>
      <c r="AA25" s="6">
        <v>5</v>
      </c>
      <c r="AB25" s="6">
        <v>2</v>
      </c>
      <c r="AC25" s="6">
        <v>5</v>
      </c>
      <c r="AD25" s="6">
        <v>6</v>
      </c>
      <c r="AE25" s="6">
        <v>4</v>
      </c>
      <c r="AF25" s="6"/>
      <c r="AG25" s="6"/>
      <c r="AH25" s="6">
        <f t="shared" si="7"/>
        <v>180</v>
      </c>
      <c r="AI25" s="4"/>
      <c r="AJ25" s="5" t="s">
        <v>8</v>
      </c>
      <c r="AK25" s="22" t="s">
        <v>14</v>
      </c>
      <c r="AL25" s="6">
        <f>100-AL24</f>
        <v>50.420168067226889</v>
      </c>
    </row>
    <row r="26" spans="1:38" s="7" customFormat="1" x14ac:dyDescent="0.25">
      <c r="A26" s="4"/>
      <c r="B26" s="5" t="s">
        <v>9</v>
      </c>
      <c r="C26" s="6">
        <f t="shared" ref="C26:AG26" si="8">C22+C23</f>
        <v>143.5</v>
      </c>
      <c r="D26" s="6">
        <f>D22+D23</f>
        <v>0</v>
      </c>
      <c r="E26" s="6">
        <f>E22+E23</f>
        <v>181</v>
      </c>
      <c r="F26" s="6">
        <f t="shared" si="8"/>
        <v>173</v>
      </c>
      <c r="G26" s="6">
        <f t="shared" si="8"/>
        <v>72.5</v>
      </c>
      <c r="H26" s="6">
        <f t="shared" si="8"/>
        <v>110</v>
      </c>
      <c r="I26" s="6">
        <f t="shared" si="8"/>
        <v>136</v>
      </c>
      <c r="J26" s="6">
        <f t="shared" si="8"/>
        <v>152</v>
      </c>
      <c r="K26" s="6">
        <f t="shared" si="8"/>
        <v>0</v>
      </c>
      <c r="L26" s="6">
        <f t="shared" si="8"/>
        <v>157.5</v>
      </c>
      <c r="M26" s="6">
        <f t="shared" si="8"/>
        <v>131.5</v>
      </c>
      <c r="N26" s="6">
        <f t="shared" si="8"/>
        <v>89.5</v>
      </c>
      <c r="O26" s="6">
        <f t="shared" si="8"/>
        <v>11</v>
      </c>
      <c r="P26" s="6">
        <f t="shared" si="8"/>
        <v>71.5</v>
      </c>
      <c r="Q26" s="6">
        <f t="shared" si="8"/>
        <v>53</v>
      </c>
      <c r="R26" s="6">
        <f t="shared" si="8"/>
        <v>0</v>
      </c>
      <c r="S26" s="6">
        <f t="shared" si="8"/>
        <v>107</v>
      </c>
      <c r="T26" s="6">
        <f t="shared" si="8"/>
        <v>74</v>
      </c>
      <c r="U26" s="6">
        <f t="shared" si="8"/>
        <v>47</v>
      </c>
      <c r="V26" s="6">
        <f t="shared" si="8"/>
        <v>64.25</v>
      </c>
      <c r="W26" s="6">
        <f t="shared" si="8"/>
        <v>81.75</v>
      </c>
      <c r="X26" s="6">
        <f t="shared" si="8"/>
        <v>136.5</v>
      </c>
      <c r="Y26" s="6">
        <f t="shared" si="8"/>
        <v>0</v>
      </c>
      <c r="Z26" s="6">
        <f t="shared" si="8"/>
        <v>89</v>
      </c>
      <c r="AA26" s="6">
        <f t="shared" si="8"/>
        <v>93</v>
      </c>
      <c r="AB26" s="6">
        <f t="shared" si="8"/>
        <v>84.5</v>
      </c>
      <c r="AC26" s="6">
        <f t="shared" si="8"/>
        <v>68</v>
      </c>
      <c r="AD26" s="6">
        <f t="shared" si="8"/>
        <v>112.4</v>
      </c>
      <c r="AE26" s="6">
        <f t="shared" si="8"/>
        <v>56.1</v>
      </c>
      <c r="AF26" s="6">
        <f t="shared" si="8"/>
        <v>0</v>
      </c>
      <c r="AG26" s="6">
        <f t="shared" si="8"/>
        <v>0</v>
      </c>
      <c r="AH26" s="6">
        <f t="shared" si="7"/>
        <v>2495.5</v>
      </c>
      <c r="AI26" s="4"/>
      <c r="AJ26" s="5" t="s">
        <v>9</v>
      </c>
      <c r="AK26" s="8"/>
      <c r="AL26" s="6"/>
    </row>
    <row r="27" spans="1:38" s="7" customFormat="1" x14ac:dyDescent="0.25">
      <c r="A27" s="4"/>
      <c r="B27" s="5" t="s">
        <v>10</v>
      </c>
      <c r="C27" s="6">
        <f t="shared" ref="C27:AG27" si="9">C24+C25</f>
        <v>9</v>
      </c>
      <c r="D27" s="6">
        <f>D24+D25</f>
        <v>0</v>
      </c>
      <c r="E27" s="6">
        <f>E24+E25</f>
        <v>21</v>
      </c>
      <c r="F27" s="6">
        <f t="shared" si="9"/>
        <v>14</v>
      </c>
      <c r="G27" s="6">
        <f t="shared" si="9"/>
        <v>19</v>
      </c>
      <c r="H27" s="6">
        <f t="shared" si="9"/>
        <v>14</v>
      </c>
      <c r="I27" s="6">
        <f t="shared" si="9"/>
        <v>21</v>
      </c>
      <c r="J27" s="6">
        <f t="shared" si="9"/>
        <v>25</v>
      </c>
      <c r="K27" s="6">
        <f t="shared" si="9"/>
        <v>0</v>
      </c>
      <c r="L27" s="6">
        <f t="shared" si="9"/>
        <v>27</v>
      </c>
      <c r="M27" s="6">
        <f t="shared" si="9"/>
        <v>21</v>
      </c>
      <c r="N27" s="6">
        <f t="shared" si="9"/>
        <v>13</v>
      </c>
      <c r="O27" s="6">
        <f t="shared" si="9"/>
        <v>2</v>
      </c>
      <c r="P27" s="6">
        <f t="shared" si="9"/>
        <v>12</v>
      </c>
      <c r="Q27" s="6">
        <f t="shared" si="9"/>
        <v>9</v>
      </c>
      <c r="R27" s="6">
        <f t="shared" si="9"/>
        <v>0</v>
      </c>
      <c r="S27" s="6">
        <f t="shared" si="9"/>
        <v>20</v>
      </c>
      <c r="T27" s="6">
        <f t="shared" si="9"/>
        <v>14</v>
      </c>
      <c r="U27" s="6">
        <f t="shared" si="9"/>
        <v>9</v>
      </c>
      <c r="V27" s="6">
        <f t="shared" si="9"/>
        <v>11</v>
      </c>
      <c r="W27" s="6">
        <f t="shared" si="9"/>
        <v>11</v>
      </c>
      <c r="X27" s="6">
        <f t="shared" si="9"/>
        <v>13</v>
      </c>
      <c r="Y27" s="6">
        <f t="shared" si="9"/>
        <v>0</v>
      </c>
      <c r="Z27" s="6">
        <f t="shared" si="9"/>
        <v>16</v>
      </c>
      <c r="AA27" s="6">
        <f t="shared" si="9"/>
        <v>12</v>
      </c>
      <c r="AB27" s="6">
        <f t="shared" si="9"/>
        <v>9</v>
      </c>
      <c r="AC27" s="6">
        <f t="shared" si="9"/>
        <v>9</v>
      </c>
      <c r="AD27" s="6">
        <f t="shared" si="9"/>
        <v>16</v>
      </c>
      <c r="AE27" s="6">
        <f t="shared" si="9"/>
        <v>10</v>
      </c>
      <c r="AF27" s="6">
        <f t="shared" si="9"/>
        <v>0</v>
      </c>
      <c r="AG27" s="6">
        <f t="shared" si="9"/>
        <v>0</v>
      </c>
      <c r="AH27" s="6">
        <f t="shared" si="7"/>
        <v>357</v>
      </c>
      <c r="AI27" s="4"/>
      <c r="AJ27" s="5" t="s">
        <v>10</v>
      </c>
      <c r="AK27" s="8"/>
      <c r="AL27" s="6">
        <f>AH26/AH27</f>
        <v>6.9901960784313726</v>
      </c>
    </row>
    <row r="28" spans="1:38" s="14" customFormat="1" x14ac:dyDescent="0.25">
      <c r="A28" s="9" t="s">
        <v>11</v>
      </c>
      <c r="B28" s="10" t="s">
        <v>5</v>
      </c>
      <c r="C28" s="11">
        <v>25</v>
      </c>
      <c r="D28" s="12">
        <v>0</v>
      </c>
      <c r="E28" s="11">
        <v>52</v>
      </c>
      <c r="F28" s="11">
        <v>20</v>
      </c>
      <c r="G28" s="11">
        <v>8</v>
      </c>
      <c r="H28" s="11">
        <v>25</v>
      </c>
      <c r="I28" s="11">
        <v>25</v>
      </c>
      <c r="J28" s="11">
        <v>45</v>
      </c>
      <c r="K28" s="11">
        <v>0</v>
      </c>
      <c r="L28" s="12">
        <v>87</v>
      </c>
      <c r="M28" s="11">
        <v>0</v>
      </c>
      <c r="N28" s="11">
        <v>0</v>
      </c>
      <c r="O28" s="11">
        <v>0</v>
      </c>
      <c r="P28" s="11">
        <v>23</v>
      </c>
      <c r="Q28" s="11">
        <v>0</v>
      </c>
      <c r="R28" s="11">
        <v>20</v>
      </c>
      <c r="S28" s="11">
        <v>105</v>
      </c>
      <c r="T28" s="11">
        <v>100</v>
      </c>
      <c r="U28" s="11">
        <v>0</v>
      </c>
      <c r="V28" s="11">
        <v>0</v>
      </c>
      <c r="W28" s="11">
        <v>10</v>
      </c>
      <c r="X28" s="11">
        <v>0</v>
      </c>
      <c r="Y28" s="11">
        <v>0</v>
      </c>
      <c r="Z28" s="11">
        <v>208.5</v>
      </c>
      <c r="AA28" s="11">
        <v>20</v>
      </c>
      <c r="AB28" s="11">
        <v>0</v>
      </c>
      <c r="AC28" s="11">
        <v>25</v>
      </c>
      <c r="AD28" s="11">
        <v>12</v>
      </c>
      <c r="AE28" s="11">
        <v>0</v>
      </c>
      <c r="AF28" s="11"/>
      <c r="AG28" s="11"/>
      <c r="AH28" s="6">
        <f t="shared" si="7"/>
        <v>810.5</v>
      </c>
      <c r="AI28" s="9" t="s">
        <v>11</v>
      </c>
      <c r="AJ28" s="10" t="s">
        <v>5</v>
      </c>
      <c r="AK28" s="13">
        <f>AH28/AH32</f>
        <v>0.4501527353512913</v>
      </c>
      <c r="AL28" s="11">
        <f>AH28/AH30</f>
        <v>20.782051282051281</v>
      </c>
    </row>
    <row r="29" spans="1:38" s="14" customFormat="1" x14ac:dyDescent="0.25">
      <c r="A29" s="9"/>
      <c r="B29" s="10" t="s">
        <v>6</v>
      </c>
      <c r="C29" s="11">
        <v>46</v>
      </c>
      <c r="D29" s="11">
        <v>0</v>
      </c>
      <c r="E29" s="11">
        <v>212</v>
      </c>
      <c r="F29" s="11">
        <v>18</v>
      </c>
      <c r="G29" s="11">
        <v>23</v>
      </c>
      <c r="H29" s="11">
        <v>18</v>
      </c>
      <c r="I29" s="11">
        <v>0</v>
      </c>
      <c r="J29" s="11">
        <v>137</v>
      </c>
      <c r="K29" s="15">
        <v>0</v>
      </c>
      <c r="L29" s="15">
        <v>61</v>
      </c>
      <c r="M29" s="11">
        <v>0</v>
      </c>
      <c r="N29" s="15">
        <v>112</v>
      </c>
      <c r="O29" s="15">
        <v>13</v>
      </c>
      <c r="P29" s="15">
        <v>0</v>
      </c>
      <c r="Q29" s="15">
        <v>0</v>
      </c>
      <c r="R29" s="15">
        <v>50</v>
      </c>
      <c r="S29" s="15">
        <v>47</v>
      </c>
      <c r="T29" s="15">
        <v>0</v>
      </c>
      <c r="U29" s="15">
        <v>67</v>
      </c>
      <c r="V29" s="15">
        <v>6</v>
      </c>
      <c r="W29" s="15">
        <v>0</v>
      </c>
      <c r="X29" s="15">
        <v>26</v>
      </c>
      <c r="Y29" s="15">
        <v>0</v>
      </c>
      <c r="Z29" s="15">
        <v>25</v>
      </c>
      <c r="AA29" s="15">
        <v>59</v>
      </c>
      <c r="AB29" s="15">
        <v>0</v>
      </c>
      <c r="AC29" s="15">
        <v>31</v>
      </c>
      <c r="AD29" s="15">
        <v>39</v>
      </c>
      <c r="AE29" s="15">
        <v>0</v>
      </c>
      <c r="AF29" s="15"/>
      <c r="AG29" s="15"/>
      <c r="AH29" s="6">
        <f t="shared" si="7"/>
        <v>990</v>
      </c>
      <c r="AI29" s="9"/>
      <c r="AJ29" s="10" t="s">
        <v>6</v>
      </c>
      <c r="AK29" s="13">
        <f>AH29/AH32</f>
        <v>0.5498472646487087</v>
      </c>
      <c r="AL29" s="11">
        <f>AH29/AH31</f>
        <v>16.5</v>
      </c>
    </row>
    <row r="30" spans="1:38" s="14" customFormat="1" ht="17.25" customHeight="1" x14ac:dyDescent="0.25">
      <c r="A30" s="9"/>
      <c r="B30" s="10" t="s">
        <v>7</v>
      </c>
      <c r="C30" s="11">
        <v>1</v>
      </c>
      <c r="D30" s="11">
        <v>0</v>
      </c>
      <c r="E30" s="14">
        <v>3</v>
      </c>
      <c r="F30" s="11">
        <v>1</v>
      </c>
      <c r="G30" s="11">
        <v>2</v>
      </c>
      <c r="H30" s="11">
        <v>3</v>
      </c>
      <c r="I30" s="11">
        <v>2</v>
      </c>
      <c r="J30" s="11">
        <v>1</v>
      </c>
      <c r="K30" s="15">
        <v>0</v>
      </c>
      <c r="L30" s="15">
        <v>5</v>
      </c>
      <c r="M30" s="11">
        <v>0</v>
      </c>
      <c r="N30" s="15">
        <v>0</v>
      </c>
      <c r="O30" s="15">
        <v>0</v>
      </c>
      <c r="P30" s="15">
        <v>2</v>
      </c>
      <c r="Q30" s="15">
        <v>0</v>
      </c>
      <c r="R30" s="15">
        <v>2</v>
      </c>
      <c r="S30" s="15">
        <v>5</v>
      </c>
      <c r="T30" s="15">
        <v>1</v>
      </c>
      <c r="U30" s="15">
        <v>0</v>
      </c>
      <c r="V30" s="15">
        <v>0</v>
      </c>
      <c r="W30" s="15">
        <v>1</v>
      </c>
      <c r="X30" s="15">
        <v>0</v>
      </c>
      <c r="Y30" s="15">
        <v>0</v>
      </c>
      <c r="Z30" s="15">
        <v>6</v>
      </c>
      <c r="AA30" s="15">
        <v>1</v>
      </c>
      <c r="AB30" s="15">
        <v>0</v>
      </c>
      <c r="AC30" s="15">
        <v>2</v>
      </c>
      <c r="AD30" s="15">
        <v>1</v>
      </c>
      <c r="AE30" s="15">
        <v>0</v>
      </c>
      <c r="AF30" s="15"/>
      <c r="AG30" s="15"/>
      <c r="AH30" s="6">
        <f t="shared" si="7"/>
        <v>39</v>
      </c>
      <c r="AI30" s="9"/>
      <c r="AJ30" s="10" t="s">
        <v>7</v>
      </c>
      <c r="AK30" s="13"/>
      <c r="AL30" s="11">
        <f>AH30/AH33%</f>
        <v>39.393939393939391</v>
      </c>
    </row>
    <row r="31" spans="1:38" s="14" customFormat="1" x14ac:dyDescent="0.25">
      <c r="A31" s="9"/>
      <c r="B31" s="10" t="s">
        <v>8</v>
      </c>
      <c r="C31" s="11">
        <v>4</v>
      </c>
      <c r="D31" s="15">
        <v>0</v>
      </c>
      <c r="E31" s="15">
        <v>7</v>
      </c>
      <c r="F31" s="15">
        <v>2</v>
      </c>
      <c r="G31" s="15"/>
      <c r="H31" s="15">
        <v>1</v>
      </c>
      <c r="I31" s="15">
        <v>0</v>
      </c>
      <c r="J31" s="15">
        <v>8</v>
      </c>
      <c r="K31" s="11">
        <v>0</v>
      </c>
      <c r="L31" s="11">
        <v>6</v>
      </c>
      <c r="M31" s="11">
        <v>0</v>
      </c>
      <c r="N31" s="11">
        <v>2</v>
      </c>
      <c r="O31" s="11">
        <v>1</v>
      </c>
      <c r="P31" s="11">
        <v>0</v>
      </c>
      <c r="Q31" s="11">
        <v>0</v>
      </c>
      <c r="R31" s="11">
        <v>5</v>
      </c>
      <c r="S31" s="11">
        <v>4</v>
      </c>
      <c r="T31" s="11">
        <v>0</v>
      </c>
      <c r="U31" s="11">
        <v>6</v>
      </c>
      <c r="V31" s="11">
        <v>2</v>
      </c>
      <c r="W31" s="11">
        <v>0</v>
      </c>
      <c r="X31" s="11">
        <v>2</v>
      </c>
      <c r="Y31" s="11">
        <v>0</v>
      </c>
      <c r="Z31" s="11">
        <v>3</v>
      </c>
      <c r="AA31" s="11">
        <v>2</v>
      </c>
      <c r="AB31" s="11">
        <v>0</v>
      </c>
      <c r="AC31" s="11">
        <v>2</v>
      </c>
      <c r="AD31" s="11">
        <v>3</v>
      </c>
      <c r="AE31" s="11">
        <v>0</v>
      </c>
      <c r="AF31" s="11"/>
      <c r="AG31" s="11"/>
      <c r="AH31" s="6">
        <f t="shared" si="7"/>
        <v>60</v>
      </c>
      <c r="AI31" s="9"/>
      <c r="AJ31" s="10" t="s">
        <v>8</v>
      </c>
      <c r="AK31" s="22" t="s">
        <v>14</v>
      </c>
      <c r="AL31" s="11">
        <f>100-AL30</f>
        <v>60.606060606060609</v>
      </c>
    </row>
    <row r="32" spans="1:38" s="14" customFormat="1" x14ac:dyDescent="0.25">
      <c r="A32" s="9"/>
      <c r="B32" s="10" t="s">
        <v>9</v>
      </c>
      <c r="C32" s="11">
        <f t="shared" ref="C32:AB32" si="10">C28+C29</f>
        <v>71</v>
      </c>
      <c r="D32" s="11">
        <f t="shared" si="10"/>
        <v>0</v>
      </c>
      <c r="E32" s="11">
        <f t="shared" si="10"/>
        <v>264</v>
      </c>
      <c r="F32" s="11">
        <f t="shared" si="10"/>
        <v>38</v>
      </c>
      <c r="G32" s="11">
        <f t="shared" si="10"/>
        <v>31</v>
      </c>
      <c r="H32" s="11">
        <f t="shared" si="10"/>
        <v>43</v>
      </c>
      <c r="I32" s="11">
        <f t="shared" si="10"/>
        <v>25</v>
      </c>
      <c r="J32" s="11">
        <f t="shared" si="10"/>
        <v>182</v>
      </c>
      <c r="K32" s="11">
        <f t="shared" si="10"/>
        <v>0</v>
      </c>
      <c r="L32" s="11">
        <f t="shared" si="10"/>
        <v>148</v>
      </c>
      <c r="M32" s="11">
        <f t="shared" si="10"/>
        <v>0</v>
      </c>
      <c r="N32" s="11">
        <f t="shared" si="10"/>
        <v>112</v>
      </c>
      <c r="O32" s="11">
        <f t="shared" si="10"/>
        <v>13</v>
      </c>
      <c r="P32" s="11">
        <f t="shared" si="10"/>
        <v>23</v>
      </c>
      <c r="Q32" s="11">
        <f t="shared" si="10"/>
        <v>0</v>
      </c>
      <c r="R32" s="11">
        <f t="shared" si="10"/>
        <v>70</v>
      </c>
      <c r="S32" s="11">
        <f t="shared" si="10"/>
        <v>152</v>
      </c>
      <c r="T32" s="11">
        <f t="shared" si="10"/>
        <v>100</v>
      </c>
      <c r="U32" s="11">
        <f>U28+U29</f>
        <v>67</v>
      </c>
      <c r="V32" s="11">
        <f t="shared" si="10"/>
        <v>6</v>
      </c>
      <c r="W32" s="11">
        <f t="shared" si="10"/>
        <v>10</v>
      </c>
      <c r="X32" s="11">
        <f t="shared" si="10"/>
        <v>26</v>
      </c>
      <c r="Y32" s="11">
        <f>Y28+Y29</f>
        <v>0</v>
      </c>
      <c r="Z32" s="11">
        <f t="shared" si="10"/>
        <v>233.5</v>
      </c>
      <c r="AA32" s="11">
        <f t="shared" si="10"/>
        <v>79</v>
      </c>
      <c r="AB32" s="11">
        <f t="shared" si="10"/>
        <v>0</v>
      </c>
      <c r="AC32" s="11">
        <f>AC28+AC29</f>
        <v>56</v>
      </c>
      <c r="AD32" s="11">
        <f>AD28+AD29</f>
        <v>51</v>
      </c>
      <c r="AE32" s="11">
        <f>AE28+AE29</f>
        <v>0</v>
      </c>
      <c r="AF32" s="11">
        <f>AF28+AF29</f>
        <v>0</v>
      </c>
      <c r="AG32" s="11">
        <f>AG28+AG29</f>
        <v>0</v>
      </c>
      <c r="AH32" s="6">
        <f>SUM(C32:AG32)</f>
        <v>1800.5</v>
      </c>
      <c r="AI32" s="9"/>
      <c r="AJ32" s="10" t="s">
        <v>9</v>
      </c>
      <c r="AK32" s="13"/>
      <c r="AL32" s="11"/>
    </row>
    <row r="33" spans="1:38" s="14" customFormat="1" x14ac:dyDescent="0.25">
      <c r="A33" s="9"/>
      <c r="B33" s="10" t="s">
        <v>10</v>
      </c>
      <c r="C33" s="11">
        <f t="shared" ref="C33:AB33" si="11">C30+C31</f>
        <v>5</v>
      </c>
      <c r="D33" s="11">
        <f t="shared" si="11"/>
        <v>0</v>
      </c>
      <c r="E33" s="11">
        <f t="shared" si="11"/>
        <v>10</v>
      </c>
      <c r="F33" s="11">
        <f t="shared" si="11"/>
        <v>3</v>
      </c>
      <c r="G33" s="11">
        <f t="shared" si="11"/>
        <v>2</v>
      </c>
      <c r="H33" s="11">
        <f t="shared" si="11"/>
        <v>4</v>
      </c>
      <c r="I33" s="11">
        <f t="shared" si="11"/>
        <v>2</v>
      </c>
      <c r="J33" s="11">
        <f t="shared" si="11"/>
        <v>9</v>
      </c>
      <c r="K33" s="11">
        <f t="shared" si="11"/>
        <v>0</v>
      </c>
      <c r="L33" s="11">
        <f t="shared" si="11"/>
        <v>11</v>
      </c>
      <c r="M33" s="11">
        <f t="shared" si="11"/>
        <v>0</v>
      </c>
      <c r="N33" s="11">
        <f t="shared" si="11"/>
        <v>2</v>
      </c>
      <c r="O33" s="11">
        <f t="shared" si="11"/>
        <v>1</v>
      </c>
      <c r="P33" s="11">
        <f t="shared" si="11"/>
        <v>2</v>
      </c>
      <c r="Q33" s="11">
        <f t="shared" si="11"/>
        <v>0</v>
      </c>
      <c r="R33" s="11">
        <f t="shared" si="11"/>
        <v>7</v>
      </c>
      <c r="S33" s="11">
        <f t="shared" si="11"/>
        <v>9</v>
      </c>
      <c r="T33" s="11">
        <f t="shared" si="11"/>
        <v>1</v>
      </c>
      <c r="U33" s="11">
        <f t="shared" si="11"/>
        <v>6</v>
      </c>
      <c r="V33" s="11">
        <f t="shared" si="11"/>
        <v>2</v>
      </c>
      <c r="W33" s="11">
        <f t="shared" si="11"/>
        <v>1</v>
      </c>
      <c r="X33" s="11">
        <f t="shared" si="11"/>
        <v>2</v>
      </c>
      <c r="Y33" s="11">
        <f>Y30+Y31</f>
        <v>0</v>
      </c>
      <c r="Z33" s="11">
        <f t="shared" si="11"/>
        <v>9</v>
      </c>
      <c r="AA33" s="11">
        <f t="shared" si="11"/>
        <v>3</v>
      </c>
      <c r="AB33" s="11">
        <f t="shared" si="11"/>
        <v>0</v>
      </c>
      <c r="AC33" s="11">
        <f>AC30+AC31</f>
        <v>4</v>
      </c>
      <c r="AD33" s="11">
        <f>AD30+AD31</f>
        <v>4</v>
      </c>
      <c r="AE33" s="11">
        <f>AE30+AE31</f>
        <v>0</v>
      </c>
      <c r="AF33" s="11">
        <f>AF30+AF31</f>
        <v>0</v>
      </c>
      <c r="AG33" s="11">
        <f>AG30+AG31</f>
        <v>0</v>
      </c>
      <c r="AH33" s="6">
        <f t="shared" si="7"/>
        <v>99</v>
      </c>
      <c r="AI33" s="9"/>
      <c r="AJ33" s="10" t="s">
        <v>10</v>
      </c>
      <c r="AK33" s="13"/>
      <c r="AL33" s="11">
        <f>AH32/AH33</f>
        <v>18.186868686868689</v>
      </c>
    </row>
    <row r="34" spans="1:38" s="21" customFormat="1" x14ac:dyDescent="0.25">
      <c r="A34" s="16" t="s">
        <v>12</v>
      </c>
      <c r="B34" s="17" t="s">
        <v>5</v>
      </c>
      <c r="C34" s="18">
        <v>13</v>
      </c>
      <c r="D34" s="19">
        <v>0</v>
      </c>
      <c r="E34" s="19">
        <v>0</v>
      </c>
      <c r="F34" s="19">
        <v>0</v>
      </c>
      <c r="G34" s="19">
        <v>16</v>
      </c>
      <c r="H34" s="19">
        <v>30</v>
      </c>
      <c r="I34" s="19">
        <v>0</v>
      </c>
      <c r="J34" s="19">
        <v>0</v>
      </c>
      <c r="K34" s="19">
        <v>0</v>
      </c>
      <c r="L34" s="19">
        <v>0</v>
      </c>
      <c r="M34" s="19">
        <f>25+8</f>
        <v>33</v>
      </c>
      <c r="N34" s="19">
        <v>27</v>
      </c>
      <c r="O34" s="19">
        <v>12</v>
      </c>
      <c r="P34" s="19">
        <v>30</v>
      </c>
      <c r="Q34" s="18">
        <v>12</v>
      </c>
      <c r="R34" s="18">
        <v>0</v>
      </c>
      <c r="S34" s="18">
        <v>0</v>
      </c>
      <c r="T34" s="18">
        <v>35</v>
      </c>
      <c r="U34" s="18">
        <v>15</v>
      </c>
      <c r="V34" s="18">
        <v>25</v>
      </c>
      <c r="W34" s="18">
        <v>43</v>
      </c>
      <c r="X34" s="18">
        <v>26</v>
      </c>
      <c r="Y34" s="18">
        <v>0</v>
      </c>
      <c r="Z34" s="18">
        <v>0</v>
      </c>
      <c r="AA34" s="18">
        <v>30</v>
      </c>
      <c r="AB34" s="18">
        <v>0</v>
      </c>
      <c r="AC34" s="18">
        <v>13</v>
      </c>
      <c r="AD34" s="18">
        <v>15</v>
      </c>
      <c r="AE34" s="18">
        <v>43</v>
      </c>
      <c r="AF34" s="18"/>
      <c r="AG34" s="18"/>
      <c r="AH34" s="6">
        <f t="shared" si="7"/>
        <v>418</v>
      </c>
      <c r="AI34" s="16" t="s">
        <v>12</v>
      </c>
      <c r="AJ34" s="17" t="s">
        <v>5</v>
      </c>
      <c r="AK34" s="20">
        <f>AH34/AH38</f>
        <v>0.37455197132616486</v>
      </c>
      <c r="AL34" s="18">
        <f>AH34/AH36</f>
        <v>13.0625</v>
      </c>
    </row>
    <row r="35" spans="1:38" s="21" customFormat="1" ht="17.25" customHeight="1" x14ac:dyDescent="0.25">
      <c r="A35" s="16"/>
      <c r="B35" s="17" t="s">
        <v>6</v>
      </c>
      <c r="C35" s="18">
        <v>33</v>
      </c>
      <c r="D35" s="18">
        <v>95</v>
      </c>
      <c r="E35" s="21">
        <v>0</v>
      </c>
      <c r="F35" s="18">
        <v>28</v>
      </c>
      <c r="G35" s="18">
        <v>0</v>
      </c>
      <c r="H35" s="18">
        <v>13</v>
      </c>
      <c r="I35" s="18">
        <v>53</v>
      </c>
      <c r="J35" s="18">
        <v>0</v>
      </c>
      <c r="K35" s="18">
        <v>68</v>
      </c>
      <c r="L35" s="18">
        <v>0</v>
      </c>
      <c r="M35" s="18">
        <v>10</v>
      </c>
      <c r="N35" s="18">
        <v>44</v>
      </c>
      <c r="O35" s="18">
        <v>28</v>
      </c>
      <c r="P35" s="18">
        <v>16</v>
      </c>
      <c r="Q35" s="18">
        <v>63</v>
      </c>
      <c r="R35" s="18">
        <v>0</v>
      </c>
      <c r="S35" s="18">
        <v>0</v>
      </c>
      <c r="T35" s="18">
        <v>3</v>
      </c>
      <c r="U35" s="18">
        <v>8</v>
      </c>
      <c r="V35" s="18">
        <v>13</v>
      </c>
      <c r="W35" s="18">
        <v>16</v>
      </c>
      <c r="X35" s="18">
        <v>23</v>
      </c>
      <c r="Y35" s="18">
        <v>20</v>
      </c>
      <c r="Z35" s="18">
        <v>0</v>
      </c>
      <c r="AA35" s="18">
        <v>0</v>
      </c>
      <c r="AB35" s="18">
        <v>43</v>
      </c>
      <c r="AC35" s="18">
        <v>31</v>
      </c>
      <c r="AD35" s="18">
        <v>67</v>
      </c>
      <c r="AE35" s="18">
        <v>23</v>
      </c>
      <c r="AF35" s="18"/>
      <c r="AG35" s="18"/>
      <c r="AH35" s="6">
        <f t="shared" si="7"/>
        <v>698</v>
      </c>
      <c r="AI35" s="16"/>
      <c r="AJ35" s="17" t="s">
        <v>6</v>
      </c>
      <c r="AK35" s="20">
        <f>AH35/AH38</f>
        <v>0.62544802867383509</v>
      </c>
      <c r="AL35" s="18">
        <f>AH35/AH37</f>
        <v>14.541666666666666</v>
      </c>
    </row>
    <row r="36" spans="1:38" s="21" customFormat="1" x14ac:dyDescent="0.25">
      <c r="A36" s="16"/>
      <c r="B36" s="17" t="s">
        <v>7</v>
      </c>
      <c r="C36" s="18">
        <v>2</v>
      </c>
      <c r="D36" s="18">
        <v>0</v>
      </c>
      <c r="E36" s="21">
        <v>0</v>
      </c>
      <c r="F36" s="18">
        <v>0</v>
      </c>
      <c r="G36" s="18">
        <v>3</v>
      </c>
      <c r="H36" s="18">
        <v>2</v>
      </c>
      <c r="I36" s="18">
        <v>0</v>
      </c>
      <c r="J36" s="18">
        <v>0</v>
      </c>
      <c r="K36" s="18">
        <v>0</v>
      </c>
      <c r="L36" s="18">
        <v>0</v>
      </c>
      <c r="M36" s="18">
        <v>2</v>
      </c>
      <c r="N36" s="18">
        <v>2</v>
      </c>
      <c r="O36" s="18">
        <v>1</v>
      </c>
      <c r="P36" s="18">
        <v>1</v>
      </c>
      <c r="Q36" s="18">
        <v>1</v>
      </c>
      <c r="R36" s="18">
        <v>0</v>
      </c>
      <c r="S36" s="18">
        <v>0</v>
      </c>
      <c r="T36" s="18">
        <v>2</v>
      </c>
      <c r="U36" s="18">
        <v>1</v>
      </c>
      <c r="V36" s="18">
        <v>1</v>
      </c>
      <c r="W36" s="18">
        <v>2</v>
      </c>
      <c r="X36" s="18">
        <v>4</v>
      </c>
      <c r="Y36" s="18">
        <v>0</v>
      </c>
      <c r="Z36" s="18">
        <v>0</v>
      </c>
      <c r="AA36" s="18">
        <v>2</v>
      </c>
      <c r="AB36" s="18">
        <v>0</v>
      </c>
      <c r="AC36" s="18">
        <v>1</v>
      </c>
      <c r="AD36" s="18">
        <v>2</v>
      </c>
      <c r="AE36" s="18">
        <v>3</v>
      </c>
      <c r="AF36" s="18"/>
      <c r="AG36" s="18"/>
      <c r="AH36" s="6">
        <f t="shared" si="7"/>
        <v>32</v>
      </c>
      <c r="AI36" s="16"/>
      <c r="AJ36" s="17" t="s">
        <v>7</v>
      </c>
      <c r="AK36" s="20"/>
      <c r="AL36" s="21">
        <f>AH36/AH39%</f>
        <v>40</v>
      </c>
    </row>
    <row r="37" spans="1:38" s="21" customFormat="1" x14ac:dyDescent="0.25">
      <c r="A37" s="16"/>
      <c r="B37" s="17" t="s">
        <v>8</v>
      </c>
      <c r="C37" s="18">
        <v>2</v>
      </c>
      <c r="D37" s="18">
        <v>2</v>
      </c>
      <c r="E37" s="21">
        <v>0</v>
      </c>
      <c r="F37" s="18">
        <v>2</v>
      </c>
      <c r="G37" s="18">
        <v>0</v>
      </c>
      <c r="H37" s="18">
        <v>2</v>
      </c>
      <c r="I37" s="18">
        <v>3</v>
      </c>
      <c r="J37" s="18">
        <v>0</v>
      </c>
      <c r="K37" s="18">
        <v>3</v>
      </c>
      <c r="L37" s="18">
        <v>0</v>
      </c>
      <c r="M37" s="18">
        <v>1</v>
      </c>
      <c r="N37" s="18">
        <v>3</v>
      </c>
      <c r="O37" s="18">
        <v>1</v>
      </c>
      <c r="P37" s="18">
        <v>2</v>
      </c>
      <c r="Q37" s="18">
        <v>4</v>
      </c>
      <c r="R37" s="18">
        <v>0</v>
      </c>
      <c r="S37" s="18">
        <v>0</v>
      </c>
      <c r="T37" s="18">
        <v>1</v>
      </c>
      <c r="U37" s="18">
        <v>1</v>
      </c>
      <c r="V37" s="18">
        <v>1</v>
      </c>
      <c r="W37" s="18">
        <v>2</v>
      </c>
      <c r="X37" s="18">
        <v>3</v>
      </c>
      <c r="Y37" s="18">
        <v>2</v>
      </c>
      <c r="Z37" s="18">
        <v>0</v>
      </c>
      <c r="AA37" s="18">
        <v>0</v>
      </c>
      <c r="AB37" s="18">
        <v>4</v>
      </c>
      <c r="AC37" s="18">
        <v>2</v>
      </c>
      <c r="AD37" s="18">
        <v>4</v>
      </c>
      <c r="AE37" s="18">
        <v>3</v>
      </c>
      <c r="AF37" s="18"/>
      <c r="AG37" s="18"/>
      <c r="AH37" s="6">
        <f t="shared" si="7"/>
        <v>48</v>
      </c>
      <c r="AI37" s="16"/>
      <c r="AJ37" s="17" t="s">
        <v>8</v>
      </c>
      <c r="AK37" s="22" t="s">
        <v>14</v>
      </c>
      <c r="AL37" s="21">
        <f>100-AL36</f>
        <v>60</v>
      </c>
    </row>
    <row r="38" spans="1:38" s="21" customFormat="1" x14ac:dyDescent="0.25">
      <c r="A38" s="16"/>
      <c r="B38" s="17" t="s">
        <v>9</v>
      </c>
      <c r="C38" s="18">
        <f t="shared" ref="C38:AG38" si="12">C34+C35</f>
        <v>46</v>
      </c>
      <c r="D38" s="18">
        <f t="shared" si="12"/>
        <v>95</v>
      </c>
      <c r="E38" s="18">
        <f t="shared" si="12"/>
        <v>0</v>
      </c>
      <c r="F38" s="18">
        <f t="shared" si="12"/>
        <v>28</v>
      </c>
      <c r="G38" s="18">
        <f t="shared" si="12"/>
        <v>16</v>
      </c>
      <c r="H38" s="18">
        <f t="shared" si="12"/>
        <v>43</v>
      </c>
      <c r="I38" s="18">
        <f t="shared" si="12"/>
        <v>53</v>
      </c>
      <c r="J38" s="18">
        <f t="shared" si="12"/>
        <v>0</v>
      </c>
      <c r="K38" s="18">
        <f t="shared" si="12"/>
        <v>68</v>
      </c>
      <c r="L38" s="18">
        <f t="shared" si="12"/>
        <v>0</v>
      </c>
      <c r="M38" s="18">
        <f t="shared" si="12"/>
        <v>43</v>
      </c>
      <c r="N38" s="18">
        <f t="shared" si="12"/>
        <v>71</v>
      </c>
      <c r="O38" s="18">
        <f t="shared" si="12"/>
        <v>40</v>
      </c>
      <c r="P38" s="18">
        <f t="shared" si="12"/>
        <v>46</v>
      </c>
      <c r="Q38" s="18">
        <f t="shared" si="12"/>
        <v>75</v>
      </c>
      <c r="R38" s="18">
        <f t="shared" si="12"/>
        <v>0</v>
      </c>
      <c r="S38" s="18">
        <f t="shared" si="12"/>
        <v>0</v>
      </c>
      <c r="T38" s="18">
        <f t="shared" si="12"/>
        <v>38</v>
      </c>
      <c r="U38" s="18">
        <f t="shared" si="12"/>
        <v>23</v>
      </c>
      <c r="V38" s="18">
        <f t="shared" si="12"/>
        <v>38</v>
      </c>
      <c r="W38" s="18">
        <f t="shared" si="12"/>
        <v>59</v>
      </c>
      <c r="X38" s="18">
        <f t="shared" si="12"/>
        <v>49</v>
      </c>
      <c r="Y38" s="18">
        <f t="shared" si="12"/>
        <v>20</v>
      </c>
      <c r="Z38" s="18">
        <f t="shared" si="12"/>
        <v>0</v>
      </c>
      <c r="AA38" s="18">
        <f t="shared" si="12"/>
        <v>30</v>
      </c>
      <c r="AB38" s="18">
        <f t="shared" si="12"/>
        <v>43</v>
      </c>
      <c r="AC38" s="18">
        <f t="shared" si="12"/>
        <v>44</v>
      </c>
      <c r="AD38" s="18">
        <f t="shared" si="12"/>
        <v>82</v>
      </c>
      <c r="AE38" s="18">
        <f t="shared" si="12"/>
        <v>66</v>
      </c>
      <c r="AF38" s="18">
        <f t="shared" si="12"/>
        <v>0</v>
      </c>
      <c r="AG38" s="18">
        <f t="shared" si="12"/>
        <v>0</v>
      </c>
      <c r="AH38" s="6">
        <f t="shared" si="7"/>
        <v>1116</v>
      </c>
      <c r="AI38" s="16"/>
      <c r="AJ38" s="17" t="s">
        <v>9</v>
      </c>
    </row>
    <row r="39" spans="1:38" s="21" customFormat="1" x14ac:dyDescent="0.25">
      <c r="A39" s="16"/>
      <c r="B39" s="17" t="s">
        <v>10</v>
      </c>
      <c r="C39" s="18">
        <f t="shared" ref="C39:AG39" si="13">C36+C37</f>
        <v>4</v>
      </c>
      <c r="D39" s="18">
        <f t="shared" si="13"/>
        <v>2</v>
      </c>
      <c r="E39" s="18">
        <f t="shared" si="13"/>
        <v>0</v>
      </c>
      <c r="F39" s="18">
        <f t="shared" si="13"/>
        <v>2</v>
      </c>
      <c r="G39" s="18">
        <f t="shared" si="13"/>
        <v>3</v>
      </c>
      <c r="H39" s="18">
        <f t="shared" si="13"/>
        <v>4</v>
      </c>
      <c r="I39" s="18">
        <f t="shared" si="13"/>
        <v>3</v>
      </c>
      <c r="J39" s="18">
        <f t="shared" si="13"/>
        <v>0</v>
      </c>
      <c r="K39" s="18">
        <f t="shared" si="13"/>
        <v>3</v>
      </c>
      <c r="L39" s="18">
        <f t="shared" si="13"/>
        <v>0</v>
      </c>
      <c r="M39" s="18">
        <f t="shared" si="13"/>
        <v>3</v>
      </c>
      <c r="N39" s="18">
        <f t="shared" si="13"/>
        <v>5</v>
      </c>
      <c r="O39" s="18">
        <f t="shared" si="13"/>
        <v>2</v>
      </c>
      <c r="P39" s="18">
        <f t="shared" si="13"/>
        <v>3</v>
      </c>
      <c r="Q39" s="18">
        <f t="shared" si="13"/>
        <v>5</v>
      </c>
      <c r="R39" s="18">
        <f t="shared" si="13"/>
        <v>0</v>
      </c>
      <c r="S39" s="18">
        <f t="shared" si="13"/>
        <v>0</v>
      </c>
      <c r="T39" s="18">
        <f t="shared" si="13"/>
        <v>3</v>
      </c>
      <c r="U39" s="18">
        <f t="shared" si="13"/>
        <v>2</v>
      </c>
      <c r="V39" s="18">
        <f t="shared" si="13"/>
        <v>2</v>
      </c>
      <c r="W39" s="18">
        <f t="shared" si="13"/>
        <v>4</v>
      </c>
      <c r="X39" s="18">
        <f t="shared" si="13"/>
        <v>7</v>
      </c>
      <c r="Y39" s="18">
        <f t="shared" si="13"/>
        <v>2</v>
      </c>
      <c r="Z39" s="18">
        <f t="shared" si="13"/>
        <v>0</v>
      </c>
      <c r="AA39" s="18">
        <f t="shared" si="13"/>
        <v>2</v>
      </c>
      <c r="AB39" s="18">
        <f t="shared" si="13"/>
        <v>4</v>
      </c>
      <c r="AC39" s="18">
        <f t="shared" si="13"/>
        <v>3</v>
      </c>
      <c r="AD39" s="18">
        <f t="shared" si="13"/>
        <v>6</v>
      </c>
      <c r="AE39" s="18">
        <f t="shared" si="13"/>
        <v>6</v>
      </c>
      <c r="AF39" s="18">
        <f t="shared" si="13"/>
        <v>0</v>
      </c>
      <c r="AG39" s="18">
        <f t="shared" si="13"/>
        <v>0</v>
      </c>
      <c r="AH39" s="6">
        <f t="shared" si="7"/>
        <v>80</v>
      </c>
      <c r="AI39" s="16"/>
      <c r="AJ39" s="17" t="s">
        <v>10</v>
      </c>
      <c r="AL39" s="18">
        <f>AH38/AH39</f>
        <v>13.95</v>
      </c>
    </row>
    <row r="40" spans="1:38" x14ac:dyDescent="0.25">
      <c r="B40" s="24" t="s">
        <v>15</v>
      </c>
    </row>
    <row r="41" spans="1:38" s="7" customFormat="1" x14ac:dyDescent="0.25">
      <c r="A41" s="4" t="s">
        <v>4</v>
      </c>
      <c r="B41" s="5" t="s">
        <v>5</v>
      </c>
      <c r="C41" s="6">
        <v>0</v>
      </c>
      <c r="D41" s="6">
        <v>55.5</v>
      </c>
      <c r="E41" s="7">
        <v>65</v>
      </c>
      <c r="F41" s="6">
        <v>69.5</v>
      </c>
      <c r="G41" s="6">
        <v>51.75</v>
      </c>
      <c r="H41" s="6">
        <v>54.5</v>
      </c>
      <c r="I41" s="23">
        <v>36.75</v>
      </c>
      <c r="J41" s="6">
        <v>0</v>
      </c>
      <c r="K41" s="6">
        <v>59.5</v>
      </c>
      <c r="L41" s="6">
        <v>45</v>
      </c>
      <c r="M41" s="6">
        <v>53.5</v>
      </c>
      <c r="N41" s="6">
        <v>60.75</v>
      </c>
      <c r="O41" s="6">
        <v>15.5</v>
      </c>
      <c r="P41" s="6">
        <v>22</v>
      </c>
      <c r="Q41" s="6">
        <v>0</v>
      </c>
      <c r="R41" s="6">
        <v>38</v>
      </c>
      <c r="S41" s="6">
        <v>24</v>
      </c>
      <c r="T41" s="6">
        <v>8.5</v>
      </c>
      <c r="U41" s="6">
        <v>42</v>
      </c>
      <c r="V41" s="6">
        <v>41.75</v>
      </c>
      <c r="W41" s="6">
        <v>29</v>
      </c>
      <c r="X41" s="6">
        <v>0</v>
      </c>
      <c r="Y41" s="6">
        <v>63.5</v>
      </c>
      <c r="Z41" s="6">
        <v>73.5</v>
      </c>
      <c r="AA41" s="6">
        <v>45.75</v>
      </c>
      <c r="AB41" s="6">
        <v>30</v>
      </c>
      <c r="AC41" s="6">
        <v>29.5</v>
      </c>
      <c r="AD41" s="6">
        <v>9.75</v>
      </c>
      <c r="AE41" s="6">
        <v>0</v>
      </c>
      <c r="AF41" s="6">
        <v>12.5</v>
      </c>
      <c r="AG41" s="6">
        <v>39.5</v>
      </c>
      <c r="AH41" s="6">
        <f>SUM(C41:AG41)</f>
        <v>1076.5</v>
      </c>
      <c r="AI41" s="4" t="s">
        <v>4</v>
      </c>
      <c r="AJ41" s="5" t="s">
        <v>5</v>
      </c>
      <c r="AK41" s="8">
        <f>AH41/AH45</f>
        <v>0.4710129074600744</v>
      </c>
      <c r="AL41" s="6">
        <f>AH41/AH43</f>
        <v>5.9805555555555552</v>
      </c>
    </row>
    <row r="42" spans="1:38" s="7" customFormat="1" x14ac:dyDescent="0.25">
      <c r="A42" s="4"/>
      <c r="B42" s="5" t="s">
        <v>6</v>
      </c>
      <c r="C42" s="6">
        <v>0</v>
      </c>
      <c r="D42" s="6">
        <v>58</v>
      </c>
      <c r="E42" s="7">
        <v>29.75</v>
      </c>
      <c r="F42" s="6">
        <v>17</v>
      </c>
      <c r="G42" s="6">
        <v>13</v>
      </c>
      <c r="H42" s="6">
        <v>90.75</v>
      </c>
      <c r="I42" s="23">
        <v>64</v>
      </c>
      <c r="J42" s="6">
        <v>0</v>
      </c>
      <c r="K42" s="6">
        <v>54</v>
      </c>
      <c r="L42" s="6">
        <v>67.25</v>
      </c>
      <c r="M42" s="6">
        <v>83</v>
      </c>
      <c r="N42" s="6">
        <v>42</v>
      </c>
      <c r="O42" s="6">
        <v>23</v>
      </c>
      <c r="P42" s="6">
        <v>18</v>
      </c>
      <c r="Q42" s="6">
        <v>0</v>
      </c>
      <c r="R42" s="6">
        <v>76</v>
      </c>
      <c r="S42" s="6">
        <v>33</v>
      </c>
      <c r="T42" s="6">
        <v>34</v>
      </c>
      <c r="U42" s="6">
        <v>80</v>
      </c>
      <c r="V42" s="6">
        <v>43</v>
      </c>
      <c r="W42" s="6">
        <v>55</v>
      </c>
      <c r="X42" s="6">
        <v>0</v>
      </c>
      <c r="Y42" s="6">
        <v>63</v>
      </c>
      <c r="Z42" s="6">
        <v>31</v>
      </c>
      <c r="AA42" s="6">
        <v>10</v>
      </c>
      <c r="AB42" s="6">
        <v>49.75</v>
      </c>
      <c r="AC42" s="6">
        <v>52</v>
      </c>
      <c r="AD42" s="6">
        <v>33</v>
      </c>
      <c r="AE42" s="6">
        <v>0</v>
      </c>
      <c r="AF42" s="6">
        <v>56.5</v>
      </c>
      <c r="AG42" s="6">
        <v>33</v>
      </c>
      <c r="AH42" s="6">
        <f t="shared" ref="AH42:AH58" si="14">SUM(C42:AG42)</f>
        <v>1209</v>
      </c>
      <c r="AI42" s="4"/>
      <c r="AJ42" s="5" t="s">
        <v>6</v>
      </c>
      <c r="AK42" s="8">
        <f>AH42/AH45</f>
        <v>0.5289870925399256</v>
      </c>
      <c r="AL42" s="6">
        <f>AH42/AH44</f>
        <v>7.3719512195121952</v>
      </c>
    </row>
    <row r="43" spans="1:38" s="7" customFormat="1" x14ac:dyDescent="0.25">
      <c r="A43" s="4"/>
      <c r="B43" s="5" t="s">
        <v>7</v>
      </c>
      <c r="C43" s="7">
        <v>0</v>
      </c>
      <c r="D43" s="7">
        <v>6</v>
      </c>
      <c r="E43" s="6">
        <v>6</v>
      </c>
      <c r="F43" s="6">
        <v>10</v>
      </c>
      <c r="G43" s="6">
        <v>7</v>
      </c>
      <c r="H43" s="6">
        <v>8</v>
      </c>
      <c r="I43" s="23">
        <v>8</v>
      </c>
      <c r="J43" s="6">
        <v>0</v>
      </c>
      <c r="K43" s="6">
        <v>14</v>
      </c>
      <c r="L43" s="6">
        <v>10</v>
      </c>
      <c r="M43" s="6">
        <v>12</v>
      </c>
      <c r="N43" s="6">
        <v>12</v>
      </c>
      <c r="O43" s="6">
        <v>5</v>
      </c>
      <c r="P43" s="6">
        <v>3</v>
      </c>
      <c r="Q43" s="6">
        <v>0</v>
      </c>
      <c r="R43" s="6">
        <v>9</v>
      </c>
      <c r="S43" s="6">
        <v>2</v>
      </c>
      <c r="T43" s="6">
        <v>5</v>
      </c>
      <c r="U43" s="6">
        <v>7</v>
      </c>
      <c r="V43" s="6">
        <v>4</v>
      </c>
      <c r="W43" s="6">
        <v>6</v>
      </c>
      <c r="X43" s="6">
        <v>0</v>
      </c>
      <c r="Y43" s="6">
        <v>11</v>
      </c>
      <c r="Z43" s="6">
        <v>8</v>
      </c>
      <c r="AA43" s="6">
        <v>8</v>
      </c>
      <c r="AB43" s="6">
        <v>2</v>
      </c>
      <c r="AC43" s="6">
        <v>4</v>
      </c>
      <c r="AD43" s="6">
        <v>3</v>
      </c>
      <c r="AE43" s="6">
        <v>0</v>
      </c>
      <c r="AF43" s="6">
        <v>3</v>
      </c>
      <c r="AG43" s="6">
        <v>7</v>
      </c>
      <c r="AH43" s="6">
        <f t="shared" si="14"/>
        <v>180</v>
      </c>
      <c r="AI43" s="4"/>
      <c r="AJ43" s="5" t="s">
        <v>7</v>
      </c>
      <c r="AK43" s="8"/>
      <c r="AL43" s="6"/>
    </row>
    <row r="44" spans="1:38" s="7" customFormat="1" x14ac:dyDescent="0.25">
      <c r="A44" s="4"/>
      <c r="B44" s="5" t="s">
        <v>8</v>
      </c>
      <c r="C44" s="7">
        <v>0</v>
      </c>
      <c r="D44" s="7">
        <v>8</v>
      </c>
      <c r="E44" s="6">
        <v>4</v>
      </c>
      <c r="F44" s="6">
        <v>3</v>
      </c>
      <c r="G44" s="6">
        <v>3</v>
      </c>
      <c r="H44" s="6">
        <v>10</v>
      </c>
      <c r="I44" s="23">
        <v>7</v>
      </c>
      <c r="J44" s="6">
        <v>0</v>
      </c>
      <c r="K44" s="6">
        <v>10</v>
      </c>
      <c r="L44" s="6">
        <v>12</v>
      </c>
      <c r="M44" s="6">
        <v>8</v>
      </c>
      <c r="N44" s="6">
        <v>5</v>
      </c>
      <c r="O44" s="6">
        <v>4</v>
      </c>
      <c r="P44" s="6">
        <v>3</v>
      </c>
      <c r="Q44" s="6">
        <v>0</v>
      </c>
      <c r="R44" s="6">
        <v>9</v>
      </c>
      <c r="S44" s="6">
        <v>5</v>
      </c>
      <c r="T44" s="6">
        <v>4</v>
      </c>
      <c r="U44" s="6">
        <v>7</v>
      </c>
      <c r="V44" s="6">
        <v>6</v>
      </c>
      <c r="W44" s="6">
        <v>7</v>
      </c>
      <c r="X44" s="6">
        <v>0</v>
      </c>
      <c r="Y44" s="6">
        <v>12</v>
      </c>
      <c r="Z44" s="6">
        <v>6</v>
      </c>
      <c r="AA44" s="6">
        <v>2</v>
      </c>
      <c r="AB44" s="6">
        <v>6</v>
      </c>
      <c r="AC44" s="6">
        <v>5</v>
      </c>
      <c r="AD44" s="6">
        <v>6</v>
      </c>
      <c r="AE44" s="6">
        <v>0</v>
      </c>
      <c r="AF44" s="6">
        <v>9</v>
      </c>
      <c r="AG44" s="6">
        <v>3</v>
      </c>
      <c r="AH44" s="6">
        <f t="shared" si="14"/>
        <v>164</v>
      </c>
      <c r="AI44" s="4"/>
      <c r="AJ44" s="5" t="s">
        <v>8</v>
      </c>
      <c r="AK44" s="22" t="s">
        <v>14</v>
      </c>
      <c r="AL44" s="6">
        <f>AH44/AH46%</f>
        <v>47.674418604651166</v>
      </c>
    </row>
    <row r="45" spans="1:38" s="7" customFormat="1" x14ac:dyDescent="0.25">
      <c r="A45" s="4"/>
      <c r="B45" s="5" t="s">
        <v>9</v>
      </c>
      <c r="C45" s="6">
        <f t="shared" ref="C45:AG45" si="15">C41+C42</f>
        <v>0</v>
      </c>
      <c r="D45" s="6">
        <f>D41+D42</f>
        <v>113.5</v>
      </c>
      <c r="E45" s="6">
        <f>E41+E42</f>
        <v>94.75</v>
      </c>
      <c r="F45" s="6">
        <f t="shared" si="15"/>
        <v>86.5</v>
      </c>
      <c r="G45" s="6">
        <f t="shared" si="15"/>
        <v>64.75</v>
      </c>
      <c r="H45" s="6">
        <f t="shared" si="15"/>
        <v>145.25</v>
      </c>
      <c r="I45" s="23">
        <f t="shared" si="15"/>
        <v>100.75</v>
      </c>
      <c r="J45" s="6">
        <f t="shared" si="15"/>
        <v>0</v>
      </c>
      <c r="K45" s="6">
        <f t="shared" si="15"/>
        <v>113.5</v>
      </c>
      <c r="L45" s="6">
        <f t="shared" si="15"/>
        <v>112.25</v>
      </c>
      <c r="M45" s="6">
        <f t="shared" si="15"/>
        <v>136.5</v>
      </c>
      <c r="N45" s="6">
        <f t="shared" si="15"/>
        <v>102.75</v>
      </c>
      <c r="O45" s="6">
        <f t="shared" si="15"/>
        <v>38.5</v>
      </c>
      <c r="P45" s="6">
        <f t="shared" si="15"/>
        <v>40</v>
      </c>
      <c r="Q45" s="6">
        <f t="shared" si="15"/>
        <v>0</v>
      </c>
      <c r="R45" s="6">
        <f t="shared" si="15"/>
        <v>114</v>
      </c>
      <c r="S45" s="6">
        <f t="shared" si="15"/>
        <v>57</v>
      </c>
      <c r="T45" s="6">
        <f t="shared" si="15"/>
        <v>42.5</v>
      </c>
      <c r="U45" s="6">
        <f t="shared" si="15"/>
        <v>122</v>
      </c>
      <c r="V45" s="6">
        <f t="shared" si="15"/>
        <v>84.75</v>
      </c>
      <c r="W45" s="6">
        <f t="shared" si="15"/>
        <v>84</v>
      </c>
      <c r="X45" s="6">
        <f t="shared" si="15"/>
        <v>0</v>
      </c>
      <c r="Y45" s="6">
        <f t="shared" si="15"/>
        <v>126.5</v>
      </c>
      <c r="Z45" s="6">
        <f t="shared" si="15"/>
        <v>104.5</v>
      </c>
      <c r="AA45" s="6">
        <f t="shared" si="15"/>
        <v>55.75</v>
      </c>
      <c r="AB45" s="6">
        <f t="shared" si="15"/>
        <v>79.75</v>
      </c>
      <c r="AC45" s="6">
        <f t="shared" si="15"/>
        <v>81.5</v>
      </c>
      <c r="AD45" s="6">
        <f t="shared" si="15"/>
        <v>42.75</v>
      </c>
      <c r="AE45" s="6">
        <f t="shared" si="15"/>
        <v>0</v>
      </c>
      <c r="AF45" s="6">
        <f t="shared" si="15"/>
        <v>69</v>
      </c>
      <c r="AG45" s="6">
        <f t="shared" si="15"/>
        <v>72.5</v>
      </c>
      <c r="AH45" s="6">
        <f t="shared" si="14"/>
        <v>2285.5</v>
      </c>
      <c r="AI45" s="4"/>
      <c r="AJ45" s="5" t="s">
        <v>9</v>
      </c>
      <c r="AK45" s="8"/>
      <c r="AL45" s="6">
        <f>100-AL44</f>
        <v>52.325581395348834</v>
      </c>
    </row>
    <row r="46" spans="1:38" s="7" customFormat="1" x14ac:dyDescent="0.25">
      <c r="A46" s="4"/>
      <c r="B46" s="5" t="s">
        <v>10</v>
      </c>
      <c r="C46" s="6">
        <f t="shared" ref="C46:AG46" si="16">C43+C44</f>
        <v>0</v>
      </c>
      <c r="D46" s="6">
        <f>D43+D44</f>
        <v>14</v>
      </c>
      <c r="E46" s="6">
        <f>E43+E44</f>
        <v>10</v>
      </c>
      <c r="F46" s="6">
        <f t="shared" si="16"/>
        <v>13</v>
      </c>
      <c r="G46" s="6">
        <f t="shared" si="16"/>
        <v>10</v>
      </c>
      <c r="H46" s="6">
        <f t="shared" si="16"/>
        <v>18</v>
      </c>
      <c r="I46" s="23">
        <f t="shared" si="16"/>
        <v>15</v>
      </c>
      <c r="J46" s="6">
        <f t="shared" si="16"/>
        <v>0</v>
      </c>
      <c r="K46" s="6">
        <f t="shared" si="16"/>
        <v>24</v>
      </c>
      <c r="L46" s="6">
        <f t="shared" si="16"/>
        <v>22</v>
      </c>
      <c r="M46" s="6">
        <f t="shared" si="16"/>
        <v>20</v>
      </c>
      <c r="N46" s="6">
        <f t="shared" si="16"/>
        <v>17</v>
      </c>
      <c r="O46" s="6">
        <f t="shared" si="16"/>
        <v>9</v>
      </c>
      <c r="P46" s="6">
        <f t="shared" si="16"/>
        <v>6</v>
      </c>
      <c r="Q46" s="6">
        <f t="shared" si="16"/>
        <v>0</v>
      </c>
      <c r="R46" s="6">
        <f t="shared" si="16"/>
        <v>18</v>
      </c>
      <c r="S46" s="6">
        <f t="shared" si="16"/>
        <v>7</v>
      </c>
      <c r="T46" s="6">
        <f t="shared" si="16"/>
        <v>9</v>
      </c>
      <c r="U46" s="6">
        <f t="shared" si="16"/>
        <v>14</v>
      </c>
      <c r="V46" s="6">
        <f t="shared" si="16"/>
        <v>10</v>
      </c>
      <c r="W46" s="6">
        <f t="shared" si="16"/>
        <v>13</v>
      </c>
      <c r="X46" s="6">
        <f t="shared" si="16"/>
        <v>0</v>
      </c>
      <c r="Y46" s="6">
        <f t="shared" si="16"/>
        <v>23</v>
      </c>
      <c r="Z46" s="6">
        <f t="shared" si="16"/>
        <v>14</v>
      </c>
      <c r="AA46" s="6">
        <f t="shared" si="16"/>
        <v>10</v>
      </c>
      <c r="AB46" s="6">
        <f t="shared" si="16"/>
        <v>8</v>
      </c>
      <c r="AC46" s="6">
        <f t="shared" si="16"/>
        <v>9</v>
      </c>
      <c r="AD46" s="6">
        <f t="shared" si="16"/>
        <v>9</v>
      </c>
      <c r="AE46" s="6">
        <f t="shared" si="16"/>
        <v>0</v>
      </c>
      <c r="AF46" s="6">
        <f t="shared" si="16"/>
        <v>12</v>
      </c>
      <c r="AG46" s="6">
        <f t="shared" si="16"/>
        <v>10</v>
      </c>
      <c r="AH46" s="6">
        <f t="shared" si="14"/>
        <v>344</v>
      </c>
      <c r="AI46" s="4"/>
      <c r="AJ46" s="5" t="s">
        <v>10</v>
      </c>
      <c r="AK46" s="8"/>
      <c r="AL46" s="6">
        <f>AH45/AH46</f>
        <v>6.6438953488372094</v>
      </c>
    </row>
    <row r="47" spans="1:38" s="14" customFormat="1" x14ac:dyDescent="0.25">
      <c r="A47" s="9" t="s">
        <v>11</v>
      </c>
      <c r="B47" s="10" t="s">
        <v>5</v>
      </c>
      <c r="C47" s="11">
        <v>15</v>
      </c>
      <c r="D47" s="12">
        <v>55</v>
      </c>
      <c r="E47" s="11">
        <v>43</v>
      </c>
      <c r="F47" s="11">
        <v>0</v>
      </c>
      <c r="G47" s="11">
        <v>10</v>
      </c>
      <c r="H47" s="11">
        <v>0</v>
      </c>
      <c r="I47" s="11">
        <v>25</v>
      </c>
      <c r="J47" s="11">
        <v>0</v>
      </c>
      <c r="K47" s="11">
        <v>58</v>
      </c>
      <c r="L47" s="12">
        <v>0</v>
      </c>
      <c r="M47" s="11">
        <v>136</v>
      </c>
      <c r="N47" s="11">
        <v>0</v>
      </c>
      <c r="O47" s="11">
        <v>8</v>
      </c>
      <c r="P47" s="11">
        <v>37</v>
      </c>
      <c r="Q47" s="11">
        <v>0</v>
      </c>
      <c r="R47" s="11">
        <v>25</v>
      </c>
      <c r="S47" s="11">
        <v>50</v>
      </c>
      <c r="T47" s="11">
        <v>74</v>
      </c>
      <c r="U47" s="11">
        <v>78</v>
      </c>
      <c r="V47" s="11">
        <v>55</v>
      </c>
      <c r="W47" s="11">
        <v>0</v>
      </c>
      <c r="X47" s="11">
        <v>0</v>
      </c>
      <c r="Y47" s="11">
        <v>32</v>
      </c>
      <c r="Z47" s="11">
        <v>29.5</v>
      </c>
      <c r="AA47" s="11">
        <v>10</v>
      </c>
      <c r="AB47" s="11">
        <v>33</v>
      </c>
      <c r="AC47" s="11">
        <v>45</v>
      </c>
      <c r="AD47" s="11">
        <v>0</v>
      </c>
      <c r="AE47" s="11">
        <v>0</v>
      </c>
      <c r="AF47" s="11">
        <v>67</v>
      </c>
      <c r="AG47" s="11">
        <v>40</v>
      </c>
      <c r="AH47" s="6">
        <f t="shared" si="14"/>
        <v>925.5</v>
      </c>
      <c r="AI47" s="9" t="s">
        <v>11</v>
      </c>
      <c r="AJ47" s="10" t="s">
        <v>5</v>
      </c>
      <c r="AK47" s="13">
        <f>AH47/AH51</f>
        <v>0.41731484612783226</v>
      </c>
      <c r="AL47" s="11">
        <f>AH47/AH49</f>
        <v>17.138888888888889</v>
      </c>
    </row>
    <row r="48" spans="1:38" s="14" customFormat="1" x14ac:dyDescent="0.25">
      <c r="A48" s="9"/>
      <c r="B48" s="10" t="s">
        <v>6</v>
      </c>
      <c r="C48" s="11">
        <v>80</v>
      </c>
      <c r="D48" s="11">
        <v>128</v>
      </c>
      <c r="E48" s="11">
        <v>19.5</v>
      </c>
      <c r="F48" s="11">
        <v>20</v>
      </c>
      <c r="G48" s="11">
        <v>18</v>
      </c>
      <c r="H48" s="11">
        <v>0</v>
      </c>
      <c r="I48" s="11">
        <v>0</v>
      </c>
      <c r="J48" s="11">
        <v>0</v>
      </c>
      <c r="K48" s="15">
        <v>121</v>
      </c>
      <c r="L48" s="15">
        <v>31</v>
      </c>
      <c r="M48" s="11">
        <v>164</v>
      </c>
      <c r="N48" s="15">
        <v>0</v>
      </c>
      <c r="O48" s="15">
        <v>31</v>
      </c>
      <c r="P48" s="15">
        <v>65</v>
      </c>
      <c r="Q48" s="15">
        <v>0</v>
      </c>
      <c r="R48" s="15">
        <v>231</v>
      </c>
      <c r="S48" s="15">
        <v>52</v>
      </c>
      <c r="T48" s="15">
        <v>8</v>
      </c>
      <c r="U48" s="15">
        <v>6</v>
      </c>
      <c r="V48" s="15">
        <v>0</v>
      </c>
      <c r="W48" s="15">
        <v>18</v>
      </c>
      <c r="X48" s="15">
        <v>0</v>
      </c>
      <c r="Y48" s="15">
        <v>48.75</v>
      </c>
      <c r="Z48" s="15">
        <v>38.5</v>
      </c>
      <c r="AA48" s="15">
        <v>9</v>
      </c>
      <c r="AB48" s="15">
        <v>41</v>
      </c>
      <c r="AC48" s="15">
        <v>19</v>
      </c>
      <c r="AD48" s="15">
        <v>57</v>
      </c>
      <c r="AE48" s="15">
        <v>0</v>
      </c>
      <c r="AF48" s="15">
        <v>52</v>
      </c>
      <c r="AG48" s="15">
        <v>34.5</v>
      </c>
      <c r="AH48" s="6">
        <f t="shared" si="14"/>
        <v>1292.25</v>
      </c>
      <c r="AI48" s="9"/>
      <c r="AJ48" s="10" t="s">
        <v>6</v>
      </c>
      <c r="AK48" s="13">
        <f>AH48/AH51</f>
        <v>0.58268515387216768</v>
      </c>
      <c r="AL48" s="11">
        <f>AH48/AH50</f>
        <v>16.153124999999999</v>
      </c>
    </row>
    <row r="49" spans="1:38" s="14" customFormat="1" ht="17.25" customHeight="1" x14ac:dyDescent="0.25">
      <c r="A49" s="9"/>
      <c r="B49" s="10" t="s">
        <v>7</v>
      </c>
      <c r="C49" s="11">
        <v>1</v>
      </c>
      <c r="D49" s="11">
        <v>4</v>
      </c>
      <c r="E49" s="14">
        <v>2</v>
      </c>
      <c r="F49" s="11">
        <v>0</v>
      </c>
      <c r="G49" s="11">
        <v>1</v>
      </c>
      <c r="H49" s="11">
        <v>0</v>
      </c>
      <c r="I49" s="11">
        <v>2</v>
      </c>
      <c r="J49" s="11">
        <v>0</v>
      </c>
      <c r="K49" s="15">
        <v>5</v>
      </c>
      <c r="L49" s="15">
        <v>0</v>
      </c>
      <c r="M49" s="11">
        <v>4</v>
      </c>
      <c r="N49" s="15">
        <v>0</v>
      </c>
      <c r="O49" s="15">
        <v>1</v>
      </c>
      <c r="P49" s="15">
        <v>2</v>
      </c>
      <c r="Q49" s="15">
        <v>0</v>
      </c>
      <c r="R49" s="15">
        <v>2</v>
      </c>
      <c r="S49" s="15">
        <v>3</v>
      </c>
      <c r="T49" s="15">
        <v>4</v>
      </c>
      <c r="U49" s="15">
        <v>4</v>
      </c>
      <c r="V49" s="15">
        <v>4</v>
      </c>
      <c r="W49" s="15">
        <v>0</v>
      </c>
      <c r="X49" s="15">
        <v>0</v>
      </c>
      <c r="Y49" s="15">
        <v>2</v>
      </c>
      <c r="Z49" s="15">
        <v>2</v>
      </c>
      <c r="AA49" s="15">
        <v>1</v>
      </c>
      <c r="AB49" s="15">
        <v>3</v>
      </c>
      <c r="AC49" s="15">
        <v>2</v>
      </c>
      <c r="AD49" s="15">
        <v>0</v>
      </c>
      <c r="AE49" s="15">
        <v>0</v>
      </c>
      <c r="AF49" s="15">
        <v>5</v>
      </c>
      <c r="AG49" s="15">
        <v>0</v>
      </c>
      <c r="AH49" s="6">
        <f t="shared" si="14"/>
        <v>54</v>
      </c>
      <c r="AI49" s="9"/>
      <c r="AJ49" s="10" t="s">
        <v>7</v>
      </c>
      <c r="AK49" s="13"/>
      <c r="AL49" s="11">
        <f>AH49/AH52%</f>
        <v>40.298507462686565</v>
      </c>
    </row>
    <row r="50" spans="1:38" s="14" customFormat="1" x14ac:dyDescent="0.25">
      <c r="A50" s="9"/>
      <c r="B50" s="10" t="s">
        <v>8</v>
      </c>
      <c r="C50" s="11">
        <v>5</v>
      </c>
      <c r="D50" s="15">
        <v>5</v>
      </c>
      <c r="E50" s="15">
        <v>2</v>
      </c>
      <c r="F50" s="15">
        <v>1</v>
      </c>
      <c r="G50" s="15">
        <v>2</v>
      </c>
      <c r="H50" s="15">
        <v>0</v>
      </c>
      <c r="I50" s="15">
        <v>0</v>
      </c>
      <c r="J50" s="15">
        <v>0</v>
      </c>
      <c r="K50" s="11">
        <v>3</v>
      </c>
      <c r="L50" s="11">
        <v>2</v>
      </c>
      <c r="M50" s="11">
        <v>5</v>
      </c>
      <c r="N50" s="11">
        <v>0</v>
      </c>
      <c r="O50" s="11">
        <v>3</v>
      </c>
      <c r="P50" s="11">
        <v>5</v>
      </c>
      <c r="Q50" s="11">
        <v>0</v>
      </c>
      <c r="R50" s="11">
        <v>6</v>
      </c>
      <c r="S50" s="11">
        <v>4</v>
      </c>
      <c r="T50" s="11">
        <v>2</v>
      </c>
      <c r="U50" s="11">
        <v>2</v>
      </c>
      <c r="V50" s="11">
        <v>0</v>
      </c>
      <c r="W50" s="11">
        <v>1</v>
      </c>
      <c r="X50" s="11">
        <v>0</v>
      </c>
      <c r="Y50" s="11">
        <v>7</v>
      </c>
      <c r="Z50" s="11">
        <v>3</v>
      </c>
      <c r="AA50" s="11">
        <v>3</v>
      </c>
      <c r="AB50" s="11">
        <v>2</v>
      </c>
      <c r="AC50" s="11">
        <v>3</v>
      </c>
      <c r="AD50" s="11">
        <v>4</v>
      </c>
      <c r="AE50" s="11">
        <v>0</v>
      </c>
      <c r="AF50" s="11">
        <v>6</v>
      </c>
      <c r="AG50" s="11">
        <v>4</v>
      </c>
      <c r="AH50" s="6">
        <f t="shared" si="14"/>
        <v>80</v>
      </c>
      <c r="AI50" s="9"/>
      <c r="AJ50" s="10" t="s">
        <v>8</v>
      </c>
      <c r="AK50" s="22" t="s">
        <v>14</v>
      </c>
      <c r="AL50" s="11">
        <f>100-AL49</f>
        <v>59.701492537313435</v>
      </c>
    </row>
    <row r="51" spans="1:38" s="14" customFormat="1" x14ac:dyDescent="0.25">
      <c r="A51" s="9"/>
      <c r="B51" s="10" t="s">
        <v>9</v>
      </c>
      <c r="C51" s="11">
        <f t="shared" ref="C51:AB51" si="17">C47+C48</f>
        <v>95</v>
      </c>
      <c r="D51" s="11">
        <f t="shared" si="17"/>
        <v>183</v>
      </c>
      <c r="E51" s="11">
        <f t="shared" si="17"/>
        <v>62.5</v>
      </c>
      <c r="F51" s="11">
        <f t="shared" si="17"/>
        <v>20</v>
      </c>
      <c r="G51" s="11">
        <f t="shared" si="17"/>
        <v>28</v>
      </c>
      <c r="H51" s="11">
        <f t="shared" si="17"/>
        <v>0</v>
      </c>
      <c r="I51" s="11">
        <f t="shared" si="17"/>
        <v>25</v>
      </c>
      <c r="J51" s="11">
        <f t="shared" si="17"/>
        <v>0</v>
      </c>
      <c r="K51" s="11">
        <f t="shared" si="17"/>
        <v>179</v>
      </c>
      <c r="L51" s="11">
        <f t="shared" si="17"/>
        <v>31</v>
      </c>
      <c r="M51" s="11">
        <f t="shared" si="17"/>
        <v>300</v>
      </c>
      <c r="N51" s="11">
        <f t="shared" si="17"/>
        <v>0</v>
      </c>
      <c r="O51" s="11">
        <f t="shared" si="17"/>
        <v>39</v>
      </c>
      <c r="P51" s="11">
        <f t="shared" si="17"/>
        <v>102</v>
      </c>
      <c r="Q51" s="11">
        <f t="shared" si="17"/>
        <v>0</v>
      </c>
      <c r="R51" s="11">
        <f t="shared" si="17"/>
        <v>256</v>
      </c>
      <c r="S51" s="11">
        <f t="shared" si="17"/>
        <v>102</v>
      </c>
      <c r="T51" s="11">
        <f t="shared" si="17"/>
        <v>82</v>
      </c>
      <c r="U51" s="11">
        <f>U47+U48</f>
        <v>84</v>
      </c>
      <c r="V51" s="11">
        <f t="shared" si="17"/>
        <v>55</v>
      </c>
      <c r="W51" s="11">
        <f t="shared" si="17"/>
        <v>18</v>
      </c>
      <c r="X51" s="11">
        <f t="shared" si="17"/>
        <v>0</v>
      </c>
      <c r="Y51" s="11">
        <f t="shared" si="17"/>
        <v>80.75</v>
      </c>
      <c r="Z51" s="11">
        <f t="shared" si="17"/>
        <v>68</v>
      </c>
      <c r="AA51" s="11">
        <f t="shared" si="17"/>
        <v>19</v>
      </c>
      <c r="AB51" s="11">
        <f t="shared" si="17"/>
        <v>74</v>
      </c>
      <c r="AC51" s="11">
        <f>AC47+AC48</f>
        <v>64</v>
      </c>
      <c r="AD51" s="11">
        <f>AD47+AD48</f>
        <v>57</v>
      </c>
      <c r="AE51" s="11">
        <f>AE47+AE48</f>
        <v>0</v>
      </c>
      <c r="AF51" s="11">
        <f>AF47+AF48</f>
        <v>119</v>
      </c>
      <c r="AG51" s="11">
        <f>AG47+AG48</f>
        <v>74.5</v>
      </c>
      <c r="AH51" s="6">
        <f>SUM(C51:AG51)</f>
        <v>2217.75</v>
      </c>
      <c r="AI51" s="9"/>
      <c r="AJ51" s="10" t="s">
        <v>9</v>
      </c>
      <c r="AK51" s="13"/>
      <c r="AL51" s="11"/>
    </row>
    <row r="52" spans="1:38" s="14" customFormat="1" x14ac:dyDescent="0.25">
      <c r="A52" s="9"/>
      <c r="B52" s="10" t="s">
        <v>10</v>
      </c>
      <c r="C52" s="11">
        <f t="shared" ref="C52:AB52" si="18">C49+C50</f>
        <v>6</v>
      </c>
      <c r="D52" s="11">
        <f t="shared" si="18"/>
        <v>9</v>
      </c>
      <c r="E52" s="11">
        <f t="shared" si="18"/>
        <v>4</v>
      </c>
      <c r="F52" s="11">
        <f t="shared" si="18"/>
        <v>1</v>
      </c>
      <c r="G52" s="11">
        <f t="shared" si="18"/>
        <v>3</v>
      </c>
      <c r="H52" s="11">
        <f t="shared" si="18"/>
        <v>0</v>
      </c>
      <c r="I52" s="11">
        <f t="shared" si="18"/>
        <v>2</v>
      </c>
      <c r="J52" s="11">
        <f t="shared" si="18"/>
        <v>0</v>
      </c>
      <c r="K52" s="11">
        <f t="shared" si="18"/>
        <v>8</v>
      </c>
      <c r="L52" s="11">
        <f t="shared" si="18"/>
        <v>2</v>
      </c>
      <c r="M52" s="11">
        <f t="shared" si="18"/>
        <v>9</v>
      </c>
      <c r="N52" s="11">
        <f t="shared" si="18"/>
        <v>0</v>
      </c>
      <c r="O52" s="11">
        <f t="shared" si="18"/>
        <v>4</v>
      </c>
      <c r="P52" s="11">
        <f t="shared" si="18"/>
        <v>7</v>
      </c>
      <c r="Q52" s="11">
        <f t="shared" si="18"/>
        <v>0</v>
      </c>
      <c r="R52" s="11">
        <f t="shared" si="18"/>
        <v>8</v>
      </c>
      <c r="S52" s="11">
        <f t="shared" si="18"/>
        <v>7</v>
      </c>
      <c r="T52" s="11">
        <f t="shared" si="18"/>
        <v>6</v>
      </c>
      <c r="U52" s="11">
        <f t="shared" si="18"/>
        <v>6</v>
      </c>
      <c r="V52" s="11">
        <f t="shared" si="18"/>
        <v>4</v>
      </c>
      <c r="W52" s="11">
        <f t="shared" si="18"/>
        <v>1</v>
      </c>
      <c r="X52" s="11">
        <f t="shared" si="18"/>
        <v>0</v>
      </c>
      <c r="Y52" s="11">
        <f t="shared" si="18"/>
        <v>9</v>
      </c>
      <c r="Z52" s="11">
        <f t="shared" si="18"/>
        <v>5</v>
      </c>
      <c r="AA52" s="11">
        <f t="shared" si="18"/>
        <v>4</v>
      </c>
      <c r="AB52" s="11">
        <f t="shared" si="18"/>
        <v>5</v>
      </c>
      <c r="AC52" s="11">
        <f>AC49+AC50</f>
        <v>5</v>
      </c>
      <c r="AD52" s="11">
        <f>AD49+AD50</f>
        <v>4</v>
      </c>
      <c r="AE52" s="11">
        <f>AE49+AE50</f>
        <v>0</v>
      </c>
      <c r="AF52" s="11">
        <f>AF49+AF50</f>
        <v>11</v>
      </c>
      <c r="AG52" s="11">
        <f>AG49+AG50</f>
        <v>4</v>
      </c>
      <c r="AH52" s="6">
        <f t="shared" si="14"/>
        <v>134</v>
      </c>
      <c r="AI52" s="9"/>
      <c r="AJ52" s="10" t="s">
        <v>10</v>
      </c>
      <c r="AK52" s="13"/>
      <c r="AL52" s="11">
        <f>AH51/AH52</f>
        <v>16.550373134328357</v>
      </c>
    </row>
    <row r="53" spans="1:38" s="21" customFormat="1" x14ac:dyDescent="0.25">
      <c r="A53" s="16" t="s">
        <v>12</v>
      </c>
      <c r="B53" s="17" t="s">
        <v>5</v>
      </c>
      <c r="C53" s="18">
        <v>0</v>
      </c>
      <c r="D53" s="19">
        <v>0</v>
      </c>
      <c r="E53" s="19">
        <v>6</v>
      </c>
      <c r="F53" s="19">
        <v>74</v>
      </c>
      <c r="G53" s="19">
        <v>29</v>
      </c>
      <c r="H53" s="19">
        <v>28</v>
      </c>
      <c r="I53" s="19">
        <v>130</v>
      </c>
      <c r="J53" s="19">
        <v>0</v>
      </c>
      <c r="K53" s="19">
        <v>3</v>
      </c>
      <c r="L53" s="19">
        <v>23</v>
      </c>
      <c r="M53" s="19">
        <v>0</v>
      </c>
      <c r="N53" s="19">
        <v>3</v>
      </c>
      <c r="O53" s="19">
        <v>0</v>
      </c>
      <c r="P53" s="19">
        <v>0</v>
      </c>
      <c r="Q53" s="18">
        <v>5</v>
      </c>
      <c r="R53" s="18">
        <v>0</v>
      </c>
      <c r="S53" s="18">
        <v>49</v>
      </c>
      <c r="T53" s="18">
        <v>0</v>
      </c>
      <c r="U53" s="18">
        <v>0</v>
      </c>
      <c r="V53" s="18">
        <v>0</v>
      </c>
      <c r="W53" s="18">
        <v>77</v>
      </c>
      <c r="X53" s="18">
        <v>12</v>
      </c>
      <c r="Y53" s="18">
        <v>0</v>
      </c>
      <c r="Z53" s="18">
        <v>0</v>
      </c>
      <c r="AA53" s="18">
        <v>0</v>
      </c>
      <c r="AB53" s="18">
        <v>0</v>
      </c>
      <c r="AC53" s="18">
        <v>0</v>
      </c>
      <c r="AD53" s="18">
        <v>0</v>
      </c>
      <c r="AE53" s="18">
        <v>0</v>
      </c>
      <c r="AF53" s="18">
        <v>0</v>
      </c>
      <c r="AG53" s="18">
        <v>0</v>
      </c>
      <c r="AH53" s="6">
        <f t="shared" si="14"/>
        <v>439</v>
      </c>
      <c r="AI53" s="16" t="s">
        <v>12</v>
      </c>
      <c r="AJ53" s="17" t="s">
        <v>5</v>
      </c>
      <c r="AK53" s="20">
        <f>AH53/AH57</f>
        <v>0.39872842870118075</v>
      </c>
      <c r="AL53" s="18">
        <f>AH53/AH55</f>
        <v>19.954545454545453</v>
      </c>
    </row>
    <row r="54" spans="1:38" s="21" customFormat="1" ht="17.25" customHeight="1" x14ac:dyDescent="0.25">
      <c r="A54" s="16"/>
      <c r="B54" s="17" t="s">
        <v>6</v>
      </c>
      <c r="C54" s="18">
        <v>0</v>
      </c>
      <c r="D54" s="18">
        <v>0</v>
      </c>
      <c r="E54" s="21">
        <v>67</v>
      </c>
      <c r="F54" s="18">
        <v>21</v>
      </c>
      <c r="G54" s="18">
        <v>18</v>
      </c>
      <c r="H54" s="18">
        <v>13</v>
      </c>
      <c r="I54" s="18">
        <v>12</v>
      </c>
      <c r="J54" s="18">
        <v>18</v>
      </c>
      <c r="K54" s="18">
        <v>73</v>
      </c>
      <c r="L54" s="18">
        <v>65</v>
      </c>
      <c r="M54" s="18">
        <v>0</v>
      </c>
      <c r="N54" s="18">
        <v>18</v>
      </c>
      <c r="O54" s="18">
        <v>0</v>
      </c>
      <c r="P54" s="18">
        <v>12</v>
      </c>
      <c r="Q54" s="18">
        <v>19</v>
      </c>
      <c r="R54" s="18">
        <v>0</v>
      </c>
      <c r="S54" s="18">
        <v>95</v>
      </c>
      <c r="T54" s="18">
        <v>36</v>
      </c>
      <c r="U54" s="18">
        <v>33</v>
      </c>
      <c r="V54" s="18">
        <v>0</v>
      </c>
      <c r="W54" s="18">
        <v>0</v>
      </c>
      <c r="X54" s="18">
        <v>44</v>
      </c>
      <c r="Y54" s="18">
        <v>0</v>
      </c>
      <c r="Z54" s="18">
        <v>6</v>
      </c>
      <c r="AA54" s="18">
        <v>13</v>
      </c>
      <c r="AB54" s="18">
        <v>31</v>
      </c>
      <c r="AC54" s="19">
        <v>3</v>
      </c>
      <c r="AD54" s="19">
        <v>52</v>
      </c>
      <c r="AE54" s="19">
        <v>13</v>
      </c>
      <c r="AF54" s="19">
        <v>0</v>
      </c>
      <c r="AG54" s="19">
        <v>0</v>
      </c>
      <c r="AH54" s="6">
        <f t="shared" si="14"/>
        <v>662</v>
      </c>
      <c r="AI54" s="16"/>
      <c r="AJ54" s="17" t="s">
        <v>6</v>
      </c>
      <c r="AK54" s="20">
        <f>AH54/AH57</f>
        <v>0.60127157129881925</v>
      </c>
      <c r="AL54" s="18">
        <f>AH54/AH56</f>
        <v>15.761904761904763</v>
      </c>
    </row>
    <row r="55" spans="1:38" s="21" customFormat="1" x14ac:dyDescent="0.25">
      <c r="A55" s="16"/>
      <c r="B55" s="17" t="s">
        <v>7</v>
      </c>
      <c r="C55" s="18">
        <v>0</v>
      </c>
      <c r="D55" s="18">
        <v>0</v>
      </c>
      <c r="E55" s="21">
        <v>2</v>
      </c>
      <c r="F55" s="18">
        <v>5</v>
      </c>
      <c r="G55" s="18">
        <v>2</v>
      </c>
      <c r="H55" s="18">
        <v>2</v>
      </c>
      <c r="I55" s="18">
        <v>2</v>
      </c>
      <c r="J55" s="18">
        <v>0</v>
      </c>
      <c r="K55" s="18">
        <v>1</v>
      </c>
      <c r="L55" s="18">
        <v>2</v>
      </c>
      <c r="M55" s="18">
        <v>0</v>
      </c>
      <c r="N55" s="18">
        <v>1</v>
      </c>
      <c r="O55" s="18">
        <v>0</v>
      </c>
      <c r="P55" s="18">
        <v>0</v>
      </c>
      <c r="Q55" s="18">
        <v>1</v>
      </c>
      <c r="R55" s="18">
        <v>0</v>
      </c>
      <c r="S55" s="18">
        <v>1</v>
      </c>
      <c r="T55" s="18">
        <v>0</v>
      </c>
      <c r="U55" s="18">
        <v>0</v>
      </c>
      <c r="V55" s="18">
        <v>0</v>
      </c>
      <c r="W55" s="18">
        <v>2</v>
      </c>
      <c r="X55" s="18">
        <v>1</v>
      </c>
      <c r="Y55" s="18">
        <v>0</v>
      </c>
      <c r="Z55" s="18">
        <v>0</v>
      </c>
      <c r="AA55" s="18">
        <v>0</v>
      </c>
      <c r="AB55" s="18">
        <v>0</v>
      </c>
      <c r="AC55" s="19">
        <v>0</v>
      </c>
      <c r="AD55" s="19">
        <v>0</v>
      </c>
      <c r="AE55" s="19">
        <v>0</v>
      </c>
      <c r="AF55" s="19">
        <v>0</v>
      </c>
      <c r="AG55" s="19">
        <v>0</v>
      </c>
      <c r="AH55" s="6">
        <f t="shared" si="14"/>
        <v>22</v>
      </c>
      <c r="AI55" s="16"/>
      <c r="AJ55" s="17" t="s">
        <v>7</v>
      </c>
      <c r="AK55" s="20"/>
      <c r="AL55" s="21">
        <f>AH55/AH58%</f>
        <v>34.375</v>
      </c>
    </row>
    <row r="56" spans="1:38" s="21" customFormat="1" x14ac:dyDescent="0.25">
      <c r="A56" s="16"/>
      <c r="B56" s="17" t="s">
        <v>8</v>
      </c>
      <c r="C56" s="18">
        <v>0</v>
      </c>
      <c r="D56" s="18">
        <v>0</v>
      </c>
      <c r="E56" s="21">
        <v>5</v>
      </c>
      <c r="F56" s="18">
        <v>2</v>
      </c>
      <c r="G56" s="18">
        <v>1</v>
      </c>
      <c r="H56" s="18">
        <v>1</v>
      </c>
      <c r="I56" s="18">
        <v>1</v>
      </c>
      <c r="J56" s="18">
        <v>1</v>
      </c>
      <c r="K56" s="18">
        <v>5</v>
      </c>
      <c r="L56" s="18">
        <v>4</v>
      </c>
      <c r="M56" s="18">
        <v>0</v>
      </c>
      <c r="N56" s="18">
        <v>1</v>
      </c>
      <c r="O56" s="18">
        <v>0</v>
      </c>
      <c r="P56" s="18">
        <v>1</v>
      </c>
      <c r="Q56" s="18">
        <v>3</v>
      </c>
      <c r="R56" s="18">
        <v>0</v>
      </c>
      <c r="S56" s="18">
        <v>2</v>
      </c>
      <c r="T56" s="18">
        <v>1</v>
      </c>
      <c r="U56" s="18">
        <v>1</v>
      </c>
      <c r="V56" s="18">
        <v>0</v>
      </c>
      <c r="W56" s="18">
        <v>0</v>
      </c>
      <c r="X56" s="18">
        <v>3</v>
      </c>
      <c r="Y56" s="18">
        <v>0</v>
      </c>
      <c r="Z56" s="18">
        <v>2</v>
      </c>
      <c r="AA56" s="18">
        <v>1</v>
      </c>
      <c r="AB56" s="18">
        <v>1</v>
      </c>
      <c r="AC56" s="18">
        <v>3</v>
      </c>
      <c r="AD56" s="18">
        <v>2</v>
      </c>
      <c r="AE56" s="18">
        <v>1</v>
      </c>
      <c r="AF56" s="18">
        <v>0</v>
      </c>
      <c r="AG56" s="18">
        <v>0</v>
      </c>
      <c r="AH56" s="6">
        <f t="shared" si="14"/>
        <v>42</v>
      </c>
      <c r="AI56" s="16"/>
      <c r="AJ56" s="17" t="s">
        <v>8</v>
      </c>
      <c r="AK56" s="22" t="s">
        <v>14</v>
      </c>
      <c r="AL56" s="21">
        <f>100-AL55</f>
        <v>65.625</v>
      </c>
    </row>
    <row r="57" spans="1:38" s="21" customFormat="1" x14ac:dyDescent="0.25">
      <c r="A57" s="16"/>
      <c r="B57" s="17" t="s">
        <v>9</v>
      </c>
      <c r="C57" s="18">
        <f t="shared" ref="C57:AG57" si="19">C53+C54</f>
        <v>0</v>
      </c>
      <c r="D57" s="18">
        <f t="shared" si="19"/>
        <v>0</v>
      </c>
      <c r="E57" s="18">
        <f t="shared" si="19"/>
        <v>73</v>
      </c>
      <c r="F57" s="18">
        <f t="shared" si="19"/>
        <v>95</v>
      </c>
      <c r="G57" s="18">
        <f t="shared" si="19"/>
        <v>47</v>
      </c>
      <c r="H57" s="18">
        <f t="shared" si="19"/>
        <v>41</v>
      </c>
      <c r="I57" s="18">
        <f t="shared" si="19"/>
        <v>142</v>
      </c>
      <c r="J57" s="18">
        <f t="shared" si="19"/>
        <v>18</v>
      </c>
      <c r="K57" s="18">
        <f t="shared" si="19"/>
        <v>76</v>
      </c>
      <c r="L57" s="18">
        <f t="shared" si="19"/>
        <v>88</v>
      </c>
      <c r="M57" s="18">
        <f t="shared" si="19"/>
        <v>0</v>
      </c>
      <c r="N57" s="18">
        <f t="shared" si="19"/>
        <v>21</v>
      </c>
      <c r="O57" s="18">
        <f t="shared" si="19"/>
        <v>0</v>
      </c>
      <c r="P57" s="18">
        <f t="shared" si="19"/>
        <v>12</v>
      </c>
      <c r="Q57" s="18">
        <f t="shared" si="19"/>
        <v>24</v>
      </c>
      <c r="R57" s="18">
        <f t="shared" si="19"/>
        <v>0</v>
      </c>
      <c r="S57" s="18">
        <f t="shared" si="19"/>
        <v>144</v>
      </c>
      <c r="T57" s="18">
        <f t="shared" si="19"/>
        <v>36</v>
      </c>
      <c r="U57" s="18">
        <f t="shared" si="19"/>
        <v>33</v>
      </c>
      <c r="V57" s="18">
        <f t="shared" si="19"/>
        <v>0</v>
      </c>
      <c r="W57" s="18">
        <f t="shared" si="19"/>
        <v>77</v>
      </c>
      <c r="X57" s="18">
        <f t="shared" si="19"/>
        <v>56</v>
      </c>
      <c r="Y57" s="18">
        <f t="shared" si="19"/>
        <v>0</v>
      </c>
      <c r="Z57" s="18">
        <f t="shared" si="19"/>
        <v>6</v>
      </c>
      <c r="AA57" s="18">
        <f t="shared" si="19"/>
        <v>13</v>
      </c>
      <c r="AB57" s="18">
        <f t="shared" si="19"/>
        <v>31</v>
      </c>
      <c r="AC57" s="18">
        <f t="shared" si="19"/>
        <v>3</v>
      </c>
      <c r="AD57" s="18">
        <f t="shared" si="19"/>
        <v>52</v>
      </c>
      <c r="AE57" s="18">
        <f t="shared" si="19"/>
        <v>13</v>
      </c>
      <c r="AF57" s="18">
        <f t="shared" si="19"/>
        <v>0</v>
      </c>
      <c r="AG57" s="18">
        <f t="shared" si="19"/>
        <v>0</v>
      </c>
      <c r="AH57" s="6">
        <f t="shared" si="14"/>
        <v>1101</v>
      </c>
      <c r="AI57" s="16"/>
      <c r="AJ57" s="17" t="s">
        <v>9</v>
      </c>
    </row>
    <row r="58" spans="1:38" s="21" customFormat="1" x14ac:dyDescent="0.25">
      <c r="A58" s="16"/>
      <c r="B58" s="17" t="s">
        <v>10</v>
      </c>
      <c r="C58" s="18">
        <f t="shared" ref="C58:AG58" si="20">C55+C56</f>
        <v>0</v>
      </c>
      <c r="D58" s="18">
        <f t="shared" si="20"/>
        <v>0</v>
      </c>
      <c r="E58" s="18">
        <f t="shared" si="20"/>
        <v>7</v>
      </c>
      <c r="F58" s="18">
        <f t="shared" si="20"/>
        <v>7</v>
      </c>
      <c r="G58" s="18">
        <f t="shared" si="20"/>
        <v>3</v>
      </c>
      <c r="H58" s="18">
        <f t="shared" si="20"/>
        <v>3</v>
      </c>
      <c r="I58" s="18">
        <f t="shared" si="20"/>
        <v>3</v>
      </c>
      <c r="J58" s="18">
        <f t="shared" si="20"/>
        <v>1</v>
      </c>
      <c r="K58" s="18">
        <f t="shared" si="20"/>
        <v>6</v>
      </c>
      <c r="L58" s="18">
        <f t="shared" si="20"/>
        <v>6</v>
      </c>
      <c r="M58" s="18">
        <f t="shared" si="20"/>
        <v>0</v>
      </c>
      <c r="N58" s="18">
        <f t="shared" si="20"/>
        <v>2</v>
      </c>
      <c r="O58" s="18">
        <f t="shared" si="20"/>
        <v>0</v>
      </c>
      <c r="P58" s="18">
        <f t="shared" si="20"/>
        <v>1</v>
      </c>
      <c r="Q58" s="18">
        <f t="shared" si="20"/>
        <v>4</v>
      </c>
      <c r="R58" s="18">
        <f t="shared" si="20"/>
        <v>0</v>
      </c>
      <c r="S58" s="18">
        <f t="shared" si="20"/>
        <v>3</v>
      </c>
      <c r="T58" s="18">
        <f t="shared" si="20"/>
        <v>1</v>
      </c>
      <c r="U58" s="18">
        <f t="shared" si="20"/>
        <v>1</v>
      </c>
      <c r="V58" s="18">
        <f t="shared" si="20"/>
        <v>0</v>
      </c>
      <c r="W58" s="18">
        <f t="shared" si="20"/>
        <v>2</v>
      </c>
      <c r="X58" s="18">
        <f t="shared" si="20"/>
        <v>4</v>
      </c>
      <c r="Y58" s="18">
        <f t="shared" si="20"/>
        <v>0</v>
      </c>
      <c r="Z58" s="18">
        <f t="shared" si="20"/>
        <v>2</v>
      </c>
      <c r="AA58" s="18">
        <f t="shared" si="20"/>
        <v>1</v>
      </c>
      <c r="AB58" s="18">
        <f t="shared" si="20"/>
        <v>1</v>
      </c>
      <c r="AC58" s="18">
        <f t="shared" si="20"/>
        <v>3</v>
      </c>
      <c r="AD58" s="18">
        <f t="shared" si="20"/>
        <v>2</v>
      </c>
      <c r="AE58" s="18">
        <f t="shared" si="20"/>
        <v>1</v>
      </c>
      <c r="AF58" s="18">
        <f t="shared" si="20"/>
        <v>0</v>
      </c>
      <c r="AG58" s="18">
        <f t="shared" si="20"/>
        <v>0</v>
      </c>
      <c r="AH58" s="6">
        <f t="shared" si="14"/>
        <v>64</v>
      </c>
      <c r="AI58" s="16"/>
      <c r="AJ58" s="17" t="s">
        <v>10</v>
      </c>
      <c r="AL58" s="18">
        <f>AH57/AH58</f>
        <v>17.203125</v>
      </c>
    </row>
    <row r="60" spans="1:38" x14ac:dyDescent="0.25">
      <c r="A60" s="1"/>
      <c r="B60" s="1" t="s">
        <v>16</v>
      </c>
      <c r="C60" s="2">
        <v>1</v>
      </c>
      <c r="D60" s="2">
        <v>2</v>
      </c>
      <c r="E60" s="2">
        <v>3</v>
      </c>
      <c r="F60" s="2">
        <v>4</v>
      </c>
      <c r="G60" s="2">
        <v>5</v>
      </c>
      <c r="H60" s="2">
        <v>6</v>
      </c>
      <c r="I60" s="2">
        <v>7</v>
      </c>
      <c r="J60" s="2">
        <v>8</v>
      </c>
      <c r="K60" s="2">
        <v>9</v>
      </c>
      <c r="L60" s="2">
        <v>10</v>
      </c>
      <c r="M60" s="2">
        <v>11</v>
      </c>
      <c r="N60" s="2">
        <v>12</v>
      </c>
      <c r="O60" s="2">
        <v>13</v>
      </c>
      <c r="P60" s="2">
        <v>14</v>
      </c>
      <c r="Q60" s="2">
        <v>15</v>
      </c>
      <c r="R60" s="2">
        <v>16</v>
      </c>
      <c r="S60" s="2">
        <v>17</v>
      </c>
      <c r="T60" s="2">
        <v>18</v>
      </c>
      <c r="U60" s="2">
        <v>19</v>
      </c>
      <c r="V60" s="2">
        <v>20</v>
      </c>
      <c r="W60" s="2">
        <v>21</v>
      </c>
      <c r="X60" s="2">
        <v>22</v>
      </c>
      <c r="Y60" s="2">
        <v>23</v>
      </c>
      <c r="Z60" s="2">
        <v>24</v>
      </c>
      <c r="AA60" s="2">
        <v>25</v>
      </c>
      <c r="AB60" s="2">
        <v>26</v>
      </c>
      <c r="AC60" s="2">
        <v>27</v>
      </c>
      <c r="AD60" s="2">
        <v>28</v>
      </c>
      <c r="AE60" s="2">
        <v>29</v>
      </c>
      <c r="AF60" s="2">
        <v>30</v>
      </c>
      <c r="AG60" s="2">
        <v>31</v>
      </c>
      <c r="AH60" s="3" t="s">
        <v>1</v>
      </c>
      <c r="AI60" s="1"/>
      <c r="AJ60" s="1" t="s">
        <v>0</v>
      </c>
      <c r="AK60" t="s">
        <v>2</v>
      </c>
      <c r="AL60" t="s">
        <v>3</v>
      </c>
    </row>
    <row r="61" spans="1:38" s="7" customFormat="1" x14ac:dyDescent="0.25">
      <c r="A61" s="4" t="s">
        <v>4</v>
      </c>
      <c r="B61" s="5" t="s">
        <v>5</v>
      </c>
      <c r="C61" s="6">
        <v>44.75</v>
      </c>
      <c r="D61" s="6">
        <v>6</v>
      </c>
      <c r="E61" s="7">
        <v>0</v>
      </c>
      <c r="F61" s="6">
        <v>14.5</v>
      </c>
      <c r="G61" s="6">
        <v>0</v>
      </c>
      <c r="H61" s="6">
        <v>20.5</v>
      </c>
      <c r="I61" s="23">
        <v>0.5</v>
      </c>
      <c r="J61" s="6">
        <v>82.5</v>
      </c>
      <c r="K61" s="6">
        <v>0</v>
      </c>
      <c r="L61" s="6">
        <v>0</v>
      </c>
      <c r="M61" s="6">
        <v>0</v>
      </c>
      <c r="N61" s="6">
        <v>0</v>
      </c>
      <c r="O61" s="6">
        <v>10.5</v>
      </c>
      <c r="P61" s="6">
        <v>13</v>
      </c>
      <c r="Q61" s="6">
        <v>113.5</v>
      </c>
      <c r="R61" s="6">
        <v>56.5</v>
      </c>
      <c r="S61" s="6">
        <v>10</v>
      </c>
      <c r="T61" s="6">
        <v>8</v>
      </c>
      <c r="U61" s="6">
        <v>0</v>
      </c>
      <c r="V61" s="6">
        <v>50.5</v>
      </c>
      <c r="W61" s="6">
        <v>78.5</v>
      </c>
      <c r="X61" s="6">
        <v>107.5</v>
      </c>
      <c r="Y61" s="6">
        <v>44</v>
      </c>
      <c r="Z61" s="6">
        <v>60.5</v>
      </c>
      <c r="AA61" s="6">
        <v>22.5</v>
      </c>
      <c r="AB61" s="6">
        <v>0</v>
      </c>
      <c r="AC61" s="6">
        <v>19</v>
      </c>
      <c r="AD61" s="6">
        <v>14.5</v>
      </c>
      <c r="AE61" s="6">
        <v>38</v>
      </c>
      <c r="AF61" s="6">
        <v>55</v>
      </c>
      <c r="AG61" s="6"/>
      <c r="AH61" s="6">
        <f>SUM(C61:AG61)</f>
        <v>870.25</v>
      </c>
      <c r="AI61" s="4" t="s">
        <v>4</v>
      </c>
      <c r="AJ61" s="5" t="s">
        <v>5</v>
      </c>
      <c r="AK61" s="8">
        <f>AH61/AH65</f>
        <v>0.44281897977356571</v>
      </c>
      <c r="AL61" s="6">
        <f>AH61/AH63</f>
        <v>5.8406040268456376</v>
      </c>
    </row>
    <row r="62" spans="1:38" s="7" customFormat="1" x14ac:dyDescent="0.25">
      <c r="A62" s="4"/>
      <c r="B62" s="5" t="s">
        <v>6</v>
      </c>
      <c r="C62" s="6">
        <v>45</v>
      </c>
      <c r="D62" s="6">
        <v>11</v>
      </c>
      <c r="E62" s="7">
        <v>46</v>
      </c>
      <c r="F62" s="6">
        <v>15</v>
      </c>
      <c r="G62" s="6">
        <v>0</v>
      </c>
      <c r="H62" s="6">
        <v>124</v>
      </c>
      <c r="I62" s="23">
        <v>11</v>
      </c>
      <c r="J62" s="6">
        <v>32</v>
      </c>
      <c r="K62" s="6">
        <v>0</v>
      </c>
      <c r="L62" s="6">
        <v>0</v>
      </c>
      <c r="M62" s="6">
        <v>0</v>
      </c>
      <c r="N62" s="6">
        <v>0</v>
      </c>
      <c r="O62" s="6">
        <v>42</v>
      </c>
      <c r="P62" s="6">
        <v>27</v>
      </c>
      <c r="Q62" s="6">
        <v>91</v>
      </c>
      <c r="R62" s="6">
        <v>60</v>
      </c>
      <c r="S62" s="6">
        <v>47.5</v>
      </c>
      <c r="T62" s="6">
        <v>72</v>
      </c>
      <c r="U62" s="6">
        <v>0</v>
      </c>
      <c r="V62" s="6">
        <v>65</v>
      </c>
      <c r="W62" s="6">
        <v>44</v>
      </c>
      <c r="X62" s="6">
        <v>21</v>
      </c>
      <c r="Y62" s="6">
        <v>23</v>
      </c>
      <c r="Z62" s="6">
        <v>37</v>
      </c>
      <c r="AA62" s="6">
        <v>86</v>
      </c>
      <c r="AB62" s="6">
        <v>0</v>
      </c>
      <c r="AC62" s="6">
        <v>98.5</v>
      </c>
      <c r="AD62" s="6">
        <v>59</v>
      </c>
      <c r="AE62" s="6">
        <v>24</v>
      </c>
      <c r="AF62" s="6">
        <v>14</v>
      </c>
      <c r="AG62" s="6"/>
      <c r="AH62" s="6">
        <f t="shared" ref="AH62:AH78" si="21">SUM(C62:AG62)</f>
        <v>1095</v>
      </c>
      <c r="AI62" s="4"/>
      <c r="AJ62" s="5" t="s">
        <v>6</v>
      </c>
      <c r="AK62" s="8">
        <f>AH62/AH65</f>
        <v>0.55718102022643434</v>
      </c>
      <c r="AL62" s="6">
        <f>AH62/AH64</f>
        <v>7.7659574468085104</v>
      </c>
    </row>
    <row r="63" spans="1:38" s="7" customFormat="1" x14ac:dyDescent="0.25">
      <c r="A63" s="4"/>
      <c r="B63" s="5" t="s">
        <v>7</v>
      </c>
      <c r="C63" s="7">
        <v>6</v>
      </c>
      <c r="D63" s="7">
        <v>4</v>
      </c>
      <c r="E63" s="6">
        <v>0</v>
      </c>
      <c r="F63" s="6">
        <v>2</v>
      </c>
      <c r="G63" s="6">
        <v>0</v>
      </c>
      <c r="H63" s="6">
        <v>6</v>
      </c>
      <c r="I63" s="23">
        <v>1</v>
      </c>
      <c r="J63" s="6">
        <v>12</v>
      </c>
      <c r="K63" s="6">
        <v>0</v>
      </c>
      <c r="L63" s="6">
        <v>0</v>
      </c>
      <c r="M63" s="6">
        <v>0</v>
      </c>
      <c r="N63" s="6">
        <v>0</v>
      </c>
      <c r="O63" s="6">
        <v>6</v>
      </c>
      <c r="P63" s="6">
        <v>4</v>
      </c>
      <c r="Q63" s="6">
        <v>13</v>
      </c>
      <c r="R63" s="6">
        <v>7</v>
      </c>
      <c r="S63" s="6">
        <v>3</v>
      </c>
      <c r="T63" s="6">
        <v>4</v>
      </c>
      <c r="U63" s="6">
        <v>0</v>
      </c>
      <c r="V63" s="6">
        <v>4</v>
      </c>
      <c r="W63" s="6">
        <v>12</v>
      </c>
      <c r="X63" s="6">
        <v>12</v>
      </c>
      <c r="Y63" s="6">
        <v>11</v>
      </c>
      <c r="Z63" s="6">
        <v>12</v>
      </c>
      <c r="AA63" s="6">
        <v>6</v>
      </c>
      <c r="AB63" s="6">
        <v>0</v>
      </c>
      <c r="AC63" s="6">
        <v>3</v>
      </c>
      <c r="AD63" s="6">
        <v>4</v>
      </c>
      <c r="AE63" s="6">
        <v>10</v>
      </c>
      <c r="AF63" s="6">
        <v>7</v>
      </c>
      <c r="AG63" s="6"/>
      <c r="AH63" s="6">
        <f t="shared" si="21"/>
        <v>149</v>
      </c>
      <c r="AI63" s="4"/>
      <c r="AJ63" s="5" t="s">
        <v>7</v>
      </c>
      <c r="AK63" s="8"/>
      <c r="AL63" s="6"/>
    </row>
    <row r="64" spans="1:38" s="7" customFormat="1" x14ac:dyDescent="0.25">
      <c r="A64" s="4"/>
      <c r="B64" s="5" t="s">
        <v>8</v>
      </c>
      <c r="C64" s="7">
        <v>8</v>
      </c>
      <c r="D64" s="7">
        <v>2</v>
      </c>
      <c r="E64" s="6">
        <v>6</v>
      </c>
      <c r="F64" s="6">
        <v>3</v>
      </c>
      <c r="G64" s="6">
        <v>0</v>
      </c>
      <c r="H64" s="6">
        <v>15</v>
      </c>
      <c r="I64" s="23">
        <v>3</v>
      </c>
      <c r="J64" s="6">
        <v>8</v>
      </c>
      <c r="K64" s="6">
        <v>0</v>
      </c>
      <c r="L64" s="6">
        <v>0</v>
      </c>
      <c r="M64" s="6">
        <v>0</v>
      </c>
      <c r="N64" s="6">
        <v>0</v>
      </c>
      <c r="O64" s="6">
        <v>3</v>
      </c>
      <c r="P64" s="6">
        <v>3</v>
      </c>
      <c r="Q64" s="6">
        <v>9</v>
      </c>
      <c r="R64" s="6">
        <v>9</v>
      </c>
      <c r="S64" s="6">
        <v>7</v>
      </c>
      <c r="T64" s="6">
        <v>7</v>
      </c>
      <c r="U64" s="6">
        <v>0</v>
      </c>
      <c r="V64" s="6">
        <v>10</v>
      </c>
      <c r="W64" s="6">
        <v>8</v>
      </c>
      <c r="X64" s="6">
        <v>4</v>
      </c>
      <c r="Y64" s="6">
        <v>4</v>
      </c>
      <c r="Z64" s="6">
        <v>2</v>
      </c>
      <c r="AA64" s="6">
        <v>7</v>
      </c>
      <c r="AB64" s="6">
        <v>0</v>
      </c>
      <c r="AC64" s="6">
        <v>12</v>
      </c>
      <c r="AD64" s="6">
        <v>6</v>
      </c>
      <c r="AE64" s="6">
        <v>4</v>
      </c>
      <c r="AF64" s="6">
        <v>1</v>
      </c>
      <c r="AG64" s="6"/>
      <c r="AH64" s="6">
        <f t="shared" si="21"/>
        <v>141</v>
      </c>
      <c r="AI64" s="4"/>
      <c r="AJ64" s="5" t="s">
        <v>8</v>
      </c>
      <c r="AK64" s="22" t="s">
        <v>14</v>
      </c>
      <c r="AL64" s="6">
        <f>AH64/AH66%</f>
        <v>48.620689655172413</v>
      </c>
    </row>
    <row r="65" spans="1:38" s="7" customFormat="1" x14ac:dyDescent="0.25">
      <c r="A65" s="4"/>
      <c r="B65" s="5" t="s">
        <v>9</v>
      </c>
      <c r="C65" s="6">
        <f t="shared" ref="C65:AG65" si="22">C61+C62</f>
        <v>89.75</v>
      </c>
      <c r="D65" s="6">
        <f>D61+D62</f>
        <v>17</v>
      </c>
      <c r="E65" s="6">
        <f>E61+E62</f>
        <v>46</v>
      </c>
      <c r="F65" s="6">
        <f t="shared" si="22"/>
        <v>29.5</v>
      </c>
      <c r="G65" s="6">
        <f t="shared" si="22"/>
        <v>0</v>
      </c>
      <c r="H65" s="6">
        <f t="shared" si="22"/>
        <v>144.5</v>
      </c>
      <c r="I65" s="23">
        <f t="shared" si="22"/>
        <v>11.5</v>
      </c>
      <c r="J65" s="6">
        <f t="shared" si="22"/>
        <v>114.5</v>
      </c>
      <c r="K65" s="6">
        <f t="shared" si="22"/>
        <v>0</v>
      </c>
      <c r="L65" s="6">
        <f t="shared" si="22"/>
        <v>0</v>
      </c>
      <c r="M65" s="6">
        <f t="shared" si="22"/>
        <v>0</v>
      </c>
      <c r="N65" s="6">
        <f t="shared" si="22"/>
        <v>0</v>
      </c>
      <c r="O65" s="6">
        <f t="shared" si="22"/>
        <v>52.5</v>
      </c>
      <c r="P65" s="6">
        <f t="shared" si="22"/>
        <v>40</v>
      </c>
      <c r="Q65" s="6">
        <f t="shared" si="22"/>
        <v>204.5</v>
      </c>
      <c r="R65" s="6">
        <f t="shared" si="22"/>
        <v>116.5</v>
      </c>
      <c r="S65" s="6">
        <f t="shared" si="22"/>
        <v>57.5</v>
      </c>
      <c r="T65" s="23">
        <f t="shared" si="22"/>
        <v>80</v>
      </c>
      <c r="U65" s="6">
        <f t="shared" si="22"/>
        <v>0</v>
      </c>
      <c r="V65" s="6">
        <f t="shared" si="22"/>
        <v>115.5</v>
      </c>
      <c r="W65" s="6">
        <f t="shared" si="22"/>
        <v>122.5</v>
      </c>
      <c r="X65" s="6">
        <f t="shared" si="22"/>
        <v>128.5</v>
      </c>
      <c r="Y65" s="6">
        <f t="shared" si="22"/>
        <v>67</v>
      </c>
      <c r="Z65" s="6">
        <f t="shared" si="22"/>
        <v>97.5</v>
      </c>
      <c r="AA65" s="6">
        <f t="shared" si="22"/>
        <v>108.5</v>
      </c>
      <c r="AB65" s="6">
        <f t="shared" si="22"/>
        <v>0</v>
      </c>
      <c r="AC65" s="6">
        <f t="shared" si="22"/>
        <v>117.5</v>
      </c>
      <c r="AD65" s="6">
        <f t="shared" si="22"/>
        <v>73.5</v>
      </c>
      <c r="AE65" s="6">
        <f t="shared" si="22"/>
        <v>62</v>
      </c>
      <c r="AF65" s="6">
        <f t="shared" si="22"/>
        <v>69</v>
      </c>
      <c r="AG65" s="6">
        <f t="shared" si="22"/>
        <v>0</v>
      </c>
      <c r="AH65" s="6">
        <f t="shared" si="21"/>
        <v>1965.25</v>
      </c>
      <c r="AI65" s="4"/>
      <c r="AJ65" s="5" t="s">
        <v>9</v>
      </c>
      <c r="AK65" s="8"/>
      <c r="AL65" s="6">
        <f>100-AL64</f>
        <v>51.379310344827587</v>
      </c>
    </row>
    <row r="66" spans="1:38" s="7" customFormat="1" x14ac:dyDescent="0.25">
      <c r="A66" s="4"/>
      <c r="B66" s="5" t="s">
        <v>10</v>
      </c>
      <c r="C66" s="6">
        <f t="shared" ref="C66:AG66" si="23">C63+C64</f>
        <v>14</v>
      </c>
      <c r="D66" s="6">
        <f>D63+D64</f>
        <v>6</v>
      </c>
      <c r="E66" s="6">
        <f>E63+E64</f>
        <v>6</v>
      </c>
      <c r="F66" s="6">
        <f t="shared" si="23"/>
        <v>5</v>
      </c>
      <c r="G66" s="6">
        <f t="shared" si="23"/>
        <v>0</v>
      </c>
      <c r="H66" s="6">
        <f t="shared" si="23"/>
        <v>21</v>
      </c>
      <c r="I66" s="23">
        <f t="shared" si="23"/>
        <v>4</v>
      </c>
      <c r="J66" s="6">
        <f t="shared" si="23"/>
        <v>20</v>
      </c>
      <c r="K66" s="6">
        <f t="shared" si="23"/>
        <v>0</v>
      </c>
      <c r="L66" s="6">
        <f t="shared" si="23"/>
        <v>0</v>
      </c>
      <c r="M66" s="6">
        <f t="shared" si="23"/>
        <v>0</v>
      </c>
      <c r="N66" s="6">
        <f t="shared" si="23"/>
        <v>0</v>
      </c>
      <c r="O66" s="6">
        <f t="shared" si="23"/>
        <v>9</v>
      </c>
      <c r="P66" s="6">
        <f t="shared" si="23"/>
        <v>7</v>
      </c>
      <c r="Q66" s="6">
        <f t="shared" si="23"/>
        <v>22</v>
      </c>
      <c r="R66" s="6">
        <f t="shared" si="23"/>
        <v>16</v>
      </c>
      <c r="S66" s="6">
        <f t="shared" si="23"/>
        <v>10</v>
      </c>
      <c r="T66" s="6">
        <f t="shared" si="23"/>
        <v>11</v>
      </c>
      <c r="U66" s="6">
        <f t="shared" si="23"/>
        <v>0</v>
      </c>
      <c r="V66" s="6">
        <f t="shared" si="23"/>
        <v>14</v>
      </c>
      <c r="W66" s="6">
        <f t="shared" si="23"/>
        <v>20</v>
      </c>
      <c r="X66" s="6">
        <f t="shared" si="23"/>
        <v>16</v>
      </c>
      <c r="Y66" s="6">
        <f t="shared" si="23"/>
        <v>15</v>
      </c>
      <c r="Z66" s="6">
        <f t="shared" si="23"/>
        <v>14</v>
      </c>
      <c r="AA66" s="6">
        <f t="shared" si="23"/>
        <v>13</v>
      </c>
      <c r="AB66" s="6">
        <f t="shared" si="23"/>
        <v>0</v>
      </c>
      <c r="AC66" s="6">
        <f t="shared" si="23"/>
        <v>15</v>
      </c>
      <c r="AD66" s="6">
        <f t="shared" si="23"/>
        <v>10</v>
      </c>
      <c r="AE66" s="6">
        <f t="shared" si="23"/>
        <v>14</v>
      </c>
      <c r="AF66" s="6">
        <f t="shared" si="23"/>
        <v>8</v>
      </c>
      <c r="AG66" s="6">
        <f t="shared" si="23"/>
        <v>0</v>
      </c>
      <c r="AH66" s="6">
        <f t="shared" si="21"/>
        <v>290</v>
      </c>
      <c r="AI66" s="4"/>
      <c r="AJ66" s="5" t="s">
        <v>10</v>
      </c>
      <c r="AK66" s="8"/>
      <c r="AL66" s="6">
        <f>AH65/AH66</f>
        <v>6.7767241379310343</v>
      </c>
    </row>
    <row r="67" spans="1:38" s="14" customFormat="1" x14ac:dyDescent="0.25">
      <c r="A67" s="9" t="s">
        <v>11</v>
      </c>
      <c r="B67" s="10" t="s">
        <v>5</v>
      </c>
      <c r="C67" s="11">
        <v>40</v>
      </c>
      <c r="D67" s="12">
        <v>28</v>
      </c>
      <c r="E67" s="11">
        <v>23</v>
      </c>
      <c r="F67" s="11">
        <v>15</v>
      </c>
      <c r="G67" s="11">
        <v>0</v>
      </c>
      <c r="H67" s="11">
        <v>25</v>
      </c>
      <c r="I67" s="11">
        <v>58</v>
      </c>
      <c r="J67" s="11">
        <v>34.5</v>
      </c>
      <c r="K67" s="11">
        <v>0</v>
      </c>
      <c r="L67" s="11">
        <v>0</v>
      </c>
      <c r="M67" s="11">
        <v>0</v>
      </c>
      <c r="N67" s="11">
        <v>0</v>
      </c>
      <c r="O67" s="11">
        <v>23</v>
      </c>
      <c r="P67" s="11">
        <v>23</v>
      </c>
      <c r="Q67" s="11">
        <v>0</v>
      </c>
      <c r="R67" s="11">
        <v>76</v>
      </c>
      <c r="S67" s="11">
        <v>15</v>
      </c>
      <c r="T67" s="11">
        <v>32</v>
      </c>
      <c r="U67" s="11">
        <v>0</v>
      </c>
      <c r="V67" s="11">
        <v>64.5</v>
      </c>
      <c r="W67" s="11">
        <v>40</v>
      </c>
      <c r="X67" s="11">
        <v>35</v>
      </c>
      <c r="Y67" s="11">
        <v>20</v>
      </c>
      <c r="Z67" s="11">
        <v>50</v>
      </c>
      <c r="AA67" s="11">
        <v>112</v>
      </c>
      <c r="AB67" s="11">
        <v>0</v>
      </c>
      <c r="AC67" s="11">
        <v>83</v>
      </c>
      <c r="AD67" s="11">
        <v>71</v>
      </c>
      <c r="AE67" s="11">
        <v>107</v>
      </c>
      <c r="AF67" s="11">
        <v>20</v>
      </c>
      <c r="AG67" s="11"/>
      <c r="AH67" s="6">
        <f t="shared" si="21"/>
        <v>995</v>
      </c>
      <c r="AI67" s="9" t="s">
        <v>11</v>
      </c>
      <c r="AJ67" s="10" t="s">
        <v>5</v>
      </c>
      <c r="AK67" s="13">
        <f>AH67/AH71</f>
        <v>0.33620544010812636</v>
      </c>
      <c r="AL67" s="11">
        <f>AH67/AH69</f>
        <v>16.311475409836067</v>
      </c>
    </row>
    <row r="68" spans="1:38" s="14" customFormat="1" x14ac:dyDescent="0.25">
      <c r="A68" s="9"/>
      <c r="B68" s="10" t="s">
        <v>6</v>
      </c>
      <c r="C68" s="11">
        <v>50</v>
      </c>
      <c r="D68" s="11">
        <v>34</v>
      </c>
      <c r="E68" s="11">
        <v>81</v>
      </c>
      <c r="F68" s="11">
        <v>37</v>
      </c>
      <c r="G68" s="11">
        <v>0</v>
      </c>
      <c r="H68" s="11">
        <v>141</v>
      </c>
      <c r="I68" s="11">
        <v>166</v>
      </c>
      <c r="J68" s="11">
        <v>57</v>
      </c>
      <c r="K68" s="11">
        <v>0</v>
      </c>
      <c r="L68" s="11">
        <v>0</v>
      </c>
      <c r="M68" s="11">
        <v>0</v>
      </c>
      <c r="N68" s="11">
        <v>0</v>
      </c>
      <c r="O68" s="15">
        <v>168</v>
      </c>
      <c r="P68" s="15">
        <v>13</v>
      </c>
      <c r="Q68" s="15">
        <v>79</v>
      </c>
      <c r="R68" s="15">
        <v>52</v>
      </c>
      <c r="S68" s="15">
        <v>45</v>
      </c>
      <c r="T68" s="15">
        <v>120</v>
      </c>
      <c r="U68" s="15">
        <v>0</v>
      </c>
      <c r="V68" s="15">
        <v>129</v>
      </c>
      <c r="W68" s="15">
        <v>94</v>
      </c>
      <c r="X68" s="15">
        <v>64</v>
      </c>
      <c r="Y68" s="15">
        <v>61</v>
      </c>
      <c r="Z68" s="15">
        <v>73</v>
      </c>
      <c r="AA68" s="15">
        <v>90</v>
      </c>
      <c r="AB68" s="15">
        <v>0</v>
      </c>
      <c r="AC68" s="15">
        <v>237</v>
      </c>
      <c r="AD68" s="15">
        <v>79.5</v>
      </c>
      <c r="AE68" s="15">
        <v>73</v>
      </c>
      <c r="AF68" s="15">
        <v>21</v>
      </c>
      <c r="AG68" s="15"/>
      <c r="AH68" s="6">
        <f t="shared" si="21"/>
        <v>1964.5</v>
      </c>
      <c r="AI68" s="9"/>
      <c r="AJ68" s="10" t="s">
        <v>6</v>
      </c>
      <c r="AK68" s="13">
        <f>AH68/AH71</f>
        <v>0.66379455989187364</v>
      </c>
      <c r="AL68" s="11">
        <f>AH68/AH70</f>
        <v>19.259803921568629</v>
      </c>
    </row>
    <row r="69" spans="1:38" s="14" customFormat="1" ht="17.25" customHeight="1" x14ac:dyDescent="0.25">
      <c r="A69" s="9"/>
      <c r="B69" s="10" t="s">
        <v>7</v>
      </c>
      <c r="C69" s="11">
        <v>3</v>
      </c>
      <c r="D69" s="11">
        <v>2</v>
      </c>
      <c r="E69" s="14">
        <v>2</v>
      </c>
      <c r="F69" s="11">
        <v>1</v>
      </c>
      <c r="G69" s="11">
        <v>0</v>
      </c>
      <c r="H69" s="11">
        <v>2</v>
      </c>
      <c r="I69" s="11">
        <v>3</v>
      </c>
      <c r="J69" s="11">
        <v>5</v>
      </c>
      <c r="K69" s="11">
        <v>0</v>
      </c>
      <c r="L69" s="11">
        <v>0</v>
      </c>
      <c r="M69" s="11">
        <v>0</v>
      </c>
      <c r="N69" s="11">
        <v>0</v>
      </c>
      <c r="O69" s="15">
        <v>2</v>
      </c>
      <c r="P69" s="15">
        <v>2</v>
      </c>
      <c r="Q69" s="15">
        <v>0</v>
      </c>
      <c r="R69" s="15">
        <v>3</v>
      </c>
      <c r="S69" s="15">
        <v>1</v>
      </c>
      <c r="T69" s="15">
        <v>3</v>
      </c>
      <c r="U69" s="15">
        <v>0</v>
      </c>
      <c r="V69" s="15">
        <v>5</v>
      </c>
      <c r="W69" s="15">
        <v>3</v>
      </c>
      <c r="X69" s="15">
        <v>2</v>
      </c>
      <c r="Y69" s="15">
        <v>1</v>
      </c>
      <c r="Z69" s="15">
        <v>3</v>
      </c>
      <c r="AA69" s="15">
        <v>4</v>
      </c>
      <c r="AB69" s="15">
        <v>0</v>
      </c>
      <c r="AC69" s="15">
        <v>6</v>
      </c>
      <c r="AD69" s="15">
        <v>4</v>
      </c>
      <c r="AE69" s="15">
        <v>3</v>
      </c>
      <c r="AF69" s="15">
        <v>1</v>
      </c>
      <c r="AG69" s="15"/>
      <c r="AH69" s="6">
        <f t="shared" si="21"/>
        <v>61</v>
      </c>
      <c r="AI69" s="9"/>
      <c r="AJ69" s="10" t="s">
        <v>7</v>
      </c>
      <c r="AK69" s="13"/>
      <c r="AL69" s="11">
        <f>AH69/AH72%</f>
        <v>37.423312883435585</v>
      </c>
    </row>
    <row r="70" spans="1:38" s="14" customFormat="1" x14ac:dyDescent="0.25">
      <c r="A70" s="9"/>
      <c r="B70" s="10" t="s">
        <v>8</v>
      </c>
      <c r="C70" s="11">
        <v>4</v>
      </c>
      <c r="D70" s="15">
        <v>3</v>
      </c>
      <c r="E70" s="15">
        <v>7</v>
      </c>
      <c r="F70" s="15">
        <v>4</v>
      </c>
      <c r="G70" s="15">
        <v>0</v>
      </c>
      <c r="H70" s="15">
        <v>7</v>
      </c>
      <c r="I70" s="15">
        <v>3</v>
      </c>
      <c r="J70" s="15">
        <v>4</v>
      </c>
      <c r="K70" s="11">
        <v>0</v>
      </c>
      <c r="L70" s="11">
        <v>0</v>
      </c>
      <c r="M70" s="11">
        <v>0</v>
      </c>
      <c r="N70" s="11">
        <v>0</v>
      </c>
      <c r="O70" s="11">
        <v>10</v>
      </c>
      <c r="P70" s="11">
        <v>1</v>
      </c>
      <c r="Q70" s="11">
        <v>3</v>
      </c>
      <c r="R70" s="11">
        <v>4</v>
      </c>
      <c r="S70" s="11">
        <v>5</v>
      </c>
      <c r="T70" s="11">
        <v>5</v>
      </c>
      <c r="U70" s="11">
        <v>0</v>
      </c>
      <c r="V70" s="11">
        <v>8</v>
      </c>
      <c r="W70" s="11">
        <v>4</v>
      </c>
      <c r="X70" s="11">
        <v>3</v>
      </c>
      <c r="Y70" s="11">
        <v>4</v>
      </c>
      <c r="Z70" s="11">
        <v>3</v>
      </c>
      <c r="AA70" s="11">
        <v>6</v>
      </c>
      <c r="AB70" s="11">
        <v>0</v>
      </c>
      <c r="AC70" s="11">
        <v>8</v>
      </c>
      <c r="AD70" s="11">
        <v>2</v>
      </c>
      <c r="AE70" s="11">
        <v>2</v>
      </c>
      <c r="AF70" s="11">
        <v>2</v>
      </c>
      <c r="AG70" s="11"/>
      <c r="AH70" s="6">
        <f t="shared" si="21"/>
        <v>102</v>
      </c>
      <c r="AI70" s="9"/>
      <c r="AJ70" s="10" t="s">
        <v>8</v>
      </c>
      <c r="AK70" s="22" t="s">
        <v>14</v>
      </c>
      <c r="AL70" s="11">
        <f>100-AL69</f>
        <v>62.576687116564415</v>
      </c>
    </row>
    <row r="71" spans="1:38" s="14" customFormat="1" x14ac:dyDescent="0.25">
      <c r="A71" s="9"/>
      <c r="B71" s="10" t="s">
        <v>9</v>
      </c>
      <c r="C71" s="11">
        <f t="shared" ref="C71:AB71" si="24">C67+C68</f>
        <v>90</v>
      </c>
      <c r="D71" s="11">
        <f t="shared" si="24"/>
        <v>62</v>
      </c>
      <c r="E71" s="11">
        <f t="shared" si="24"/>
        <v>104</v>
      </c>
      <c r="F71" s="11">
        <f t="shared" si="24"/>
        <v>52</v>
      </c>
      <c r="G71" s="11">
        <f t="shared" si="24"/>
        <v>0</v>
      </c>
      <c r="H71" s="11">
        <f t="shared" si="24"/>
        <v>166</v>
      </c>
      <c r="I71" s="11">
        <f t="shared" si="24"/>
        <v>224</v>
      </c>
      <c r="J71" s="11">
        <f t="shared" si="24"/>
        <v>91.5</v>
      </c>
      <c r="K71" s="11">
        <f t="shared" si="24"/>
        <v>0</v>
      </c>
      <c r="L71" s="11">
        <f t="shared" si="24"/>
        <v>0</v>
      </c>
      <c r="M71" s="11">
        <f t="shared" si="24"/>
        <v>0</v>
      </c>
      <c r="N71" s="11">
        <f t="shared" si="24"/>
        <v>0</v>
      </c>
      <c r="O71" s="11">
        <f t="shared" si="24"/>
        <v>191</v>
      </c>
      <c r="P71" s="11">
        <f t="shared" si="24"/>
        <v>36</v>
      </c>
      <c r="Q71" s="11">
        <f t="shared" si="24"/>
        <v>79</v>
      </c>
      <c r="R71" s="11">
        <f t="shared" si="24"/>
        <v>128</v>
      </c>
      <c r="S71" s="11">
        <f t="shared" si="24"/>
        <v>60</v>
      </c>
      <c r="T71" s="15">
        <f t="shared" si="24"/>
        <v>152</v>
      </c>
      <c r="U71" s="11">
        <f>U67+U68</f>
        <v>0</v>
      </c>
      <c r="V71" s="15">
        <f t="shared" si="24"/>
        <v>193.5</v>
      </c>
      <c r="W71" s="15">
        <f t="shared" si="24"/>
        <v>134</v>
      </c>
      <c r="X71" s="11">
        <f t="shared" si="24"/>
        <v>99</v>
      </c>
      <c r="Y71" s="11">
        <f t="shared" si="24"/>
        <v>81</v>
      </c>
      <c r="Z71" s="11">
        <f t="shared" si="24"/>
        <v>123</v>
      </c>
      <c r="AA71" s="11">
        <f t="shared" si="24"/>
        <v>202</v>
      </c>
      <c r="AB71" s="11">
        <f t="shared" si="24"/>
        <v>0</v>
      </c>
      <c r="AC71" s="11">
        <f>AC67+AC68</f>
        <v>320</v>
      </c>
      <c r="AD71" s="11">
        <f>AD67+AD68</f>
        <v>150.5</v>
      </c>
      <c r="AE71" s="11">
        <f>AE67+AE68</f>
        <v>180</v>
      </c>
      <c r="AF71" s="11">
        <f>AF67+AF68</f>
        <v>41</v>
      </c>
      <c r="AG71" s="11">
        <f>AG67+AG68</f>
        <v>0</v>
      </c>
      <c r="AH71" s="6">
        <f>SUM(C71:AG71)</f>
        <v>2959.5</v>
      </c>
      <c r="AI71" s="9"/>
      <c r="AJ71" s="10" t="s">
        <v>9</v>
      </c>
      <c r="AK71" s="13"/>
      <c r="AL71" s="11"/>
    </row>
    <row r="72" spans="1:38" s="14" customFormat="1" x14ac:dyDescent="0.25">
      <c r="A72" s="9"/>
      <c r="B72" s="10" t="s">
        <v>10</v>
      </c>
      <c r="C72" s="11">
        <f t="shared" ref="C72:AB72" si="25">C69+C70</f>
        <v>7</v>
      </c>
      <c r="D72" s="11">
        <f t="shared" si="25"/>
        <v>5</v>
      </c>
      <c r="E72" s="11">
        <f t="shared" si="25"/>
        <v>9</v>
      </c>
      <c r="F72" s="11">
        <f t="shared" si="25"/>
        <v>5</v>
      </c>
      <c r="G72" s="11">
        <f t="shared" si="25"/>
        <v>0</v>
      </c>
      <c r="H72" s="11">
        <f t="shared" si="25"/>
        <v>9</v>
      </c>
      <c r="I72" s="11">
        <f t="shared" si="25"/>
        <v>6</v>
      </c>
      <c r="J72" s="11">
        <f t="shared" si="25"/>
        <v>9</v>
      </c>
      <c r="K72" s="11">
        <f t="shared" si="25"/>
        <v>0</v>
      </c>
      <c r="L72" s="11">
        <f t="shared" si="25"/>
        <v>0</v>
      </c>
      <c r="M72" s="11">
        <f t="shared" si="25"/>
        <v>0</v>
      </c>
      <c r="N72" s="11">
        <f t="shared" si="25"/>
        <v>0</v>
      </c>
      <c r="O72" s="11">
        <f t="shared" si="25"/>
        <v>12</v>
      </c>
      <c r="P72" s="11">
        <f t="shared" si="25"/>
        <v>3</v>
      </c>
      <c r="Q72" s="11">
        <f t="shared" si="25"/>
        <v>3</v>
      </c>
      <c r="R72" s="11">
        <f t="shared" si="25"/>
        <v>7</v>
      </c>
      <c r="S72" s="11">
        <f t="shared" si="25"/>
        <v>6</v>
      </c>
      <c r="T72" s="11">
        <f t="shared" si="25"/>
        <v>8</v>
      </c>
      <c r="U72" s="11">
        <f t="shared" si="25"/>
        <v>0</v>
      </c>
      <c r="V72" s="11">
        <f t="shared" si="25"/>
        <v>13</v>
      </c>
      <c r="W72" s="11">
        <f t="shared" si="25"/>
        <v>7</v>
      </c>
      <c r="X72" s="11">
        <f t="shared" si="25"/>
        <v>5</v>
      </c>
      <c r="Y72" s="11">
        <f t="shared" si="25"/>
        <v>5</v>
      </c>
      <c r="Z72" s="11">
        <f t="shared" si="25"/>
        <v>6</v>
      </c>
      <c r="AA72" s="11">
        <f t="shared" si="25"/>
        <v>10</v>
      </c>
      <c r="AB72" s="11">
        <f t="shared" si="25"/>
        <v>0</v>
      </c>
      <c r="AC72" s="11">
        <f>AC69+AC70</f>
        <v>14</v>
      </c>
      <c r="AD72" s="11">
        <f>AD69+AD70</f>
        <v>6</v>
      </c>
      <c r="AE72" s="11">
        <f>AE69+AE70</f>
        <v>5</v>
      </c>
      <c r="AF72" s="11">
        <f>AF69+AF70</f>
        <v>3</v>
      </c>
      <c r="AG72" s="11">
        <f>AG69+AG70</f>
        <v>0</v>
      </c>
      <c r="AH72" s="6">
        <f t="shared" si="21"/>
        <v>163</v>
      </c>
      <c r="AI72" s="9"/>
      <c r="AJ72" s="10" t="s">
        <v>10</v>
      </c>
      <c r="AK72" s="13"/>
      <c r="AL72" s="11">
        <f>AH71/AH72</f>
        <v>18.156441717791409</v>
      </c>
    </row>
    <row r="73" spans="1:38" s="21" customFormat="1" x14ac:dyDescent="0.25">
      <c r="A73" s="16" t="s">
        <v>12</v>
      </c>
      <c r="B73" s="17" t="s">
        <v>5</v>
      </c>
      <c r="C73" s="18">
        <v>0</v>
      </c>
      <c r="D73" s="19">
        <v>0</v>
      </c>
      <c r="E73" s="19">
        <v>35</v>
      </c>
      <c r="F73" s="19">
        <v>16</v>
      </c>
      <c r="G73" s="19">
        <v>0</v>
      </c>
      <c r="H73" s="19">
        <v>0</v>
      </c>
      <c r="I73" s="19">
        <v>0</v>
      </c>
      <c r="J73" s="19">
        <v>0</v>
      </c>
      <c r="K73" s="19">
        <v>0</v>
      </c>
      <c r="L73" s="19">
        <v>0</v>
      </c>
      <c r="M73" s="19">
        <v>0</v>
      </c>
      <c r="N73" s="19">
        <v>0</v>
      </c>
      <c r="O73" s="19">
        <v>0</v>
      </c>
      <c r="P73" s="19">
        <v>0</v>
      </c>
      <c r="Q73" s="19">
        <v>0</v>
      </c>
      <c r="R73" s="19">
        <v>0</v>
      </c>
      <c r="S73" s="19">
        <v>0</v>
      </c>
      <c r="T73" s="19">
        <v>0</v>
      </c>
      <c r="U73" s="19">
        <v>0</v>
      </c>
      <c r="V73" s="19">
        <v>0</v>
      </c>
      <c r="W73" s="19">
        <v>0</v>
      </c>
      <c r="X73" s="19">
        <v>0</v>
      </c>
      <c r="Y73" s="19">
        <v>0</v>
      </c>
      <c r="Z73" s="19">
        <v>0</v>
      </c>
      <c r="AA73" s="19">
        <v>0</v>
      </c>
      <c r="AB73" s="19">
        <v>0</v>
      </c>
      <c r="AC73" s="19">
        <v>0</v>
      </c>
      <c r="AD73" s="19">
        <v>0</v>
      </c>
      <c r="AE73" s="19">
        <v>0</v>
      </c>
      <c r="AF73" s="19">
        <v>0</v>
      </c>
      <c r="AG73" s="19">
        <v>0</v>
      </c>
      <c r="AH73" s="6">
        <f t="shared" si="21"/>
        <v>51</v>
      </c>
      <c r="AI73" s="16" t="s">
        <v>12</v>
      </c>
      <c r="AJ73" s="17" t="s">
        <v>5</v>
      </c>
      <c r="AK73" s="20">
        <f>AH73/AH77</f>
        <v>0.43037974683544306</v>
      </c>
      <c r="AL73" s="18">
        <f>AH73/AH75</f>
        <v>17</v>
      </c>
    </row>
    <row r="74" spans="1:38" s="21" customFormat="1" ht="17.25" customHeight="1" x14ac:dyDescent="0.25">
      <c r="A74" s="16"/>
      <c r="B74" s="17" t="s">
        <v>6</v>
      </c>
      <c r="C74" s="18">
        <v>3</v>
      </c>
      <c r="D74" s="18">
        <v>0</v>
      </c>
      <c r="E74" s="21">
        <v>39</v>
      </c>
      <c r="F74" s="18">
        <v>25.5</v>
      </c>
      <c r="G74" s="18">
        <v>0</v>
      </c>
      <c r="H74" s="18">
        <v>0</v>
      </c>
      <c r="I74" s="18">
        <v>0</v>
      </c>
      <c r="J74" s="18">
        <v>0</v>
      </c>
      <c r="K74" s="18">
        <v>0</v>
      </c>
      <c r="L74" s="18">
        <v>0</v>
      </c>
      <c r="M74" s="18">
        <v>0</v>
      </c>
      <c r="N74" s="18">
        <v>0</v>
      </c>
      <c r="O74" s="18">
        <v>0</v>
      </c>
      <c r="P74" s="18">
        <v>0</v>
      </c>
      <c r="Q74" s="18">
        <v>0</v>
      </c>
      <c r="R74" s="18">
        <v>0</v>
      </c>
      <c r="S74" s="18">
        <v>0</v>
      </c>
      <c r="T74" s="18">
        <v>0</v>
      </c>
      <c r="U74" s="18">
        <v>0</v>
      </c>
      <c r="V74" s="18">
        <v>0</v>
      </c>
      <c r="W74" s="18">
        <v>0</v>
      </c>
      <c r="X74" s="18">
        <v>0</v>
      </c>
      <c r="Y74" s="18">
        <v>0</v>
      </c>
      <c r="Z74" s="18">
        <v>0</v>
      </c>
      <c r="AA74" s="18">
        <v>0</v>
      </c>
      <c r="AB74" s="18">
        <v>0</v>
      </c>
      <c r="AC74" s="18">
        <v>0</v>
      </c>
      <c r="AD74" s="18">
        <v>0</v>
      </c>
      <c r="AE74" s="18">
        <v>0</v>
      </c>
      <c r="AF74" s="18">
        <v>0</v>
      </c>
      <c r="AG74" s="18">
        <v>0</v>
      </c>
      <c r="AH74" s="6">
        <f t="shared" si="21"/>
        <v>67.5</v>
      </c>
      <c r="AI74" s="16"/>
      <c r="AJ74" s="17" t="s">
        <v>6</v>
      </c>
      <c r="AK74" s="20">
        <f>AH74/AH77</f>
        <v>0.569620253164557</v>
      </c>
      <c r="AL74" s="18">
        <f>AH74/AH76</f>
        <v>11.25</v>
      </c>
    </row>
    <row r="75" spans="1:38" s="21" customFormat="1" x14ac:dyDescent="0.25">
      <c r="A75" s="16"/>
      <c r="B75" s="17" t="s">
        <v>7</v>
      </c>
      <c r="C75" s="18">
        <v>0</v>
      </c>
      <c r="D75" s="18">
        <v>0</v>
      </c>
      <c r="E75" s="21">
        <v>1</v>
      </c>
      <c r="F75" s="18">
        <v>2</v>
      </c>
      <c r="G75" s="18">
        <v>0</v>
      </c>
      <c r="H75" s="18">
        <v>0</v>
      </c>
      <c r="I75" s="18">
        <v>0</v>
      </c>
      <c r="J75" s="18">
        <v>0</v>
      </c>
      <c r="K75" s="18">
        <v>0</v>
      </c>
      <c r="L75" s="18">
        <v>0</v>
      </c>
      <c r="M75" s="18">
        <v>0</v>
      </c>
      <c r="N75" s="18">
        <v>0</v>
      </c>
      <c r="O75" s="18">
        <v>0</v>
      </c>
      <c r="P75" s="18">
        <v>0</v>
      </c>
      <c r="Q75" s="18">
        <v>0</v>
      </c>
      <c r="R75" s="18">
        <v>0</v>
      </c>
      <c r="S75" s="18">
        <v>0</v>
      </c>
      <c r="T75" s="18">
        <v>0</v>
      </c>
      <c r="U75" s="18">
        <v>0</v>
      </c>
      <c r="V75" s="18">
        <v>0</v>
      </c>
      <c r="W75" s="18">
        <v>0</v>
      </c>
      <c r="X75" s="18">
        <v>0</v>
      </c>
      <c r="Y75" s="18">
        <v>0</v>
      </c>
      <c r="Z75" s="18">
        <v>0</v>
      </c>
      <c r="AA75" s="18">
        <v>0</v>
      </c>
      <c r="AB75" s="18">
        <v>0</v>
      </c>
      <c r="AC75" s="18">
        <v>0</v>
      </c>
      <c r="AD75" s="18">
        <v>0</v>
      </c>
      <c r="AE75" s="18">
        <v>0</v>
      </c>
      <c r="AF75" s="18">
        <v>0</v>
      </c>
      <c r="AG75" s="18">
        <v>0</v>
      </c>
      <c r="AH75" s="6">
        <f t="shared" si="21"/>
        <v>3</v>
      </c>
      <c r="AI75" s="16"/>
      <c r="AJ75" s="17" t="s">
        <v>7</v>
      </c>
      <c r="AK75" s="20"/>
      <c r="AL75" s="25">
        <f>AH75/AH78%</f>
        <v>33.333333333333336</v>
      </c>
    </row>
    <row r="76" spans="1:38" s="21" customFormat="1" x14ac:dyDescent="0.25">
      <c r="A76" s="16"/>
      <c r="B76" s="17" t="s">
        <v>8</v>
      </c>
      <c r="C76" s="18">
        <v>1</v>
      </c>
      <c r="D76" s="18">
        <v>0</v>
      </c>
      <c r="E76" s="21">
        <v>2</v>
      </c>
      <c r="F76" s="18">
        <v>3</v>
      </c>
      <c r="G76" s="18">
        <v>0</v>
      </c>
      <c r="H76" s="18">
        <v>0</v>
      </c>
      <c r="I76" s="18">
        <v>0</v>
      </c>
      <c r="J76" s="18">
        <v>0</v>
      </c>
      <c r="K76" s="18">
        <v>0</v>
      </c>
      <c r="L76" s="18">
        <v>0</v>
      </c>
      <c r="M76" s="18">
        <v>0</v>
      </c>
      <c r="N76" s="18">
        <v>0</v>
      </c>
      <c r="O76" s="18">
        <v>0</v>
      </c>
      <c r="P76" s="18">
        <v>0</v>
      </c>
      <c r="Q76" s="18">
        <v>0</v>
      </c>
      <c r="R76" s="18">
        <v>0</v>
      </c>
      <c r="S76" s="18">
        <v>0</v>
      </c>
      <c r="T76" s="18">
        <v>0</v>
      </c>
      <c r="U76" s="18">
        <v>0</v>
      </c>
      <c r="V76" s="18">
        <v>0</v>
      </c>
      <c r="W76" s="18">
        <v>0</v>
      </c>
      <c r="X76" s="18">
        <v>0</v>
      </c>
      <c r="Y76" s="18">
        <v>0</v>
      </c>
      <c r="Z76" s="18">
        <v>0</v>
      </c>
      <c r="AA76" s="18">
        <v>0</v>
      </c>
      <c r="AB76" s="18">
        <v>0</v>
      </c>
      <c r="AC76" s="18">
        <v>0</v>
      </c>
      <c r="AD76" s="18">
        <v>0</v>
      </c>
      <c r="AE76" s="18">
        <v>0</v>
      </c>
      <c r="AF76" s="18">
        <v>0</v>
      </c>
      <c r="AG76" s="18">
        <v>0</v>
      </c>
      <c r="AH76" s="6">
        <f t="shared" si="21"/>
        <v>6</v>
      </c>
      <c r="AI76" s="16"/>
      <c r="AJ76" s="17" t="s">
        <v>8</v>
      </c>
      <c r="AK76" s="22" t="s">
        <v>14</v>
      </c>
      <c r="AL76" s="25">
        <f>100-AL75</f>
        <v>66.666666666666657</v>
      </c>
    </row>
    <row r="77" spans="1:38" s="21" customFormat="1" x14ac:dyDescent="0.25">
      <c r="A77" s="16"/>
      <c r="B77" s="17" t="s">
        <v>9</v>
      </c>
      <c r="C77" s="18">
        <f t="shared" ref="C77:AG77" si="26">C73+C74</f>
        <v>3</v>
      </c>
      <c r="D77" s="18">
        <f t="shared" si="26"/>
        <v>0</v>
      </c>
      <c r="E77" s="18">
        <f t="shared" si="26"/>
        <v>74</v>
      </c>
      <c r="F77" s="18">
        <f t="shared" si="26"/>
        <v>41.5</v>
      </c>
      <c r="G77" s="18">
        <f t="shared" si="26"/>
        <v>0</v>
      </c>
      <c r="H77" s="18">
        <f t="shared" si="26"/>
        <v>0</v>
      </c>
      <c r="I77" s="18">
        <f t="shared" si="26"/>
        <v>0</v>
      </c>
      <c r="J77" s="18">
        <f t="shared" si="26"/>
        <v>0</v>
      </c>
      <c r="K77" s="18">
        <f t="shared" si="26"/>
        <v>0</v>
      </c>
      <c r="L77" s="18">
        <f t="shared" si="26"/>
        <v>0</v>
      </c>
      <c r="M77" s="18">
        <f t="shared" si="26"/>
        <v>0</v>
      </c>
      <c r="N77" s="18">
        <f t="shared" si="26"/>
        <v>0</v>
      </c>
      <c r="O77" s="18">
        <f t="shared" si="26"/>
        <v>0</v>
      </c>
      <c r="P77" s="18">
        <f t="shared" si="26"/>
        <v>0</v>
      </c>
      <c r="Q77" s="18">
        <f t="shared" si="26"/>
        <v>0</v>
      </c>
      <c r="R77" s="18">
        <f t="shared" si="26"/>
        <v>0</v>
      </c>
      <c r="S77" s="18">
        <f t="shared" si="26"/>
        <v>0</v>
      </c>
      <c r="T77" s="18">
        <f t="shared" si="26"/>
        <v>0</v>
      </c>
      <c r="U77" s="18">
        <f t="shared" si="26"/>
        <v>0</v>
      </c>
      <c r="V77" s="18">
        <f t="shared" si="26"/>
        <v>0</v>
      </c>
      <c r="W77" s="18">
        <f t="shared" si="26"/>
        <v>0</v>
      </c>
      <c r="X77" s="18">
        <f t="shared" si="26"/>
        <v>0</v>
      </c>
      <c r="Y77" s="18">
        <f t="shared" si="26"/>
        <v>0</v>
      </c>
      <c r="Z77" s="18">
        <f t="shared" si="26"/>
        <v>0</v>
      </c>
      <c r="AA77" s="18">
        <f t="shared" si="26"/>
        <v>0</v>
      </c>
      <c r="AB77" s="18">
        <f t="shared" si="26"/>
        <v>0</v>
      </c>
      <c r="AC77" s="18">
        <f t="shared" si="26"/>
        <v>0</v>
      </c>
      <c r="AD77" s="18">
        <f t="shared" si="26"/>
        <v>0</v>
      </c>
      <c r="AE77" s="18">
        <f t="shared" si="26"/>
        <v>0</v>
      </c>
      <c r="AF77" s="18">
        <f t="shared" si="26"/>
        <v>0</v>
      </c>
      <c r="AG77" s="18">
        <f t="shared" si="26"/>
        <v>0</v>
      </c>
      <c r="AH77" s="6">
        <f t="shared" si="21"/>
        <v>118.5</v>
      </c>
      <c r="AI77" s="16"/>
      <c r="AJ77" s="17" t="s">
        <v>9</v>
      </c>
    </row>
    <row r="78" spans="1:38" s="21" customFormat="1" x14ac:dyDescent="0.25">
      <c r="A78" s="16"/>
      <c r="B78" s="17" t="s">
        <v>10</v>
      </c>
      <c r="C78" s="18">
        <f t="shared" ref="C78:AG78" si="27">C75+C76</f>
        <v>1</v>
      </c>
      <c r="D78" s="18">
        <f t="shared" si="27"/>
        <v>0</v>
      </c>
      <c r="E78" s="18">
        <f t="shared" si="27"/>
        <v>3</v>
      </c>
      <c r="F78" s="18">
        <f t="shared" si="27"/>
        <v>5</v>
      </c>
      <c r="G78" s="18">
        <f t="shared" si="27"/>
        <v>0</v>
      </c>
      <c r="H78" s="18">
        <f t="shared" si="27"/>
        <v>0</v>
      </c>
      <c r="I78" s="18">
        <f t="shared" si="27"/>
        <v>0</v>
      </c>
      <c r="J78" s="18">
        <f t="shared" si="27"/>
        <v>0</v>
      </c>
      <c r="K78" s="18">
        <f t="shared" si="27"/>
        <v>0</v>
      </c>
      <c r="L78" s="18">
        <f t="shared" si="27"/>
        <v>0</v>
      </c>
      <c r="M78" s="18">
        <f t="shared" si="27"/>
        <v>0</v>
      </c>
      <c r="N78" s="18">
        <f t="shared" si="27"/>
        <v>0</v>
      </c>
      <c r="O78" s="18">
        <f t="shared" si="27"/>
        <v>0</v>
      </c>
      <c r="P78" s="18">
        <f t="shared" si="27"/>
        <v>0</v>
      </c>
      <c r="Q78" s="18">
        <f t="shared" si="27"/>
        <v>0</v>
      </c>
      <c r="R78" s="18">
        <f t="shared" si="27"/>
        <v>0</v>
      </c>
      <c r="S78" s="18">
        <f t="shared" si="27"/>
        <v>0</v>
      </c>
      <c r="T78" s="18">
        <f t="shared" si="27"/>
        <v>0</v>
      </c>
      <c r="U78" s="18">
        <f t="shared" si="27"/>
        <v>0</v>
      </c>
      <c r="V78" s="18">
        <f t="shared" si="27"/>
        <v>0</v>
      </c>
      <c r="W78" s="18">
        <f t="shared" si="27"/>
        <v>0</v>
      </c>
      <c r="X78" s="18">
        <f t="shared" si="27"/>
        <v>0</v>
      </c>
      <c r="Y78" s="18">
        <f t="shared" si="27"/>
        <v>0</v>
      </c>
      <c r="Z78" s="18">
        <f t="shared" si="27"/>
        <v>0</v>
      </c>
      <c r="AA78" s="18">
        <f t="shared" si="27"/>
        <v>0</v>
      </c>
      <c r="AB78" s="18">
        <f t="shared" si="27"/>
        <v>0</v>
      </c>
      <c r="AC78" s="18">
        <f t="shared" si="27"/>
        <v>0</v>
      </c>
      <c r="AD78" s="18">
        <f t="shared" si="27"/>
        <v>0</v>
      </c>
      <c r="AE78" s="18">
        <f t="shared" si="27"/>
        <v>0</v>
      </c>
      <c r="AF78" s="18">
        <f t="shared" si="27"/>
        <v>0</v>
      </c>
      <c r="AG78" s="18">
        <f t="shared" si="27"/>
        <v>0</v>
      </c>
      <c r="AH78" s="6">
        <f t="shared" si="21"/>
        <v>9</v>
      </c>
      <c r="AI78" s="16"/>
      <c r="AJ78" s="17" t="s">
        <v>10</v>
      </c>
      <c r="AL78" s="18">
        <f>AH77/AH78</f>
        <v>13.166666666666666</v>
      </c>
    </row>
    <row r="80" spans="1:38" x14ac:dyDescent="0.25">
      <c r="A80" s="1"/>
      <c r="B80" s="1" t="s">
        <v>17</v>
      </c>
      <c r="C80" s="2">
        <v>1</v>
      </c>
      <c r="D80" s="2">
        <v>2</v>
      </c>
      <c r="E80" s="2">
        <v>3</v>
      </c>
      <c r="F80" s="2">
        <v>4</v>
      </c>
      <c r="G80" s="2">
        <v>5</v>
      </c>
      <c r="H80" s="2">
        <v>6</v>
      </c>
      <c r="I80" s="2">
        <v>7</v>
      </c>
      <c r="J80" s="2">
        <v>8</v>
      </c>
      <c r="K80" s="2">
        <v>9</v>
      </c>
      <c r="L80" s="2">
        <v>10</v>
      </c>
      <c r="M80" s="2">
        <v>11</v>
      </c>
      <c r="N80" s="2">
        <v>12</v>
      </c>
      <c r="O80" s="2">
        <v>13</v>
      </c>
      <c r="P80" s="2">
        <v>14</v>
      </c>
      <c r="Q80" s="2">
        <v>15</v>
      </c>
      <c r="R80" s="2">
        <v>16</v>
      </c>
      <c r="S80" s="2">
        <v>17</v>
      </c>
      <c r="T80" s="2">
        <v>18</v>
      </c>
      <c r="U80" s="2">
        <v>19</v>
      </c>
      <c r="V80" s="2">
        <v>20</v>
      </c>
      <c r="W80" s="2">
        <v>21</v>
      </c>
      <c r="X80" s="2">
        <v>22</v>
      </c>
      <c r="Y80" s="2">
        <v>23</v>
      </c>
      <c r="Z80" s="2">
        <v>24</v>
      </c>
      <c r="AA80" s="2">
        <v>25</v>
      </c>
      <c r="AB80" s="2">
        <v>26</v>
      </c>
      <c r="AC80" s="2">
        <v>27</v>
      </c>
      <c r="AD80" s="2">
        <v>28</v>
      </c>
      <c r="AE80" s="2">
        <v>29</v>
      </c>
      <c r="AF80" s="2">
        <v>30</v>
      </c>
      <c r="AG80" s="2">
        <v>31</v>
      </c>
      <c r="AH80" s="3" t="s">
        <v>1</v>
      </c>
      <c r="AI80" s="1"/>
      <c r="AJ80" s="1" t="s">
        <v>18</v>
      </c>
      <c r="AK80" t="s">
        <v>2</v>
      </c>
      <c r="AL80" t="s">
        <v>3</v>
      </c>
    </row>
    <row r="81" spans="1:40" s="7" customFormat="1" x14ac:dyDescent="0.25">
      <c r="A81" s="4" t="s">
        <v>4</v>
      </c>
      <c r="B81" s="5" t="s">
        <v>5</v>
      </c>
      <c r="C81" s="6">
        <v>71</v>
      </c>
      <c r="D81" s="6">
        <v>16</v>
      </c>
      <c r="E81" s="7">
        <v>0</v>
      </c>
      <c r="F81" s="6">
        <v>55</v>
      </c>
      <c r="G81" s="6">
        <v>38</v>
      </c>
      <c r="H81" s="6">
        <v>26</v>
      </c>
      <c r="I81" s="23">
        <v>62</v>
      </c>
      <c r="J81" s="6">
        <v>93</v>
      </c>
      <c r="K81" s="6">
        <v>47</v>
      </c>
      <c r="L81" s="6">
        <v>0</v>
      </c>
      <c r="M81" s="6">
        <v>96.5</v>
      </c>
      <c r="N81" s="6">
        <v>33</v>
      </c>
      <c r="O81" s="6">
        <v>68</v>
      </c>
      <c r="P81" s="6">
        <v>27</v>
      </c>
      <c r="Q81" s="6">
        <v>31.5</v>
      </c>
      <c r="R81" s="6">
        <v>42</v>
      </c>
      <c r="S81" s="6">
        <v>0</v>
      </c>
      <c r="T81" s="6">
        <v>41.75</v>
      </c>
      <c r="U81" s="6">
        <v>16</v>
      </c>
      <c r="V81" s="6">
        <v>68</v>
      </c>
      <c r="W81" s="6">
        <v>27</v>
      </c>
      <c r="X81" s="6">
        <v>50</v>
      </c>
      <c r="Y81" s="6">
        <v>82</v>
      </c>
      <c r="Z81" s="6">
        <v>0</v>
      </c>
      <c r="AA81" s="6">
        <v>99.5</v>
      </c>
      <c r="AB81" s="6">
        <v>33.5</v>
      </c>
      <c r="AC81" s="6">
        <v>35</v>
      </c>
      <c r="AD81" s="6">
        <v>42.5</v>
      </c>
      <c r="AE81" s="6">
        <v>46</v>
      </c>
      <c r="AF81" s="6">
        <v>41</v>
      </c>
      <c r="AG81" s="6">
        <v>0</v>
      </c>
      <c r="AH81" s="6">
        <f>SUM(C81:AG81)</f>
        <v>1288.25</v>
      </c>
      <c r="AI81" s="4" t="s">
        <v>4</v>
      </c>
      <c r="AJ81" s="5" t="s">
        <v>5</v>
      </c>
      <c r="AK81" s="8">
        <f>AH81/AH85</f>
        <v>0.48377708513274997</v>
      </c>
      <c r="AL81" s="6">
        <f>AH81/AH83</f>
        <v>6.4412500000000001</v>
      </c>
    </row>
    <row r="82" spans="1:40" s="7" customFormat="1" x14ac:dyDescent="0.25">
      <c r="A82" s="4"/>
      <c r="B82" s="5" t="s">
        <v>6</v>
      </c>
      <c r="C82" s="6">
        <v>58</v>
      </c>
      <c r="D82" s="6">
        <v>23</v>
      </c>
      <c r="E82" s="7">
        <v>0</v>
      </c>
      <c r="F82" s="6">
        <v>86</v>
      </c>
      <c r="G82" s="6">
        <v>71</v>
      </c>
      <c r="H82" s="6">
        <v>31.75</v>
      </c>
      <c r="I82" s="23">
        <v>55</v>
      </c>
      <c r="J82" s="6">
        <v>9.75</v>
      </c>
      <c r="K82" s="6">
        <v>44.75</v>
      </c>
      <c r="L82" s="6">
        <v>0</v>
      </c>
      <c r="M82" s="6">
        <v>38</v>
      </c>
      <c r="N82" s="6">
        <v>72</v>
      </c>
      <c r="O82" s="6">
        <v>19</v>
      </c>
      <c r="P82" s="6">
        <v>111</v>
      </c>
      <c r="Q82" s="6">
        <v>53</v>
      </c>
      <c r="R82" s="6">
        <v>77</v>
      </c>
      <c r="S82" s="6">
        <v>0</v>
      </c>
      <c r="T82" s="6">
        <v>94.75</v>
      </c>
      <c r="U82" s="6">
        <v>117.5</v>
      </c>
      <c r="V82" s="6">
        <v>0</v>
      </c>
      <c r="W82" s="6">
        <v>40</v>
      </c>
      <c r="X82" s="6">
        <v>36.5</v>
      </c>
      <c r="Y82" s="6">
        <v>47.75</v>
      </c>
      <c r="Z82" s="6">
        <v>0</v>
      </c>
      <c r="AA82" s="6">
        <v>87</v>
      </c>
      <c r="AB82" s="6">
        <v>50</v>
      </c>
      <c r="AC82" s="6">
        <v>50</v>
      </c>
      <c r="AD82" s="6">
        <v>5</v>
      </c>
      <c r="AE82" s="6">
        <v>64.900000000000006</v>
      </c>
      <c r="AF82" s="6">
        <v>32</v>
      </c>
      <c r="AG82" s="6">
        <v>0</v>
      </c>
      <c r="AH82" s="6">
        <f t="shared" ref="AH82:AH98" si="28">SUM(C82:AG82)</f>
        <v>1374.65</v>
      </c>
      <c r="AI82" s="4"/>
      <c r="AJ82" s="5" t="s">
        <v>6</v>
      </c>
      <c r="AK82" s="8">
        <f>AH82/AH85</f>
        <v>0.51622291486725003</v>
      </c>
      <c r="AL82" s="6">
        <f>AH82/AH84</f>
        <v>8.9846405228758179</v>
      </c>
    </row>
    <row r="83" spans="1:40" s="7" customFormat="1" x14ac:dyDescent="0.25">
      <c r="A83" s="4"/>
      <c r="B83" s="5" t="s">
        <v>7</v>
      </c>
      <c r="C83" s="7">
        <v>7</v>
      </c>
      <c r="D83" s="7">
        <v>4</v>
      </c>
      <c r="E83" s="6">
        <v>0</v>
      </c>
      <c r="F83" s="6">
        <v>7</v>
      </c>
      <c r="G83" s="6">
        <v>6</v>
      </c>
      <c r="H83" s="6">
        <v>8</v>
      </c>
      <c r="I83" s="23">
        <v>10</v>
      </c>
      <c r="J83" s="6">
        <v>10</v>
      </c>
      <c r="K83" s="6">
        <v>8</v>
      </c>
      <c r="L83" s="6">
        <v>0</v>
      </c>
      <c r="M83" s="6">
        <v>17</v>
      </c>
      <c r="N83" s="6">
        <v>13</v>
      </c>
      <c r="O83" s="6">
        <v>7</v>
      </c>
      <c r="P83" s="6">
        <v>4</v>
      </c>
      <c r="Q83" s="6">
        <v>7</v>
      </c>
      <c r="R83" s="6">
        <v>6</v>
      </c>
      <c r="S83" s="6">
        <v>0</v>
      </c>
      <c r="T83" s="6">
        <v>8</v>
      </c>
      <c r="U83" s="6">
        <v>1</v>
      </c>
      <c r="V83" s="6">
        <v>6</v>
      </c>
      <c r="W83" s="6">
        <v>8</v>
      </c>
      <c r="X83" s="6">
        <v>7</v>
      </c>
      <c r="Y83" s="6">
        <v>11</v>
      </c>
      <c r="Z83" s="6">
        <v>0</v>
      </c>
      <c r="AA83" s="6">
        <v>9</v>
      </c>
      <c r="AB83" s="6">
        <v>8</v>
      </c>
      <c r="AC83" s="6">
        <v>8</v>
      </c>
      <c r="AD83" s="6">
        <v>5</v>
      </c>
      <c r="AE83" s="6">
        <v>7</v>
      </c>
      <c r="AF83" s="6">
        <v>8</v>
      </c>
      <c r="AG83" s="6">
        <v>0</v>
      </c>
      <c r="AH83" s="6">
        <f t="shared" si="28"/>
        <v>200</v>
      </c>
      <c r="AI83" s="4"/>
      <c r="AJ83" s="5" t="s">
        <v>7</v>
      </c>
      <c r="AK83" s="8"/>
      <c r="AL83" s="6"/>
    </row>
    <row r="84" spans="1:40" s="7" customFormat="1" x14ac:dyDescent="0.25">
      <c r="A84" s="4"/>
      <c r="B84" s="5" t="s">
        <v>8</v>
      </c>
      <c r="C84" s="7">
        <v>5</v>
      </c>
      <c r="D84" s="7">
        <v>2</v>
      </c>
      <c r="E84" s="6">
        <v>0</v>
      </c>
      <c r="F84" s="6">
        <v>8</v>
      </c>
      <c r="G84" s="6">
        <v>6</v>
      </c>
      <c r="H84" s="6">
        <v>5</v>
      </c>
      <c r="I84" s="23">
        <v>6</v>
      </c>
      <c r="J84" s="6">
        <v>2</v>
      </c>
      <c r="K84" s="6">
        <v>6</v>
      </c>
      <c r="L84" s="6">
        <v>0</v>
      </c>
      <c r="M84" s="6">
        <v>5</v>
      </c>
      <c r="N84" s="6">
        <v>7</v>
      </c>
      <c r="O84" s="6">
        <v>5</v>
      </c>
      <c r="P84" s="6">
        <v>10</v>
      </c>
      <c r="Q84" s="6">
        <v>6</v>
      </c>
      <c r="R84" s="6">
        <v>8</v>
      </c>
      <c r="S84" s="6">
        <v>0</v>
      </c>
      <c r="T84" s="6">
        <v>8</v>
      </c>
      <c r="U84" s="6">
        <v>7</v>
      </c>
      <c r="V84" s="6">
        <v>0</v>
      </c>
      <c r="W84" s="6">
        <v>7</v>
      </c>
      <c r="X84" s="6">
        <v>3</v>
      </c>
      <c r="Y84" s="6">
        <v>7</v>
      </c>
      <c r="Z84" s="6">
        <v>0</v>
      </c>
      <c r="AA84" s="6">
        <v>11</v>
      </c>
      <c r="AB84" s="6">
        <v>8</v>
      </c>
      <c r="AC84" s="6">
        <v>8</v>
      </c>
      <c r="AD84" s="6">
        <v>1</v>
      </c>
      <c r="AE84" s="6">
        <v>8</v>
      </c>
      <c r="AF84" s="6">
        <v>4</v>
      </c>
      <c r="AG84" s="6">
        <v>0</v>
      </c>
      <c r="AH84" s="6">
        <f t="shared" si="28"/>
        <v>153</v>
      </c>
      <c r="AI84" s="4"/>
      <c r="AJ84" s="5" t="s">
        <v>8</v>
      </c>
      <c r="AK84" s="22" t="s">
        <v>14</v>
      </c>
      <c r="AL84" s="6">
        <f>AH84/AH86%</f>
        <v>43.342776203966011</v>
      </c>
    </row>
    <row r="85" spans="1:40" s="7" customFormat="1" x14ac:dyDescent="0.25">
      <c r="A85" s="4"/>
      <c r="B85" s="5" t="s">
        <v>9</v>
      </c>
      <c r="C85" s="6">
        <f t="shared" ref="C85:AG85" si="29">C81+C82</f>
        <v>129</v>
      </c>
      <c r="D85" s="6">
        <f>D81+D82</f>
        <v>39</v>
      </c>
      <c r="E85" s="6">
        <f>E81+E82</f>
        <v>0</v>
      </c>
      <c r="F85" s="6">
        <f t="shared" si="29"/>
        <v>141</v>
      </c>
      <c r="G85" s="6">
        <f t="shared" si="29"/>
        <v>109</v>
      </c>
      <c r="H85" s="6">
        <f t="shared" si="29"/>
        <v>57.75</v>
      </c>
      <c r="I85" s="23">
        <f t="shared" si="29"/>
        <v>117</v>
      </c>
      <c r="J85" s="6">
        <f t="shared" si="29"/>
        <v>102.75</v>
      </c>
      <c r="K85" s="6">
        <f t="shared" si="29"/>
        <v>91.75</v>
      </c>
      <c r="L85" s="6">
        <f t="shared" si="29"/>
        <v>0</v>
      </c>
      <c r="M85" s="6">
        <f t="shared" si="29"/>
        <v>134.5</v>
      </c>
      <c r="N85" s="6">
        <f t="shared" si="29"/>
        <v>105</v>
      </c>
      <c r="O85" s="6">
        <f t="shared" si="29"/>
        <v>87</v>
      </c>
      <c r="P85" s="6">
        <f t="shared" si="29"/>
        <v>138</v>
      </c>
      <c r="Q85" s="6">
        <f t="shared" si="29"/>
        <v>84.5</v>
      </c>
      <c r="R85" s="6">
        <f t="shared" si="29"/>
        <v>119</v>
      </c>
      <c r="S85" s="6">
        <f t="shared" si="29"/>
        <v>0</v>
      </c>
      <c r="T85" s="23">
        <f t="shared" si="29"/>
        <v>136.5</v>
      </c>
      <c r="U85" s="6">
        <f t="shared" si="29"/>
        <v>133.5</v>
      </c>
      <c r="V85" s="6">
        <f t="shared" si="29"/>
        <v>68</v>
      </c>
      <c r="W85" s="6">
        <f t="shared" si="29"/>
        <v>67</v>
      </c>
      <c r="X85" s="6">
        <f t="shared" si="29"/>
        <v>86.5</v>
      </c>
      <c r="Y85" s="6">
        <f t="shared" si="29"/>
        <v>129.75</v>
      </c>
      <c r="Z85" s="6">
        <f t="shared" si="29"/>
        <v>0</v>
      </c>
      <c r="AA85" s="6">
        <f t="shared" si="29"/>
        <v>186.5</v>
      </c>
      <c r="AB85" s="6">
        <f t="shared" si="29"/>
        <v>83.5</v>
      </c>
      <c r="AC85" s="6">
        <f t="shared" si="29"/>
        <v>85</v>
      </c>
      <c r="AD85" s="6">
        <f t="shared" si="29"/>
        <v>47.5</v>
      </c>
      <c r="AE85" s="6">
        <f t="shared" si="29"/>
        <v>110.9</v>
      </c>
      <c r="AF85" s="6">
        <f t="shared" si="29"/>
        <v>73</v>
      </c>
      <c r="AG85" s="6">
        <f t="shared" si="29"/>
        <v>0</v>
      </c>
      <c r="AH85" s="6">
        <f t="shared" si="28"/>
        <v>2662.9</v>
      </c>
      <c r="AI85" s="4"/>
      <c r="AJ85" s="5" t="s">
        <v>9</v>
      </c>
      <c r="AK85" s="8"/>
      <c r="AL85" s="6">
        <f>100-AL84</f>
        <v>56.657223796033989</v>
      </c>
    </row>
    <row r="86" spans="1:40" s="7" customFormat="1" x14ac:dyDescent="0.25">
      <c r="A86" s="4"/>
      <c r="B86" s="5" t="s">
        <v>10</v>
      </c>
      <c r="C86" s="6">
        <f t="shared" ref="C86:AG86" si="30">C83+C84</f>
        <v>12</v>
      </c>
      <c r="D86" s="6">
        <f>D83+D84</f>
        <v>6</v>
      </c>
      <c r="E86" s="6">
        <f>E83+E84</f>
        <v>0</v>
      </c>
      <c r="F86" s="6">
        <f t="shared" si="30"/>
        <v>15</v>
      </c>
      <c r="G86" s="6">
        <f t="shared" si="30"/>
        <v>12</v>
      </c>
      <c r="H86" s="6">
        <f t="shared" si="30"/>
        <v>13</v>
      </c>
      <c r="I86" s="23">
        <f t="shared" si="30"/>
        <v>16</v>
      </c>
      <c r="J86" s="6">
        <f t="shared" si="30"/>
        <v>12</v>
      </c>
      <c r="K86" s="6">
        <f t="shared" si="30"/>
        <v>14</v>
      </c>
      <c r="L86" s="6">
        <f t="shared" si="30"/>
        <v>0</v>
      </c>
      <c r="M86" s="6">
        <f t="shared" si="30"/>
        <v>22</v>
      </c>
      <c r="N86" s="6">
        <f t="shared" si="30"/>
        <v>20</v>
      </c>
      <c r="O86" s="6">
        <f t="shared" si="30"/>
        <v>12</v>
      </c>
      <c r="P86" s="6">
        <f t="shared" si="30"/>
        <v>14</v>
      </c>
      <c r="Q86" s="6">
        <f t="shared" si="30"/>
        <v>13</v>
      </c>
      <c r="R86" s="6">
        <f t="shared" si="30"/>
        <v>14</v>
      </c>
      <c r="S86" s="6">
        <f t="shared" si="30"/>
        <v>0</v>
      </c>
      <c r="T86" s="6">
        <f t="shared" si="30"/>
        <v>16</v>
      </c>
      <c r="U86" s="6">
        <f t="shared" si="30"/>
        <v>8</v>
      </c>
      <c r="V86" s="6">
        <f t="shared" si="30"/>
        <v>6</v>
      </c>
      <c r="W86" s="6">
        <f t="shared" si="30"/>
        <v>15</v>
      </c>
      <c r="X86" s="6">
        <f t="shared" si="30"/>
        <v>10</v>
      </c>
      <c r="Y86" s="6">
        <f t="shared" si="30"/>
        <v>18</v>
      </c>
      <c r="Z86" s="6">
        <f t="shared" si="30"/>
        <v>0</v>
      </c>
      <c r="AA86" s="6">
        <f t="shared" si="30"/>
        <v>20</v>
      </c>
      <c r="AB86" s="6">
        <f t="shared" si="30"/>
        <v>16</v>
      </c>
      <c r="AC86" s="6">
        <f t="shared" si="30"/>
        <v>16</v>
      </c>
      <c r="AD86" s="6">
        <f t="shared" si="30"/>
        <v>6</v>
      </c>
      <c r="AE86" s="6">
        <f t="shared" si="30"/>
        <v>15</v>
      </c>
      <c r="AF86" s="6">
        <f t="shared" si="30"/>
        <v>12</v>
      </c>
      <c r="AG86" s="6">
        <f t="shared" si="30"/>
        <v>0</v>
      </c>
      <c r="AH86" s="6">
        <f t="shared" si="28"/>
        <v>353</v>
      </c>
      <c r="AI86" s="4"/>
      <c r="AJ86" s="5" t="s">
        <v>10</v>
      </c>
      <c r="AK86" s="8"/>
      <c r="AL86" s="6">
        <f>AH85/AH86</f>
        <v>7.5436260623229465</v>
      </c>
    </row>
    <row r="87" spans="1:40" s="14" customFormat="1" x14ac:dyDescent="0.25">
      <c r="A87" s="9" t="s">
        <v>11</v>
      </c>
      <c r="B87" s="10" t="s">
        <v>5</v>
      </c>
      <c r="C87" s="11">
        <v>34</v>
      </c>
      <c r="D87" s="12">
        <v>35</v>
      </c>
      <c r="E87" s="11">
        <v>0</v>
      </c>
      <c r="F87" s="11">
        <v>52</v>
      </c>
      <c r="G87" s="11">
        <v>44</v>
      </c>
      <c r="H87" s="11">
        <v>57</v>
      </c>
      <c r="I87" s="11">
        <v>64</v>
      </c>
      <c r="J87" s="11">
        <v>40</v>
      </c>
      <c r="K87" s="11">
        <v>0</v>
      </c>
      <c r="L87" s="11">
        <v>0</v>
      </c>
      <c r="M87" s="11">
        <v>205</v>
      </c>
      <c r="N87" s="11">
        <v>80</v>
      </c>
      <c r="O87" s="11">
        <v>5</v>
      </c>
      <c r="P87" s="11">
        <v>23</v>
      </c>
      <c r="Q87" s="11">
        <v>20</v>
      </c>
      <c r="R87" s="11">
        <v>46</v>
      </c>
      <c r="S87" s="11">
        <v>0</v>
      </c>
      <c r="T87" s="11">
        <v>105</v>
      </c>
      <c r="U87" s="11">
        <v>5</v>
      </c>
      <c r="V87" s="11">
        <v>88</v>
      </c>
      <c r="W87" s="11">
        <v>55</v>
      </c>
      <c r="X87" s="11">
        <v>20</v>
      </c>
      <c r="Y87" s="11">
        <v>38</v>
      </c>
      <c r="Z87" s="11">
        <v>0</v>
      </c>
      <c r="AA87" s="11">
        <v>61</v>
      </c>
      <c r="AB87" s="11">
        <v>45</v>
      </c>
      <c r="AC87" s="11">
        <v>55</v>
      </c>
      <c r="AD87" s="11">
        <v>42</v>
      </c>
      <c r="AE87" s="11">
        <v>0</v>
      </c>
      <c r="AF87" s="11">
        <v>0</v>
      </c>
      <c r="AG87" s="11">
        <v>15</v>
      </c>
      <c r="AH87" s="6">
        <f t="shared" si="28"/>
        <v>1234</v>
      </c>
      <c r="AI87" s="9" t="s">
        <v>11</v>
      </c>
      <c r="AJ87" s="10" t="s">
        <v>5</v>
      </c>
      <c r="AK87" s="13">
        <f>AH87/AH91</f>
        <v>0.52465986394557829</v>
      </c>
      <c r="AL87" s="11">
        <f>AH87/AH89</f>
        <v>20.915254237288135</v>
      </c>
    </row>
    <row r="88" spans="1:40" s="14" customFormat="1" x14ac:dyDescent="0.25">
      <c r="A88" s="9"/>
      <c r="B88" s="10" t="s">
        <v>6</v>
      </c>
      <c r="C88" s="11">
        <v>42</v>
      </c>
      <c r="D88" s="11">
        <v>30</v>
      </c>
      <c r="E88" s="11">
        <v>0</v>
      </c>
      <c r="F88" s="11">
        <v>13</v>
      </c>
      <c r="G88" s="11">
        <v>39</v>
      </c>
      <c r="H88" s="11">
        <v>196</v>
      </c>
      <c r="I88" s="11">
        <v>48</v>
      </c>
      <c r="J88" s="11">
        <v>3</v>
      </c>
      <c r="K88" s="11">
        <v>0</v>
      </c>
      <c r="L88" s="11">
        <v>44</v>
      </c>
      <c r="M88" s="11">
        <v>97</v>
      </c>
      <c r="N88" s="11">
        <v>0</v>
      </c>
      <c r="O88" s="15">
        <v>31</v>
      </c>
      <c r="P88" s="15">
        <v>26</v>
      </c>
      <c r="Q88" s="15">
        <v>26</v>
      </c>
      <c r="R88" s="15">
        <v>33</v>
      </c>
      <c r="S88" s="15">
        <v>0</v>
      </c>
      <c r="T88" s="15">
        <v>89</v>
      </c>
      <c r="U88" s="15">
        <v>33</v>
      </c>
      <c r="V88" s="15">
        <v>18</v>
      </c>
      <c r="W88" s="15">
        <v>13</v>
      </c>
      <c r="X88" s="15">
        <v>0</v>
      </c>
      <c r="Y88" s="15">
        <v>6</v>
      </c>
      <c r="Z88" s="15">
        <v>0</v>
      </c>
      <c r="AA88" s="15">
        <v>158</v>
      </c>
      <c r="AB88" s="15">
        <v>18</v>
      </c>
      <c r="AC88" s="15">
        <v>43</v>
      </c>
      <c r="AD88" s="15">
        <v>26</v>
      </c>
      <c r="AE88" s="15">
        <v>36</v>
      </c>
      <c r="AF88" s="15">
        <v>0</v>
      </c>
      <c r="AG88" s="15">
        <v>50</v>
      </c>
      <c r="AH88" s="6">
        <f t="shared" si="28"/>
        <v>1118</v>
      </c>
      <c r="AI88" s="9"/>
      <c r="AJ88" s="10" t="s">
        <v>6</v>
      </c>
      <c r="AK88" s="13">
        <f>AH88/AH91</f>
        <v>0.47534013605442177</v>
      </c>
      <c r="AL88" s="11">
        <f>AH88/AH90</f>
        <v>17.746031746031747</v>
      </c>
    </row>
    <row r="89" spans="1:40" s="14" customFormat="1" ht="17.25" customHeight="1" x14ac:dyDescent="0.25">
      <c r="A89" s="9"/>
      <c r="B89" s="10" t="s">
        <v>7</v>
      </c>
      <c r="C89" s="11">
        <v>2</v>
      </c>
      <c r="D89" s="11">
        <v>2</v>
      </c>
      <c r="E89" s="14">
        <v>0</v>
      </c>
      <c r="F89" s="11">
        <v>3</v>
      </c>
      <c r="G89" s="11">
        <v>3</v>
      </c>
      <c r="H89" s="11">
        <v>3</v>
      </c>
      <c r="I89" s="11">
        <v>4</v>
      </c>
      <c r="J89" s="11">
        <v>1</v>
      </c>
      <c r="K89" s="11">
        <v>0</v>
      </c>
      <c r="L89" s="11">
        <v>0</v>
      </c>
      <c r="M89" s="11">
        <v>6</v>
      </c>
      <c r="N89" s="11">
        <v>3</v>
      </c>
      <c r="O89" s="15">
        <v>1</v>
      </c>
      <c r="P89" s="15">
        <v>1</v>
      </c>
      <c r="Q89" s="15">
        <v>1</v>
      </c>
      <c r="R89" s="15">
        <v>3</v>
      </c>
      <c r="S89" s="15">
        <v>0</v>
      </c>
      <c r="T89" s="15">
        <v>4</v>
      </c>
      <c r="U89" s="15">
        <v>1</v>
      </c>
      <c r="V89" s="15">
        <v>6</v>
      </c>
      <c r="W89" s="15">
        <v>2</v>
      </c>
      <c r="X89" s="15">
        <v>1</v>
      </c>
      <c r="Y89" s="15">
        <v>1</v>
      </c>
      <c r="Z89" s="15">
        <v>0</v>
      </c>
      <c r="AA89" s="15">
        <v>4</v>
      </c>
      <c r="AB89" s="15">
        <v>1</v>
      </c>
      <c r="AC89" s="15">
        <v>2</v>
      </c>
      <c r="AD89" s="15">
        <v>3</v>
      </c>
      <c r="AE89" s="15">
        <v>0</v>
      </c>
      <c r="AF89" s="15">
        <v>0</v>
      </c>
      <c r="AG89" s="15">
        <v>1</v>
      </c>
      <c r="AH89" s="6">
        <f t="shared" si="28"/>
        <v>59</v>
      </c>
      <c r="AI89" s="9"/>
      <c r="AJ89" s="10" t="s">
        <v>7</v>
      </c>
      <c r="AK89" s="13"/>
      <c r="AL89" s="11">
        <f>AH89/AH92%</f>
        <v>48.360655737704917</v>
      </c>
    </row>
    <row r="90" spans="1:40" s="14" customFormat="1" x14ac:dyDescent="0.25">
      <c r="A90" s="9"/>
      <c r="B90" s="10" t="s">
        <v>8</v>
      </c>
      <c r="C90" s="11">
        <v>4</v>
      </c>
      <c r="D90" s="15">
        <v>2</v>
      </c>
      <c r="E90" s="15">
        <v>0</v>
      </c>
      <c r="F90" s="15">
        <v>1</v>
      </c>
      <c r="G90" s="15">
        <v>4</v>
      </c>
      <c r="H90" s="15">
        <v>6</v>
      </c>
      <c r="I90" s="15">
        <v>2</v>
      </c>
      <c r="J90" s="15">
        <v>1</v>
      </c>
      <c r="K90" s="11">
        <v>0</v>
      </c>
      <c r="L90" s="11">
        <v>1</v>
      </c>
      <c r="M90" s="11">
        <v>6</v>
      </c>
      <c r="N90" s="11">
        <v>0</v>
      </c>
      <c r="O90" s="11">
        <v>2</v>
      </c>
      <c r="P90" s="11">
        <v>2</v>
      </c>
      <c r="Q90" s="11">
        <v>2</v>
      </c>
      <c r="R90" s="11">
        <v>1</v>
      </c>
      <c r="S90" s="11">
        <v>0</v>
      </c>
      <c r="T90" s="11">
        <v>4</v>
      </c>
      <c r="U90" s="11">
        <v>2</v>
      </c>
      <c r="V90" s="11">
        <v>1</v>
      </c>
      <c r="W90" s="11">
        <v>1</v>
      </c>
      <c r="X90" s="11">
        <v>0</v>
      </c>
      <c r="Y90" s="11">
        <v>4</v>
      </c>
      <c r="Z90" s="11">
        <v>0</v>
      </c>
      <c r="AA90" s="11">
        <v>7</v>
      </c>
      <c r="AB90" s="11">
        <v>1</v>
      </c>
      <c r="AC90" s="11">
        <v>2</v>
      </c>
      <c r="AD90" s="11">
        <v>2</v>
      </c>
      <c r="AE90" s="11">
        <v>2</v>
      </c>
      <c r="AF90" s="11">
        <v>0</v>
      </c>
      <c r="AG90" s="11">
        <v>3</v>
      </c>
      <c r="AH90" s="6">
        <f t="shared" si="28"/>
        <v>63</v>
      </c>
      <c r="AI90" s="9"/>
      <c r="AJ90" s="10" t="s">
        <v>8</v>
      </c>
      <c r="AK90" s="22" t="s">
        <v>14</v>
      </c>
      <c r="AL90" s="11">
        <f>100-AL89</f>
        <v>51.639344262295083</v>
      </c>
    </row>
    <row r="91" spans="1:40" s="14" customFormat="1" x14ac:dyDescent="0.25">
      <c r="A91" s="9"/>
      <c r="B91" s="10" t="s">
        <v>9</v>
      </c>
      <c r="C91" s="11">
        <f t="shared" ref="C91:AB91" si="31">C87+C88</f>
        <v>76</v>
      </c>
      <c r="D91" s="11">
        <f t="shared" si="31"/>
        <v>65</v>
      </c>
      <c r="E91" s="11">
        <f t="shared" si="31"/>
        <v>0</v>
      </c>
      <c r="F91" s="11">
        <f t="shared" si="31"/>
        <v>65</v>
      </c>
      <c r="G91" s="11">
        <f t="shared" si="31"/>
        <v>83</v>
      </c>
      <c r="H91" s="11">
        <f t="shared" si="31"/>
        <v>253</v>
      </c>
      <c r="I91" s="11">
        <f t="shared" si="31"/>
        <v>112</v>
      </c>
      <c r="J91" s="11">
        <f t="shared" si="31"/>
        <v>43</v>
      </c>
      <c r="K91" s="11">
        <f t="shared" si="31"/>
        <v>0</v>
      </c>
      <c r="L91" s="11">
        <f t="shared" si="31"/>
        <v>44</v>
      </c>
      <c r="M91" s="11">
        <f t="shared" si="31"/>
        <v>302</v>
      </c>
      <c r="N91" s="11">
        <f t="shared" si="31"/>
        <v>80</v>
      </c>
      <c r="O91" s="11">
        <f t="shared" si="31"/>
        <v>36</v>
      </c>
      <c r="P91" s="11">
        <f t="shared" si="31"/>
        <v>49</v>
      </c>
      <c r="Q91" s="11">
        <f t="shared" si="31"/>
        <v>46</v>
      </c>
      <c r="R91" s="11">
        <f t="shared" si="31"/>
        <v>79</v>
      </c>
      <c r="S91" s="11">
        <f t="shared" si="31"/>
        <v>0</v>
      </c>
      <c r="T91" s="15">
        <f t="shared" si="31"/>
        <v>194</v>
      </c>
      <c r="U91" s="11">
        <f>U87+U88</f>
        <v>38</v>
      </c>
      <c r="V91" s="15">
        <f t="shared" si="31"/>
        <v>106</v>
      </c>
      <c r="W91" s="15">
        <f t="shared" si="31"/>
        <v>68</v>
      </c>
      <c r="X91" s="11">
        <f t="shared" si="31"/>
        <v>20</v>
      </c>
      <c r="Y91" s="11">
        <f t="shared" si="31"/>
        <v>44</v>
      </c>
      <c r="Z91" s="11">
        <f t="shared" si="31"/>
        <v>0</v>
      </c>
      <c r="AA91" s="11">
        <f t="shared" si="31"/>
        <v>219</v>
      </c>
      <c r="AB91" s="11">
        <f t="shared" si="31"/>
        <v>63</v>
      </c>
      <c r="AC91" s="11">
        <f>AC87+AC88</f>
        <v>98</v>
      </c>
      <c r="AD91" s="11">
        <f>AD87+AD88</f>
        <v>68</v>
      </c>
      <c r="AE91" s="11">
        <f>AE87+AE88</f>
        <v>36</v>
      </c>
      <c r="AF91" s="11">
        <f>AF87+AF88</f>
        <v>0</v>
      </c>
      <c r="AG91" s="11">
        <f>AG87+AG88</f>
        <v>65</v>
      </c>
      <c r="AH91" s="6">
        <f>SUM(C91:AG91)</f>
        <v>2352</v>
      </c>
      <c r="AI91" s="9"/>
      <c r="AJ91" s="10" t="s">
        <v>9</v>
      </c>
      <c r="AK91" s="13"/>
      <c r="AL91" s="11"/>
    </row>
    <row r="92" spans="1:40" s="14" customFormat="1" x14ac:dyDescent="0.25">
      <c r="A92" s="9"/>
      <c r="B92" s="10" t="s">
        <v>10</v>
      </c>
      <c r="C92" s="11">
        <f t="shared" ref="C92:AB92" si="32">C89+C90</f>
        <v>6</v>
      </c>
      <c r="D92" s="11">
        <f t="shared" si="32"/>
        <v>4</v>
      </c>
      <c r="E92" s="11">
        <f t="shared" si="32"/>
        <v>0</v>
      </c>
      <c r="F92" s="11">
        <f t="shared" si="32"/>
        <v>4</v>
      </c>
      <c r="G92" s="11">
        <f t="shared" si="32"/>
        <v>7</v>
      </c>
      <c r="H92" s="11">
        <f t="shared" si="32"/>
        <v>9</v>
      </c>
      <c r="I92" s="11">
        <f t="shared" si="32"/>
        <v>6</v>
      </c>
      <c r="J92" s="11">
        <f t="shared" si="32"/>
        <v>2</v>
      </c>
      <c r="K92" s="11">
        <f t="shared" si="32"/>
        <v>0</v>
      </c>
      <c r="L92" s="11">
        <f t="shared" si="32"/>
        <v>1</v>
      </c>
      <c r="M92" s="11">
        <f t="shared" si="32"/>
        <v>12</v>
      </c>
      <c r="N92" s="11">
        <f t="shared" si="32"/>
        <v>3</v>
      </c>
      <c r="O92" s="11">
        <f t="shared" si="32"/>
        <v>3</v>
      </c>
      <c r="P92" s="11">
        <f t="shared" si="32"/>
        <v>3</v>
      </c>
      <c r="Q92" s="11">
        <f t="shared" si="32"/>
        <v>3</v>
      </c>
      <c r="R92" s="11">
        <f t="shared" si="32"/>
        <v>4</v>
      </c>
      <c r="S92" s="11">
        <f t="shared" si="32"/>
        <v>0</v>
      </c>
      <c r="T92" s="11">
        <f t="shared" si="32"/>
        <v>8</v>
      </c>
      <c r="U92" s="11">
        <f t="shared" si="32"/>
        <v>3</v>
      </c>
      <c r="V92" s="11">
        <f t="shared" si="32"/>
        <v>7</v>
      </c>
      <c r="W92" s="11">
        <f t="shared" si="32"/>
        <v>3</v>
      </c>
      <c r="X92" s="11">
        <f t="shared" si="32"/>
        <v>1</v>
      </c>
      <c r="Y92" s="11">
        <f t="shared" si="32"/>
        <v>5</v>
      </c>
      <c r="Z92" s="11">
        <f t="shared" si="32"/>
        <v>0</v>
      </c>
      <c r="AA92" s="11">
        <f t="shared" si="32"/>
        <v>11</v>
      </c>
      <c r="AB92" s="11">
        <f t="shared" si="32"/>
        <v>2</v>
      </c>
      <c r="AC92" s="11">
        <f>AC89+AC90</f>
        <v>4</v>
      </c>
      <c r="AD92" s="11">
        <f>AD89+AD90</f>
        <v>5</v>
      </c>
      <c r="AE92" s="11">
        <f>AE89+AE90</f>
        <v>2</v>
      </c>
      <c r="AF92" s="11">
        <f>AF89+AF90</f>
        <v>0</v>
      </c>
      <c r="AG92" s="11">
        <f>AG89+AG90</f>
        <v>4</v>
      </c>
      <c r="AH92" s="6">
        <f t="shared" si="28"/>
        <v>122</v>
      </c>
      <c r="AI92" s="9"/>
      <c r="AJ92" s="10" t="s">
        <v>10</v>
      </c>
      <c r="AK92" s="13"/>
      <c r="AL92" s="11">
        <f>AH91/AH92</f>
        <v>19.278688524590162</v>
      </c>
    </row>
    <row r="93" spans="1:40" s="21" customFormat="1" x14ac:dyDescent="0.25">
      <c r="A93" s="16" t="s">
        <v>12</v>
      </c>
      <c r="B93" s="17" t="s">
        <v>5</v>
      </c>
      <c r="C93" s="18">
        <v>0</v>
      </c>
      <c r="D93" s="18">
        <v>0</v>
      </c>
      <c r="E93" s="18">
        <v>0</v>
      </c>
      <c r="F93" s="18">
        <v>0</v>
      </c>
      <c r="G93" s="18">
        <v>0</v>
      </c>
      <c r="H93" s="18">
        <v>0</v>
      </c>
      <c r="I93" s="19">
        <v>0</v>
      </c>
      <c r="J93" s="19">
        <v>18</v>
      </c>
      <c r="K93" s="19">
        <v>0</v>
      </c>
      <c r="L93" s="19">
        <v>0</v>
      </c>
      <c r="M93" s="19">
        <v>0</v>
      </c>
      <c r="N93" s="19">
        <v>0</v>
      </c>
      <c r="O93" s="19">
        <v>0</v>
      </c>
      <c r="P93" s="19">
        <v>22</v>
      </c>
      <c r="Q93" s="19">
        <v>24</v>
      </c>
      <c r="R93" s="19">
        <v>10</v>
      </c>
      <c r="S93" s="19">
        <v>0</v>
      </c>
      <c r="T93" s="19">
        <v>0</v>
      </c>
      <c r="U93" s="19">
        <v>3</v>
      </c>
      <c r="V93" s="19">
        <v>0</v>
      </c>
      <c r="W93" s="19">
        <v>0</v>
      </c>
      <c r="X93" s="19">
        <v>28</v>
      </c>
      <c r="Y93" s="19">
        <v>0</v>
      </c>
      <c r="Z93" s="19">
        <v>0</v>
      </c>
      <c r="AA93" s="19">
        <v>0</v>
      </c>
      <c r="AB93" s="19">
        <v>40</v>
      </c>
      <c r="AC93" s="19">
        <v>0</v>
      </c>
      <c r="AD93" s="19">
        <v>0</v>
      </c>
      <c r="AE93" s="19">
        <v>37</v>
      </c>
      <c r="AF93" s="19">
        <v>59</v>
      </c>
      <c r="AG93" s="19">
        <v>0</v>
      </c>
      <c r="AH93" s="6">
        <f t="shared" si="28"/>
        <v>241</v>
      </c>
      <c r="AI93" s="16" t="s">
        <v>12</v>
      </c>
      <c r="AJ93" s="17" t="s">
        <v>5</v>
      </c>
      <c r="AK93" s="20">
        <f>AH93/AH97</f>
        <v>0.32388119876360705</v>
      </c>
      <c r="AL93" s="18">
        <f>AH93/AH95</f>
        <v>15.0625</v>
      </c>
      <c r="AN93" s="21">
        <f>24*26</f>
        <v>624</v>
      </c>
    </row>
    <row r="94" spans="1:40" s="21" customFormat="1" ht="17.25" customHeight="1" x14ac:dyDescent="0.25">
      <c r="A94" s="16"/>
      <c r="B94" s="17" t="s">
        <v>6</v>
      </c>
      <c r="C94" s="18">
        <v>0</v>
      </c>
      <c r="D94" s="18">
        <v>0</v>
      </c>
      <c r="E94" s="18">
        <v>0</v>
      </c>
      <c r="F94" s="18">
        <v>0</v>
      </c>
      <c r="G94" s="18">
        <v>0</v>
      </c>
      <c r="H94" s="18">
        <v>0</v>
      </c>
      <c r="I94" s="18">
        <v>16</v>
      </c>
      <c r="J94" s="18">
        <v>16</v>
      </c>
      <c r="K94" s="18">
        <v>98</v>
      </c>
      <c r="L94" s="18">
        <v>0</v>
      </c>
      <c r="M94" s="18">
        <v>0</v>
      </c>
      <c r="N94" s="18">
        <v>3</v>
      </c>
      <c r="O94" s="18">
        <v>6</v>
      </c>
      <c r="P94" s="18">
        <v>49</v>
      </c>
      <c r="Q94" s="18">
        <v>27</v>
      </c>
      <c r="R94" s="18">
        <v>26</v>
      </c>
      <c r="S94" s="18">
        <v>0</v>
      </c>
      <c r="T94" s="18">
        <v>0</v>
      </c>
      <c r="U94" s="18">
        <v>21.35</v>
      </c>
      <c r="V94" s="18">
        <v>0</v>
      </c>
      <c r="W94" s="18">
        <v>13</v>
      </c>
      <c r="X94" s="18">
        <v>27</v>
      </c>
      <c r="Y94" s="18">
        <v>20</v>
      </c>
      <c r="Z94" s="18">
        <v>3</v>
      </c>
      <c r="AA94" s="18">
        <v>0</v>
      </c>
      <c r="AB94" s="18">
        <v>67.75</v>
      </c>
      <c r="AC94" s="18">
        <v>26</v>
      </c>
      <c r="AD94" s="18">
        <v>6</v>
      </c>
      <c r="AE94" s="18">
        <v>53</v>
      </c>
      <c r="AF94" s="18">
        <v>25</v>
      </c>
      <c r="AG94" s="18">
        <v>0</v>
      </c>
      <c r="AH94" s="6">
        <f t="shared" si="28"/>
        <v>503.1</v>
      </c>
      <c r="AI94" s="16"/>
      <c r="AJ94" s="17" t="s">
        <v>6</v>
      </c>
      <c r="AK94" s="20">
        <f>AH94/AH97</f>
        <v>0.67611880123639301</v>
      </c>
      <c r="AL94" s="18">
        <f>AH94/AH96</f>
        <v>11.97857142857143</v>
      </c>
    </row>
    <row r="95" spans="1:40" s="21" customFormat="1" x14ac:dyDescent="0.25">
      <c r="A95" s="16"/>
      <c r="B95" s="17" t="s">
        <v>7</v>
      </c>
      <c r="C95" s="18">
        <v>0</v>
      </c>
      <c r="D95" s="18">
        <v>0</v>
      </c>
      <c r="E95" s="18">
        <v>0</v>
      </c>
      <c r="F95" s="18">
        <v>0</v>
      </c>
      <c r="G95" s="18">
        <v>0</v>
      </c>
      <c r="H95" s="18">
        <v>0</v>
      </c>
      <c r="I95" s="18">
        <v>0</v>
      </c>
      <c r="J95" s="18">
        <v>2</v>
      </c>
      <c r="K95" s="18">
        <v>0</v>
      </c>
      <c r="L95" s="18">
        <v>0</v>
      </c>
      <c r="M95" s="18">
        <v>0</v>
      </c>
      <c r="N95" s="18">
        <v>0</v>
      </c>
      <c r="O95" s="18">
        <v>0</v>
      </c>
      <c r="P95" s="18">
        <v>1</v>
      </c>
      <c r="Q95" s="18">
        <v>1</v>
      </c>
      <c r="R95" s="18">
        <v>1</v>
      </c>
      <c r="S95" s="18">
        <v>0</v>
      </c>
      <c r="T95" s="18">
        <v>0</v>
      </c>
      <c r="U95" s="18">
        <v>1</v>
      </c>
      <c r="V95" s="18">
        <v>0</v>
      </c>
      <c r="W95" s="18">
        <v>0</v>
      </c>
      <c r="X95" s="18">
        <v>2</v>
      </c>
      <c r="Y95" s="18">
        <v>0</v>
      </c>
      <c r="Z95" s="18">
        <v>0</v>
      </c>
      <c r="AA95" s="18">
        <v>0</v>
      </c>
      <c r="AB95" s="18">
        <v>2</v>
      </c>
      <c r="AC95" s="18">
        <v>0</v>
      </c>
      <c r="AD95" s="18">
        <v>0</v>
      </c>
      <c r="AE95" s="18">
        <v>2</v>
      </c>
      <c r="AF95" s="18">
        <v>4</v>
      </c>
      <c r="AG95" s="18">
        <v>0</v>
      </c>
      <c r="AH95" s="6">
        <f t="shared" si="28"/>
        <v>16</v>
      </c>
      <c r="AI95" s="16"/>
      <c r="AJ95" s="17" t="s">
        <v>7</v>
      </c>
      <c r="AK95" s="20"/>
      <c r="AL95" s="25">
        <f>AH95/AH98%</f>
        <v>27.586206896551726</v>
      </c>
    </row>
    <row r="96" spans="1:40" s="21" customFormat="1" x14ac:dyDescent="0.25">
      <c r="A96" s="16"/>
      <c r="B96" s="17" t="s">
        <v>8</v>
      </c>
      <c r="C96" s="18">
        <v>0</v>
      </c>
      <c r="D96" s="18">
        <v>0</v>
      </c>
      <c r="E96" s="18">
        <v>0</v>
      </c>
      <c r="F96" s="18">
        <v>0</v>
      </c>
      <c r="G96" s="18">
        <v>0</v>
      </c>
      <c r="H96" s="18">
        <v>0</v>
      </c>
      <c r="I96" s="18">
        <v>1</v>
      </c>
      <c r="J96" s="18">
        <v>2</v>
      </c>
      <c r="K96" s="18">
        <v>3</v>
      </c>
      <c r="L96" s="18">
        <v>0</v>
      </c>
      <c r="M96" s="18">
        <v>0</v>
      </c>
      <c r="N96" s="18">
        <v>1</v>
      </c>
      <c r="O96" s="18">
        <v>2</v>
      </c>
      <c r="P96" s="18">
        <v>3</v>
      </c>
      <c r="Q96" s="18">
        <v>3</v>
      </c>
      <c r="R96" s="18">
        <v>2</v>
      </c>
      <c r="S96" s="18">
        <v>0</v>
      </c>
      <c r="T96" s="18">
        <v>0</v>
      </c>
      <c r="U96" s="18">
        <v>3</v>
      </c>
      <c r="V96" s="18">
        <v>0</v>
      </c>
      <c r="W96" s="18">
        <v>1</v>
      </c>
      <c r="X96" s="18">
        <v>4</v>
      </c>
      <c r="Y96" s="18">
        <v>2</v>
      </c>
      <c r="Z96" s="18">
        <v>1</v>
      </c>
      <c r="AA96" s="18">
        <v>0</v>
      </c>
      <c r="AB96" s="18">
        <v>3</v>
      </c>
      <c r="AC96" s="18">
        <v>2</v>
      </c>
      <c r="AD96" s="18">
        <v>2</v>
      </c>
      <c r="AE96" s="18">
        <v>2</v>
      </c>
      <c r="AF96" s="18">
        <v>5</v>
      </c>
      <c r="AG96" s="18">
        <v>0</v>
      </c>
      <c r="AH96" s="6">
        <f t="shared" si="28"/>
        <v>42</v>
      </c>
      <c r="AI96" s="16"/>
      <c r="AJ96" s="17" t="s">
        <v>8</v>
      </c>
      <c r="AK96" s="22" t="s">
        <v>14</v>
      </c>
      <c r="AL96" s="25">
        <f>100-AL95</f>
        <v>72.41379310344827</v>
      </c>
    </row>
    <row r="97" spans="1:38" s="21" customFormat="1" x14ac:dyDescent="0.25">
      <c r="A97" s="16"/>
      <c r="B97" s="17" t="s">
        <v>9</v>
      </c>
      <c r="C97" s="18">
        <f t="shared" ref="C97:AG97" si="33">C93+C94</f>
        <v>0</v>
      </c>
      <c r="D97" s="18">
        <f t="shared" si="33"/>
        <v>0</v>
      </c>
      <c r="E97" s="18">
        <f t="shared" si="33"/>
        <v>0</v>
      </c>
      <c r="F97" s="18">
        <f t="shared" si="33"/>
        <v>0</v>
      </c>
      <c r="G97" s="18">
        <f t="shared" si="33"/>
        <v>0</v>
      </c>
      <c r="H97" s="18">
        <f t="shared" si="33"/>
        <v>0</v>
      </c>
      <c r="I97" s="18">
        <f t="shared" si="33"/>
        <v>16</v>
      </c>
      <c r="J97" s="18">
        <f t="shared" si="33"/>
        <v>34</v>
      </c>
      <c r="K97" s="18">
        <f t="shared" si="33"/>
        <v>98</v>
      </c>
      <c r="L97" s="18">
        <f t="shared" si="33"/>
        <v>0</v>
      </c>
      <c r="M97" s="18">
        <f t="shared" si="33"/>
        <v>0</v>
      </c>
      <c r="N97" s="18">
        <f t="shared" si="33"/>
        <v>3</v>
      </c>
      <c r="O97" s="18">
        <f t="shared" si="33"/>
        <v>6</v>
      </c>
      <c r="P97" s="18">
        <f t="shared" si="33"/>
        <v>71</v>
      </c>
      <c r="Q97" s="18">
        <f t="shared" si="33"/>
        <v>51</v>
      </c>
      <c r="R97" s="18">
        <f t="shared" si="33"/>
        <v>36</v>
      </c>
      <c r="S97" s="18">
        <f t="shared" si="33"/>
        <v>0</v>
      </c>
      <c r="T97" s="18">
        <f t="shared" si="33"/>
        <v>0</v>
      </c>
      <c r="U97" s="18">
        <f t="shared" si="33"/>
        <v>24.35</v>
      </c>
      <c r="V97" s="18">
        <f t="shared" si="33"/>
        <v>0</v>
      </c>
      <c r="W97" s="18">
        <f t="shared" si="33"/>
        <v>13</v>
      </c>
      <c r="X97" s="18">
        <f t="shared" si="33"/>
        <v>55</v>
      </c>
      <c r="Y97" s="18">
        <f t="shared" si="33"/>
        <v>20</v>
      </c>
      <c r="Z97" s="18">
        <f t="shared" si="33"/>
        <v>3</v>
      </c>
      <c r="AA97" s="18">
        <f t="shared" si="33"/>
        <v>0</v>
      </c>
      <c r="AB97" s="18">
        <f t="shared" si="33"/>
        <v>107.75</v>
      </c>
      <c r="AC97" s="18">
        <f t="shared" si="33"/>
        <v>26</v>
      </c>
      <c r="AD97" s="18">
        <f t="shared" si="33"/>
        <v>6</v>
      </c>
      <c r="AE97" s="18">
        <f t="shared" si="33"/>
        <v>90</v>
      </c>
      <c r="AF97" s="18">
        <f t="shared" si="33"/>
        <v>84</v>
      </c>
      <c r="AG97" s="18">
        <f t="shared" si="33"/>
        <v>0</v>
      </c>
      <c r="AH97" s="6">
        <f t="shared" si="28"/>
        <v>744.1</v>
      </c>
      <c r="AI97" s="16"/>
      <c r="AJ97" s="17" t="s">
        <v>9</v>
      </c>
    </row>
    <row r="98" spans="1:38" s="21" customFormat="1" x14ac:dyDescent="0.25">
      <c r="A98" s="16"/>
      <c r="B98" s="17" t="s">
        <v>10</v>
      </c>
      <c r="C98" s="18">
        <f t="shared" ref="C98:AG98" si="34">C95+C96</f>
        <v>0</v>
      </c>
      <c r="D98" s="18">
        <f t="shared" si="34"/>
        <v>0</v>
      </c>
      <c r="E98" s="18">
        <f t="shared" si="34"/>
        <v>0</v>
      </c>
      <c r="F98" s="18">
        <f t="shared" si="34"/>
        <v>0</v>
      </c>
      <c r="G98" s="18">
        <f t="shared" si="34"/>
        <v>0</v>
      </c>
      <c r="H98" s="18">
        <f t="shared" si="34"/>
        <v>0</v>
      </c>
      <c r="I98" s="18">
        <f t="shared" si="34"/>
        <v>1</v>
      </c>
      <c r="J98" s="18">
        <f t="shared" si="34"/>
        <v>4</v>
      </c>
      <c r="K98" s="18">
        <f t="shared" si="34"/>
        <v>3</v>
      </c>
      <c r="L98" s="18">
        <f t="shared" si="34"/>
        <v>0</v>
      </c>
      <c r="M98" s="18">
        <f t="shared" si="34"/>
        <v>0</v>
      </c>
      <c r="N98" s="18">
        <f t="shared" si="34"/>
        <v>1</v>
      </c>
      <c r="O98" s="18">
        <f t="shared" si="34"/>
        <v>2</v>
      </c>
      <c r="P98" s="18">
        <f t="shared" si="34"/>
        <v>4</v>
      </c>
      <c r="Q98" s="18">
        <f t="shared" si="34"/>
        <v>4</v>
      </c>
      <c r="R98" s="18">
        <f t="shared" si="34"/>
        <v>3</v>
      </c>
      <c r="S98" s="18">
        <f t="shared" si="34"/>
        <v>0</v>
      </c>
      <c r="T98" s="18">
        <f t="shared" si="34"/>
        <v>0</v>
      </c>
      <c r="U98" s="18">
        <f t="shared" si="34"/>
        <v>4</v>
      </c>
      <c r="V98" s="18">
        <f t="shared" si="34"/>
        <v>0</v>
      </c>
      <c r="W98" s="18">
        <f t="shared" si="34"/>
        <v>1</v>
      </c>
      <c r="X98" s="18">
        <f t="shared" si="34"/>
        <v>6</v>
      </c>
      <c r="Y98" s="18">
        <f t="shared" si="34"/>
        <v>2</v>
      </c>
      <c r="Z98" s="18">
        <f t="shared" si="34"/>
        <v>1</v>
      </c>
      <c r="AA98" s="18">
        <f t="shared" si="34"/>
        <v>0</v>
      </c>
      <c r="AB98" s="18">
        <f t="shared" si="34"/>
        <v>5</v>
      </c>
      <c r="AC98" s="18">
        <f t="shared" si="34"/>
        <v>2</v>
      </c>
      <c r="AD98" s="18">
        <f t="shared" si="34"/>
        <v>2</v>
      </c>
      <c r="AE98" s="18">
        <f t="shared" si="34"/>
        <v>4</v>
      </c>
      <c r="AF98" s="18">
        <f t="shared" si="34"/>
        <v>9</v>
      </c>
      <c r="AG98" s="18">
        <f t="shared" si="34"/>
        <v>0</v>
      </c>
      <c r="AH98" s="6">
        <f t="shared" si="28"/>
        <v>58</v>
      </c>
      <c r="AI98" s="16"/>
      <c r="AJ98" s="17" t="s">
        <v>10</v>
      </c>
      <c r="AL98" s="18">
        <f>AH97/AH98</f>
        <v>12.829310344827586</v>
      </c>
    </row>
    <row r="100" spans="1:38" x14ac:dyDescent="0.25">
      <c r="A100" s="1"/>
      <c r="B100" s="1" t="s">
        <v>19</v>
      </c>
      <c r="C100" s="2">
        <v>1</v>
      </c>
      <c r="D100" s="2">
        <v>2</v>
      </c>
      <c r="E100" s="2">
        <v>3</v>
      </c>
      <c r="F100" s="2">
        <v>4</v>
      </c>
      <c r="G100" s="2">
        <v>5</v>
      </c>
      <c r="H100" s="2">
        <v>6</v>
      </c>
      <c r="I100" s="2">
        <v>7</v>
      </c>
      <c r="J100" s="2">
        <v>8</v>
      </c>
      <c r="K100" s="2">
        <v>9</v>
      </c>
      <c r="L100" s="2">
        <v>10</v>
      </c>
      <c r="M100" s="2">
        <v>11</v>
      </c>
      <c r="N100" s="2">
        <v>12</v>
      </c>
      <c r="O100" s="2">
        <v>13</v>
      </c>
      <c r="P100" s="2">
        <v>14</v>
      </c>
      <c r="Q100" s="2">
        <v>15</v>
      </c>
      <c r="R100" s="2">
        <v>16</v>
      </c>
      <c r="S100" s="2">
        <v>17</v>
      </c>
      <c r="T100" s="2">
        <v>18</v>
      </c>
      <c r="U100" s="2">
        <v>19</v>
      </c>
      <c r="V100" s="2">
        <v>20</v>
      </c>
      <c r="W100" s="2">
        <v>21</v>
      </c>
      <c r="X100" s="2">
        <v>22</v>
      </c>
      <c r="Y100" s="2">
        <v>23</v>
      </c>
      <c r="Z100" s="2">
        <v>24</v>
      </c>
      <c r="AA100" s="2">
        <v>25</v>
      </c>
      <c r="AB100" s="2">
        <v>26</v>
      </c>
      <c r="AC100" s="2">
        <v>27</v>
      </c>
      <c r="AD100" s="2">
        <v>28</v>
      </c>
      <c r="AE100" s="2">
        <v>29</v>
      </c>
      <c r="AF100" s="2">
        <v>30</v>
      </c>
      <c r="AG100" s="2">
        <v>31</v>
      </c>
      <c r="AH100" s="3" t="s">
        <v>1</v>
      </c>
      <c r="AI100" s="1"/>
      <c r="AJ100" s="1" t="s">
        <v>18</v>
      </c>
      <c r="AK100" t="s">
        <v>2</v>
      </c>
      <c r="AL100" t="s">
        <v>3</v>
      </c>
    </row>
    <row r="101" spans="1:38" s="7" customFormat="1" x14ac:dyDescent="0.25">
      <c r="A101" s="4" t="s">
        <v>4</v>
      </c>
      <c r="B101" s="5" t="s">
        <v>5</v>
      </c>
      <c r="C101" s="6">
        <v>26</v>
      </c>
      <c r="D101" s="6">
        <v>34.5</v>
      </c>
      <c r="E101" s="7">
        <v>41</v>
      </c>
      <c r="F101" s="6">
        <v>51</v>
      </c>
      <c r="G101" s="6">
        <v>4</v>
      </c>
      <c r="H101" s="6">
        <v>41</v>
      </c>
      <c r="I101" s="23">
        <v>0</v>
      </c>
      <c r="J101" s="6">
        <v>45.5</v>
      </c>
      <c r="K101" s="6">
        <v>18</v>
      </c>
      <c r="L101" s="6">
        <v>15</v>
      </c>
      <c r="M101" s="6">
        <v>64</v>
      </c>
      <c r="N101" s="6">
        <v>31.5</v>
      </c>
      <c r="O101" s="6">
        <v>38</v>
      </c>
      <c r="P101" s="6">
        <v>0</v>
      </c>
      <c r="Q101" s="6">
        <v>25</v>
      </c>
      <c r="R101" s="6">
        <v>40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>
        <v>63.5</v>
      </c>
      <c r="Y101" s="6">
        <v>34.5</v>
      </c>
      <c r="Z101" s="6">
        <v>58.5</v>
      </c>
      <c r="AA101" s="6">
        <v>45.5</v>
      </c>
      <c r="AB101" s="6">
        <v>47.5</v>
      </c>
      <c r="AC101" s="6">
        <v>26.5</v>
      </c>
      <c r="AD101" s="6">
        <v>0</v>
      </c>
      <c r="AE101" s="6">
        <v>41.5</v>
      </c>
      <c r="AF101" s="6">
        <v>84</v>
      </c>
      <c r="AG101" s="6">
        <v>0</v>
      </c>
      <c r="AH101" s="6">
        <f>SUM(C101:AG101)</f>
        <v>876</v>
      </c>
      <c r="AI101" s="4" t="s">
        <v>4</v>
      </c>
      <c r="AJ101" s="5" t="s">
        <v>5</v>
      </c>
      <c r="AK101" s="8">
        <f>AH101/AH105</f>
        <v>0.44998073712597919</v>
      </c>
      <c r="AL101" s="6">
        <f>AH101/AH103</f>
        <v>6.6363636363636367</v>
      </c>
    </row>
    <row r="102" spans="1:38" s="7" customFormat="1" x14ac:dyDescent="0.25">
      <c r="A102" s="4"/>
      <c r="B102" s="5" t="s">
        <v>6</v>
      </c>
      <c r="C102" s="6">
        <v>65.75</v>
      </c>
      <c r="D102" s="6">
        <v>35.5</v>
      </c>
      <c r="E102" s="7">
        <v>31</v>
      </c>
      <c r="F102" s="6">
        <v>15</v>
      </c>
      <c r="G102" s="6">
        <v>20</v>
      </c>
      <c r="H102" s="6">
        <v>64</v>
      </c>
      <c r="I102" s="23">
        <v>0</v>
      </c>
      <c r="J102" s="6">
        <v>68</v>
      </c>
      <c r="K102" s="6">
        <v>17</v>
      </c>
      <c r="L102" s="6">
        <v>91</v>
      </c>
      <c r="M102" s="6">
        <v>37.5</v>
      </c>
      <c r="N102" s="6">
        <v>84</v>
      </c>
      <c r="O102" s="6">
        <v>42</v>
      </c>
      <c r="P102" s="6">
        <v>0</v>
      </c>
      <c r="Q102" s="6">
        <v>61</v>
      </c>
      <c r="R102" s="6">
        <v>26.5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6">
        <v>90.5</v>
      </c>
      <c r="Y102" s="6">
        <v>27</v>
      </c>
      <c r="Z102" s="6">
        <v>87</v>
      </c>
      <c r="AA102" s="6">
        <v>86</v>
      </c>
      <c r="AB102" s="6">
        <v>20</v>
      </c>
      <c r="AC102" s="6">
        <v>35</v>
      </c>
      <c r="AD102" s="6">
        <v>0</v>
      </c>
      <c r="AE102" s="6">
        <v>20</v>
      </c>
      <c r="AF102" s="6">
        <v>47</v>
      </c>
      <c r="AG102" s="6">
        <v>0</v>
      </c>
      <c r="AH102" s="6">
        <f t="shared" ref="AH102:AH118" si="35">SUM(C102:AG102)</f>
        <v>1070.75</v>
      </c>
      <c r="AI102" s="4"/>
      <c r="AJ102" s="5" t="s">
        <v>6</v>
      </c>
      <c r="AK102" s="8">
        <f>AH102/AH105</f>
        <v>0.55001926287402081</v>
      </c>
      <c r="AL102" s="6">
        <f>AH102/AH104</f>
        <v>8.4980158730158735</v>
      </c>
    </row>
    <row r="103" spans="1:38" s="7" customFormat="1" x14ac:dyDescent="0.25">
      <c r="A103" s="4"/>
      <c r="B103" s="5" t="s">
        <v>7</v>
      </c>
      <c r="C103" s="7">
        <v>4</v>
      </c>
      <c r="D103" s="7">
        <v>7</v>
      </c>
      <c r="E103" s="6">
        <v>5</v>
      </c>
      <c r="F103" s="6">
        <v>10</v>
      </c>
      <c r="G103" s="6">
        <v>3</v>
      </c>
      <c r="H103" s="6">
        <v>8</v>
      </c>
      <c r="I103" s="23">
        <v>0</v>
      </c>
      <c r="J103" s="6">
        <v>8</v>
      </c>
      <c r="K103" s="6">
        <v>5</v>
      </c>
      <c r="L103" s="6">
        <v>4</v>
      </c>
      <c r="M103" s="6">
        <v>5</v>
      </c>
      <c r="N103" s="6">
        <v>9</v>
      </c>
      <c r="O103" s="6">
        <v>7</v>
      </c>
      <c r="P103" s="6">
        <v>0</v>
      </c>
      <c r="Q103" s="6">
        <v>3</v>
      </c>
      <c r="R103" s="6">
        <v>2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10</v>
      </c>
      <c r="Y103" s="6">
        <v>5</v>
      </c>
      <c r="Z103" s="6">
        <v>7</v>
      </c>
      <c r="AA103" s="6">
        <v>6</v>
      </c>
      <c r="AB103" s="6">
        <v>7</v>
      </c>
      <c r="AC103" s="6">
        <v>3</v>
      </c>
      <c r="AD103" s="6">
        <v>0</v>
      </c>
      <c r="AE103" s="6">
        <v>8</v>
      </c>
      <c r="AF103" s="6">
        <v>6</v>
      </c>
      <c r="AG103" s="6">
        <v>0</v>
      </c>
      <c r="AH103" s="6">
        <f t="shared" si="35"/>
        <v>132</v>
      </c>
      <c r="AI103" s="4"/>
      <c r="AJ103" s="5" t="s">
        <v>7</v>
      </c>
      <c r="AK103" s="8"/>
      <c r="AL103" s="6"/>
    </row>
    <row r="104" spans="1:38" s="7" customFormat="1" x14ac:dyDescent="0.25">
      <c r="A104" s="4"/>
      <c r="B104" s="5" t="s">
        <v>8</v>
      </c>
      <c r="C104" s="7">
        <v>8</v>
      </c>
      <c r="D104" s="7">
        <v>6</v>
      </c>
      <c r="E104" s="6">
        <v>4</v>
      </c>
      <c r="F104" s="6">
        <v>3</v>
      </c>
      <c r="G104" s="6">
        <v>4</v>
      </c>
      <c r="H104" s="6">
        <v>8</v>
      </c>
      <c r="I104" s="23">
        <v>0</v>
      </c>
      <c r="J104" s="6">
        <v>8</v>
      </c>
      <c r="K104" s="6">
        <v>2</v>
      </c>
      <c r="L104" s="6">
        <v>8</v>
      </c>
      <c r="M104" s="6">
        <v>4</v>
      </c>
      <c r="N104" s="6">
        <v>9</v>
      </c>
      <c r="O104" s="6">
        <v>3</v>
      </c>
      <c r="P104" s="6">
        <v>0</v>
      </c>
      <c r="Q104" s="6">
        <v>10</v>
      </c>
      <c r="R104" s="6">
        <v>7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6">
        <v>9</v>
      </c>
      <c r="Y104" s="6">
        <v>3</v>
      </c>
      <c r="Z104" s="6">
        <v>8</v>
      </c>
      <c r="AA104" s="6">
        <v>8</v>
      </c>
      <c r="AB104" s="6">
        <v>2</v>
      </c>
      <c r="AC104" s="6">
        <v>4</v>
      </c>
      <c r="AD104" s="6">
        <v>0</v>
      </c>
      <c r="AE104" s="6">
        <v>4</v>
      </c>
      <c r="AF104" s="6">
        <v>4</v>
      </c>
      <c r="AG104" s="6">
        <v>0</v>
      </c>
      <c r="AH104" s="6">
        <f t="shared" si="35"/>
        <v>126</v>
      </c>
      <c r="AI104" s="4"/>
      <c r="AJ104" s="5" t="s">
        <v>8</v>
      </c>
      <c r="AK104" s="22" t="s">
        <v>14</v>
      </c>
      <c r="AL104" s="6">
        <f>AH104/AH106%</f>
        <v>48.837209302325583</v>
      </c>
    </row>
    <row r="105" spans="1:38" s="7" customFormat="1" x14ac:dyDescent="0.25">
      <c r="A105" s="4"/>
      <c r="B105" s="5" t="s">
        <v>9</v>
      </c>
      <c r="C105" s="6">
        <f t="shared" ref="C105:AG105" si="36">C101+C102</f>
        <v>91.75</v>
      </c>
      <c r="D105" s="6">
        <f>D101+D102</f>
        <v>70</v>
      </c>
      <c r="E105" s="6">
        <f>E101+E102</f>
        <v>72</v>
      </c>
      <c r="F105" s="6">
        <f t="shared" si="36"/>
        <v>66</v>
      </c>
      <c r="G105" s="6">
        <f t="shared" si="36"/>
        <v>24</v>
      </c>
      <c r="H105" s="6">
        <f t="shared" si="36"/>
        <v>105</v>
      </c>
      <c r="I105" s="23">
        <f t="shared" si="36"/>
        <v>0</v>
      </c>
      <c r="J105" s="6">
        <f t="shared" si="36"/>
        <v>113.5</v>
      </c>
      <c r="K105" s="6">
        <f t="shared" si="36"/>
        <v>35</v>
      </c>
      <c r="L105" s="6">
        <f t="shared" si="36"/>
        <v>106</v>
      </c>
      <c r="M105" s="6">
        <f t="shared" si="36"/>
        <v>101.5</v>
      </c>
      <c r="N105" s="6">
        <f t="shared" si="36"/>
        <v>115.5</v>
      </c>
      <c r="O105" s="6">
        <f t="shared" si="36"/>
        <v>80</v>
      </c>
      <c r="P105" s="6">
        <f t="shared" si="36"/>
        <v>0</v>
      </c>
      <c r="Q105" s="6">
        <f t="shared" si="36"/>
        <v>86</v>
      </c>
      <c r="R105" s="6">
        <f t="shared" si="36"/>
        <v>66.5</v>
      </c>
      <c r="S105" s="6">
        <f t="shared" si="36"/>
        <v>0</v>
      </c>
      <c r="T105" s="23">
        <f t="shared" si="36"/>
        <v>0</v>
      </c>
      <c r="U105" s="6">
        <f t="shared" si="36"/>
        <v>0</v>
      </c>
      <c r="V105" s="6">
        <f t="shared" si="36"/>
        <v>0</v>
      </c>
      <c r="W105" s="6">
        <f t="shared" si="36"/>
        <v>0</v>
      </c>
      <c r="X105" s="6">
        <f t="shared" si="36"/>
        <v>154</v>
      </c>
      <c r="Y105" s="6">
        <f t="shared" si="36"/>
        <v>61.5</v>
      </c>
      <c r="Z105" s="6">
        <f t="shared" si="36"/>
        <v>145.5</v>
      </c>
      <c r="AA105" s="6">
        <f t="shared" si="36"/>
        <v>131.5</v>
      </c>
      <c r="AB105" s="6">
        <f t="shared" si="36"/>
        <v>67.5</v>
      </c>
      <c r="AC105" s="6">
        <f t="shared" si="36"/>
        <v>61.5</v>
      </c>
      <c r="AD105" s="6">
        <f t="shared" si="36"/>
        <v>0</v>
      </c>
      <c r="AE105" s="6">
        <f t="shared" si="36"/>
        <v>61.5</v>
      </c>
      <c r="AF105" s="6">
        <f t="shared" si="36"/>
        <v>131</v>
      </c>
      <c r="AG105" s="6">
        <f t="shared" si="36"/>
        <v>0</v>
      </c>
      <c r="AH105" s="6">
        <f t="shared" si="35"/>
        <v>1946.75</v>
      </c>
      <c r="AI105" s="4"/>
      <c r="AJ105" s="5" t="s">
        <v>9</v>
      </c>
      <c r="AK105" s="8"/>
      <c r="AL105" s="6">
        <f>100-AL104</f>
        <v>51.162790697674417</v>
      </c>
    </row>
    <row r="106" spans="1:38" s="7" customFormat="1" x14ac:dyDescent="0.25">
      <c r="A106" s="4"/>
      <c r="B106" s="5" t="s">
        <v>10</v>
      </c>
      <c r="C106" s="6">
        <f t="shared" ref="C106:AG106" si="37">C103+C104</f>
        <v>12</v>
      </c>
      <c r="D106" s="6">
        <f>D103+D104</f>
        <v>13</v>
      </c>
      <c r="E106" s="6">
        <f>E103+E104</f>
        <v>9</v>
      </c>
      <c r="F106" s="6">
        <f t="shared" si="37"/>
        <v>13</v>
      </c>
      <c r="G106" s="6">
        <f t="shared" si="37"/>
        <v>7</v>
      </c>
      <c r="H106" s="6">
        <f t="shared" si="37"/>
        <v>16</v>
      </c>
      <c r="I106" s="23">
        <f t="shared" si="37"/>
        <v>0</v>
      </c>
      <c r="J106" s="6">
        <f t="shared" si="37"/>
        <v>16</v>
      </c>
      <c r="K106" s="6">
        <f t="shared" si="37"/>
        <v>7</v>
      </c>
      <c r="L106" s="6">
        <f t="shared" si="37"/>
        <v>12</v>
      </c>
      <c r="M106" s="6">
        <f t="shared" si="37"/>
        <v>9</v>
      </c>
      <c r="N106" s="6">
        <f t="shared" si="37"/>
        <v>18</v>
      </c>
      <c r="O106" s="6">
        <f t="shared" si="37"/>
        <v>10</v>
      </c>
      <c r="P106" s="6">
        <f t="shared" si="37"/>
        <v>0</v>
      </c>
      <c r="Q106" s="6">
        <f t="shared" si="37"/>
        <v>13</v>
      </c>
      <c r="R106" s="6">
        <f t="shared" si="37"/>
        <v>9</v>
      </c>
      <c r="S106" s="6">
        <f t="shared" si="37"/>
        <v>0</v>
      </c>
      <c r="T106" s="6">
        <f t="shared" si="37"/>
        <v>0</v>
      </c>
      <c r="U106" s="6">
        <f t="shared" si="37"/>
        <v>0</v>
      </c>
      <c r="V106" s="6">
        <f t="shared" si="37"/>
        <v>0</v>
      </c>
      <c r="W106" s="6">
        <f t="shared" si="37"/>
        <v>0</v>
      </c>
      <c r="X106" s="6">
        <f t="shared" si="37"/>
        <v>19</v>
      </c>
      <c r="Y106" s="6">
        <f t="shared" si="37"/>
        <v>8</v>
      </c>
      <c r="Z106" s="6">
        <f t="shared" si="37"/>
        <v>15</v>
      </c>
      <c r="AA106" s="6">
        <f t="shared" si="37"/>
        <v>14</v>
      </c>
      <c r="AB106" s="6">
        <f t="shared" si="37"/>
        <v>9</v>
      </c>
      <c r="AC106" s="6">
        <f t="shared" si="37"/>
        <v>7</v>
      </c>
      <c r="AD106" s="6">
        <f t="shared" si="37"/>
        <v>0</v>
      </c>
      <c r="AE106" s="6">
        <f t="shared" si="37"/>
        <v>12</v>
      </c>
      <c r="AF106" s="6">
        <f t="shared" si="37"/>
        <v>10</v>
      </c>
      <c r="AG106" s="6">
        <f t="shared" si="37"/>
        <v>0</v>
      </c>
      <c r="AH106" s="6">
        <f t="shared" si="35"/>
        <v>258</v>
      </c>
      <c r="AI106" s="4"/>
      <c r="AJ106" s="5" t="s">
        <v>10</v>
      </c>
      <c r="AK106" s="8"/>
      <c r="AL106" s="6">
        <f>AH105/AH106</f>
        <v>7.545542635658915</v>
      </c>
    </row>
    <row r="107" spans="1:38" s="14" customFormat="1" x14ac:dyDescent="0.25">
      <c r="A107" s="9" t="s">
        <v>11</v>
      </c>
      <c r="B107" s="10" t="s">
        <v>5</v>
      </c>
      <c r="C107" s="11">
        <v>95</v>
      </c>
      <c r="D107" s="12">
        <v>63</v>
      </c>
      <c r="E107" s="11">
        <v>50</v>
      </c>
      <c r="F107" s="11">
        <v>10</v>
      </c>
      <c r="G107" s="11">
        <v>25</v>
      </c>
      <c r="H107" s="11">
        <v>0</v>
      </c>
      <c r="I107" s="11">
        <v>0</v>
      </c>
      <c r="J107" s="11">
        <v>64</v>
      </c>
      <c r="K107" s="11">
        <v>49</v>
      </c>
      <c r="L107" s="11">
        <v>50</v>
      </c>
      <c r="M107" s="11">
        <v>51</v>
      </c>
      <c r="N107" s="11">
        <v>0</v>
      </c>
      <c r="O107" s="11">
        <v>23</v>
      </c>
      <c r="P107" s="11">
        <v>0</v>
      </c>
      <c r="Q107" s="11"/>
      <c r="R107" s="11"/>
      <c r="S107" s="11">
        <v>0</v>
      </c>
      <c r="T107" s="11">
        <v>0</v>
      </c>
      <c r="U107" s="11">
        <v>0</v>
      </c>
      <c r="V107" s="11">
        <v>0</v>
      </c>
      <c r="W107" s="11">
        <v>0</v>
      </c>
      <c r="X107" s="11">
        <v>0</v>
      </c>
      <c r="Y107" s="11">
        <v>0</v>
      </c>
      <c r="Z107" s="11">
        <v>0</v>
      </c>
      <c r="AA107" s="11">
        <v>0</v>
      </c>
      <c r="AB107" s="11">
        <v>0</v>
      </c>
      <c r="AC107" s="11">
        <v>0</v>
      </c>
      <c r="AD107" s="11">
        <v>0</v>
      </c>
      <c r="AE107" s="11">
        <v>0</v>
      </c>
      <c r="AF107" s="11">
        <v>0</v>
      </c>
      <c r="AG107" s="11">
        <v>0</v>
      </c>
      <c r="AH107" s="6">
        <f t="shared" si="35"/>
        <v>480</v>
      </c>
      <c r="AI107" s="9" t="s">
        <v>11</v>
      </c>
      <c r="AJ107" s="10" t="s">
        <v>5</v>
      </c>
      <c r="AK107" s="13">
        <f>AH107/AH111</f>
        <v>0.51948051948051943</v>
      </c>
      <c r="AL107" s="11">
        <f>AH107/AH109</f>
        <v>18.46153846153846</v>
      </c>
    </row>
    <row r="108" spans="1:38" s="14" customFormat="1" x14ac:dyDescent="0.25">
      <c r="A108" s="9"/>
      <c r="B108" s="10" t="s">
        <v>6</v>
      </c>
      <c r="C108" s="11">
        <v>97</v>
      </c>
      <c r="D108" s="11">
        <v>34</v>
      </c>
      <c r="E108" s="11">
        <v>0</v>
      </c>
      <c r="F108" s="11">
        <v>107</v>
      </c>
      <c r="G108" s="11">
        <v>26</v>
      </c>
      <c r="H108" s="11">
        <v>0</v>
      </c>
      <c r="I108" s="11">
        <v>20</v>
      </c>
      <c r="J108" s="11">
        <v>94</v>
      </c>
      <c r="K108" s="11">
        <v>23</v>
      </c>
      <c r="L108" s="11">
        <v>20</v>
      </c>
      <c r="M108" s="11">
        <v>3</v>
      </c>
      <c r="N108" s="11">
        <v>3</v>
      </c>
      <c r="O108" s="15">
        <v>17</v>
      </c>
      <c r="P108" s="15">
        <v>0</v>
      </c>
      <c r="Q108" s="15"/>
      <c r="R108" s="15"/>
      <c r="S108" s="11">
        <v>0</v>
      </c>
      <c r="T108" s="11">
        <v>0</v>
      </c>
      <c r="U108" s="11">
        <v>0</v>
      </c>
      <c r="V108" s="11">
        <v>0</v>
      </c>
      <c r="W108" s="11">
        <v>0</v>
      </c>
      <c r="X108" s="11">
        <v>0</v>
      </c>
      <c r="Y108" s="11">
        <v>0</v>
      </c>
      <c r="Z108" s="11">
        <v>0</v>
      </c>
      <c r="AA108" s="11">
        <v>0</v>
      </c>
      <c r="AB108" s="11">
        <v>0</v>
      </c>
      <c r="AC108" s="11">
        <v>0</v>
      </c>
      <c r="AD108" s="11">
        <v>0</v>
      </c>
      <c r="AE108" s="11">
        <v>0</v>
      </c>
      <c r="AF108" s="11">
        <v>0</v>
      </c>
      <c r="AG108" s="11">
        <v>0</v>
      </c>
      <c r="AH108" s="6">
        <f t="shared" si="35"/>
        <v>444</v>
      </c>
      <c r="AI108" s="9"/>
      <c r="AJ108" s="10" t="s">
        <v>6</v>
      </c>
      <c r="AK108" s="13">
        <f>AH108/AH111</f>
        <v>0.48051948051948051</v>
      </c>
      <c r="AL108" s="11">
        <f>AH108/AH110</f>
        <v>14.8</v>
      </c>
    </row>
    <row r="109" spans="1:38" s="14" customFormat="1" ht="17.25" customHeight="1" x14ac:dyDescent="0.25">
      <c r="A109" s="9"/>
      <c r="B109" s="10" t="s">
        <v>7</v>
      </c>
      <c r="C109" s="11">
        <v>6</v>
      </c>
      <c r="D109" s="11">
        <v>3</v>
      </c>
      <c r="E109" s="14">
        <v>2</v>
      </c>
      <c r="F109" s="11">
        <v>1</v>
      </c>
      <c r="G109" s="11">
        <v>2</v>
      </c>
      <c r="H109" s="11">
        <v>0</v>
      </c>
      <c r="I109" s="11">
        <v>0</v>
      </c>
      <c r="J109" s="11">
        <v>2</v>
      </c>
      <c r="K109" s="11">
        <v>3</v>
      </c>
      <c r="L109" s="11">
        <v>3</v>
      </c>
      <c r="M109" s="11">
        <v>3</v>
      </c>
      <c r="N109" s="11">
        <v>0</v>
      </c>
      <c r="O109" s="15">
        <v>1</v>
      </c>
      <c r="P109" s="15">
        <v>0</v>
      </c>
      <c r="Q109" s="15"/>
      <c r="R109" s="15"/>
      <c r="S109" s="11">
        <v>0</v>
      </c>
      <c r="T109" s="11">
        <v>0</v>
      </c>
      <c r="U109" s="11">
        <v>0</v>
      </c>
      <c r="V109" s="11">
        <v>0</v>
      </c>
      <c r="W109" s="11">
        <v>0</v>
      </c>
      <c r="X109" s="11">
        <v>0</v>
      </c>
      <c r="Y109" s="11">
        <v>0</v>
      </c>
      <c r="Z109" s="11">
        <v>0</v>
      </c>
      <c r="AA109" s="11">
        <v>0</v>
      </c>
      <c r="AB109" s="11">
        <v>0</v>
      </c>
      <c r="AC109" s="11">
        <v>0</v>
      </c>
      <c r="AD109" s="11">
        <v>0</v>
      </c>
      <c r="AE109" s="11">
        <v>0</v>
      </c>
      <c r="AF109" s="11">
        <v>0</v>
      </c>
      <c r="AG109" s="11">
        <v>0</v>
      </c>
      <c r="AH109" s="6">
        <f t="shared" si="35"/>
        <v>26</v>
      </c>
      <c r="AI109" s="9"/>
      <c r="AJ109" s="10" t="s">
        <v>7</v>
      </c>
      <c r="AK109" s="13"/>
      <c r="AL109" s="11">
        <f>AH109/AH112%</f>
        <v>46.428571428571423</v>
      </c>
    </row>
    <row r="110" spans="1:38" s="14" customFormat="1" x14ac:dyDescent="0.25">
      <c r="A110" s="9"/>
      <c r="B110" s="10" t="s">
        <v>8</v>
      </c>
      <c r="C110" s="11">
        <v>4</v>
      </c>
      <c r="D110" s="15">
        <v>3</v>
      </c>
      <c r="E110" s="15">
        <v>0</v>
      </c>
      <c r="F110" s="15">
        <v>5</v>
      </c>
      <c r="G110" s="15">
        <v>2</v>
      </c>
      <c r="H110" s="15">
        <v>0</v>
      </c>
      <c r="I110" s="15">
        <v>2</v>
      </c>
      <c r="J110" s="15">
        <v>7</v>
      </c>
      <c r="K110" s="11">
        <v>2</v>
      </c>
      <c r="L110" s="11">
        <v>1</v>
      </c>
      <c r="M110" s="11">
        <v>1</v>
      </c>
      <c r="N110" s="11">
        <v>1</v>
      </c>
      <c r="O110" s="11">
        <v>2</v>
      </c>
      <c r="P110" s="11">
        <v>0</v>
      </c>
      <c r="Q110" s="11"/>
      <c r="R110" s="11"/>
      <c r="S110" s="11">
        <v>0</v>
      </c>
      <c r="T110" s="11">
        <v>0</v>
      </c>
      <c r="U110" s="11">
        <v>0</v>
      </c>
      <c r="V110" s="11">
        <v>0</v>
      </c>
      <c r="W110" s="11">
        <v>0</v>
      </c>
      <c r="X110" s="11">
        <v>0</v>
      </c>
      <c r="Y110" s="11">
        <v>0</v>
      </c>
      <c r="Z110" s="11">
        <v>0</v>
      </c>
      <c r="AA110" s="11">
        <v>0</v>
      </c>
      <c r="AB110" s="11">
        <v>0</v>
      </c>
      <c r="AC110" s="11">
        <v>0</v>
      </c>
      <c r="AD110" s="11">
        <v>0</v>
      </c>
      <c r="AE110" s="11">
        <v>0</v>
      </c>
      <c r="AF110" s="11">
        <v>0</v>
      </c>
      <c r="AG110" s="11">
        <v>0</v>
      </c>
      <c r="AH110" s="6">
        <f t="shared" si="35"/>
        <v>30</v>
      </c>
      <c r="AI110" s="9"/>
      <c r="AJ110" s="10" t="s">
        <v>8</v>
      </c>
      <c r="AK110" s="22" t="s">
        <v>14</v>
      </c>
      <c r="AL110" s="11">
        <f>100-AL109</f>
        <v>53.571428571428577</v>
      </c>
    </row>
    <row r="111" spans="1:38" s="14" customFormat="1" x14ac:dyDescent="0.25">
      <c r="A111" s="9"/>
      <c r="B111" s="10" t="s">
        <v>9</v>
      </c>
      <c r="C111" s="11">
        <f t="shared" ref="C111:AB111" si="38">C107+C108</f>
        <v>192</v>
      </c>
      <c r="D111" s="11">
        <f t="shared" si="38"/>
        <v>97</v>
      </c>
      <c r="E111" s="11">
        <f t="shared" si="38"/>
        <v>50</v>
      </c>
      <c r="F111" s="11">
        <v>117</v>
      </c>
      <c r="G111" s="11">
        <f t="shared" si="38"/>
        <v>51</v>
      </c>
      <c r="H111" s="11">
        <f t="shared" si="38"/>
        <v>0</v>
      </c>
      <c r="I111" s="11">
        <f t="shared" si="38"/>
        <v>20</v>
      </c>
      <c r="J111" s="11">
        <f t="shared" si="38"/>
        <v>158</v>
      </c>
      <c r="K111" s="11">
        <f t="shared" si="38"/>
        <v>72</v>
      </c>
      <c r="L111" s="11">
        <f t="shared" si="38"/>
        <v>70</v>
      </c>
      <c r="M111" s="11">
        <f t="shared" si="38"/>
        <v>54</v>
      </c>
      <c r="N111" s="11">
        <f t="shared" si="38"/>
        <v>3</v>
      </c>
      <c r="O111" s="11">
        <f t="shared" si="38"/>
        <v>40</v>
      </c>
      <c r="P111" s="11">
        <f t="shared" si="38"/>
        <v>0</v>
      </c>
      <c r="Q111" s="11">
        <f t="shared" si="38"/>
        <v>0</v>
      </c>
      <c r="R111" s="11">
        <f t="shared" si="38"/>
        <v>0</v>
      </c>
      <c r="S111" s="11">
        <f t="shared" si="38"/>
        <v>0</v>
      </c>
      <c r="T111" s="15">
        <f t="shared" si="38"/>
        <v>0</v>
      </c>
      <c r="U111" s="11">
        <f>U107+U108</f>
        <v>0</v>
      </c>
      <c r="V111" s="15">
        <f t="shared" si="38"/>
        <v>0</v>
      </c>
      <c r="W111" s="15">
        <f t="shared" si="38"/>
        <v>0</v>
      </c>
      <c r="X111" s="11">
        <f t="shared" si="38"/>
        <v>0</v>
      </c>
      <c r="Y111" s="11">
        <f t="shared" si="38"/>
        <v>0</v>
      </c>
      <c r="Z111" s="11">
        <f t="shared" si="38"/>
        <v>0</v>
      </c>
      <c r="AA111" s="11">
        <f t="shared" si="38"/>
        <v>0</v>
      </c>
      <c r="AB111" s="11">
        <f t="shared" si="38"/>
        <v>0</v>
      </c>
      <c r="AC111" s="11">
        <f>AC107+AC108</f>
        <v>0</v>
      </c>
      <c r="AD111" s="11">
        <f>AD107+AD108</f>
        <v>0</v>
      </c>
      <c r="AE111" s="11">
        <f>AE107+AE108</f>
        <v>0</v>
      </c>
      <c r="AF111" s="11">
        <f>AF107+AF108</f>
        <v>0</v>
      </c>
      <c r="AG111" s="11">
        <f>AG107+AG108</f>
        <v>0</v>
      </c>
      <c r="AH111" s="6">
        <f>SUM(C111:AG111)</f>
        <v>924</v>
      </c>
      <c r="AI111" s="9"/>
      <c r="AJ111" s="10" t="s">
        <v>9</v>
      </c>
      <c r="AK111" s="13"/>
      <c r="AL111" s="11"/>
    </row>
    <row r="112" spans="1:38" s="14" customFormat="1" x14ac:dyDescent="0.25">
      <c r="A112" s="9"/>
      <c r="B112" s="10" t="s">
        <v>10</v>
      </c>
      <c r="C112" s="11">
        <f t="shared" ref="C112:AB112" si="39">C109+C110</f>
        <v>10</v>
      </c>
      <c r="D112" s="11">
        <f t="shared" si="39"/>
        <v>6</v>
      </c>
      <c r="E112" s="11">
        <f t="shared" si="39"/>
        <v>2</v>
      </c>
      <c r="F112" s="11">
        <f t="shared" si="39"/>
        <v>6</v>
      </c>
      <c r="G112" s="11">
        <f t="shared" si="39"/>
        <v>4</v>
      </c>
      <c r="H112" s="11">
        <f t="shared" si="39"/>
        <v>0</v>
      </c>
      <c r="I112" s="11">
        <f t="shared" si="39"/>
        <v>2</v>
      </c>
      <c r="J112" s="11">
        <f t="shared" si="39"/>
        <v>9</v>
      </c>
      <c r="K112" s="11">
        <f t="shared" si="39"/>
        <v>5</v>
      </c>
      <c r="L112" s="11">
        <f t="shared" si="39"/>
        <v>4</v>
      </c>
      <c r="M112" s="11">
        <f t="shared" si="39"/>
        <v>4</v>
      </c>
      <c r="N112" s="11">
        <f t="shared" si="39"/>
        <v>1</v>
      </c>
      <c r="O112" s="11">
        <f t="shared" si="39"/>
        <v>3</v>
      </c>
      <c r="P112" s="11">
        <f t="shared" si="39"/>
        <v>0</v>
      </c>
      <c r="Q112" s="11">
        <f t="shared" si="39"/>
        <v>0</v>
      </c>
      <c r="R112" s="11">
        <f t="shared" si="39"/>
        <v>0</v>
      </c>
      <c r="S112" s="11">
        <f t="shared" si="39"/>
        <v>0</v>
      </c>
      <c r="T112" s="11">
        <f t="shared" si="39"/>
        <v>0</v>
      </c>
      <c r="U112" s="11">
        <f t="shared" si="39"/>
        <v>0</v>
      </c>
      <c r="V112" s="11">
        <f t="shared" si="39"/>
        <v>0</v>
      </c>
      <c r="W112" s="11">
        <f t="shared" si="39"/>
        <v>0</v>
      </c>
      <c r="X112" s="11">
        <f t="shared" si="39"/>
        <v>0</v>
      </c>
      <c r="Y112" s="11">
        <f t="shared" si="39"/>
        <v>0</v>
      </c>
      <c r="Z112" s="11">
        <f t="shared" si="39"/>
        <v>0</v>
      </c>
      <c r="AA112" s="11">
        <f t="shared" si="39"/>
        <v>0</v>
      </c>
      <c r="AB112" s="11">
        <f t="shared" si="39"/>
        <v>0</v>
      </c>
      <c r="AC112" s="11">
        <f>AC109+AC110</f>
        <v>0</v>
      </c>
      <c r="AD112" s="11">
        <f>AD109+AD110</f>
        <v>0</v>
      </c>
      <c r="AE112" s="11">
        <f>AE109+AE110</f>
        <v>0</v>
      </c>
      <c r="AF112" s="11">
        <f>AF109+AF110</f>
        <v>0</v>
      </c>
      <c r="AG112" s="11">
        <f>AG109+AG110</f>
        <v>0</v>
      </c>
      <c r="AH112" s="6">
        <f t="shared" si="35"/>
        <v>56</v>
      </c>
      <c r="AI112" s="9"/>
      <c r="AJ112" s="10" t="s">
        <v>10</v>
      </c>
      <c r="AK112" s="13"/>
      <c r="AL112" s="11">
        <f>AH111/AH112</f>
        <v>16.5</v>
      </c>
    </row>
    <row r="113" spans="1:38" s="21" customFormat="1" x14ac:dyDescent="0.25">
      <c r="A113" s="16" t="s">
        <v>12</v>
      </c>
      <c r="B113" s="17" t="s">
        <v>5</v>
      </c>
      <c r="C113" s="18">
        <v>0</v>
      </c>
      <c r="D113" s="18">
        <v>33</v>
      </c>
      <c r="E113" s="18">
        <v>3</v>
      </c>
      <c r="F113" s="18">
        <v>15</v>
      </c>
      <c r="G113" s="18">
        <v>0</v>
      </c>
      <c r="H113" s="18">
        <v>0</v>
      </c>
      <c r="I113" s="19">
        <v>3</v>
      </c>
      <c r="J113" s="19">
        <v>0</v>
      </c>
      <c r="K113" s="19">
        <v>26</v>
      </c>
      <c r="L113" s="19">
        <v>0</v>
      </c>
      <c r="M113" s="19">
        <v>26</v>
      </c>
      <c r="N113" s="19">
        <v>20</v>
      </c>
      <c r="O113" s="19">
        <v>0</v>
      </c>
      <c r="P113" s="19">
        <v>13</v>
      </c>
      <c r="Q113" s="19"/>
      <c r="R113" s="19"/>
      <c r="S113" s="19">
        <v>0</v>
      </c>
      <c r="T113" s="19">
        <v>0</v>
      </c>
      <c r="U113" s="19">
        <v>0</v>
      </c>
      <c r="V113" s="19">
        <v>0</v>
      </c>
      <c r="W113" s="19">
        <v>0</v>
      </c>
      <c r="X113" s="19">
        <v>13</v>
      </c>
      <c r="Y113" s="19">
        <v>20</v>
      </c>
      <c r="Z113" s="19">
        <v>0</v>
      </c>
      <c r="AA113" s="19">
        <v>27</v>
      </c>
      <c r="AB113" s="19">
        <v>15</v>
      </c>
      <c r="AC113" s="19">
        <v>16.75</v>
      </c>
      <c r="AD113" s="19">
        <v>0</v>
      </c>
      <c r="AE113" s="19">
        <v>55</v>
      </c>
      <c r="AF113" s="19">
        <v>45</v>
      </c>
      <c r="AG113" s="19">
        <v>0</v>
      </c>
      <c r="AH113" s="6">
        <f t="shared" si="35"/>
        <v>330.75</v>
      </c>
      <c r="AI113" s="16" t="s">
        <v>12</v>
      </c>
      <c r="AJ113" s="17" t="s">
        <v>5</v>
      </c>
      <c r="AK113" s="20">
        <f>AH113/AH117</f>
        <v>0.28842380640941789</v>
      </c>
      <c r="AL113" s="18">
        <f>AH113/AH115</f>
        <v>12.721153846153847</v>
      </c>
    </row>
    <row r="114" spans="1:38" s="21" customFormat="1" ht="17.25" customHeight="1" x14ac:dyDescent="0.25">
      <c r="A114" s="16"/>
      <c r="B114" s="17" t="s">
        <v>6</v>
      </c>
      <c r="C114" s="18">
        <v>0</v>
      </c>
      <c r="D114" s="18">
        <v>8</v>
      </c>
      <c r="E114" s="18">
        <v>18</v>
      </c>
      <c r="F114" s="18">
        <v>28</v>
      </c>
      <c r="G114" s="18">
        <v>118</v>
      </c>
      <c r="H114" s="18">
        <v>0</v>
      </c>
      <c r="I114" s="18">
        <v>51</v>
      </c>
      <c r="J114" s="18">
        <v>107</v>
      </c>
      <c r="K114" s="18">
        <v>0</v>
      </c>
      <c r="L114" s="18">
        <v>107</v>
      </c>
      <c r="M114" s="18">
        <v>0</v>
      </c>
      <c r="N114" s="18">
        <v>32.75</v>
      </c>
      <c r="O114" s="18">
        <v>110</v>
      </c>
      <c r="P114" s="18">
        <v>36</v>
      </c>
      <c r="Q114" s="18"/>
      <c r="R114" s="18"/>
      <c r="S114" s="19">
        <v>0</v>
      </c>
      <c r="T114" s="19">
        <v>0</v>
      </c>
      <c r="U114" s="19">
        <v>0</v>
      </c>
      <c r="V114" s="19">
        <v>0</v>
      </c>
      <c r="W114" s="19">
        <v>0</v>
      </c>
      <c r="X114" s="18">
        <v>34</v>
      </c>
      <c r="Y114" s="18">
        <v>33.5</v>
      </c>
      <c r="Z114" s="18">
        <v>3</v>
      </c>
      <c r="AA114" s="18">
        <v>6</v>
      </c>
      <c r="AB114" s="18">
        <v>13</v>
      </c>
      <c r="AC114" s="18">
        <v>29</v>
      </c>
      <c r="AD114" s="18">
        <v>0</v>
      </c>
      <c r="AE114" s="18">
        <v>37</v>
      </c>
      <c r="AF114" s="18">
        <v>44.75</v>
      </c>
      <c r="AG114" s="18">
        <v>0</v>
      </c>
      <c r="AH114" s="6">
        <f t="shared" si="35"/>
        <v>816</v>
      </c>
      <c r="AI114" s="16"/>
      <c r="AJ114" s="17" t="s">
        <v>6</v>
      </c>
      <c r="AK114" s="20">
        <f>AH114/AH117</f>
        <v>0.71157619359058211</v>
      </c>
      <c r="AL114" s="18">
        <f>AH114/AH116</f>
        <v>9.4883720930232567</v>
      </c>
    </row>
    <row r="115" spans="1:38" s="21" customFormat="1" x14ac:dyDescent="0.25">
      <c r="A115" s="16"/>
      <c r="B115" s="17" t="s">
        <v>7</v>
      </c>
      <c r="C115" s="18">
        <v>0</v>
      </c>
      <c r="D115" s="18">
        <v>3</v>
      </c>
      <c r="E115" s="18">
        <v>1</v>
      </c>
      <c r="F115" s="18">
        <v>1</v>
      </c>
      <c r="G115" s="18">
        <v>0</v>
      </c>
      <c r="H115" s="18">
        <v>0</v>
      </c>
      <c r="I115" s="18">
        <v>0</v>
      </c>
      <c r="J115" s="18">
        <v>0</v>
      </c>
      <c r="K115" s="18">
        <v>1</v>
      </c>
      <c r="L115" s="18">
        <v>0</v>
      </c>
      <c r="M115" s="18">
        <v>1</v>
      </c>
      <c r="N115" s="18">
        <v>3</v>
      </c>
      <c r="O115" s="18">
        <v>0</v>
      </c>
      <c r="P115" s="18">
        <v>1</v>
      </c>
      <c r="Q115" s="18"/>
      <c r="R115" s="18"/>
      <c r="S115" s="19">
        <v>0</v>
      </c>
      <c r="T115" s="19">
        <v>0</v>
      </c>
      <c r="U115" s="19">
        <v>0</v>
      </c>
      <c r="V115" s="19">
        <v>0</v>
      </c>
      <c r="W115" s="19">
        <v>0</v>
      </c>
      <c r="X115" s="18">
        <v>2</v>
      </c>
      <c r="Y115" s="18">
        <v>1</v>
      </c>
      <c r="Z115" s="18">
        <v>0</v>
      </c>
      <c r="AA115" s="18">
        <v>2</v>
      </c>
      <c r="AB115" s="18">
        <v>1</v>
      </c>
      <c r="AC115" s="18">
        <v>2</v>
      </c>
      <c r="AD115" s="18">
        <v>0</v>
      </c>
      <c r="AE115" s="18">
        <v>5</v>
      </c>
      <c r="AF115" s="18">
        <v>2</v>
      </c>
      <c r="AG115" s="18">
        <v>0</v>
      </c>
      <c r="AH115" s="6">
        <f t="shared" si="35"/>
        <v>26</v>
      </c>
      <c r="AI115" s="16"/>
      <c r="AJ115" s="17" t="s">
        <v>7</v>
      </c>
      <c r="AK115" s="20"/>
      <c r="AL115" s="25">
        <f>AH115/AH118%</f>
        <v>23.214285714285712</v>
      </c>
    </row>
    <row r="116" spans="1:38" s="21" customFormat="1" x14ac:dyDescent="0.25">
      <c r="A116" s="16"/>
      <c r="B116" s="17" t="s">
        <v>8</v>
      </c>
      <c r="C116" s="18">
        <v>0</v>
      </c>
      <c r="D116" s="18">
        <v>2</v>
      </c>
      <c r="E116" s="18">
        <v>3</v>
      </c>
      <c r="F116" s="18">
        <v>1</v>
      </c>
      <c r="G116" s="18">
        <v>5</v>
      </c>
      <c r="H116" s="18">
        <v>0</v>
      </c>
      <c r="I116" s="18">
        <v>7</v>
      </c>
      <c r="J116" s="18">
        <v>4</v>
      </c>
      <c r="K116" s="18">
        <v>26</v>
      </c>
      <c r="L116" s="18">
        <v>4</v>
      </c>
      <c r="M116" s="18">
        <v>0</v>
      </c>
      <c r="N116" s="18">
        <v>3</v>
      </c>
      <c r="O116" s="18">
        <v>2</v>
      </c>
      <c r="P116" s="18">
        <v>3</v>
      </c>
      <c r="Q116" s="18"/>
      <c r="R116" s="18"/>
      <c r="S116" s="19">
        <v>0</v>
      </c>
      <c r="T116" s="19">
        <v>0</v>
      </c>
      <c r="U116" s="19">
        <v>0</v>
      </c>
      <c r="V116" s="19">
        <v>0</v>
      </c>
      <c r="W116" s="19">
        <v>0</v>
      </c>
      <c r="X116" s="18">
        <v>4</v>
      </c>
      <c r="Y116" s="18">
        <v>4</v>
      </c>
      <c r="Z116" s="18">
        <v>1</v>
      </c>
      <c r="AA116" s="18">
        <v>2</v>
      </c>
      <c r="AB116" s="18">
        <v>1</v>
      </c>
      <c r="AC116" s="18">
        <v>3</v>
      </c>
      <c r="AD116" s="18">
        <v>0</v>
      </c>
      <c r="AE116" s="18">
        <v>5</v>
      </c>
      <c r="AF116" s="18">
        <v>6</v>
      </c>
      <c r="AG116" s="18">
        <v>0</v>
      </c>
      <c r="AH116" s="6">
        <f t="shared" si="35"/>
        <v>86</v>
      </c>
      <c r="AI116" s="16"/>
      <c r="AJ116" s="17" t="s">
        <v>8</v>
      </c>
      <c r="AK116" s="22" t="s">
        <v>14</v>
      </c>
      <c r="AL116" s="25">
        <f>100-AL115</f>
        <v>76.785714285714292</v>
      </c>
    </row>
    <row r="117" spans="1:38" s="21" customFormat="1" x14ac:dyDescent="0.25">
      <c r="A117" s="16"/>
      <c r="B117" s="17" t="s">
        <v>9</v>
      </c>
      <c r="C117" s="18">
        <f t="shared" ref="C117:AG117" si="40">C113+C114</f>
        <v>0</v>
      </c>
      <c r="D117" s="18">
        <f t="shared" si="40"/>
        <v>41</v>
      </c>
      <c r="E117" s="18">
        <f t="shared" si="40"/>
        <v>21</v>
      </c>
      <c r="F117" s="18">
        <f t="shared" si="40"/>
        <v>43</v>
      </c>
      <c r="G117" s="18">
        <f t="shared" si="40"/>
        <v>118</v>
      </c>
      <c r="H117" s="18">
        <f t="shared" si="40"/>
        <v>0</v>
      </c>
      <c r="I117" s="18">
        <f t="shared" si="40"/>
        <v>54</v>
      </c>
      <c r="J117" s="18">
        <f t="shared" si="40"/>
        <v>107</v>
      </c>
      <c r="K117" s="18">
        <f t="shared" si="40"/>
        <v>26</v>
      </c>
      <c r="L117" s="18">
        <f t="shared" si="40"/>
        <v>107</v>
      </c>
      <c r="M117" s="18">
        <f t="shared" si="40"/>
        <v>26</v>
      </c>
      <c r="N117" s="18">
        <f t="shared" si="40"/>
        <v>52.75</v>
      </c>
      <c r="O117" s="18">
        <f t="shared" si="40"/>
        <v>110</v>
      </c>
      <c r="P117" s="18">
        <f t="shared" si="40"/>
        <v>49</v>
      </c>
      <c r="Q117" s="18">
        <f t="shared" si="40"/>
        <v>0</v>
      </c>
      <c r="R117" s="18">
        <f t="shared" si="40"/>
        <v>0</v>
      </c>
      <c r="S117" s="18">
        <f t="shared" si="40"/>
        <v>0</v>
      </c>
      <c r="T117" s="18">
        <f t="shared" si="40"/>
        <v>0</v>
      </c>
      <c r="U117" s="18">
        <f t="shared" si="40"/>
        <v>0</v>
      </c>
      <c r="V117" s="18">
        <f t="shared" si="40"/>
        <v>0</v>
      </c>
      <c r="W117" s="18">
        <f t="shared" si="40"/>
        <v>0</v>
      </c>
      <c r="X117" s="18">
        <f t="shared" si="40"/>
        <v>47</v>
      </c>
      <c r="Y117" s="18">
        <f t="shared" si="40"/>
        <v>53.5</v>
      </c>
      <c r="Z117" s="18">
        <f t="shared" si="40"/>
        <v>3</v>
      </c>
      <c r="AA117" s="18">
        <f t="shared" si="40"/>
        <v>33</v>
      </c>
      <c r="AB117" s="18">
        <f t="shared" si="40"/>
        <v>28</v>
      </c>
      <c r="AC117" s="18">
        <f t="shared" si="40"/>
        <v>45.75</v>
      </c>
      <c r="AD117" s="18">
        <f t="shared" si="40"/>
        <v>0</v>
      </c>
      <c r="AE117" s="18">
        <f t="shared" si="40"/>
        <v>92</v>
      </c>
      <c r="AF117" s="18">
        <f t="shared" si="40"/>
        <v>89.75</v>
      </c>
      <c r="AG117" s="18">
        <f t="shared" si="40"/>
        <v>0</v>
      </c>
      <c r="AH117" s="6">
        <f t="shared" si="35"/>
        <v>1146.75</v>
      </c>
      <c r="AI117" s="16"/>
      <c r="AJ117" s="17" t="s">
        <v>9</v>
      </c>
    </row>
    <row r="118" spans="1:38" s="21" customFormat="1" x14ac:dyDescent="0.25">
      <c r="A118" s="16"/>
      <c r="B118" s="17" t="s">
        <v>10</v>
      </c>
      <c r="C118" s="18">
        <f t="shared" ref="C118:AG118" si="41">C115+C116</f>
        <v>0</v>
      </c>
      <c r="D118" s="18">
        <f t="shared" si="41"/>
        <v>5</v>
      </c>
      <c r="E118" s="18">
        <f t="shared" si="41"/>
        <v>4</v>
      </c>
      <c r="F118" s="18">
        <f t="shared" si="41"/>
        <v>2</v>
      </c>
      <c r="G118" s="18">
        <f t="shared" si="41"/>
        <v>5</v>
      </c>
      <c r="H118" s="18">
        <f t="shared" si="41"/>
        <v>0</v>
      </c>
      <c r="I118" s="18">
        <f t="shared" si="41"/>
        <v>7</v>
      </c>
      <c r="J118" s="18">
        <f t="shared" si="41"/>
        <v>4</v>
      </c>
      <c r="K118" s="18">
        <f t="shared" si="41"/>
        <v>27</v>
      </c>
      <c r="L118" s="18">
        <f t="shared" si="41"/>
        <v>4</v>
      </c>
      <c r="M118" s="18">
        <f t="shared" si="41"/>
        <v>1</v>
      </c>
      <c r="N118" s="18">
        <f t="shared" si="41"/>
        <v>6</v>
      </c>
      <c r="O118" s="18">
        <f t="shared" si="41"/>
        <v>2</v>
      </c>
      <c r="P118" s="18">
        <f t="shared" si="41"/>
        <v>4</v>
      </c>
      <c r="Q118" s="18">
        <f t="shared" si="41"/>
        <v>0</v>
      </c>
      <c r="R118" s="18">
        <f t="shared" si="41"/>
        <v>0</v>
      </c>
      <c r="S118" s="18">
        <f t="shared" si="41"/>
        <v>0</v>
      </c>
      <c r="T118" s="18">
        <f t="shared" si="41"/>
        <v>0</v>
      </c>
      <c r="U118" s="18">
        <f t="shared" si="41"/>
        <v>0</v>
      </c>
      <c r="V118" s="18">
        <f t="shared" si="41"/>
        <v>0</v>
      </c>
      <c r="W118" s="18">
        <f t="shared" si="41"/>
        <v>0</v>
      </c>
      <c r="X118" s="18">
        <f t="shared" si="41"/>
        <v>6</v>
      </c>
      <c r="Y118" s="18">
        <f t="shared" si="41"/>
        <v>5</v>
      </c>
      <c r="Z118" s="18">
        <f t="shared" si="41"/>
        <v>1</v>
      </c>
      <c r="AA118" s="18">
        <f t="shared" si="41"/>
        <v>4</v>
      </c>
      <c r="AB118" s="18">
        <f t="shared" si="41"/>
        <v>2</v>
      </c>
      <c r="AC118" s="18">
        <f t="shared" si="41"/>
        <v>5</v>
      </c>
      <c r="AD118" s="18">
        <f t="shared" si="41"/>
        <v>0</v>
      </c>
      <c r="AE118" s="18">
        <f t="shared" si="41"/>
        <v>10</v>
      </c>
      <c r="AF118" s="18">
        <f t="shared" si="41"/>
        <v>8</v>
      </c>
      <c r="AG118" s="18">
        <f t="shared" si="41"/>
        <v>0</v>
      </c>
      <c r="AH118" s="6">
        <f t="shared" si="35"/>
        <v>112</v>
      </c>
      <c r="AI118" s="16"/>
      <c r="AJ118" s="17" t="s">
        <v>10</v>
      </c>
      <c r="AL118" s="18">
        <f>AH117/AH118</f>
        <v>10.238839285714286</v>
      </c>
    </row>
    <row r="119" spans="1:38" x14ac:dyDescent="0.25">
      <c r="B119" s="17" t="s">
        <v>20</v>
      </c>
    </row>
    <row r="120" spans="1:38" s="7" customFormat="1" x14ac:dyDescent="0.25">
      <c r="A120" s="4" t="s">
        <v>4</v>
      </c>
      <c r="B120" s="5" t="s">
        <v>5</v>
      </c>
      <c r="C120" s="6">
        <v>29.25</v>
      </c>
      <c r="D120" s="6">
        <v>31</v>
      </c>
      <c r="E120" s="7">
        <v>12.5</v>
      </c>
      <c r="F120" s="6">
        <v>24</v>
      </c>
      <c r="G120" s="6">
        <v>0</v>
      </c>
      <c r="H120" s="6">
        <v>56</v>
      </c>
      <c r="I120" s="23">
        <v>36.75</v>
      </c>
      <c r="J120" s="6">
        <v>5.5</v>
      </c>
      <c r="K120" s="6">
        <v>51</v>
      </c>
      <c r="L120" s="6">
        <v>51</v>
      </c>
      <c r="M120" s="6">
        <v>28.5</v>
      </c>
      <c r="N120" s="6">
        <v>0</v>
      </c>
      <c r="O120" s="6">
        <v>59.9</v>
      </c>
      <c r="P120" s="6">
        <v>54.5</v>
      </c>
      <c r="Q120" s="6">
        <v>27</v>
      </c>
      <c r="R120" s="6">
        <v>36</v>
      </c>
      <c r="S120" s="6">
        <v>10.5</v>
      </c>
      <c r="T120" s="6">
        <v>34.5</v>
      </c>
      <c r="U120" s="6">
        <v>0</v>
      </c>
      <c r="V120" s="6">
        <v>96.5</v>
      </c>
      <c r="W120" s="6">
        <v>43</v>
      </c>
      <c r="X120" s="6">
        <v>83</v>
      </c>
      <c r="Y120" s="6">
        <v>40</v>
      </c>
      <c r="Z120" s="6">
        <v>20</v>
      </c>
      <c r="AA120" s="6">
        <v>47</v>
      </c>
      <c r="AB120" s="6">
        <v>0</v>
      </c>
      <c r="AC120" s="6">
        <v>43.5</v>
      </c>
      <c r="AD120" s="6">
        <v>9.5</v>
      </c>
      <c r="AE120" s="6">
        <v>6</v>
      </c>
      <c r="AF120" s="6">
        <v>19</v>
      </c>
      <c r="AG120" s="6">
        <v>105.5</v>
      </c>
      <c r="AH120" s="6">
        <f>SUM(C120:AG120)</f>
        <v>1060.9000000000001</v>
      </c>
      <c r="AI120" s="4" t="s">
        <v>4</v>
      </c>
      <c r="AJ120" s="5" t="s">
        <v>5</v>
      </c>
      <c r="AK120" s="8">
        <f>AH120/AH124</f>
        <v>0.45883701316956083</v>
      </c>
      <c r="AL120" s="6">
        <f>AH120/AH122</f>
        <v>5.9937853107344639</v>
      </c>
    </row>
    <row r="121" spans="1:38" s="7" customFormat="1" x14ac:dyDescent="0.25">
      <c r="A121" s="4"/>
      <c r="B121" s="5" t="s">
        <v>6</v>
      </c>
      <c r="C121" s="6">
        <v>5</v>
      </c>
      <c r="D121" s="6">
        <v>93</v>
      </c>
      <c r="E121" s="7">
        <v>38</v>
      </c>
      <c r="F121" s="6">
        <v>12</v>
      </c>
      <c r="G121" s="6">
        <v>0</v>
      </c>
      <c r="H121" s="6">
        <v>138</v>
      </c>
      <c r="I121" s="23">
        <v>108</v>
      </c>
      <c r="J121" s="6">
        <v>26</v>
      </c>
      <c r="K121" s="6">
        <v>21</v>
      </c>
      <c r="L121" s="6">
        <v>28</v>
      </c>
      <c r="M121" s="6">
        <v>26</v>
      </c>
      <c r="N121" s="6">
        <v>0</v>
      </c>
      <c r="O121" s="6">
        <v>37</v>
      </c>
      <c r="P121" s="6">
        <v>42</v>
      </c>
      <c r="Q121" s="6">
        <v>73</v>
      </c>
      <c r="R121" s="6">
        <v>41.5</v>
      </c>
      <c r="S121" s="6">
        <v>57</v>
      </c>
      <c r="T121" s="6">
        <v>33</v>
      </c>
      <c r="U121" s="6">
        <v>0</v>
      </c>
      <c r="V121" s="6">
        <v>54</v>
      </c>
      <c r="W121" s="6">
        <v>48</v>
      </c>
      <c r="X121" s="6">
        <v>62</v>
      </c>
      <c r="Y121" s="6">
        <v>73.25</v>
      </c>
      <c r="Z121" s="6">
        <v>26.5</v>
      </c>
      <c r="AA121" s="6">
        <v>0</v>
      </c>
      <c r="AB121" s="6">
        <v>0</v>
      </c>
      <c r="AC121" s="6">
        <v>70</v>
      </c>
      <c r="AD121" s="6">
        <v>20</v>
      </c>
      <c r="AE121" s="6">
        <v>61</v>
      </c>
      <c r="AF121" s="6">
        <v>18</v>
      </c>
      <c r="AG121" s="6">
        <v>40</v>
      </c>
      <c r="AH121" s="6">
        <f t="shared" ref="AH121:AH137" si="42">SUM(C121:AG121)</f>
        <v>1251.25</v>
      </c>
      <c r="AI121" s="4"/>
      <c r="AJ121" s="5" t="s">
        <v>6</v>
      </c>
      <c r="AK121" s="8">
        <f>AH121/AH124</f>
        <v>0.54116298683043917</v>
      </c>
      <c r="AL121" s="6">
        <f>AH121/AH123</f>
        <v>8.2864238410596034</v>
      </c>
    </row>
    <row r="122" spans="1:38" s="7" customFormat="1" x14ac:dyDescent="0.25">
      <c r="A122" s="4"/>
      <c r="B122" s="5" t="s">
        <v>7</v>
      </c>
      <c r="C122" s="7">
        <v>5</v>
      </c>
      <c r="D122" s="7">
        <v>4</v>
      </c>
      <c r="E122" s="6">
        <v>4</v>
      </c>
      <c r="F122" s="6">
        <v>7</v>
      </c>
      <c r="G122" s="6">
        <v>0</v>
      </c>
      <c r="H122" s="6">
        <v>10</v>
      </c>
      <c r="I122" s="23">
        <v>5</v>
      </c>
      <c r="J122" s="6">
        <v>2</v>
      </c>
      <c r="K122" s="6">
        <v>7</v>
      </c>
      <c r="L122" s="6">
        <v>5</v>
      </c>
      <c r="M122" s="6">
        <v>6</v>
      </c>
      <c r="N122" s="6">
        <v>0</v>
      </c>
      <c r="O122" s="6">
        <v>10</v>
      </c>
      <c r="P122" s="6">
        <v>8</v>
      </c>
      <c r="Q122" s="6">
        <v>10</v>
      </c>
      <c r="R122" s="6">
        <v>6</v>
      </c>
      <c r="S122" s="6">
        <v>2</v>
      </c>
      <c r="T122" s="6">
        <v>6</v>
      </c>
      <c r="U122" s="6">
        <v>0</v>
      </c>
      <c r="V122" s="6">
        <v>11</v>
      </c>
      <c r="W122" s="6">
        <v>5</v>
      </c>
      <c r="X122" s="6">
        <v>12</v>
      </c>
      <c r="Y122" s="6">
        <v>7</v>
      </c>
      <c r="Z122" s="6">
        <v>4</v>
      </c>
      <c r="AA122" s="6">
        <v>3</v>
      </c>
      <c r="AB122" s="6">
        <v>0</v>
      </c>
      <c r="AC122" s="6">
        <v>10</v>
      </c>
      <c r="AD122" s="6">
        <v>5</v>
      </c>
      <c r="AE122" s="6">
        <v>9</v>
      </c>
      <c r="AF122" s="6">
        <v>2</v>
      </c>
      <c r="AG122" s="6">
        <v>12</v>
      </c>
      <c r="AH122" s="6">
        <f t="shared" si="42"/>
        <v>177</v>
      </c>
      <c r="AI122" s="4"/>
      <c r="AJ122" s="5" t="s">
        <v>7</v>
      </c>
      <c r="AK122" s="8"/>
      <c r="AL122" s="6"/>
    </row>
    <row r="123" spans="1:38" s="7" customFormat="1" x14ac:dyDescent="0.25">
      <c r="A123" s="4"/>
      <c r="B123" s="5" t="s">
        <v>8</v>
      </c>
      <c r="C123" s="7">
        <v>1</v>
      </c>
      <c r="D123" s="7">
        <v>10</v>
      </c>
      <c r="E123" s="6">
        <v>4</v>
      </c>
      <c r="F123" s="6">
        <v>2</v>
      </c>
      <c r="G123" s="6">
        <v>0</v>
      </c>
      <c r="H123" s="6">
        <v>13</v>
      </c>
      <c r="I123" s="23">
        <v>15</v>
      </c>
      <c r="J123" s="6">
        <v>5</v>
      </c>
      <c r="K123" s="6">
        <v>4</v>
      </c>
      <c r="L123" s="6">
        <v>2</v>
      </c>
      <c r="M123" s="6">
        <v>4</v>
      </c>
      <c r="N123" s="6">
        <v>0</v>
      </c>
      <c r="O123" s="6">
        <v>6</v>
      </c>
      <c r="P123" s="6">
        <v>7</v>
      </c>
      <c r="Q123" s="6">
        <v>7</v>
      </c>
      <c r="R123" s="6">
        <v>7</v>
      </c>
      <c r="S123" s="6">
        <v>5</v>
      </c>
      <c r="T123" s="6">
        <v>4</v>
      </c>
      <c r="U123" s="6">
        <v>0</v>
      </c>
      <c r="V123" s="6">
        <v>5</v>
      </c>
      <c r="W123" s="6">
        <v>4</v>
      </c>
      <c r="X123" s="6">
        <v>6</v>
      </c>
      <c r="Y123" s="6">
        <v>8</v>
      </c>
      <c r="Z123" s="6">
        <v>4</v>
      </c>
      <c r="AA123" s="6">
        <v>0</v>
      </c>
      <c r="AB123" s="6">
        <v>0</v>
      </c>
      <c r="AC123" s="6">
        <v>6</v>
      </c>
      <c r="AD123" s="6">
        <v>4</v>
      </c>
      <c r="AE123" s="6">
        <v>6</v>
      </c>
      <c r="AF123" s="6">
        <v>6</v>
      </c>
      <c r="AG123" s="6">
        <v>6</v>
      </c>
      <c r="AH123" s="6">
        <f t="shared" si="42"/>
        <v>151</v>
      </c>
      <c r="AI123" s="4"/>
      <c r="AJ123" s="5" t="s">
        <v>8</v>
      </c>
      <c r="AK123" s="22" t="s">
        <v>14</v>
      </c>
      <c r="AL123" s="6">
        <f>AH123/AH125%</f>
        <v>46.036585365853661</v>
      </c>
    </row>
    <row r="124" spans="1:38" s="7" customFormat="1" x14ac:dyDescent="0.25">
      <c r="A124" s="4"/>
      <c r="B124" s="5" t="s">
        <v>9</v>
      </c>
      <c r="C124" s="6">
        <f t="shared" ref="C124:AG124" si="43">C120+C121</f>
        <v>34.25</v>
      </c>
      <c r="D124" s="6">
        <f>D120+D121</f>
        <v>124</v>
      </c>
      <c r="E124" s="6">
        <f>E120+E121</f>
        <v>50.5</v>
      </c>
      <c r="F124" s="6">
        <f t="shared" si="43"/>
        <v>36</v>
      </c>
      <c r="G124" s="6">
        <f t="shared" si="43"/>
        <v>0</v>
      </c>
      <c r="H124" s="6">
        <f t="shared" si="43"/>
        <v>194</v>
      </c>
      <c r="I124" s="23">
        <f t="shared" si="43"/>
        <v>144.75</v>
      </c>
      <c r="J124" s="6">
        <f t="shared" si="43"/>
        <v>31.5</v>
      </c>
      <c r="K124" s="6">
        <f t="shared" si="43"/>
        <v>72</v>
      </c>
      <c r="L124" s="6">
        <f t="shared" si="43"/>
        <v>79</v>
      </c>
      <c r="M124" s="6">
        <f t="shared" si="43"/>
        <v>54.5</v>
      </c>
      <c r="N124" s="6">
        <f t="shared" si="43"/>
        <v>0</v>
      </c>
      <c r="O124" s="6">
        <f t="shared" si="43"/>
        <v>96.9</v>
      </c>
      <c r="P124" s="6">
        <f t="shared" si="43"/>
        <v>96.5</v>
      </c>
      <c r="Q124" s="6">
        <f t="shared" si="43"/>
        <v>100</v>
      </c>
      <c r="R124" s="6">
        <f t="shared" si="43"/>
        <v>77.5</v>
      </c>
      <c r="S124" s="6">
        <f t="shared" si="43"/>
        <v>67.5</v>
      </c>
      <c r="T124" s="23">
        <f t="shared" si="43"/>
        <v>67.5</v>
      </c>
      <c r="U124" s="6">
        <f t="shared" si="43"/>
        <v>0</v>
      </c>
      <c r="V124" s="6">
        <f t="shared" si="43"/>
        <v>150.5</v>
      </c>
      <c r="W124" s="6">
        <f t="shared" si="43"/>
        <v>91</v>
      </c>
      <c r="X124" s="6">
        <f t="shared" si="43"/>
        <v>145</v>
      </c>
      <c r="Y124" s="6">
        <f t="shared" si="43"/>
        <v>113.25</v>
      </c>
      <c r="Z124" s="6">
        <f t="shared" si="43"/>
        <v>46.5</v>
      </c>
      <c r="AA124" s="6">
        <f t="shared" si="43"/>
        <v>47</v>
      </c>
      <c r="AB124" s="6">
        <f t="shared" si="43"/>
        <v>0</v>
      </c>
      <c r="AC124" s="6">
        <f t="shared" si="43"/>
        <v>113.5</v>
      </c>
      <c r="AD124" s="6">
        <f t="shared" si="43"/>
        <v>29.5</v>
      </c>
      <c r="AE124" s="6">
        <f t="shared" si="43"/>
        <v>67</v>
      </c>
      <c r="AF124" s="6">
        <f t="shared" si="43"/>
        <v>37</v>
      </c>
      <c r="AG124" s="6">
        <f t="shared" si="43"/>
        <v>145.5</v>
      </c>
      <c r="AH124" s="6">
        <f t="shared" si="42"/>
        <v>2312.15</v>
      </c>
      <c r="AI124" s="4"/>
      <c r="AJ124" s="5" t="s">
        <v>9</v>
      </c>
      <c r="AK124" s="8"/>
      <c r="AL124" s="6">
        <f>100-AL123</f>
        <v>53.963414634146339</v>
      </c>
    </row>
    <row r="125" spans="1:38" s="7" customFormat="1" x14ac:dyDescent="0.25">
      <c r="A125" s="4"/>
      <c r="B125" s="5" t="s">
        <v>10</v>
      </c>
      <c r="C125" s="6">
        <f t="shared" ref="C125:AG125" si="44">C122+C123</f>
        <v>6</v>
      </c>
      <c r="D125" s="6">
        <f>D122+D123</f>
        <v>14</v>
      </c>
      <c r="E125" s="6">
        <f>E122+E123</f>
        <v>8</v>
      </c>
      <c r="F125" s="6">
        <f t="shared" si="44"/>
        <v>9</v>
      </c>
      <c r="G125" s="6">
        <f t="shared" si="44"/>
        <v>0</v>
      </c>
      <c r="H125" s="6">
        <f t="shared" si="44"/>
        <v>23</v>
      </c>
      <c r="I125" s="23">
        <f t="shared" si="44"/>
        <v>20</v>
      </c>
      <c r="J125" s="6">
        <f t="shared" si="44"/>
        <v>7</v>
      </c>
      <c r="K125" s="6">
        <f t="shared" si="44"/>
        <v>11</v>
      </c>
      <c r="L125" s="6">
        <f t="shared" si="44"/>
        <v>7</v>
      </c>
      <c r="M125" s="6">
        <f t="shared" si="44"/>
        <v>10</v>
      </c>
      <c r="N125" s="6">
        <f t="shared" si="44"/>
        <v>0</v>
      </c>
      <c r="O125" s="6">
        <f t="shared" si="44"/>
        <v>16</v>
      </c>
      <c r="P125" s="6">
        <f t="shared" si="44"/>
        <v>15</v>
      </c>
      <c r="Q125" s="6">
        <f t="shared" si="44"/>
        <v>17</v>
      </c>
      <c r="R125" s="6">
        <f t="shared" si="44"/>
        <v>13</v>
      </c>
      <c r="S125" s="6">
        <f t="shared" si="44"/>
        <v>7</v>
      </c>
      <c r="T125" s="6">
        <f t="shared" si="44"/>
        <v>10</v>
      </c>
      <c r="U125" s="6">
        <f t="shared" si="44"/>
        <v>0</v>
      </c>
      <c r="V125" s="6">
        <f t="shared" si="44"/>
        <v>16</v>
      </c>
      <c r="W125" s="6">
        <f t="shared" si="44"/>
        <v>9</v>
      </c>
      <c r="X125" s="6">
        <f t="shared" si="44"/>
        <v>18</v>
      </c>
      <c r="Y125" s="6">
        <f t="shared" si="44"/>
        <v>15</v>
      </c>
      <c r="Z125" s="6">
        <f t="shared" si="44"/>
        <v>8</v>
      </c>
      <c r="AA125" s="6">
        <f t="shared" si="44"/>
        <v>3</v>
      </c>
      <c r="AB125" s="6">
        <f t="shared" si="44"/>
        <v>0</v>
      </c>
      <c r="AC125" s="6">
        <f t="shared" si="44"/>
        <v>16</v>
      </c>
      <c r="AD125" s="6">
        <f t="shared" si="44"/>
        <v>9</v>
      </c>
      <c r="AE125" s="6">
        <f t="shared" si="44"/>
        <v>15</v>
      </c>
      <c r="AF125" s="6">
        <f t="shared" si="44"/>
        <v>8</v>
      </c>
      <c r="AG125" s="6">
        <f t="shared" si="44"/>
        <v>18</v>
      </c>
      <c r="AH125" s="6">
        <f t="shared" si="42"/>
        <v>328</v>
      </c>
      <c r="AI125" s="4"/>
      <c r="AJ125" s="5" t="s">
        <v>10</v>
      </c>
      <c r="AK125" s="8"/>
      <c r="AL125" s="6">
        <f>AH124/AH125</f>
        <v>7.0492378048780493</v>
      </c>
    </row>
    <row r="126" spans="1:38" s="14" customFormat="1" x14ac:dyDescent="0.25">
      <c r="A126" s="9" t="s">
        <v>11</v>
      </c>
      <c r="B126" s="10" t="s">
        <v>5</v>
      </c>
      <c r="C126" s="11">
        <v>0</v>
      </c>
      <c r="D126" s="11">
        <v>0</v>
      </c>
      <c r="E126" s="11">
        <v>0</v>
      </c>
      <c r="F126" s="11">
        <v>0</v>
      </c>
      <c r="G126" s="11">
        <v>0</v>
      </c>
      <c r="H126" s="11">
        <v>0</v>
      </c>
      <c r="I126" s="11">
        <v>0</v>
      </c>
      <c r="J126" s="11">
        <v>0</v>
      </c>
      <c r="K126" s="11">
        <v>0</v>
      </c>
      <c r="L126" s="11">
        <v>0</v>
      </c>
      <c r="M126" s="11">
        <v>0</v>
      </c>
      <c r="N126" s="11">
        <v>0</v>
      </c>
      <c r="O126" s="11">
        <v>0</v>
      </c>
      <c r="P126" s="11">
        <v>0</v>
      </c>
      <c r="Q126" s="11">
        <v>0</v>
      </c>
      <c r="R126" s="11">
        <v>0</v>
      </c>
      <c r="S126" s="11">
        <v>0</v>
      </c>
      <c r="T126" s="11">
        <v>0</v>
      </c>
      <c r="U126" s="11">
        <v>0</v>
      </c>
      <c r="V126" s="11">
        <v>0</v>
      </c>
      <c r="W126" s="11">
        <v>0</v>
      </c>
      <c r="X126" s="11">
        <v>0</v>
      </c>
      <c r="Y126" s="11">
        <v>0</v>
      </c>
      <c r="Z126" s="11">
        <v>0</v>
      </c>
      <c r="AA126" s="11">
        <v>0</v>
      </c>
      <c r="AB126" s="11">
        <v>0</v>
      </c>
      <c r="AC126" s="11">
        <v>0</v>
      </c>
      <c r="AD126" s="11">
        <v>0</v>
      </c>
      <c r="AE126" s="11">
        <v>0</v>
      </c>
      <c r="AF126" s="11">
        <v>0</v>
      </c>
      <c r="AG126" s="11">
        <v>0</v>
      </c>
      <c r="AH126" s="6">
        <f t="shared" si="42"/>
        <v>0</v>
      </c>
      <c r="AI126" s="9" t="s">
        <v>11</v>
      </c>
      <c r="AJ126" s="10" t="s">
        <v>5</v>
      </c>
      <c r="AK126" s="13" t="e">
        <f>AH126/AH130</f>
        <v>#DIV/0!</v>
      </c>
      <c r="AL126" s="11" t="e">
        <f>AH126/AH128</f>
        <v>#DIV/0!</v>
      </c>
    </row>
    <row r="127" spans="1:38" s="14" customFormat="1" x14ac:dyDescent="0.25">
      <c r="A127" s="9"/>
      <c r="B127" s="10" t="s">
        <v>6</v>
      </c>
      <c r="C127" s="11">
        <v>0</v>
      </c>
      <c r="D127" s="11">
        <v>0</v>
      </c>
      <c r="E127" s="11">
        <v>0</v>
      </c>
      <c r="F127" s="11">
        <v>0</v>
      </c>
      <c r="G127" s="11">
        <v>0</v>
      </c>
      <c r="H127" s="11">
        <v>0</v>
      </c>
      <c r="I127" s="11">
        <v>0</v>
      </c>
      <c r="J127" s="11">
        <v>0</v>
      </c>
      <c r="K127" s="11">
        <v>0</v>
      </c>
      <c r="L127" s="11">
        <v>0</v>
      </c>
      <c r="M127" s="11">
        <v>0</v>
      </c>
      <c r="N127" s="11">
        <v>0</v>
      </c>
      <c r="O127" s="11">
        <v>0</v>
      </c>
      <c r="P127" s="11">
        <v>0</v>
      </c>
      <c r="Q127" s="11">
        <v>0</v>
      </c>
      <c r="R127" s="11">
        <v>0</v>
      </c>
      <c r="S127" s="11">
        <v>0</v>
      </c>
      <c r="T127" s="11">
        <v>0</v>
      </c>
      <c r="U127" s="11">
        <v>0</v>
      </c>
      <c r="V127" s="11">
        <v>0</v>
      </c>
      <c r="W127" s="11">
        <v>0</v>
      </c>
      <c r="X127" s="11">
        <v>0</v>
      </c>
      <c r="Y127" s="11">
        <v>0</v>
      </c>
      <c r="Z127" s="11">
        <v>0</v>
      </c>
      <c r="AA127" s="11">
        <v>0</v>
      </c>
      <c r="AB127" s="11">
        <v>0</v>
      </c>
      <c r="AC127" s="11">
        <v>0</v>
      </c>
      <c r="AD127" s="11">
        <v>0</v>
      </c>
      <c r="AE127" s="11">
        <v>0</v>
      </c>
      <c r="AF127" s="11">
        <v>0</v>
      </c>
      <c r="AG127" s="11">
        <v>0</v>
      </c>
      <c r="AH127" s="6">
        <f t="shared" si="42"/>
        <v>0</v>
      </c>
      <c r="AI127" s="9"/>
      <c r="AJ127" s="10" t="s">
        <v>6</v>
      </c>
      <c r="AK127" s="13" t="e">
        <f>AH127/AH130</f>
        <v>#DIV/0!</v>
      </c>
      <c r="AL127" s="11" t="e">
        <f>AH127/AH129</f>
        <v>#DIV/0!</v>
      </c>
    </row>
    <row r="128" spans="1:38" s="14" customFormat="1" ht="17.25" customHeight="1" x14ac:dyDescent="0.25">
      <c r="A128" s="9"/>
      <c r="B128" s="10" t="s">
        <v>7</v>
      </c>
      <c r="C128" s="11">
        <v>0</v>
      </c>
      <c r="D128" s="11">
        <v>0</v>
      </c>
      <c r="E128" s="11">
        <v>0</v>
      </c>
      <c r="F128" s="11">
        <v>0</v>
      </c>
      <c r="G128" s="11">
        <v>0</v>
      </c>
      <c r="H128" s="11">
        <v>0</v>
      </c>
      <c r="I128" s="11">
        <v>0</v>
      </c>
      <c r="J128" s="11">
        <v>0</v>
      </c>
      <c r="K128" s="11">
        <v>0</v>
      </c>
      <c r="L128" s="11">
        <v>0</v>
      </c>
      <c r="M128" s="11">
        <v>0</v>
      </c>
      <c r="N128" s="11">
        <v>0</v>
      </c>
      <c r="O128" s="11">
        <v>0</v>
      </c>
      <c r="P128" s="11">
        <v>0</v>
      </c>
      <c r="Q128" s="11">
        <v>0</v>
      </c>
      <c r="R128" s="11">
        <v>0</v>
      </c>
      <c r="S128" s="11">
        <v>0</v>
      </c>
      <c r="T128" s="11">
        <v>0</v>
      </c>
      <c r="U128" s="11">
        <v>0</v>
      </c>
      <c r="V128" s="11">
        <v>0</v>
      </c>
      <c r="W128" s="11">
        <v>0</v>
      </c>
      <c r="X128" s="11">
        <v>0</v>
      </c>
      <c r="Y128" s="11">
        <v>0</v>
      </c>
      <c r="Z128" s="11">
        <v>0</v>
      </c>
      <c r="AA128" s="11">
        <v>0</v>
      </c>
      <c r="AB128" s="11">
        <v>0</v>
      </c>
      <c r="AC128" s="11">
        <v>0</v>
      </c>
      <c r="AD128" s="11">
        <v>0</v>
      </c>
      <c r="AE128" s="11">
        <v>0</v>
      </c>
      <c r="AF128" s="11">
        <v>0</v>
      </c>
      <c r="AG128" s="11">
        <v>0</v>
      </c>
      <c r="AH128" s="6">
        <f t="shared" si="42"/>
        <v>0</v>
      </c>
      <c r="AI128" s="9"/>
      <c r="AJ128" s="10" t="s">
        <v>7</v>
      </c>
      <c r="AK128" s="13"/>
      <c r="AL128" s="11" t="e">
        <f>AH128/AH131%</f>
        <v>#DIV/0!</v>
      </c>
    </row>
    <row r="129" spans="1:38" s="14" customFormat="1" x14ac:dyDescent="0.25">
      <c r="A129" s="9"/>
      <c r="B129" s="10" t="s">
        <v>8</v>
      </c>
      <c r="C129" s="11">
        <v>0</v>
      </c>
      <c r="D129" s="11">
        <v>0</v>
      </c>
      <c r="E129" s="11">
        <v>0</v>
      </c>
      <c r="F129" s="11">
        <v>0</v>
      </c>
      <c r="G129" s="11">
        <v>0</v>
      </c>
      <c r="H129" s="11">
        <v>0</v>
      </c>
      <c r="I129" s="11">
        <v>0</v>
      </c>
      <c r="J129" s="11">
        <v>0</v>
      </c>
      <c r="K129" s="11">
        <v>0</v>
      </c>
      <c r="L129" s="11">
        <v>0</v>
      </c>
      <c r="M129" s="11">
        <v>0</v>
      </c>
      <c r="N129" s="11">
        <v>0</v>
      </c>
      <c r="O129" s="11">
        <v>0</v>
      </c>
      <c r="P129" s="11">
        <v>0</v>
      </c>
      <c r="Q129" s="11">
        <v>0</v>
      </c>
      <c r="R129" s="11">
        <v>0</v>
      </c>
      <c r="S129" s="11">
        <v>0</v>
      </c>
      <c r="T129" s="11">
        <v>0</v>
      </c>
      <c r="U129" s="11">
        <v>0</v>
      </c>
      <c r="V129" s="11">
        <v>0</v>
      </c>
      <c r="W129" s="11">
        <v>0</v>
      </c>
      <c r="X129" s="11">
        <v>0</v>
      </c>
      <c r="Y129" s="11">
        <v>0</v>
      </c>
      <c r="Z129" s="11">
        <v>0</v>
      </c>
      <c r="AA129" s="11">
        <v>0</v>
      </c>
      <c r="AB129" s="11">
        <v>0</v>
      </c>
      <c r="AC129" s="11">
        <v>0</v>
      </c>
      <c r="AD129" s="11">
        <v>0</v>
      </c>
      <c r="AE129" s="11">
        <v>0</v>
      </c>
      <c r="AF129" s="11">
        <v>0</v>
      </c>
      <c r="AG129" s="11">
        <v>0</v>
      </c>
      <c r="AH129" s="6">
        <f t="shared" si="42"/>
        <v>0</v>
      </c>
      <c r="AI129" s="9"/>
      <c r="AJ129" s="10" t="s">
        <v>8</v>
      </c>
      <c r="AK129" s="22" t="s">
        <v>14</v>
      </c>
      <c r="AL129" s="11" t="e">
        <f>100-AL128</f>
        <v>#DIV/0!</v>
      </c>
    </row>
    <row r="130" spans="1:38" s="14" customFormat="1" x14ac:dyDescent="0.25">
      <c r="A130" s="9"/>
      <c r="B130" s="10" t="s">
        <v>9</v>
      </c>
      <c r="C130" s="11">
        <f t="shared" ref="C130:AB130" si="45">C126+C127</f>
        <v>0</v>
      </c>
      <c r="D130" s="11">
        <f t="shared" si="45"/>
        <v>0</v>
      </c>
      <c r="E130" s="11">
        <f t="shared" si="45"/>
        <v>0</v>
      </c>
      <c r="F130" s="11">
        <f t="shared" si="45"/>
        <v>0</v>
      </c>
      <c r="G130" s="11">
        <f t="shared" si="45"/>
        <v>0</v>
      </c>
      <c r="H130" s="11">
        <f t="shared" si="45"/>
        <v>0</v>
      </c>
      <c r="I130" s="11">
        <f t="shared" si="45"/>
        <v>0</v>
      </c>
      <c r="J130" s="11">
        <f t="shared" si="45"/>
        <v>0</v>
      </c>
      <c r="K130" s="11">
        <f t="shared" si="45"/>
        <v>0</v>
      </c>
      <c r="L130" s="11">
        <f t="shared" si="45"/>
        <v>0</v>
      </c>
      <c r="M130" s="11">
        <f t="shared" si="45"/>
        <v>0</v>
      </c>
      <c r="N130" s="11">
        <f t="shared" si="45"/>
        <v>0</v>
      </c>
      <c r="O130" s="11">
        <f t="shared" si="45"/>
        <v>0</v>
      </c>
      <c r="P130" s="11">
        <f t="shared" si="45"/>
        <v>0</v>
      </c>
      <c r="Q130" s="11">
        <f t="shared" si="45"/>
        <v>0</v>
      </c>
      <c r="R130" s="11">
        <f t="shared" si="45"/>
        <v>0</v>
      </c>
      <c r="S130" s="11">
        <f t="shared" si="45"/>
        <v>0</v>
      </c>
      <c r="T130" s="15">
        <f t="shared" si="45"/>
        <v>0</v>
      </c>
      <c r="U130" s="11">
        <f>U126+U127</f>
        <v>0</v>
      </c>
      <c r="V130" s="15">
        <f t="shared" si="45"/>
        <v>0</v>
      </c>
      <c r="W130" s="15">
        <f t="shared" si="45"/>
        <v>0</v>
      </c>
      <c r="X130" s="11">
        <f t="shared" si="45"/>
        <v>0</v>
      </c>
      <c r="Y130" s="11">
        <f t="shared" si="45"/>
        <v>0</v>
      </c>
      <c r="Z130" s="11">
        <f t="shared" si="45"/>
        <v>0</v>
      </c>
      <c r="AA130" s="11">
        <f t="shared" si="45"/>
        <v>0</v>
      </c>
      <c r="AB130" s="11">
        <f t="shared" si="45"/>
        <v>0</v>
      </c>
      <c r="AC130" s="11">
        <f>AC126+AC127</f>
        <v>0</v>
      </c>
      <c r="AD130" s="11">
        <f>AD126+AD127</f>
        <v>0</v>
      </c>
      <c r="AE130" s="11">
        <f>AE126+AE127</f>
        <v>0</v>
      </c>
      <c r="AF130" s="11">
        <f>AF126+AF127</f>
        <v>0</v>
      </c>
      <c r="AG130" s="11">
        <f>AG126+AG127</f>
        <v>0</v>
      </c>
      <c r="AH130" s="6">
        <f>SUM(C130:AG130)</f>
        <v>0</v>
      </c>
      <c r="AI130" s="9"/>
      <c r="AJ130" s="10" t="s">
        <v>9</v>
      </c>
      <c r="AK130" s="13"/>
      <c r="AL130" s="11"/>
    </row>
    <row r="131" spans="1:38" s="14" customFormat="1" x14ac:dyDescent="0.25">
      <c r="A131" s="9"/>
      <c r="B131" s="10" t="s">
        <v>10</v>
      </c>
      <c r="C131" s="11">
        <f t="shared" ref="C131:AB131" si="46">C128+C129</f>
        <v>0</v>
      </c>
      <c r="D131" s="11">
        <f t="shared" si="46"/>
        <v>0</v>
      </c>
      <c r="E131" s="11">
        <f t="shared" si="46"/>
        <v>0</v>
      </c>
      <c r="F131" s="11">
        <f t="shared" si="46"/>
        <v>0</v>
      </c>
      <c r="G131" s="11">
        <f t="shared" si="46"/>
        <v>0</v>
      </c>
      <c r="H131" s="11">
        <f t="shared" si="46"/>
        <v>0</v>
      </c>
      <c r="I131" s="11">
        <f t="shared" si="46"/>
        <v>0</v>
      </c>
      <c r="J131" s="11">
        <f t="shared" si="46"/>
        <v>0</v>
      </c>
      <c r="K131" s="11">
        <f t="shared" si="46"/>
        <v>0</v>
      </c>
      <c r="L131" s="11">
        <f t="shared" si="46"/>
        <v>0</v>
      </c>
      <c r="M131" s="11">
        <f t="shared" si="46"/>
        <v>0</v>
      </c>
      <c r="N131" s="11">
        <f t="shared" si="46"/>
        <v>0</v>
      </c>
      <c r="O131" s="11">
        <f t="shared" si="46"/>
        <v>0</v>
      </c>
      <c r="P131" s="11">
        <f t="shared" si="46"/>
        <v>0</v>
      </c>
      <c r="Q131" s="11">
        <f t="shared" si="46"/>
        <v>0</v>
      </c>
      <c r="R131" s="11">
        <f t="shared" si="46"/>
        <v>0</v>
      </c>
      <c r="S131" s="11">
        <f t="shared" si="46"/>
        <v>0</v>
      </c>
      <c r="T131" s="11">
        <f t="shared" si="46"/>
        <v>0</v>
      </c>
      <c r="U131" s="11">
        <f t="shared" si="46"/>
        <v>0</v>
      </c>
      <c r="V131" s="11">
        <f t="shared" si="46"/>
        <v>0</v>
      </c>
      <c r="W131" s="11">
        <f t="shared" si="46"/>
        <v>0</v>
      </c>
      <c r="X131" s="11">
        <f t="shared" si="46"/>
        <v>0</v>
      </c>
      <c r="Y131" s="11">
        <f t="shared" si="46"/>
        <v>0</v>
      </c>
      <c r="Z131" s="11">
        <f t="shared" si="46"/>
        <v>0</v>
      </c>
      <c r="AA131" s="11">
        <f t="shared" si="46"/>
        <v>0</v>
      </c>
      <c r="AB131" s="11">
        <f t="shared" si="46"/>
        <v>0</v>
      </c>
      <c r="AC131" s="11">
        <f>AC128+AC129</f>
        <v>0</v>
      </c>
      <c r="AD131" s="11">
        <f>AD128+AD129</f>
        <v>0</v>
      </c>
      <c r="AE131" s="11">
        <f>AE128+AE129</f>
        <v>0</v>
      </c>
      <c r="AF131" s="11">
        <f>AF128+AF129</f>
        <v>0</v>
      </c>
      <c r="AG131" s="11">
        <f>AG128+AG129</f>
        <v>0</v>
      </c>
      <c r="AH131" s="6">
        <f t="shared" si="42"/>
        <v>0</v>
      </c>
      <c r="AI131" s="9"/>
      <c r="AJ131" s="10" t="s">
        <v>10</v>
      </c>
      <c r="AK131" s="13"/>
      <c r="AL131" s="11" t="e">
        <f>AH130/AH131</f>
        <v>#DIV/0!</v>
      </c>
    </row>
    <row r="132" spans="1:38" s="21" customFormat="1" x14ac:dyDescent="0.25">
      <c r="A132" s="16" t="s">
        <v>12</v>
      </c>
      <c r="B132" s="17" t="s">
        <v>5</v>
      </c>
      <c r="C132" s="18">
        <v>47</v>
      </c>
      <c r="D132" s="18">
        <v>28</v>
      </c>
      <c r="E132" s="18">
        <v>14</v>
      </c>
      <c r="F132" s="18">
        <v>65.5</v>
      </c>
      <c r="G132" s="18">
        <v>15</v>
      </c>
      <c r="H132" s="18">
        <v>28</v>
      </c>
      <c r="I132" s="19">
        <v>0</v>
      </c>
      <c r="J132" s="19">
        <v>5</v>
      </c>
      <c r="K132" s="19">
        <v>13</v>
      </c>
      <c r="L132" s="19">
        <v>78</v>
      </c>
      <c r="M132" s="19">
        <v>0</v>
      </c>
      <c r="N132" s="19">
        <v>48</v>
      </c>
      <c r="O132" s="19">
        <v>16</v>
      </c>
      <c r="P132" s="19">
        <v>25</v>
      </c>
      <c r="Q132" s="19">
        <v>5</v>
      </c>
      <c r="R132" s="19">
        <v>39</v>
      </c>
      <c r="S132" s="19">
        <v>30</v>
      </c>
      <c r="T132" s="19">
        <v>30</v>
      </c>
      <c r="U132" s="19">
        <v>0</v>
      </c>
      <c r="V132" s="19">
        <v>15</v>
      </c>
      <c r="W132" s="19">
        <v>22</v>
      </c>
      <c r="X132" s="19">
        <v>43</v>
      </c>
      <c r="Y132" s="19">
        <v>5</v>
      </c>
      <c r="Z132" s="19">
        <v>49</v>
      </c>
      <c r="AA132" s="19">
        <v>88</v>
      </c>
      <c r="AB132" s="19">
        <v>0</v>
      </c>
      <c r="AC132" s="19">
        <v>31</v>
      </c>
      <c r="AD132" s="19">
        <v>59</v>
      </c>
      <c r="AE132" s="19">
        <v>50</v>
      </c>
      <c r="AF132" s="19">
        <v>16</v>
      </c>
      <c r="AG132" s="19">
        <v>3</v>
      </c>
      <c r="AH132" s="6">
        <f t="shared" si="42"/>
        <v>867.5</v>
      </c>
      <c r="AI132" s="16" t="s">
        <v>12</v>
      </c>
      <c r="AJ132" s="17" t="s">
        <v>5</v>
      </c>
      <c r="AK132" s="20">
        <f>AH132/AH136</f>
        <v>0.35199837695272873</v>
      </c>
      <c r="AL132" s="18">
        <f>AH132/AH134</f>
        <v>14.703389830508474</v>
      </c>
    </row>
    <row r="133" spans="1:38" s="21" customFormat="1" ht="17.25" customHeight="1" x14ac:dyDescent="0.25">
      <c r="A133" s="16"/>
      <c r="B133" s="17" t="s">
        <v>6</v>
      </c>
      <c r="C133" s="18">
        <v>18</v>
      </c>
      <c r="D133" s="18">
        <v>37.5</v>
      </c>
      <c r="E133" s="18">
        <v>24</v>
      </c>
      <c r="F133" s="18">
        <v>0</v>
      </c>
      <c r="G133" s="18">
        <v>84</v>
      </c>
      <c r="H133" s="18">
        <v>69</v>
      </c>
      <c r="I133" s="18">
        <v>75</v>
      </c>
      <c r="J133" s="18">
        <v>107</v>
      </c>
      <c r="K133" s="18">
        <v>44</v>
      </c>
      <c r="L133" s="18">
        <v>47</v>
      </c>
      <c r="M133" s="18">
        <v>0</v>
      </c>
      <c r="N133" s="18">
        <v>51</v>
      </c>
      <c r="O133" s="18">
        <v>109</v>
      </c>
      <c r="P133" s="18">
        <v>73</v>
      </c>
      <c r="Q133" s="18">
        <v>43</v>
      </c>
      <c r="R133" s="18">
        <v>49</v>
      </c>
      <c r="S133" s="19">
        <v>76</v>
      </c>
      <c r="T133" s="19">
        <v>76</v>
      </c>
      <c r="U133" s="19">
        <v>0</v>
      </c>
      <c r="V133" s="19">
        <v>68</v>
      </c>
      <c r="W133" s="19">
        <v>43</v>
      </c>
      <c r="X133" s="18">
        <v>32</v>
      </c>
      <c r="Y133" s="18">
        <v>79.75</v>
      </c>
      <c r="Z133" s="18">
        <v>28</v>
      </c>
      <c r="AA133" s="18">
        <v>55</v>
      </c>
      <c r="AB133" s="18">
        <v>0</v>
      </c>
      <c r="AC133" s="18">
        <v>139</v>
      </c>
      <c r="AD133" s="18">
        <v>68</v>
      </c>
      <c r="AE133" s="18">
        <v>22.75</v>
      </c>
      <c r="AF133" s="18">
        <v>25</v>
      </c>
      <c r="AG133" s="18">
        <v>54</v>
      </c>
      <c r="AH133" s="6">
        <f t="shared" si="42"/>
        <v>1597</v>
      </c>
      <c r="AI133" s="16"/>
      <c r="AJ133" s="17" t="s">
        <v>6</v>
      </c>
      <c r="AK133" s="20">
        <f>AH133/AH136</f>
        <v>0.64800162304727127</v>
      </c>
      <c r="AL133" s="18">
        <f>AH133/AH135</f>
        <v>12.776</v>
      </c>
    </row>
    <row r="134" spans="1:38" s="21" customFormat="1" x14ac:dyDescent="0.25">
      <c r="A134" s="16"/>
      <c r="B134" s="17" t="s">
        <v>7</v>
      </c>
      <c r="C134" s="18">
        <v>3</v>
      </c>
      <c r="D134" s="18">
        <v>2</v>
      </c>
      <c r="E134" s="18">
        <v>1</v>
      </c>
      <c r="F134" s="18">
        <v>3</v>
      </c>
      <c r="G134" s="18">
        <v>1</v>
      </c>
      <c r="H134" s="18">
        <v>2</v>
      </c>
      <c r="I134" s="18">
        <v>0</v>
      </c>
      <c r="J134" s="18">
        <v>1</v>
      </c>
      <c r="K134" s="18">
        <v>1</v>
      </c>
      <c r="L134" s="18">
        <v>2</v>
      </c>
      <c r="M134" s="18">
        <v>0</v>
      </c>
      <c r="N134" s="18">
        <v>4</v>
      </c>
      <c r="O134" s="18">
        <v>2</v>
      </c>
      <c r="P134" s="18">
        <v>3</v>
      </c>
      <c r="Q134" s="18">
        <v>1</v>
      </c>
      <c r="R134" s="18">
        <v>3</v>
      </c>
      <c r="S134" s="19">
        <v>1</v>
      </c>
      <c r="T134" s="19">
        <v>1</v>
      </c>
      <c r="U134" s="19">
        <v>0</v>
      </c>
      <c r="V134" s="19">
        <v>1</v>
      </c>
      <c r="W134" s="19">
        <v>2</v>
      </c>
      <c r="X134" s="18">
        <v>2</v>
      </c>
      <c r="Y134" s="18">
        <v>1</v>
      </c>
      <c r="Z134" s="18">
        <v>4</v>
      </c>
      <c r="AA134" s="18">
        <v>4</v>
      </c>
      <c r="AB134" s="18">
        <v>0</v>
      </c>
      <c r="AC134" s="18">
        <v>3</v>
      </c>
      <c r="AD134" s="18">
        <v>4</v>
      </c>
      <c r="AE134" s="18">
        <v>4</v>
      </c>
      <c r="AF134" s="18">
        <v>2</v>
      </c>
      <c r="AG134" s="18">
        <v>1</v>
      </c>
      <c r="AH134" s="6">
        <f t="shared" si="42"/>
        <v>59</v>
      </c>
      <c r="AI134" s="16"/>
      <c r="AJ134" s="17" t="s">
        <v>7</v>
      </c>
      <c r="AK134" s="20"/>
      <c r="AL134" s="25">
        <f>AH134/AH137%</f>
        <v>32.065217391304344</v>
      </c>
    </row>
    <row r="135" spans="1:38" s="21" customFormat="1" x14ac:dyDescent="0.25">
      <c r="A135" s="16"/>
      <c r="B135" s="17" t="s">
        <v>8</v>
      </c>
      <c r="C135" s="18">
        <v>3</v>
      </c>
      <c r="D135" s="18">
        <v>5</v>
      </c>
      <c r="E135" s="18">
        <v>3</v>
      </c>
      <c r="F135" s="18">
        <v>0</v>
      </c>
      <c r="G135" s="18">
        <v>4</v>
      </c>
      <c r="H135" s="18">
        <v>6</v>
      </c>
      <c r="I135" s="18">
        <v>5</v>
      </c>
      <c r="J135" s="18">
        <v>7</v>
      </c>
      <c r="K135" s="18">
        <v>3</v>
      </c>
      <c r="L135" s="18">
        <v>4</v>
      </c>
      <c r="M135" s="18">
        <v>0</v>
      </c>
      <c r="N135" s="18">
        <v>2</v>
      </c>
      <c r="O135" s="18">
        <v>9</v>
      </c>
      <c r="P135" s="18">
        <v>4</v>
      </c>
      <c r="Q135" s="18">
        <v>5</v>
      </c>
      <c r="R135" s="18">
        <v>2</v>
      </c>
      <c r="S135" s="19">
        <v>4</v>
      </c>
      <c r="T135" s="19">
        <v>4</v>
      </c>
      <c r="U135" s="19">
        <v>0</v>
      </c>
      <c r="V135" s="19">
        <v>4</v>
      </c>
      <c r="W135" s="19">
        <v>6</v>
      </c>
      <c r="X135" s="18">
        <v>4</v>
      </c>
      <c r="Y135" s="18">
        <v>7</v>
      </c>
      <c r="Z135" s="18">
        <v>4</v>
      </c>
      <c r="AA135" s="18">
        <v>5</v>
      </c>
      <c r="AB135" s="18">
        <v>0</v>
      </c>
      <c r="AC135" s="18">
        <v>9</v>
      </c>
      <c r="AD135" s="18">
        <v>6</v>
      </c>
      <c r="AE135" s="18">
        <v>3</v>
      </c>
      <c r="AF135" s="18">
        <v>4</v>
      </c>
      <c r="AG135" s="18">
        <v>3</v>
      </c>
      <c r="AH135" s="6">
        <f t="shared" si="42"/>
        <v>125</v>
      </c>
      <c r="AI135" s="16"/>
      <c r="AJ135" s="17" t="s">
        <v>8</v>
      </c>
      <c r="AK135" s="22" t="s">
        <v>14</v>
      </c>
      <c r="AL135" s="25">
        <f>100-AL134</f>
        <v>67.934782608695656</v>
      </c>
    </row>
    <row r="136" spans="1:38" s="21" customFormat="1" x14ac:dyDescent="0.25">
      <c r="A136" s="16"/>
      <c r="B136" s="17" t="s">
        <v>9</v>
      </c>
      <c r="C136" s="18">
        <f t="shared" ref="C136:AG136" si="47">C132+C133</f>
        <v>65</v>
      </c>
      <c r="D136" s="18">
        <f t="shared" si="47"/>
        <v>65.5</v>
      </c>
      <c r="E136" s="18">
        <f t="shared" si="47"/>
        <v>38</v>
      </c>
      <c r="F136" s="18">
        <f t="shared" si="47"/>
        <v>65.5</v>
      </c>
      <c r="G136" s="18">
        <v>99</v>
      </c>
      <c r="H136" s="18">
        <f t="shared" si="47"/>
        <v>97</v>
      </c>
      <c r="I136" s="18">
        <f t="shared" si="47"/>
        <v>75</v>
      </c>
      <c r="J136" s="18">
        <f t="shared" si="47"/>
        <v>112</v>
      </c>
      <c r="K136" s="18">
        <f t="shared" si="47"/>
        <v>57</v>
      </c>
      <c r="L136" s="18">
        <f t="shared" si="47"/>
        <v>125</v>
      </c>
      <c r="M136" s="18">
        <f t="shared" si="47"/>
        <v>0</v>
      </c>
      <c r="N136" s="18">
        <f t="shared" si="47"/>
        <v>99</v>
      </c>
      <c r="O136" s="18">
        <f t="shared" si="47"/>
        <v>125</v>
      </c>
      <c r="P136" s="18">
        <f t="shared" si="47"/>
        <v>98</v>
      </c>
      <c r="Q136" s="18">
        <f t="shared" si="47"/>
        <v>48</v>
      </c>
      <c r="R136" s="18">
        <f t="shared" si="47"/>
        <v>88</v>
      </c>
      <c r="S136" s="18">
        <f t="shared" si="47"/>
        <v>106</v>
      </c>
      <c r="T136" s="18">
        <f t="shared" si="47"/>
        <v>106</v>
      </c>
      <c r="U136" s="18">
        <f t="shared" si="47"/>
        <v>0</v>
      </c>
      <c r="V136" s="18">
        <f t="shared" si="47"/>
        <v>83</v>
      </c>
      <c r="W136" s="18">
        <f t="shared" si="47"/>
        <v>65</v>
      </c>
      <c r="X136" s="18">
        <f t="shared" si="47"/>
        <v>75</v>
      </c>
      <c r="Y136" s="18">
        <f t="shared" si="47"/>
        <v>84.75</v>
      </c>
      <c r="Z136" s="18">
        <f t="shared" si="47"/>
        <v>77</v>
      </c>
      <c r="AA136" s="18">
        <f t="shared" si="47"/>
        <v>143</v>
      </c>
      <c r="AB136" s="18">
        <f t="shared" si="47"/>
        <v>0</v>
      </c>
      <c r="AC136" s="18">
        <f t="shared" si="47"/>
        <v>170</v>
      </c>
      <c r="AD136" s="18">
        <f t="shared" si="47"/>
        <v>127</v>
      </c>
      <c r="AE136" s="18">
        <f t="shared" si="47"/>
        <v>72.75</v>
      </c>
      <c r="AF136" s="18">
        <f t="shared" si="47"/>
        <v>41</v>
      </c>
      <c r="AG136" s="18">
        <f t="shared" si="47"/>
        <v>57</v>
      </c>
      <c r="AH136" s="6">
        <f t="shared" si="42"/>
        <v>2464.5</v>
      </c>
      <c r="AI136" s="16"/>
      <c r="AJ136" s="17" t="s">
        <v>9</v>
      </c>
    </row>
    <row r="137" spans="1:38" s="21" customFormat="1" x14ac:dyDescent="0.25">
      <c r="A137" s="16"/>
      <c r="B137" s="17" t="s">
        <v>10</v>
      </c>
      <c r="C137" s="18">
        <f t="shared" ref="C137:AG137" si="48">C134+C135</f>
        <v>6</v>
      </c>
      <c r="D137" s="18">
        <f t="shared" si="48"/>
        <v>7</v>
      </c>
      <c r="E137" s="18">
        <f t="shared" si="48"/>
        <v>4</v>
      </c>
      <c r="F137" s="18">
        <f t="shared" si="48"/>
        <v>3</v>
      </c>
      <c r="G137" s="18">
        <f t="shared" si="48"/>
        <v>5</v>
      </c>
      <c r="H137" s="18">
        <f t="shared" si="48"/>
        <v>8</v>
      </c>
      <c r="I137" s="18">
        <f t="shared" si="48"/>
        <v>5</v>
      </c>
      <c r="J137" s="18">
        <f t="shared" si="48"/>
        <v>8</v>
      </c>
      <c r="K137" s="18">
        <f t="shared" si="48"/>
        <v>4</v>
      </c>
      <c r="L137" s="18">
        <f t="shared" si="48"/>
        <v>6</v>
      </c>
      <c r="M137" s="18">
        <f t="shared" si="48"/>
        <v>0</v>
      </c>
      <c r="N137" s="18">
        <f t="shared" si="48"/>
        <v>6</v>
      </c>
      <c r="O137" s="18">
        <f t="shared" si="48"/>
        <v>11</v>
      </c>
      <c r="P137" s="18">
        <f t="shared" si="48"/>
        <v>7</v>
      </c>
      <c r="Q137" s="18">
        <f t="shared" si="48"/>
        <v>6</v>
      </c>
      <c r="R137" s="18">
        <f t="shared" si="48"/>
        <v>5</v>
      </c>
      <c r="S137" s="18">
        <f t="shared" si="48"/>
        <v>5</v>
      </c>
      <c r="T137" s="18">
        <f t="shared" si="48"/>
        <v>5</v>
      </c>
      <c r="U137" s="18">
        <f t="shared" si="48"/>
        <v>0</v>
      </c>
      <c r="V137" s="18">
        <f t="shared" si="48"/>
        <v>5</v>
      </c>
      <c r="W137" s="18">
        <f t="shared" si="48"/>
        <v>8</v>
      </c>
      <c r="X137" s="18">
        <f t="shared" si="48"/>
        <v>6</v>
      </c>
      <c r="Y137" s="18">
        <f t="shared" si="48"/>
        <v>8</v>
      </c>
      <c r="Z137" s="18">
        <f t="shared" si="48"/>
        <v>8</v>
      </c>
      <c r="AA137" s="18">
        <f t="shared" si="48"/>
        <v>9</v>
      </c>
      <c r="AB137" s="18">
        <f t="shared" si="48"/>
        <v>0</v>
      </c>
      <c r="AC137" s="18">
        <f t="shared" si="48"/>
        <v>12</v>
      </c>
      <c r="AD137" s="18">
        <f t="shared" si="48"/>
        <v>10</v>
      </c>
      <c r="AE137" s="18">
        <f t="shared" si="48"/>
        <v>7</v>
      </c>
      <c r="AF137" s="18">
        <f t="shared" si="48"/>
        <v>6</v>
      </c>
      <c r="AG137" s="18">
        <f t="shared" si="48"/>
        <v>4</v>
      </c>
      <c r="AH137" s="6">
        <f t="shared" si="42"/>
        <v>184</v>
      </c>
      <c r="AI137" s="16"/>
      <c r="AJ137" s="17" t="s">
        <v>10</v>
      </c>
      <c r="AL137" s="18">
        <f>AH136/AH137</f>
        <v>13.394021739130435</v>
      </c>
    </row>
    <row r="139" spans="1:38" x14ac:dyDescent="0.25">
      <c r="A139" s="1"/>
      <c r="B139" s="1" t="s">
        <v>21</v>
      </c>
      <c r="C139" s="2">
        <v>1</v>
      </c>
      <c r="D139" s="2">
        <v>2</v>
      </c>
      <c r="E139" s="2">
        <v>3</v>
      </c>
      <c r="F139" s="2">
        <v>4</v>
      </c>
      <c r="G139" s="2">
        <v>5</v>
      </c>
      <c r="H139" s="2">
        <v>6</v>
      </c>
      <c r="I139" s="2">
        <v>7</v>
      </c>
      <c r="J139" s="2">
        <v>8</v>
      </c>
      <c r="K139" s="2">
        <v>9</v>
      </c>
      <c r="L139" s="2">
        <v>10</v>
      </c>
      <c r="M139" s="2">
        <v>11</v>
      </c>
      <c r="N139" s="2">
        <v>12</v>
      </c>
      <c r="O139" s="2">
        <v>13</v>
      </c>
      <c r="P139" s="2">
        <v>14</v>
      </c>
      <c r="Q139" s="2">
        <v>15</v>
      </c>
      <c r="R139" s="2">
        <v>16</v>
      </c>
      <c r="S139" s="2">
        <v>17</v>
      </c>
      <c r="T139" s="2">
        <v>18</v>
      </c>
      <c r="U139" s="2">
        <v>19</v>
      </c>
      <c r="V139" s="2">
        <v>20</v>
      </c>
      <c r="W139" s="2">
        <v>21</v>
      </c>
      <c r="X139" s="2">
        <v>22</v>
      </c>
      <c r="Y139" s="2">
        <v>23</v>
      </c>
      <c r="Z139" s="2">
        <v>24</v>
      </c>
      <c r="AA139" s="2">
        <v>25</v>
      </c>
      <c r="AB139" s="2">
        <v>26</v>
      </c>
      <c r="AC139" s="2">
        <v>27</v>
      </c>
      <c r="AD139" s="2">
        <v>28</v>
      </c>
      <c r="AE139" s="2">
        <v>29</v>
      </c>
      <c r="AF139" s="2">
        <v>30</v>
      </c>
      <c r="AG139" s="2">
        <v>31</v>
      </c>
      <c r="AH139" s="3" t="s">
        <v>1</v>
      </c>
      <c r="AI139" s="1"/>
      <c r="AJ139" s="1" t="s">
        <v>18</v>
      </c>
      <c r="AK139" t="s">
        <v>2</v>
      </c>
      <c r="AL139" t="s">
        <v>3</v>
      </c>
    </row>
    <row r="140" spans="1:38" s="7" customFormat="1" x14ac:dyDescent="0.25">
      <c r="A140" s="4" t="s">
        <v>4</v>
      </c>
      <c r="B140" s="5" t="s">
        <v>5</v>
      </c>
      <c r="C140" s="6">
        <v>100.5</v>
      </c>
      <c r="D140" s="6">
        <v>0</v>
      </c>
      <c r="E140" s="7">
        <v>58</v>
      </c>
      <c r="F140" s="6">
        <v>58.5</v>
      </c>
      <c r="G140" s="6">
        <v>12</v>
      </c>
      <c r="H140" s="6">
        <v>27</v>
      </c>
      <c r="I140" s="23">
        <v>16</v>
      </c>
      <c r="J140" s="6">
        <v>20</v>
      </c>
      <c r="K140" s="6">
        <v>0</v>
      </c>
      <c r="L140" s="6">
        <v>65</v>
      </c>
      <c r="M140" s="6">
        <v>18.5</v>
      </c>
      <c r="N140" s="6">
        <v>26</v>
      </c>
      <c r="O140" s="6">
        <v>42.5</v>
      </c>
      <c r="P140" s="6">
        <v>69.5</v>
      </c>
      <c r="Q140" s="6">
        <v>31</v>
      </c>
      <c r="R140" s="6">
        <v>0</v>
      </c>
      <c r="S140" s="6">
        <v>53</v>
      </c>
      <c r="T140" s="6">
        <v>9.5</v>
      </c>
      <c r="U140" s="6">
        <v>19</v>
      </c>
      <c r="V140" s="6">
        <v>43</v>
      </c>
      <c r="W140" s="6">
        <v>53</v>
      </c>
      <c r="X140" s="6">
        <v>27</v>
      </c>
      <c r="Y140" s="6">
        <v>0</v>
      </c>
      <c r="Z140" s="6">
        <v>29.5</v>
      </c>
      <c r="AA140" s="6">
        <v>0</v>
      </c>
      <c r="AB140" s="26">
        <v>15</v>
      </c>
      <c r="AC140" s="6">
        <v>5.5</v>
      </c>
      <c r="AD140" s="6">
        <v>61</v>
      </c>
      <c r="AE140" s="6">
        <v>25</v>
      </c>
      <c r="AF140" s="6">
        <v>0</v>
      </c>
      <c r="AG140" s="6">
        <v>94.25</v>
      </c>
      <c r="AH140" s="6">
        <f>SUM(C140:AG140)</f>
        <v>979.25</v>
      </c>
      <c r="AI140" s="4" t="s">
        <v>4</v>
      </c>
      <c r="AJ140" s="5" t="s">
        <v>5</v>
      </c>
      <c r="AK140" s="8">
        <f>AH140/AH144</f>
        <v>0.47406385399268991</v>
      </c>
      <c r="AL140" s="6">
        <f>AH140/AH142</f>
        <v>7.532692307692308</v>
      </c>
    </row>
    <row r="141" spans="1:38" s="7" customFormat="1" x14ac:dyDescent="0.25">
      <c r="A141" s="4"/>
      <c r="B141" s="5" t="s">
        <v>6</v>
      </c>
      <c r="C141" s="6">
        <v>31.7</v>
      </c>
      <c r="D141" s="6">
        <v>0</v>
      </c>
      <c r="E141" s="7">
        <v>25</v>
      </c>
      <c r="F141" s="6">
        <v>51</v>
      </c>
      <c r="G141" s="6">
        <v>48</v>
      </c>
      <c r="H141" s="6">
        <v>92.5</v>
      </c>
      <c r="I141" s="23">
        <v>45</v>
      </c>
      <c r="J141" s="6">
        <v>5</v>
      </c>
      <c r="K141" s="6">
        <v>0</v>
      </c>
      <c r="L141" s="6">
        <v>88</v>
      </c>
      <c r="M141" s="6">
        <v>18</v>
      </c>
      <c r="N141" s="6">
        <v>41</v>
      </c>
      <c r="O141" s="6">
        <v>22</v>
      </c>
      <c r="P141" s="6">
        <v>48</v>
      </c>
      <c r="Q141" s="6">
        <v>20</v>
      </c>
      <c r="R141" s="6">
        <v>0</v>
      </c>
      <c r="S141" s="6">
        <v>49</v>
      </c>
      <c r="T141" s="6">
        <v>48</v>
      </c>
      <c r="U141" s="6">
        <v>11</v>
      </c>
      <c r="V141" s="6">
        <v>49</v>
      </c>
      <c r="W141" s="6">
        <v>29.7</v>
      </c>
      <c r="X141" s="6">
        <v>29</v>
      </c>
      <c r="Y141" s="6">
        <v>0</v>
      </c>
      <c r="Z141" s="6">
        <v>93</v>
      </c>
      <c r="AA141" s="6">
        <v>0</v>
      </c>
      <c r="AB141" s="26">
        <v>53</v>
      </c>
      <c r="AC141" s="6">
        <v>9.5</v>
      </c>
      <c r="AD141" s="6">
        <v>12</v>
      </c>
      <c r="AE141" s="6">
        <v>64</v>
      </c>
      <c r="AF141" s="6">
        <v>0</v>
      </c>
      <c r="AG141" s="6">
        <v>104</v>
      </c>
      <c r="AH141" s="6">
        <f t="shared" ref="AH141:AH157" si="49">SUM(C141:AG141)</f>
        <v>1086.4000000000001</v>
      </c>
      <c r="AI141" s="4"/>
      <c r="AJ141" s="5" t="s">
        <v>6</v>
      </c>
      <c r="AK141" s="8">
        <f>AH141/AH144</f>
        <v>0.52593614600731009</v>
      </c>
      <c r="AL141" s="6">
        <f>AH141/AH143</f>
        <v>9.446956521739132</v>
      </c>
    </row>
    <row r="142" spans="1:38" s="7" customFormat="1" x14ac:dyDescent="0.25">
      <c r="A142" s="4"/>
      <c r="B142" s="5" t="s">
        <v>7</v>
      </c>
      <c r="C142" s="7">
        <v>13</v>
      </c>
      <c r="D142" s="7">
        <v>0</v>
      </c>
      <c r="E142" s="6">
        <v>7</v>
      </c>
      <c r="F142" s="6">
        <v>9</v>
      </c>
      <c r="G142" s="6">
        <v>2</v>
      </c>
      <c r="H142" s="6">
        <v>3</v>
      </c>
      <c r="I142" s="23">
        <v>2</v>
      </c>
      <c r="J142" s="6">
        <v>3</v>
      </c>
      <c r="K142" s="6">
        <v>0</v>
      </c>
      <c r="L142" s="6">
        <v>9</v>
      </c>
      <c r="M142" s="6">
        <v>2</v>
      </c>
      <c r="N142" s="6">
        <v>4</v>
      </c>
      <c r="O142" s="6">
        <v>5</v>
      </c>
      <c r="P142" s="6">
        <v>6</v>
      </c>
      <c r="Q142" s="6">
        <v>4</v>
      </c>
      <c r="R142" s="6">
        <v>0</v>
      </c>
      <c r="S142" s="6">
        <v>7</v>
      </c>
      <c r="T142" s="6">
        <v>4</v>
      </c>
      <c r="U142" s="6">
        <v>3</v>
      </c>
      <c r="V142" s="6">
        <v>7</v>
      </c>
      <c r="W142" s="6">
        <v>7</v>
      </c>
      <c r="X142" s="6">
        <v>4</v>
      </c>
      <c r="Y142" s="6">
        <v>0</v>
      </c>
      <c r="Z142" s="6">
        <v>4</v>
      </c>
      <c r="AA142" s="6">
        <v>0</v>
      </c>
      <c r="AB142" s="26">
        <v>2</v>
      </c>
      <c r="AC142" s="6">
        <v>2</v>
      </c>
      <c r="AD142" s="6">
        <v>9</v>
      </c>
      <c r="AE142" s="6">
        <v>3</v>
      </c>
      <c r="AF142" s="6">
        <v>0</v>
      </c>
      <c r="AG142" s="6">
        <v>9</v>
      </c>
      <c r="AH142" s="6">
        <f t="shared" si="49"/>
        <v>130</v>
      </c>
      <c r="AI142" s="4"/>
      <c r="AJ142" s="5" t="s">
        <v>7</v>
      </c>
      <c r="AK142" s="8"/>
      <c r="AL142" s="6"/>
    </row>
    <row r="143" spans="1:38" s="7" customFormat="1" x14ac:dyDescent="0.25">
      <c r="A143" s="4"/>
      <c r="B143" s="5" t="s">
        <v>8</v>
      </c>
      <c r="C143" s="7">
        <v>6</v>
      </c>
      <c r="D143" s="7">
        <v>0</v>
      </c>
      <c r="E143" s="6">
        <v>5</v>
      </c>
      <c r="F143" s="6">
        <v>3</v>
      </c>
      <c r="G143" s="6">
        <v>4</v>
      </c>
      <c r="H143" s="6">
        <v>12</v>
      </c>
      <c r="I143" s="23">
        <v>2</v>
      </c>
      <c r="J143" s="6">
        <v>1</v>
      </c>
      <c r="K143" s="6">
        <v>0</v>
      </c>
      <c r="L143" s="6">
        <v>8</v>
      </c>
      <c r="M143" s="6">
        <v>3</v>
      </c>
      <c r="N143" s="6">
        <v>3</v>
      </c>
      <c r="O143" s="6">
        <v>4</v>
      </c>
      <c r="P143" s="6">
        <v>4</v>
      </c>
      <c r="Q143" s="6">
        <v>2</v>
      </c>
      <c r="R143" s="6">
        <v>0</v>
      </c>
      <c r="S143" s="6">
        <v>4</v>
      </c>
      <c r="T143" s="6">
        <v>4</v>
      </c>
      <c r="U143" s="6">
        <v>3</v>
      </c>
      <c r="V143" s="6">
        <v>4</v>
      </c>
      <c r="W143" s="6">
        <v>4</v>
      </c>
      <c r="X143" s="6">
        <v>4</v>
      </c>
      <c r="Y143" s="6">
        <v>0</v>
      </c>
      <c r="Z143" s="6">
        <v>10</v>
      </c>
      <c r="AA143" s="6">
        <v>0</v>
      </c>
      <c r="AB143" s="26">
        <v>3</v>
      </c>
      <c r="AC143" s="6">
        <v>2</v>
      </c>
      <c r="AD143" s="6">
        <v>1</v>
      </c>
      <c r="AE143" s="6">
        <v>7</v>
      </c>
      <c r="AF143" s="6">
        <v>0</v>
      </c>
      <c r="AG143" s="6">
        <v>12</v>
      </c>
      <c r="AH143" s="6">
        <f t="shared" si="49"/>
        <v>115</v>
      </c>
      <c r="AI143" s="4"/>
      <c r="AJ143" s="5" t="s">
        <v>8</v>
      </c>
      <c r="AK143" s="22" t="s">
        <v>14</v>
      </c>
      <c r="AL143" s="6">
        <f>AH143/AH145%</f>
        <v>46.938775510204081</v>
      </c>
    </row>
    <row r="144" spans="1:38" s="7" customFormat="1" x14ac:dyDescent="0.25">
      <c r="A144" s="4"/>
      <c r="B144" s="5" t="s">
        <v>9</v>
      </c>
      <c r="C144" s="6">
        <f t="shared" ref="C144:AG144" si="50">C140+C141</f>
        <v>132.19999999999999</v>
      </c>
      <c r="D144" s="6">
        <f>D140+D141</f>
        <v>0</v>
      </c>
      <c r="E144" s="6">
        <f>E140+E141</f>
        <v>83</v>
      </c>
      <c r="F144" s="6">
        <f t="shared" si="50"/>
        <v>109.5</v>
      </c>
      <c r="G144" s="6">
        <f t="shared" si="50"/>
        <v>60</v>
      </c>
      <c r="H144" s="6">
        <f t="shared" si="50"/>
        <v>119.5</v>
      </c>
      <c r="I144" s="23">
        <f t="shared" si="50"/>
        <v>61</v>
      </c>
      <c r="J144" s="6">
        <f t="shared" si="50"/>
        <v>25</v>
      </c>
      <c r="K144" s="6">
        <f t="shared" si="50"/>
        <v>0</v>
      </c>
      <c r="L144" s="6">
        <f t="shared" si="50"/>
        <v>153</v>
      </c>
      <c r="M144" s="6">
        <f t="shared" si="50"/>
        <v>36.5</v>
      </c>
      <c r="N144" s="6">
        <f t="shared" si="50"/>
        <v>67</v>
      </c>
      <c r="O144" s="6">
        <f t="shared" si="50"/>
        <v>64.5</v>
      </c>
      <c r="P144" s="6">
        <f t="shared" si="50"/>
        <v>117.5</v>
      </c>
      <c r="Q144" s="6">
        <f t="shared" si="50"/>
        <v>51</v>
      </c>
      <c r="R144" s="6">
        <f t="shared" si="50"/>
        <v>0</v>
      </c>
      <c r="S144" s="6">
        <f t="shared" si="50"/>
        <v>102</v>
      </c>
      <c r="T144" s="23">
        <f t="shared" si="50"/>
        <v>57.5</v>
      </c>
      <c r="U144" s="6">
        <f t="shared" si="50"/>
        <v>30</v>
      </c>
      <c r="V144" s="6">
        <f t="shared" si="50"/>
        <v>92</v>
      </c>
      <c r="W144" s="6">
        <f t="shared" si="50"/>
        <v>82.7</v>
      </c>
      <c r="X144" s="6">
        <f t="shared" si="50"/>
        <v>56</v>
      </c>
      <c r="Y144" s="6">
        <f t="shared" si="50"/>
        <v>0</v>
      </c>
      <c r="Z144" s="6">
        <f t="shared" si="50"/>
        <v>122.5</v>
      </c>
      <c r="AA144" s="6">
        <f t="shared" si="50"/>
        <v>0</v>
      </c>
      <c r="AB144" s="26">
        <f t="shared" si="50"/>
        <v>68</v>
      </c>
      <c r="AC144" s="6">
        <f t="shared" si="50"/>
        <v>15</v>
      </c>
      <c r="AD144" s="6">
        <f t="shared" si="50"/>
        <v>73</v>
      </c>
      <c r="AE144" s="6">
        <f t="shared" si="50"/>
        <v>89</v>
      </c>
      <c r="AF144" s="6">
        <f t="shared" si="50"/>
        <v>0</v>
      </c>
      <c r="AG144" s="6">
        <f t="shared" si="50"/>
        <v>198.25</v>
      </c>
      <c r="AH144" s="6">
        <f t="shared" si="49"/>
        <v>2065.65</v>
      </c>
      <c r="AI144" s="4"/>
      <c r="AJ144" s="5" t="s">
        <v>9</v>
      </c>
      <c r="AK144" s="8"/>
      <c r="AL144" s="6">
        <f>100-AL143</f>
        <v>53.061224489795919</v>
      </c>
    </row>
    <row r="145" spans="1:38" s="7" customFormat="1" x14ac:dyDescent="0.25">
      <c r="A145" s="4"/>
      <c r="B145" s="5" t="s">
        <v>10</v>
      </c>
      <c r="C145" s="6">
        <f t="shared" ref="C145:AG145" si="51">C142+C143</f>
        <v>19</v>
      </c>
      <c r="D145" s="6">
        <f>D142+D143</f>
        <v>0</v>
      </c>
      <c r="E145" s="6">
        <f>E142+E143</f>
        <v>12</v>
      </c>
      <c r="F145" s="6">
        <f t="shared" si="51"/>
        <v>12</v>
      </c>
      <c r="G145" s="6">
        <f t="shared" si="51"/>
        <v>6</v>
      </c>
      <c r="H145" s="6">
        <f t="shared" si="51"/>
        <v>15</v>
      </c>
      <c r="I145" s="23">
        <f t="shared" si="51"/>
        <v>4</v>
      </c>
      <c r="J145" s="6">
        <f t="shared" si="51"/>
        <v>4</v>
      </c>
      <c r="K145" s="6">
        <f t="shared" si="51"/>
        <v>0</v>
      </c>
      <c r="L145" s="6">
        <f t="shared" si="51"/>
        <v>17</v>
      </c>
      <c r="M145" s="6">
        <f t="shared" si="51"/>
        <v>5</v>
      </c>
      <c r="N145" s="6">
        <f t="shared" si="51"/>
        <v>7</v>
      </c>
      <c r="O145" s="6">
        <f t="shared" si="51"/>
        <v>9</v>
      </c>
      <c r="P145" s="6">
        <f t="shared" si="51"/>
        <v>10</v>
      </c>
      <c r="Q145" s="6">
        <f t="shared" si="51"/>
        <v>6</v>
      </c>
      <c r="R145" s="6">
        <f t="shared" si="51"/>
        <v>0</v>
      </c>
      <c r="S145" s="6">
        <f t="shared" si="51"/>
        <v>11</v>
      </c>
      <c r="T145" s="6">
        <f t="shared" si="51"/>
        <v>8</v>
      </c>
      <c r="U145" s="6">
        <f t="shared" si="51"/>
        <v>6</v>
      </c>
      <c r="V145" s="6">
        <f t="shared" si="51"/>
        <v>11</v>
      </c>
      <c r="W145" s="6">
        <f t="shared" si="51"/>
        <v>11</v>
      </c>
      <c r="X145" s="6">
        <f t="shared" si="51"/>
        <v>8</v>
      </c>
      <c r="Y145" s="6">
        <f t="shared" si="51"/>
        <v>0</v>
      </c>
      <c r="Z145" s="6">
        <f t="shared" si="51"/>
        <v>14</v>
      </c>
      <c r="AA145" s="6">
        <f t="shared" si="51"/>
        <v>0</v>
      </c>
      <c r="AB145" s="26">
        <f t="shared" si="51"/>
        <v>5</v>
      </c>
      <c r="AC145" s="6">
        <f t="shared" si="51"/>
        <v>4</v>
      </c>
      <c r="AD145" s="6">
        <f t="shared" si="51"/>
        <v>10</v>
      </c>
      <c r="AE145" s="6">
        <f t="shared" si="51"/>
        <v>10</v>
      </c>
      <c r="AF145" s="6">
        <f t="shared" si="51"/>
        <v>0</v>
      </c>
      <c r="AG145" s="6">
        <f t="shared" si="51"/>
        <v>21</v>
      </c>
      <c r="AH145" s="6">
        <f t="shared" si="49"/>
        <v>245</v>
      </c>
      <c r="AI145" s="4"/>
      <c r="AJ145" s="5" t="s">
        <v>10</v>
      </c>
      <c r="AK145" s="8"/>
      <c r="AL145" s="6">
        <f>AH144/AH145</f>
        <v>8.4312244897959179</v>
      </c>
    </row>
    <row r="146" spans="1:38" s="14" customFormat="1" x14ac:dyDescent="0.25">
      <c r="A146" s="9" t="s">
        <v>11</v>
      </c>
      <c r="B146" s="10" t="s">
        <v>5</v>
      </c>
      <c r="C146" s="11">
        <v>0</v>
      </c>
      <c r="D146" s="11">
        <v>0</v>
      </c>
      <c r="E146" s="11">
        <v>0</v>
      </c>
      <c r="F146" s="11">
        <v>15</v>
      </c>
      <c r="G146" s="11">
        <v>13</v>
      </c>
      <c r="H146" s="15">
        <v>43</v>
      </c>
      <c r="I146" s="11">
        <v>38</v>
      </c>
      <c r="J146" s="11">
        <v>20</v>
      </c>
      <c r="K146" s="11">
        <v>0</v>
      </c>
      <c r="L146" s="11">
        <v>76.7</v>
      </c>
      <c r="M146" s="11">
        <v>0</v>
      </c>
      <c r="N146" s="11">
        <v>16</v>
      </c>
      <c r="O146" s="11">
        <v>8</v>
      </c>
      <c r="P146" s="11">
        <v>56</v>
      </c>
      <c r="Q146" s="11">
        <v>0</v>
      </c>
      <c r="R146" s="11">
        <v>5</v>
      </c>
      <c r="S146" s="11">
        <v>42</v>
      </c>
      <c r="T146" s="11">
        <v>38</v>
      </c>
      <c r="U146" s="11">
        <v>105</v>
      </c>
      <c r="V146" s="11">
        <v>12</v>
      </c>
      <c r="W146" s="11">
        <v>0</v>
      </c>
      <c r="X146" s="11">
        <v>15</v>
      </c>
      <c r="Y146" s="11">
        <v>0</v>
      </c>
      <c r="Z146" s="11">
        <v>93</v>
      </c>
      <c r="AA146" s="11">
        <v>0</v>
      </c>
      <c r="AB146" s="27">
        <v>60</v>
      </c>
      <c r="AC146" s="11">
        <v>40</v>
      </c>
      <c r="AD146" s="11">
        <v>20</v>
      </c>
      <c r="AE146" s="11">
        <v>0</v>
      </c>
      <c r="AF146" s="11">
        <v>0</v>
      </c>
      <c r="AG146" s="11">
        <v>5</v>
      </c>
      <c r="AH146" s="6">
        <f t="shared" si="49"/>
        <v>720.7</v>
      </c>
      <c r="AI146" s="9" t="s">
        <v>11</v>
      </c>
      <c r="AJ146" s="10" t="s">
        <v>5</v>
      </c>
      <c r="AK146" s="13">
        <f>AH146/AH150</f>
        <v>0.44454724895139403</v>
      </c>
      <c r="AL146" s="11">
        <f>AH146/AH148</f>
        <v>18.47948717948718</v>
      </c>
    </row>
    <row r="147" spans="1:38" s="14" customFormat="1" x14ac:dyDescent="0.25">
      <c r="A147" s="9"/>
      <c r="B147" s="10" t="s">
        <v>6</v>
      </c>
      <c r="C147" s="11">
        <v>0</v>
      </c>
      <c r="D147" s="11">
        <v>0</v>
      </c>
      <c r="E147" s="11">
        <v>0</v>
      </c>
      <c r="F147" s="11">
        <v>63</v>
      </c>
      <c r="G147" s="11">
        <v>45</v>
      </c>
      <c r="H147" s="15">
        <v>37</v>
      </c>
      <c r="I147" s="11">
        <v>3</v>
      </c>
      <c r="J147" s="11">
        <v>0</v>
      </c>
      <c r="K147" s="11">
        <v>0</v>
      </c>
      <c r="L147" s="11">
        <v>96.5</v>
      </c>
      <c r="M147" s="11">
        <v>0</v>
      </c>
      <c r="N147" s="11">
        <v>30</v>
      </c>
      <c r="O147" s="11">
        <v>3</v>
      </c>
      <c r="P147" s="11">
        <v>3</v>
      </c>
      <c r="Q147" s="11">
        <v>0</v>
      </c>
      <c r="R147" s="11">
        <v>0</v>
      </c>
      <c r="S147" s="11">
        <v>183</v>
      </c>
      <c r="T147" s="11">
        <v>18</v>
      </c>
      <c r="U147" s="11">
        <v>3</v>
      </c>
      <c r="V147" s="11">
        <v>0</v>
      </c>
      <c r="W147" s="11">
        <v>0</v>
      </c>
      <c r="X147" s="11">
        <v>3</v>
      </c>
      <c r="Y147" s="11">
        <v>0</v>
      </c>
      <c r="Z147" s="11">
        <v>71</v>
      </c>
      <c r="AA147" s="11">
        <v>0</v>
      </c>
      <c r="AB147" s="27">
        <v>18</v>
      </c>
      <c r="AC147" s="11">
        <v>62</v>
      </c>
      <c r="AD147" s="11">
        <v>31</v>
      </c>
      <c r="AE147" s="11">
        <v>0</v>
      </c>
      <c r="AF147" s="11">
        <v>187</v>
      </c>
      <c r="AG147" s="11">
        <v>44</v>
      </c>
      <c r="AH147" s="6">
        <f t="shared" si="49"/>
        <v>900.5</v>
      </c>
      <c r="AI147" s="9"/>
      <c r="AJ147" s="10" t="s">
        <v>6</v>
      </c>
      <c r="AK147" s="13">
        <f>AH147/AH150</f>
        <v>0.55545275104860592</v>
      </c>
      <c r="AL147" s="11">
        <f>AH147/AH149</f>
        <v>21.963414634146343</v>
      </c>
    </row>
    <row r="148" spans="1:38" s="14" customFormat="1" ht="17.25" customHeight="1" x14ac:dyDescent="0.25">
      <c r="A148" s="9"/>
      <c r="B148" s="10" t="s">
        <v>7</v>
      </c>
      <c r="C148" s="11">
        <v>0</v>
      </c>
      <c r="D148" s="11">
        <v>0</v>
      </c>
      <c r="E148" s="11">
        <v>0</v>
      </c>
      <c r="F148" s="11">
        <v>1</v>
      </c>
      <c r="G148" s="11">
        <v>1</v>
      </c>
      <c r="H148" s="15">
        <v>2</v>
      </c>
      <c r="I148" s="11">
        <v>2</v>
      </c>
      <c r="J148" s="11">
        <v>1</v>
      </c>
      <c r="K148" s="11">
        <v>0</v>
      </c>
      <c r="L148" s="11">
        <v>4</v>
      </c>
      <c r="M148" s="11">
        <v>0</v>
      </c>
      <c r="N148" s="11">
        <v>1</v>
      </c>
      <c r="O148" s="11">
        <v>2</v>
      </c>
      <c r="P148" s="11">
        <v>2</v>
      </c>
      <c r="Q148" s="11">
        <v>0</v>
      </c>
      <c r="R148" s="11">
        <v>1</v>
      </c>
      <c r="S148" s="11">
        <v>2</v>
      </c>
      <c r="T148" s="11">
        <v>3</v>
      </c>
      <c r="U148" s="11">
        <v>2</v>
      </c>
      <c r="V148" s="11">
        <v>1</v>
      </c>
      <c r="W148" s="11">
        <v>0</v>
      </c>
      <c r="X148" s="11">
        <v>1</v>
      </c>
      <c r="Y148" s="11">
        <v>0</v>
      </c>
      <c r="Z148" s="11">
        <v>5</v>
      </c>
      <c r="AA148" s="11">
        <v>0</v>
      </c>
      <c r="AB148" s="27">
        <v>4</v>
      </c>
      <c r="AC148" s="11">
        <v>1</v>
      </c>
      <c r="AD148" s="11">
        <v>1</v>
      </c>
      <c r="AE148" s="11">
        <v>0</v>
      </c>
      <c r="AF148" s="11">
        <v>0</v>
      </c>
      <c r="AG148" s="11">
        <v>2</v>
      </c>
      <c r="AH148" s="6">
        <f t="shared" si="49"/>
        <v>39</v>
      </c>
      <c r="AI148" s="9"/>
      <c r="AJ148" s="10" t="s">
        <v>7</v>
      </c>
      <c r="AK148" s="13"/>
      <c r="AL148" s="11">
        <f>AH148/AH151%</f>
        <v>48.75</v>
      </c>
    </row>
    <row r="149" spans="1:38" s="14" customFormat="1" x14ac:dyDescent="0.25">
      <c r="A149" s="9"/>
      <c r="B149" s="10" t="s">
        <v>8</v>
      </c>
      <c r="C149" s="11">
        <v>0</v>
      </c>
      <c r="D149" s="11">
        <v>0</v>
      </c>
      <c r="E149" s="11">
        <v>0</v>
      </c>
      <c r="F149" s="11">
        <v>3</v>
      </c>
      <c r="G149" s="11">
        <v>3</v>
      </c>
      <c r="H149" s="15">
        <v>1</v>
      </c>
      <c r="I149" s="11">
        <v>0</v>
      </c>
      <c r="J149" s="11">
        <v>0</v>
      </c>
      <c r="K149" s="11">
        <v>0</v>
      </c>
      <c r="L149" s="11">
        <v>9</v>
      </c>
      <c r="M149" s="11">
        <v>0</v>
      </c>
      <c r="N149" s="11">
        <v>1</v>
      </c>
      <c r="O149" s="11">
        <v>1</v>
      </c>
      <c r="P149" s="11">
        <v>0</v>
      </c>
      <c r="Q149" s="11">
        <v>0</v>
      </c>
      <c r="R149" s="11">
        <v>0</v>
      </c>
      <c r="S149" s="11">
        <v>6</v>
      </c>
      <c r="T149" s="11">
        <v>1</v>
      </c>
      <c r="U149" s="11">
        <v>1</v>
      </c>
      <c r="V149" s="11">
        <v>0</v>
      </c>
      <c r="W149" s="11">
        <v>0</v>
      </c>
      <c r="X149" s="11">
        <v>1</v>
      </c>
      <c r="Y149" s="11">
        <v>0</v>
      </c>
      <c r="Z149" s="11">
        <v>3</v>
      </c>
      <c r="AA149" s="11">
        <v>0</v>
      </c>
      <c r="AB149" s="27">
        <v>1</v>
      </c>
      <c r="AC149" s="11">
        <v>4</v>
      </c>
      <c r="AD149" s="11">
        <v>1</v>
      </c>
      <c r="AE149" s="11">
        <v>0</v>
      </c>
      <c r="AF149" s="11">
        <v>5</v>
      </c>
      <c r="AG149" s="11">
        <v>0</v>
      </c>
      <c r="AH149" s="6">
        <f t="shared" si="49"/>
        <v>41</v>
      </c>
      <c r="AI149" s="9"/>
      <c r="AJ149" s="10" t="s">
        <v>8</v>
      </c>
      <c r="AK149" s="22" t="s">
        <v>14</v>
      </c>
      <c r="AL149" s="11">
        <f>100-AL148</f>
        <v>51.25</v>
      </c>
    </row>
    <row r="150" spans="1:38" s="14" customFormat="1" x14ac:dyDescent="0.25">
      <c r="A150" s="9"/>
      <c r="B150" s="10" t="s">
        <v>9</v>
      </c>
      <c r="C150" s="11">
        <f t="shared" ref="C150:AB150" si="52">C146+C147</f>
        <v>0</v>
      </c>
      <c r="D150" s="11">
        <f t="shared" si="52"/>
        <v>0</v>
      </c>
      <c r="E150" s="11">
        <f t="shared" si="52"/>
        <v>0</v>
      </c>
      <c r="F150" s="11">
        <f t="shared" si="52"/>
        <v>78</v>
      </c>
      <c r="G150" s="11">
        <f t="shared" si="52"/>
        <v>58</v>
      </c>
      <c r="H150" s="15">
        <f t="shared" si="52"/>
        <v>80</v>
      </c>
      <c r="I150" s="11">
        <f t="shared" si="52"/>
        <v>41</v>
      </c>
      <c r="J150" s="11">
        <f t="shared" si="52"/>
        <v>20</v>
      </c>
      <c r="K150" s="11">
        <f t="shared" si="52"/>
        <v>0</v>
      </c>
      <c r="L150" s="11">
        <f t="shared" si="52"/>
        <v>173.2</v>
      </c>
      <c r="M150" s="11">
        <f t="shared" si="52"/>
        <v>0</v>
      </c>
      <c r="N150" s="11">
        <f t="shared" si="52"/>
        <v>46</v>
      </c>
      <c r="O150" s="11">
        <f t="shared" si="52"/>
        <v>11</v>
      </c>
      <c r="P150" s="11">
        <f t="shared" si="52"/>
        <v>59</v>
      </c>
      <c r="Q150" s="11">
        <f t="shared" si="52"/>
        <v>0</v>
      </c>
      <c r="R150" s="11">
        <f t="shared" si="52"/>
        <v>5</v>
      </c>
      <c r="S150" s="11">
        <f t="shared" si="52"/>
        <v>225</v>
      </c>
      <c r="T150" s="15">
        <f t="shared" si="52"/>
        <v>56</v>
      </c>
      <c r="U150" s="11">
        <f>U146+U147</f>
        <v>108</v>
      </c>
      <c r="V150" s="15">
        <f t="shared" si="52"/>
        <v>12</v>
      </c>
      <c r="W150" s="15">
        <f t="shared" si="52"/>
        <v>0</v>
      </c>
      <c r="X150" s="11">
        <f t="shared" si="52"/>
        <v>18</v>
      </c>
      <c r="Y150" s="11">
        <f t="shared" si="52"/>
        <v>0</v>
      </c>
      <c r="Z150" s="11">
        <f t="shared" si="52"/>
        <v>164</v>
      </c>
      <c r="AA150" s="11">
        <f t="shared" si="52"/>
        <v>0</v>
      </c>
      <c r="AB150" s="27">
        <f t="shared" si="52"/>
        <v>78</v>
      </c>
      <c r="AC150" s="11">
        <f>AC146+AC147</f>
        <v>102</v>
      </c>
      <c r="AD150" s="11">
        <f>AD146+AD147</f>
        <v>51</v>
      </c>
      <c r="AE150" s="11">
        <f>AE146+AE147</f>
        <v>0</v>
      </c>
      <c r="AF150" s="11">
        <f>AF146+AF147</f>
        <v>187</v>
      </c>
      <c r="AG150" s="11">
        <f>AG146+AG147</f>
        <v>49</v>
      </c>
      <c r="AH150" s="6">
        <f>SUM(C150:AG150)</f>
        <v>1621.2</v>
      </c>
      <c r="AI150" s="9"/>
      <c r="AJ150" s="10" t="s">
        <v>9</v>
      </c>
      <c r="AK150" s="13"/>
      <c r="AL150" s="11"/>
    </row>
    <row r="151" spans="1:38" s="14" customFormat="1" x14ac:dyDescent="0.25">
      <c r="A151" s="9"/>
      <c r="B151" s="10" t="s">
        <v>10</v>
      </c>
      <c r="C151" s="11">
        <f t="shared" ref="C151:AB151" si="53">C148+C149</f>
        <v>0</v>
      </c>
      <c r="D151" s="11">
        <f t="shared" si="53"/>
        <v>0</v>
      </c>
      <c r="E151" s="11">
        <f t="shared" si="53"/>
        <v>0</v>
      </c>
      <c r="F151" s="11">
        <f t="shared" si="53"/>
        <v>4</v>
      </c>
      <c r="G151" s="11">
        <f t="shared" si="53"/>
        <v>4</v>
      </c>
      <c r="H151" s="15">
        <f t="shared" si="53"/>
        <v>3</v>
      </c>
      <c r="I151" s="11">
        <f t="shared" si="53"/>
        <v>2</v>
      </c>
      <c r="J151" s="11">
        <f t="shared" si="53"/>
        <v>1</v>
      </c>
      <c r="K151" s="11">
        <f t="shared" si="53"/>
        <v>0</v>
      </c>
      <c r="L151" s="11">
        <f t="shared" si="53"/>
        <v>13</v>
      </c>
      <c r="M151" s="11">
        <f t="shared" si="53"/>
        <v>0</v>
      </c>
      <c r="N151" s="11">
        <f t="shared" si="53"/>
        <v>2</v>
      </c>
      <c r="O151" s="11">
        <f t="shared" si="53"/>
        <v>3</v>
      </c>
      <c r="P151" s="11">
        <f t="shared" si="53"/>
        <v>2</v>
      </c>
      <c r="Q151" s="11">
        <f t="shared" si="53"/>
        <v>0</v>
      </c>
      <c r="R151" s="11">
        <f t="shared" si="53"/>
        <v>1</v>
      </c>
      <c r="S151" s="11">
        <f t="shared" si="53"/>
        <v>8</v>
      </c>
      <c r="T151" s="11">
        <f t="shared" si="53"/>
        <v>4</v>
      </c>
      <c r="U151" s="11">
        <f t="shared" si="53"/>
        <v>3</v>
      </c>
      <c r="V151" s="11">
        <f t="shared" si="53"/>
        <v>1</v>
      </c>
      <c r="W151" s="11">
        <f t="shared" si="53"/>
        <v>0</v>
      </c>
      <c r="X151" s="11">
        <f t="shared" si="53"/>
        <v>2</v>
      </c>
      <c r="Y151" s="11">
        <f t="shared" si="53"/>
        <v>0</v>
      </c>
      <c r="Z151" s="11">
        <f t="shared" si="53"/>
        <v>8</v>
      </c>
      <c r="AA151" s="11">
        <f t="shared" si="53"/>
        <v>0</v>
      </c>
      <c r="AB151" s="27">
        <f t="shared" si="53"/>
        <v>5</v>
      </c>
      <c r="AC151" s="11">
        <f>AC148+AC149</f>
        <v>5</v>
      </c>
      <c r="AD151" s="11">
        <f>AD148+AD149</f>
        <v>2</v>
      </c>
      <c r="AE151" s="11">
        <f>AE148+AE149</f>
        <v>0</v>
      </c>
      <c r="AF151" s="11">
        <f>AF148+AF149</f>
        <v>5</v>
      </c>
      <c r="AG151" s="11">
        <f>AG148+AG149</f>
        <v>2</v>
      </c>
      <c r="AH151" s="6">
        <f t="shared" si="49"/>
        <v>80</v>
      </c>
      <c r="AI151" s="9"/>
      <c r="AJ151" s="10" t="s">
        <v>10</v>
      </c>
      <c r="AK151" s="13"/>
      <c r="AL151" s="11">
        <f>AH150/AH151</f>
        <v>20.265000000000001</v>
      </c>
    </row>
    <row r="152" spans="1:38" s="21" customFormat="1" x14ac:dyDescent="0.25">
      <c r="A152" s="16" t="s">
        <v>12</v>
      </c>
      <c r="B152" s="17" t="s">
        <v>5</v>
      </c>
      <c r="C152" s="18">
        <v>32</v>
      </c>
      <c r="D152" s="18">
        <v>0</v>
      </c>
      <c r="E152" s="18">
        <v>108</v>
      </c>
      <c r="F152" s="18">
        <v>33</v>
      </c>
      <c r="G152" s="18">
        <v>63</v>
      </c>
      <c r="H152" s="18">
        <v>35</v>
      </c>
      <c r="I152" s="19">
        <v>0</v>
      </c>
      <c r="J152" s="19">
        <v>30</v>
      </c>
      <c r="K152" s="19">
        <v>0</v>
      </c>
      <c r="L152" s="19">
        <v>0</v>
      </c>
      <c r="M152" s="19">
        <v>28</v>
      </c>
      <c r="N152" s="19">
        <v>30</v>
      </c>
      <c r="O152" s="19">
        <v>0</v>
      </c>
      <c r="P152" s="19">
        <v>0</v>
      </c>
      <c r="Q152" s="19">
        <v>21</v>
      </c>
      <c r="R152" s="19">
        <v>0</v>
      </c>
      <c r="S152" s="19">
        <v>6</v>
      </c>
      <c r="T152" s="19">
        <v>0</v>
      </c>
      <c r="U152" s="19">
        <v>10</v>
      </c>
      <c r="V152" s="19">
        <v>0</v>
      </c>
      <c r="W152" s="19">
        <v>4.7</v>
      </c>
      <c r="X152" s="19">
        <v>60</v>
      </c>
      <c r="Y152" s="19">
        <v>15</v>
      </c>
      <c r="Z152" s="19">
        <v>0</v>
      </c>
      <c r="AA152" s="19">
        <v>6</v>
      </c>
      <c r="AB152" s="28">
        <v>15</v>
      </c>
      <c r="AC152" s="19">
        <v>0</v>
      </c>
      <c r="AD152" s="29">
        <v>78.5</v>
      </c>
      <c r="AE152" s="19">
        <v>0</v>
      </c>
      <c r="AF152" s="19">
        <v>0</v>
      </c>
      <c r="AG152" s="19">
        <v>68</v>
      </c>
      <c r="AH152" s="6">
        <f t="shared" si="49"/>
        <v>643.20000000000005</v>
      </c>
      <c r="AI152" s="16" t="s">
        <v>12</v>
      </c>
      <c r="AJ152" s="17" t="s">
        <v>5</v>
      </c>
      <c r="AK152" s="20">
        <f>AH152/AH156</f>
        <v>0.53736580475374918</v>
      </c>
      <c r="AL152" s="18">
        <f>AH152/AH154</f>
        <v>17.866666666666667</v>
      </c>
    </row>
    <row r="153" spans="1:38" s="21" customFormat="1" ht="17.25" customHeight="1" x14ac:dyDescent="0.25">
      <c r="A153" s="16"/>
      <c r="B153" s="17" t="s">
        <v>6</v>
      </c>
      <c r="C153" s="18">
        <v>21</v>
      </c>
      <c r="D153" s="18">
        <v>0</v>
      </c>
      <c r="E153" s="18">
        <v>27</v>
      </c>
      <c r="F153" s="18">
        <v>70</v>
      </c>
      <c r="G153" s="18">
        <v>14</v>
      </c>
      <c r="H153" s="18">
        <v>3</v>
      </c>
      <c r="I153" s="18">
        <v>26</v>
      </c>
      <c r="J153" s="18">
        <v>18</v>
      </c>
      <c r="K153" s="18">
        <v>3</v>
      </c>
      <c r="L153" s="18">
        <v>0</v>
      </c>
      <c r="M153" s="19">
        <v>9</v>
      </c>
      <c r="N153" s="18">
        <v>41</v>
      </c>
      <c r="O153" s="18">
        <v>3</v>
      </c>
      <c r="P153" s="18">
        <v>15</v>
      </c>
      <c r="Q153" s="18">
        <v>3</v>
      </c>
      <c r="R153" s="18">
        <v>0</v>
      </c>
      <c r="S153" s="19">
        <v>24.75</v>
      </c>
      <c r="T153" s="19">
        <v>0</v>
      </c>
      <c r="U153" s="19">
        <v>0</v>
      </c>
      <c r="V153" s="19">
        <v>0</v>
      </c>
      <c r="W153" s="19">
        <v>18</v>
      </c>
      <c r="X153" s="18">
        <v>3</v>
      </c>
      <c r="Y153" s="18">
        <v>33</v>
      </c>
      <c r="Z153" s="18">
        <v>0</v>
      </c>
      <c r="AA153" s="18">
        <v>46</v>
      </c>
      <c r="AB153" s="27">
        <v>29</v>
      </c>
      <c r="AC153" s="18">
        <v>18</v>
      </c>
      <c r="AD153" s="29">
        <v>6</v>
      </c>
      <c r="AE153" s="18">
        <v>69</v>
      </c>
      <c r="AF153" s="18">
        <v>0</v>
      </c>
      <c r="AG153" s="18">
        <v>54</v>
      </c>
      <c r="AH153" s="6">
        <f t="shared" si="49"/>
        <v>553.75</v>
      </c>
      <c r="AI153" s="16"/>
      <c r="AJ153" s="17" t="s">
        <v>6</v>
      </c>
      <c r="AK153" s="20">
        <f>AH153/AH156</f>
        <v>0.46263419524625088</v>
      </c>
      <c r="AL153" s="18">
        <f>AH153/AH155</f>
        <v>13.18452380952381</v>
      </c>
    </row>
    <row r="154" spans="1:38" s="21" customFormat="1" x14ac:dyDescent="0.25">
      <c r="A154" s="16"/>
      <c r="B154" s="17" t="s">
        <v>7</v>
      </c>
      <c r="C154" s="18">
        <v>3</v>
      </c>
      <c r="D154" s="18">
        <v>0</v>
      </c>
      <c r="E154" s="18">
        <v>2</v>
      </c>
      <c r="F154" s="18">
        <v>1</v>
      </c>
      <c r="G154" s="18">
        <v>2</v>
      </c>
      <c r="H154" s="18">
        <v>2</v>
      </c>
      <c r="I154" s="18">
        <v>0</v>
      </c>
      <c r="J154" s="18">
        <v>3</v>
      </c>
      <c r="K154" s="18">
        <v>0</v>
      </c>
      <c r="L154" s="18">
        <v>0</v>
      </c>
      <c r="M154" s="19">
        <v>2</v>
      </c>
      <c r="N154" s="18">
        <v>2</v>
      </c>
      <c r="O154" s="18">
        <v>0</v>
      </c>
      <c r="P154" s="18">
        <v>0</v>
      </c>
      <c r="Q154" s="18">
        <v>2</v>
      </c>
      <c r="R154" s="18">
        <v>0</v>
      </c>
      <c r="S154" s="19">
        <v>2</v>
      </c>
      <c r="T154" s="19">
        <v>0</v>
      </c>
      <c r="U154" s="19">
        <v>1</v>
      </c>
      <c r="V154" s="19">
        <v>0</v>
      </c>
      <c r="W154" s="19">
        <v>1</v>
      </c>
      <c r="X154" s="18">
        <v>2</v>
      </c>
      <c r="Y154" s="18">
        <v>1</v>
      </c>
      <c r="Z154" s="18">
        <v>0</v>
      </c>
      <c r="AA154" s="18">
        <v>2</v>
      </c>
      <c r="AB154" s="27">
        <v>2</v>
      </c>
      <c r="AC154" s="18">
        <v>1</v>
      </c>
      <c r="AD154" s="29">
        <v>3</v>
      </c>
      <c r="AE154" s="18">
        <v>0</v>
      </c>
      <c r="AF154" s="18">
        <v>0</v>
      </c>
      <c r="AG154" s="18">
        <v>2</v>
      </c>
      <c r="AH154" s="6">
        <f t="shared" si="49"/>
        <v>36</v>
      </c>
      <c r="AI154" s="16"/>
      <c r="AJ154" s="17" t="s">
        <v>7</v>
      </c>
      <c r="AK154" s="20"/>
      <c r="AL154" s="25">
        <f>AH154/AH157%</f>
        <v>46.153846153846153</v>
      </c>
    </row>
    <row r="155" spans="1:38" s="21" customFormat="1" x14ac:dyDescent="0.25">
      <c r="A155" s="16"/>
      <c r="B155" s="17" t="s">
        <v>8</v>
      </c>
      <c r="C155" s="18">
        <v>2</v>
      </c>
      <c r="D155" s="18">
        <v>0</v>
      </c>
      <c r="E155" s="18">
        <v>4</v>
      </c>
      <c r="F155" s="18">
        <v>2</v>
      </c>
      <c r="G155" s="18">
        <v>3</v>
      </c>
      <c r="H155" s="18">
        <v>1</v>
      </c>
      <c r="I155" s="18">
        <v>2</v>
      </c>
      <c r="J155" s="18">
        <v>1</v>
      </c>
      <c r="K155" s="18">
        <v>1</v>
      </c>
      <c r="L155" s="18">
        <v>0</v>
      </c>
      <c r="M155" s="19">
        <v>3</v>
      </c>
      <c r="N155" s="18">
        <v>2</v>
      </c>
      <c r="O155" s="18">
        <v>1</v>
      </c>
      <c r="P155" s="18">
        <v>1</v>
      </c>
      <c r="Q155" s="18">
        <v>1</v>
      </c>
      <c r="R155" s="18">
        <v>0</v>
      </c>
      <c r="S155" s="19">
        <v>2</v>
      </c>
      <c r="T155" s="19">
        <v>0</v>
      </c>
      <c r="U155" s="19">
        <v>0</v>
      </c>
      <c r="V155" s="19">
        <v>0</v>
      </c>
      <c r="W155" s="19">
        <v>1</v>
      </c>
      <c r="X155" s="18">
        <v>1</v>
      </c>
      <c r="Y155" s="18">
        <v>1</v>
      </c>
      <c r="Z155" s="18">
        <v>0</v>
      </c>
      <c r="AA155" s="18">
        <v>3</v>
      </c>
      <c r="AB155" s="27">
        <v>3</v>
      </c>
      <c r="AC155" s="18">
        <v>0</v>
      </c>
      <c r="AD155" s="29">
        <v>2</v>
      </c>
      <c r="AE155" s="18">
        <v>3</v>
      </c>
      <c r="AF155" s="18">
        <v>0</v>
      </c>
      <c r="AG155" s="18">
        <v>2</v>
      </c>
      <c r="AH155" s="6">
        <f t="shared" si="49"/>
        <v>42</v>
      </c>
      <c r="AI155" s="16"/>
      <c r="AJ155" s="17" t="s">
        <v>8</v>
      </c>
      <c r="AK155" s="22" t="s">
        <v>14</v>
      </c>
      <c r="AL155" s="25">
        <f>100-AL154</f>
        <v>53.846153846153847</v>
      </c>
    </row>
    <row r="156" spans="1:38" s="21" customFormat="1" x14ac:dyDescent="0.25">
      <c r="A156" s="16"/>
      <c r="B156" s="17" t="s">
        <v>9</v>
      </c>
      <c r="C156" s="18">
        <f t="shared" ref="C156:AG156" si="54">C152+C153</f>
        <v>53</v>
      </c>
      <c r="D156" s="18">
        <f t="shared" si="54"/>
        <v>0</v>
      </c>
      <c r="E156" s="18">
        <f t="shared" si="54"/>
        <v>135</v>
      </c>
      <c r="F156" s="18">
        <f t="shared" si="54"/>
        <v>103</v>
      </c>
      <c r="G156" s="18">
        <f t="shared" si="54"/>
        <v>77</v>
      </c>
      <c r="H156" s="18">
        <f t="shared" si="54"/>
        <v>38</v>
      </c>
      <c r="I156" s="18">
        <f t="shared" si="54"/>
        <v>26</v>
      </c>
      <c r="J156" s="18">
        <f t="shared" si="54"/>
        <v>48</v>
      </c>
      <c r="K156" s="18">
        <f t="shared" si="54"/>
        <v>3</v>
      </c>
      <c r="L156" s="18">
        <f t="shared" si="54"/>
        <v>0</v>
      </c>
      <c r="M156" s="19">
        <f t="shared" si="54"/>
        <v>37</v>
      </c>
      <c r="N156" s="18">
        <f t="shared" si="54"/>
        <v>71</v>
      </c>
      <c r="O156" s="18">
        <f t="shared" si="54"/>
        <v>3</v>
      </c>
      <c r="P156" s="18">
        <f t="shared" si="54"/>
        <v>15</v>
      </c>
      <c r="Q156" s="18">
        <f t="shared" si="54"/>
        <v>24</v>
      </c>
      <c r="R156" s="18">
        <f t="shared" si="54"/>
        <v>0</v>
      </c>
      <c r="S156" s="18">
        <f t="shared" si="54"/>
        <v>30.75</v>
      </c>
      <c r="T156" s="18">
        <f t="shared" si="54"/>
        <v>0</v>
      </c>
      <c r="U156" s="18">
        <f t="shared" si="54"/>
        <v>10</v>
      </c>
      <c r="V156" s="18">
        <f t="shared" si="54"/>
        <v>0</v>
      </c>
      <c r="W156" s="18">
        <f t="shared" si="54"/>
        <v>22.7</v>
      </c>
      <c r="X156" s="18">
        <f t="shared" si="54"/>
        <v>63</v>
      </c>
      <c r="Y156" s="18">
        <f t="shared" si="54"/>
        <v>48</v>
      </c>
      <c r="Z156" s="18">
        <f t="shared" si="54"/>
        <v>0</v>
      </c>
      <c r="AA156" s="18">
        <f t="shared" si="54"/>
        <v>52</v>
      </c>
      <c r="AB156" s="27">
        <f t="shared" si="54"/>
        <v>44</v>
      </c>
      <c r="AC156" s="18">
        <f t="shared" si="54"/>
        <v>18</v>
      </c>
      <c r="AD156" s="29">
        <f t="shared" si="54"/>
        <v>84.5</v>
      </c>
      <c r="AE156" s="18">
        <f t="shared" si="54"/>
        <v>69</v>
      </c>
      <c r="AF156" s="18">
        <f t="shared" si="54"/>
        <v>0</v>
      </c>
      <c r="AG156" s="18">
        <f t="shared" si="54"/>
        <v>122</v>
      </c>
      <c r="AH156" s="6">
        <f t="shared" si="49"/>
        <v>1196.95</v>
      </c>
      <c r="AI156" s="16"/>
      <c r="AJ156" s="17" t="s">
        <v>9</v>
      </c>
    </row>
    <row r="157" spans="1:38" s="21" customFormat="1" x14ac:dyDescent="0.25">
      <c r="A157" s="16"/>
      <c r="B157" s="17" t="s">
        <v>10</v>
      </c>
      <c r="C157" s="18">
        <f t="shared" ref="C157:AG157" si="55">C154+C155</f>
        <v>5</v>
      </c>
      <c r="D157" s="18">
        <f t="shared" si="55"/>
        <v>0</v>
      </c>
      <c r="E157" s="18">
        <f t="shared" si="55"/>
        <v>6</v>
      </c>
      <c r="F157" s="18">
        <f t="shared" si="55"/>
        <v>3</v>
      </c>
      <c r="G157" s="18">
        <f t="shared" si="55"/>
        <v>5</v>
      </c>
      <c r="H157" s="18">
        <f t="shared" si="55"/>
        <v>3</v>
      </c>
      <c r="I157" s="18">
        <f t="shared" si="55"/>
        <v>2</v>
      </c>
      <c r="J157" s="18">
        <f t="shared" si="55"/>
        <v>4</v>
      </c>
      <c r="K157" s="18">
        <f t="shared" si="55"/>
        <v>1</v>
      </c>
      <c r="L157" s="18">
        <f t="shared" si="55"/>
        <v>0</v>
      </c>
      <c r="M157" s="19">
        <f t="shared" si="55"/>
        <v>5</v>
      </c>
      <c r="N157" s="18">
        <f t="shared" si="55"/>
        <v>4</v>
      </c>
      <c r="O157" s="18">
        <f t="shared" si="55"/>
        <v>1</v>
      </c>
      <c r="P157" s="18">
        <f t="shared" si="55"/>
        <v>1</v>
      </c>
      <c r="Q157" s="18">
        <f t="shared" si="55"/>
        <v>3</v>
      </c>
      <c r="R157" s="18">
        <f t="shared" si="55"/>
        <v>0</v>
      </c>
      <c r="S157" s="18">
        <f t="shared" si="55"/>
        <v>4</v>
      </c>
      <c r="T157" s="18">
        <f t="shared" si="55"/>
        <v>0</v>
      </c>
      <c r="U157" s="18">
        <f t="shared" si="55"/>
        <v>1</v>
      </c>
      <c r="V157" s="18">
        <f t="shared" si="55"/>
        <v>0</v>
      </c>
      <c r="W157" s="18">
        <f t="shared" si="55"/>
        <v>2</v>
      </c>
      <c r="X157" s="18">
        <f t="shared" si="55"/>
        <v>3</v>
      </c>
      <c r="Y157" s="18">
        <f t="shared" si="55"/>
        <v>2</v>
      </c>
      <c r="Z157" s="18">
        <f t="shared" si="55"/>
        <v>0</v>
      </c>
      <c r="AA157" s="18">
        <f t="shared" si="55"/>
        <v>5</v>
      </c>
      <c r="AB157" s="27">
        <f t="shared" si="55"/>
        <v>5</v>
      </c>
      <c r="AC157" s="18">
        <f t="shared" si="55"/>
        <v>1</v>
      </c>
      <c r="AD157" s="29">
        <f t="shared" si="55"/>
        <v>5</v>
      </c>
      <c r="AE157" s="18">
        <f t="shared" si="55"/>
        <v>3</v>
      </c>
      <c r="AF157" s="18">
        <f t="shared" si="55"/>
        <v>0</v>
      </c>
      <c r="AG157" s="18">
        <f t="shared" si="55"/>
        <v>4</v>
      </c>
      <c r="AH157" s="6">
        <f t="shared" si="49"/>
        <v>78</v>
      </c>
      <c r="AI157" s="16"/>
      <c r="AJ157" s="17" t="s">
        <v>10</v>
      </c>
      <c r="AL157" s="18">
        <f>AH156/AH157</f>
        <v>15.345512820512822</v>
      </c>
    </row>
    <row r="159" spans="1:38" x14ac:dyDescent="0.25">
      <c r="A159" s="1"/>
      <c r="B159" s="1" t="s">
        <v>22</v>
      </c>
      <c r="C159" s="2">
        <v>1</v>
      </c>
      <c r="D159" s="2">
        <v>2</v>
      </c>
      <c r="E159" s="2">
        <v>3</v>
      </c>
      <c r="F159" s="2">
        <v>4</v>
      </c>
      <c r="G159" s="2">
        <v>5</v>
      </c>
      <c r="H159" s="2">
        <v>6</v>
      </c>
      <c r="I159" s="2">
        <v>7</v>
      </c>
      <c r="J159" s="2">
        <v>8</v>
      </c>
      <c r="K159" s="2">
        <v>9</v>
      </c>
      <c r="L159" s="2">
        <v>10</v>
      </c>
      <c r="M159" s="2">
        <v>11</v>
      </c>
      <c r="N159" s="2">
        <v>12</v>
      </c>
      <c r="O159" s="2">
        <v>13</v>
      </c>
      <c r="P159" s="2">
        <v>14</v>
      </c>
      <c r="Q159" s="2">
        <v>15</v>
      </c>
      <c r="R159" s="2">
        <v>16</v>
      </c>
      <c r="S159" s="2">
        <v>17</v>
      </c>
      <c r="T159" s="2">
        <v>18</v>
      </c>
      <c r="U159" s="2">
        <v>19</v>
      </c>
      <c r="V159" s="2">
        <v>20</v>
      </c>
      <c r="W159" s="2">
        <v>21</v>
      </c>
      <c r="X159" s="2">
        <v>22</v>
      </c>
      <c r="Y159" s="2">
        <v>23</v>
      </c>
      <c r="Z159" s="2">
        <v>24</v>
      </c>
      <c r="AA159" s="2">
        <v>25</v>
      </c>
      <c r="AB159" s="2">
        <v>26</v>
      </c>
      <c r="AC159" s="2">
        <v>27</v>
      </c>
      <c r="AD159" s="2">
        <v>28</v>
      </c>
      <c r="AE159" s="2">
        <v>29</v>
      </c>
      <c r="AF159" s="2">
        <v>30</v>
      </c>
      <c r="AG159" s="2">
        <v>31</v>
      </c>
      <c r="AH159" s="3" t="s">
        <v>1</v>
      </c>
      <c r="AI159" s="1"/>
      <c r="AJ159" s="1" t="s">
        <v>18</v>
      </c>
      <c r="AK159" t="s">
        <v>2</v>
      </c>
      <c r="AL159" t="s">
        <v>3</v>
      </c>
    </row>
    <row r="160" spans="1:38" s="14" customFormat="1" x14ac:dyDescent="0.25">
      <c r="A160" s="9" t="s">
        <v>11</v>
      </c>
      <c r="B160" s="10" t="s">
        <v>5</v>
      </c>
      <c r="C160" s="11">
        <v>38</v>
      </c>
      <c r="D160" s="11">
        <v>0</v>
      </c>
      <c r="E160" s="11">
        <v>23</v>
      </c>
      <c r="F160" s="11">
        <v>25</v>
      </c>
      <c r="G160" s="11">
        <v>0</v>
      </c>
      <c r="H160" s="11">
        <v>0</v>
      </c>
      <c r="I160" s="11">
        <v>70</v>
      </c>
      <c r="J160" s="11">
        <v>0</v>
      </c>
      <c r="K160" s="11">
        <v>58</v>
      </c>
      <c r="L160" s="11">
        <v>58</v>
      </c>
      <c r="M160" s="11">
        <v>10</v>
      </c>
      <c r="N160" s="11">
        <v>0</v>
      </c>
      <c r="O160" s="11">
        <v>0</v>
      </c>
      <c r="P160" s="11">
        <v>158.75</v>
      </c>
      <c r="Q160" s="11">
        <v>0</v>
      </c>
      <c r="R160" s="11">
        <v>18</v>
      </c>
      <c r="S160" s="11">
        <v>35</v>
      </c>
      <c r="T160" s="11">
        <v>8</v>
      </c>
      <c r="U160" s="11">
        <v>20</v>
      </c>
      <c r="V160" s="11">
        <v>0</v>
      </c>
      <c r="W160" s="11">
        <v>106</v>
      </c>
      <c r="X160" s="11">
        <v>10</v>
      </c>
      <c r="Y160" s="11">
        <v>18</v>
      </c>
      <c r="Z160" s="11">
        <v>18</v>
      </c>
      <c r="AA160" s="11">
        <v>0</v>
      </c>
      <c r="AB160" s="27">
        <v>30</v>
      </c>
      <c r="AC160" s="11">
        <v>0</v>
      </c>
      <c r="AD160" s="11">
        <v>0</v>
      </c>
      <c r="AE160" s="11">
        <v>0</v>
      </c>
      <c r="AF160" s="11">
        <v>20</v>
      </c>
      <c r="AG160" s="11"/>
      <c r="AH160" s="6">
        <f t="shared" ref="AH160:AH171" si="56">SUM(C160:AG160)</f>
        <v>723.75</v>
      </c>
      <c r="AI160" s="9" t="s">
        <v>11</v>
      </c>
      <c r="AJ160" s="10" t="s">
        <v>5</v>
      </c>
      <c r="AK160" s="13">
        <f>AH160/AH164</f>
        <v>0.62405690881655529</v>
      </c>
      <c r="AL160" s="11">
        <f>AH160/AH162</f>
        <v>19.046052631578949</v>
      </c>
    </row>
    <row r="161" spans="1:38" s="14" customFormat="1" x14ac:dyDescent="0.25">
      <c r="A161" s="9"/>
      <c r="B161" s="10" t="s">
        <v>6</v>
      </c>
      <c r="C161" s="11">
        <v>33</v>
      </c>
      <c r="D161" s="11">
        <v>0</v>
      </c>
      <c r="E161" s="11">
        <v>35</v>
      </c>
      <c r="F161" s="11">
        <v>0</v>
      </c>
      <c r="G161" s="11">
        <v>8</v>
      </c>
      <c r="H161" s="11">
        <v>0</v>
      </c>
      <c r="I161" s="11">
        <v>102</v>
      </c>
      <c r="J161" s="11">
        <v>0</v>
      </c>
      <c r="K161" s="11">
        <v>41</v>
      </c>
      <c r="L161" s="11">
        <v>3</v>
      </c>
      <c r="M161" s="11">
        <v>0</v>
      </c>
      <c r="N161" s="11">
        <v>5</v>
      </c>
      <c r="O161" s="11">
        <v>0</v>
      </c>
      <c r="P161" s="11">
        <v>13</v>
      </c>
      <c r="Q161" s="11">
        <v>0</v>
      </c>
      <c r="R161" s="11">
        <v>28</v>
      </c>
      <c r="S161" s="11">
        <v>15</v>
      </c>
      <c r="T161" s="11">
        <v>0</v>
      </c>
      <c r="U161" s="11">
        <v>0</v>
      </c>
      <c r="V161" s="11">
        <v>0</v>
      </c>
      <c r="W161" s="11">
        <v>58</v>
      </c>
      <c r="X161" s="11">
        <v>18</v>
      </c>
      <c r="Y161" s="11">
        <v>18</v>
      </c>
      <c r="Z161" s="11">
        <v>0</v>
      </c>
      <c r="AA161" s="11">
        <v>0</v>
      </c>
      <c r="AB161" s="27">
        <v>0</v>
      </c>
      <c r="AC161" s="11">
        <v>0</v>
      </c>
      <c r="AD161" s="11">
        <v>31</v>
      </c>
      <c r="AE161" s="11">
        <v>13</v>
      </c>
      <c r="AF161" s="11">
        <v>15</v>
      </c>
      <c r="AG161" s="11"/>
      <c r="AH161" s="6">
        <f>SUM(C161:AG161)</f>
        <v>436</v>
      </c>
      <c r="AI161" s="9"/>
      <c r="AJ161" s="10" t="s">
        <v>6</v>
      </c>
      <c r="AK161" s="13">
        <f>AH161/AH164</f>
        <v>0.37594309118344471</v>
      </c>
      <c r="AL161" s="11">
        <f>AH161/AH163</f>
        <v>18.166666666666668</v>
      </c>
    </row>
    <row r="162" spans="1:38" s="14" customFormat="1" ht="17.25" customHeight="1" x14ac:dyDescent="0.25">
      <c r="A162" s="9"/>
      <c r="B162" s="10" t="s">
        <v>7</v>
      </c>
      <c r="C162" s="11">
        <v>4</v>
      </c>
      <c r="D162" s="11">
        <v>0</v>
      </c>
      <c r="E162" s="11">
        <v>1</v>
      </c>
      <c r="F162" s="11">
        <v>2</v>
      </c>
      <c r="G162" s="11">
        <v>0</v>
      </c>
      <c r="H162" s="11">
        <v>0</v>
      </c>
      <c r="I162" s="11">
        <v>4</v>
      </c>
      <c r="J162" s="11">
        <v>0</v>
      </c>
      <c r="K162" s="11">
        <v>3</v>
      </c>
      <c r="L162" s="11">
        <v>2</v>
      </c>
      <c r="M162" s="11">
        <v>1</v>
      </c>
      <c r="N162" s="11">
        <v>0</v>
      </c>
      <c r="O162" s="11">
        <v>0</v>
      </c>
      <c r="P162" s="11">
        <v>6</v>
      </c>
      <c r="Q162" s="11">
        <v>0</v>
      </c>
      <c r="R162" s="11">
        <v>2</v>
      </c>
      <c r="S162" s="11">
        <v>1</v>
      </c>
      <c r="T162" s="11">
        <v>1</v>
      </c>
      <c r="U162" s="11">
        <v>1</v>
      </c>
      <c r="V162" s="11">
        <v>0</v>
      </c>
      <c r="W162" s="11">
        <v>3</v>
      </c>
      <c r="X162" s="11">
        <v>1</v>
      </c>
      <c r="Y162" s="11">
        <v>2</v>
      </c>
      <c r="Z162" s="11">
        <v>2</v>
      </c>
      <c r="AA162" s="11">
        <v>0</v>
      </c>
      <c r="AB162" s="27">
        <v>1</v>
      </c>
      <c r="AC162" s="11">
        <v>0</v>
      </c>
      <c r="AD162" s="11">
        <v>0</v>
      </c>
      <c r="AE162" s="11">
        <v>0</v>
      </c>
      <c r="AF162" s="11">
        <v>1</v>
      </c>
      <c r="AG162" s="11"/>
      <c r="AH162" s="6">
        <f t="shared" si="56"/>
        <v>38</v>
      </c>
      <c r="AI162" s="9"/>
      <c r="AJ162" s="10" t="s">
        <v>7</v>
      </c>
      <c r="AK162" s="13"/>
      <c r="AL162" s="13">
        <f>AH162/AH165</f>
        <v>0.61290322580645162</v>
      </c>
    </row>
    <row r="163" spans="1:38" s="14" customFormat="1" x14ac:dyDescent="0.25">
      <c r="A163" s="9"/>
      <c r="B163" s="10" t="s">
        <v>8</v>
      </c>
      <c r="C163" s="11">
        <v>1</v>
      </c>
      <c r="D163" s="11">
        <v>0</v>
      </c>
      <c r="E163" s="11">
        <v>1</v>
      </c>
      <c r="F163" s="11">
        <v>0</v>
      </c>
      <c r="G163" s="11">
        <v>1</v>
      </c>
      <c r="H163" s="11">
        <v>0</v>
      </c>
      <c r="I163" s="11">
        <v>5</v>
      </c>
      <c r="J163" s="11">
        <v>0</v>
      </c>
      <c r="K163" s="11">
        <v>2</v>
      </c>
      <c r="L163" s="11">
        <v>1</v>
      </c>
      <c r="M163" s="11">
        <v>0</v>
      </c>
      <c r="N163" s="11">
        <v>1</v>
      </c>
      <c r="O163" s="11">
        <v>0</v>
      </c>
      <c r="P163" s="11">
        <v>1</v>
      </c>
      <c r="Q163" s="11">
        <v>0</v>
      </c>
      <c r="R163" s="11">
        <v>1</v>
      </c>
      <c r="S163" s="11">
        <v>1</v>
      </c>
      <c r="T163" s="11">
        <v>0</v>
      </c>
      <c r="U163" s="11">
        <v>0</v>
      </c>
      <c r="V163" s="11">
        <v>0</v>
      </c>
      <c r="W163" s="11">
        <v>3</v>
      </c>
      <c r="X163" s="11">
        <v>1</v>
      </c>
      <c r="Y163" s="11">
        <v>1</v>
      </c>
      <c r="Z163" s="11">
        <v>0</v>
      </c>
      <c r="AA163" s="11">
        <v>0</v>
      </c>
      <c r="AB163" s="27">
        <v>0</v>
      </c>
      <c r="AC163" s="11">
        <v>0</v>
      </c>
      <c r="AD163" s="11">
        <v>2</v>
      </c>
      <c r="AE163" s="11">
        <v>1</v>
      </c>
      <c r="AF163" s="11">
        <v>1</v>
      </c>
      <c r="AG163" s="11"/>
      <c r="AH163" s="6">
        <f t="shared" si="56"/>
        <v>24</v>
      </c>
      <c r="AI163" s="9"/>
      <c r="AJ163" s="10" t="s">
        <v>8</v>
      </c>
      <c r="AK163" s="22" t="s">
        <v>14</v>
      </c>
      <c r="AL163" s="13">
        <f>100%-AL162</f>
        <v>0.38709677419354838</v>
      </c>
    </row>
    <row r="164" spans="1:38" s="14" customFormat="1" x14ac:dyDescent="0.25">
      <c r="A164" s="9"/>
      <c r="B164" s="10" t="s">
        <v>9</v>
      </c>
      <c r="C164" s="11">
        <f t="shared" ref="C164:AB164" si="57">C160+C161</f>
        <v>71</v>
      </c>
      <c r="D164" s="11">
        <f t="shared" si="57"/>
        <v>0</v>
      </c>
      <c r="E164" s="11">
        <f t="shared" si="57"/>
        <v>58</v>
      </c>
      <c r="F164" s="11">
        <f t="shared" si="57"/>
        <v>25</v>
      </c>
      <c r="G164" s="11">
        <f t="shared" si="57"/>
        <v>8</v>
      </c>
      <c r="H164" s="11">
        <f t="shared" si="57"/>
        <v>0</v>
      </c>
      <c r="I164" s="11">
        <f t="shared" si="57"/>
        <v>172</v>
      </c>
      <c r="J164" s="11">
        <f t="shared" si="57"/>
        <v>0</v>
      </c>
      <c r="K164" s="11">
        <f t="shared" si="57"/>
        <v>99</v>
      </c>
      <c r="L164" s="11">
        <f t="shared" si="57"/>
        <v>61</v>
      </c>
      <c r="M164" s="11">
        <f t="shared" si="57"/>
        <v>10</v>
      </c>
      <c r="N164" s="11">
        <f t="shared" si="57"/>
        <v>5</v>
      </c>
      <c r="O164" s="11">
        <f t="shared" si="57"/>
        <v>0</v>
      </c>
      <c r="P164" s="11">
        <f t="shared" si="57"/>
        <v>171.75</v>
      </c>
      <c r="Q164" s="11">
        <f t="shared" si="57"/>
        <v>0</v>
      </c>
      <c r="R164" s="11">
        <f t="shared" si="57"/>
        <v>46</v>
      </c>
      <c r="S164" s="11">
        <f t="shared" si="57"/>
        <v>50</v>
      </c>
      <c r="T164" s="15">
        <f t="shared" si="57"/>
        <v>8</v>
      </c>
      <c r="U164" s="11">
        <f>U160+U161</f>
        <v>20</v>
      </c>
      <c r="V164" s="15">
        <f t="shared" si="57"/>
        <v>0</v>
      </c>
      <c r="W164" s="15">
        <f t="shared" si="57"/>
        <v>164</v>
      </c>
      <c r="X164" s="11">
        <f t="shared" si="57"/>
        <v>28</v>
      </c>
      <c r="Y164" s="11">
        <f t="shared" si="57"/>
        <v>36</v>
      </c>
      <c r="Z164" s="11">
        <f t="shared" si="57"/>
        <v>18</v>
      </c>
      <c r="AA164" s="11">
        <f t="shared" si="57"/>
        <v>0</v>
      </c>
      <c r="AB164" s="27">
        <f t="shared" si="57"/>
        <v>30</v>
      </c>
      <c r="AC164" s="11">
        <f>AC160+AC161</f>
        <v>0</v>
      </c>
      <c r="AD164" s="11">
        <f>AD160+AD161</f>
        <v>31</v>
      </c>
      <c r="AE164" s="11">
        <f>AE160+AE161</f>
        <v>13</v>
      </c>
      <c r="AF164" s="11">
        <f>AF160+AF161</f>
        <v>35</v>
      </c>
      <c r="AG164" s="11">
        <f>AG160+AG161</f>
        <v>0</v>
      </c>
      <c r="AH164" s="6">
        <f>SUM(C164:AG164)</f>
        <v>1159.75</v>
      </c>
      <c r="AI164" s="9"/>
      <c r="AJ164" s="10" t="s">
        <v>9</v>
      </c>
      <c r="AK164" s="13"/>
      <c r="AL164" s="11"/>
    </row>
    <row r="165" spans="1:38" s="14" customFormat="1" x14ac:dyDescent="0.25">
      <c r="A165" s="9"/>
      <c r="B165" s="10" t="s">
        <v>10</v>
      </c>
      <c r="C165" s="11">
        <f t="shared" ref="C165:AB165" si="58">C162+C163</f>
        <v>5</v>
      </c>
      <c r="D165" s="11">
        <f t="shared" si="58"/>
        <v>0</v>
      </c>
      <c r="E165" s="11">
        <f t="shared" si="58"/>
        <v>2</v>
      </c>
      <c r="F165" s="11">
        <f t="shared" si="58"/>
        <v>2</v>
      </c>
      <c r="G165" s="11">
        <f t="shared" si="58"/>
        <v>1</v>
      </c>
      <c r="H165" s="11">
        <f t="shared" si="58"/>
        <v>0</v>
      </c>
      <c r="I165" s="11">
        <f t="shared" si="58"/>
        <v>9</v>
      </c>
      <c r="J165" s="11">
        <f t="shared" si="58"/>
        <v>0</v>
      </c>
      <c r="K165" s="11">
        <f t="shared" si="58"/>
        <v>5</v>
      </c>
      <c r="L165" s="11">
        <f t="shared" si="58"/>
        <v>3</v>
      </c>
      <c r="M165" s="11">
        <f t="shared" si="58"/>
        <v>1</v>
      </c>
      <c r="N165" s="11">
        <f t="shared" si="58"/>
        <v>1</v>
      </c>
      <c r="O165" s="11">
        <f t="shared" si="58"/>
        <v>0</v>
      </c>
      <c r="P165" s="11">
        <f t="shared" si="58"/>
        <v>7</v>
      </c>
      <c r="Q165" s="11">
        <f t="shared" si="58"/>
        <v>0</v>
      </c>
      <c r="R165" s="11">
        <f t="shared" si="58"/>
        <v>3</v>
      </c>
      <c r="S165" s="11">
        <f t="shared" si="58"/>
        <v>2</v>
      </c>
      <c r="T165" s="11">
        <f t="shared" si="58"/>
        <v>1</v>
      </c>
      <c r="U165" s="11">
        <f t="shared" si="58"/>
        <v>1</v>
      </c>
      <c r="V165" s="11">
        <f t="shared" si="58"/>
        <v>0</v>
      </c>
      <c r="W165" s="11">
        <f t="shared" si="58"/>
        <v>6</v>
      </c>
      <c r="X165" s="11">
        <f t="shared" si="58"/>
        <v>2</v>
      </c>
      <c r="Y165" s="11">
        <f t="shared" si="58"/>
        <v>3</v>
      </c>
      <c r="Z165" s="11">
        <f t="shared" si="58"/>
        <v>2</v>
      </c>
      <c r="AA165" s="11">
        <f t="shared" si="58"/>
        <v>0</v>
      </c>
      <c r="AB165" s="27">
        <f t="shared" si="58"/>
        <v>1</v>
      </c>
      <c r="AC165" s="11">
        <f>AC162+AC163</f>
        <v>0</v>
      </c>
      <c r="AD165" s="11">
        <f>AD162+AD163</f>
        <v>2</v>
      </c>
      <c r="AE165" s="11">
        <f>AE162+AE163</f>
        <v>1</v>
      </c>
      <c r="AF165" s="11">
        <f>AF162+AF163</f>
        <v>2</v>
      </c>
      <c r="AG165" s="11">
        <f>AG162+AG163</f>
        <v>0</v>
      </c>
      <c r="AH165" s="6">
        <f t="shared" si="56"/>
        <v>62</v>
      </c>
      <c r="AI165" s="9"/>
      <c r="AJ165" s="10" t="s">
        <v>10</v>
      </c>
      <c r="AK165" s="13"/>
      <c r="AL165" s="11">
        <f>AH164/AH165</f>
        <v>18.705645161290324</v>
      </c>
    </row>
    <row r="166" spans="1:38" s="21" customFormat="1" x14ac:dyDescent="0.25">
      <c r="A166" s="16" t="s">
        <v>12</v>
      </c>
      <c r="B166" s="17" t="s">
        <v>5</v>
      </c>
      <c r="C166" s="18">
        <v>0</v>
      </c>
      <c r="D166" s="18">
        <v>0</v>
      </c>
      <c r="E166" s="18">
        <v>0</v>
      </c>
      <c r="F166" s="18">
        <v>0</v>
      </c>
      <c r="G166" s="18">
        <v>40</v>
      </c>
      <c r="H166" s="18">
        <v>0</v>
      </c>
      <c r="I166" s="19">
        <v>0</v>
      </c>
      <c r="J166" s="19">
        <v>0</v>
      </c>
      <c r="K166" s="19">
        <v>30</v>
      </c>
      <c r="L166" s="19">
        <v>0</v>
      </c>
      <c r="M166" s="19">
        <v>0</v>
      </c>
      <c r="N166" s="19">
        <v>5</v>
      </c>
      <c r="O166" s="19">
        <v>0</v>
      </c>
      <c r="P166" s="19">
        <v>0</v>
      </c>
      <c r="Q166" s="19">
        <v>0</v>
      </c>
      <c r="R166" s="19">
        <v>0</v>
      </c>
      <c r="S166" s="19">
        <v>0</v>
      </c>
      <c r="T166" s="19">
        <v>0</v>
      </c>
      <c r="U166" s="19">
        <v>0</v>
      </c>
      <c r="V166" s="19">
        <v>0</v>
      </c>
      <c r="W166" s="19">
        <v>0</v>
      </c>
      <c r="X166" s="19">
        <v>0</v>
      </c>
      <c r="Y166" s="19">
        <v>0</v>
      </c>
      <c r="Z166" s="19">
        <v>35</v>
      </c>
      <c r="AA166" s="19">
        <v>0</v>
      </c>
      <c r="AB166" s="28">
        <v>0</v>
      </c>
      <c r="AC166" s="19">
        <v>0</v>
      </c>
      <c r="AD166" s="19">
        <v>0</v>
      </c>
      <c r="AE166" s="19">
        <v>8</v>
      </c>
      <c r="AF166" s="19">
        <v>0</v>
      </c>
      <c r="AG166" s="19"/>
      <c r="AH166" s="6">
        <f t="shared" si="56"/>
        <v>118</v>
      </c>
      <c r="AI166" s="16" t="s">
        <v>12</v>
      </c>
      <c r="AJ166" s="17" t="s">
        <v>5</v>
      </c>
      <c r="AK166" s="20">
        <f>AH166/AH170</f>
        <v>0.38436482084690554</v>
      </c>
      <c r="AL166" s="18">
        <f>AH166/AH168</f>
        <v>16.857142857142858</v>
      </c>
    </row>
    <row r="167" spans="1:38" s="21" customFormat="1" ht="17.25" customHeight="1" x14ac:dyDescent="0.25">
      <c r="A167" s="16"/>
      <c r="B167" s="17" t="s">
        <v>6</v>
      </c>
      <c r="C167" s="18">
        <v>0</v>
      </c>
      <c r="D167" s="18">
        <v>0</v>
      </c>
      <c r="E167" s="18">
        <v>33</v>
      </c>
      <c r="F167" s="18">
        <v>0</v>
      </c>
      <c r="G167" s="18">
        <v>0</v>
      </c>
      <c r="H167" s="18">
        <v>0</v>
      </c>
      <c r="I167" s="18">
        <v>0</v>
      </c>
      <c r="J167" s="18">
        <v>0</v>
      </c>
      <c r="K167" s="18">
        <v>0</v>
      </c>
      <c r="L167" s="18">
        <v>28</v>
      </c>
      <c r="M167" s="18">
        <v>0</v>
      </c>
      <c r="N167" s="18">
        <v>0</v>
      </c>
      <c r="O167" s="18">
        <v>0</v>
      </c>
      <c r="P167" s="18">
        <v>0</v>
      </c>
      <c r="Q167" s="18">
        <v>0</v>
      </c>
      <c r="R167" s="18">
        <v>53</v>
      </c>
      <c r="S167" s="19">
        <v>18</v>
      </c>
      <c r="T167" s="19">
        <v>36</v>
      </c>
      <c r="U167" s="19">
        <v>18</v>
      </c>
      <c r="V167" s="19">
        <v>0</v>
      </c>
      <c r="W167" s="19">
        <v>0</v>
      </c>
      <c r="X167" s="18">
        <v>3</v>
      </c>
      <c r="Y167" s="18">
        <v>0</v>
      </c>
      <c r="Z167" s="18">
        <v>0</v>
      </c>
      <c r="AA167" s="18">
        <v>0</v>
      </c>
      <c r="AB167" s="27">
        <v>0</v>
      </c>
      <c r="AC167" s="18">
        <v>0</v>
      </c>
      <c r="AD167" s="18">
        <v>0</v>
      </c>
      <c r="AE167" s="18">
        <v>0</v>
      </c>
      <c r="AF167" s="18">
        <v>0</v>
      </c>
      <c r="AG167" s="18"/>
      <c r="AH167" s="6">
        <f t="shared" si="56"/>
        <v>189</v>
      </c>
      <c r="AI167" s="16"/>
      <c r="AJ167" s="17" t="s">
        <v>6</v>
      </c>
      <c r="AK167" s="20">
        <f>AH167/AH170</f>
        <v>0.61563517915309451</v>
      </c>
      <c r="AL167" s="18">
        <f>AH167/AH169</f>
        <v>21</v>
      </c>
    </row>
    <row r="168" spans="1:38" s="21" customFormat="1" x14ac:dyDescent="0.25">
      <c r="A168" s="16"/>
      <c r="B168" s="17" t="s">
        <v>7</v>
      </c>
      <c r="C168" s="18">
        <v>0</v>
      </c>
      <c r="D168" s="18">
        <v>0</v>
      </c>
      <c r="E168" s="18">
        <v>0</v>
      </c>
      <c r="F168" s="18">
        <v>0</v>
      </c>
      <c r="G168" s="18">
        <v>1</v>
      </c>
      <c r="H168" s="18">
        <v>0</v>
      </c>
      <c r="I168" s="18">
        <v>0</v>
      </c>
      <c r="J168" s="18">
        <v>0</v>
      </c>
      <c r="K168" s="18">
        <v>1</v>
      </c>
      <c r="L168" s="18">
        <v>0</v>
      </c>
      <c r="M168" s="18">
        <v>0</v>
      </c>
      <c r="N168" s="18">
        <v>1</v>
      </c>
      <c r="O168" s="18">
        <v>0</v>
      </c>
      <c r="P168" s="18">
        <v>0</v>
      </c>
      <c r="Q168" s="18">
        <v>0</v>
      </c>
      <c r="R168" s="18">
        <v>0</v>
      </c>
      <c r="S168" s="19">
        <v>0</v>
      </c>
      <c r="T168" s="19">
        <v>0</v>
      </c>
      <c r="U168" s="19">
        <v>0</v>
      </c>
      <c r="V168" s="19">
        <v>0</v>
      </c>
      <c r="W168" s="19">
        <v>0</v>
      </c>
      <c r="X168" s="18">
        <v>0</v>
      </c>
      <c r="Y168" s="18">
        <v>0</v>
      </c>
      <c r="Z168" s="18">
        <v>2</v>
      </c>
      <c r="AA168" s="18">
        <v>0</v>
      </c>
      <c r="AB168" s="27">
        <v>0</v>
      </c>
      <c r="AC168" s="18">
        <v>0</v>
      </c>
      <c r="AD168" s="18">
        <v>0</v>
      </c>
      <c r="AE168" s="18">
        <v>2</v>
      </c>
      <c r="AF168" s="18">
        <v>0</v>
      </c>
      <c r="AG168" s="18"/>
      <c r="AH168" s="6">
        <f t="shared" si="56"/>
        <v>7</v>
      </c>
      <c r="AI168" s="16"/>
      <c r="AJ168" s="17" t="s">
        <v>7</v>
      </c>
      <c r="AK168" s="20"/>
      <c r="AL168" s="20">
        <f>AH168/AH171</f>
        <v>0.4375</v>
      </c>
    </row>
    <row r="169" spans="1:38" s="21" customFormat="1" x14ac:dyDescent="0.25">
      <c r="A169" s="16"/>
      <c r="B169" s="17" t="s">
        <v>8</v>
      </c>
      <c r="C169" s="18">
        <v>0</v>
      </c>
      <c r="D169" s="18">
        <v>0</v>
      </c>
      <c r="E169" s="18">
        <v>1</v>
      </c>
      <c r="F169" s="18">
        <v>0</v>
      </c>
      <c r="G169" s="18">
        <v>0</v>
      </c>
      <c r="H169" s="18">
        <v>0</v>
      </c>
      <c r="I169" s="18">
        <v>0</v>
      </c>
      <c r="J169" s="18">
        <v>0</v>
      </c>
      <c r="K169" s="18">
        <v>0</v>
      </c>
      <c r="L169" s="18">
        <v>2</v>
      </c>
      <c r="M169" s="18">
        <v>0</v>
      </c>
      <c r="N169" s="18">
        <v>0</v>
      </c>
      <c r="O169" s="18">
        <v>0</v>
      </c>
      <c r="P169" s="18">
        <v>0</v>
      </c>
      <c r="Q169" s="18">
        <v>0</v>
      </c>
      <c r="R169" s="18">
        <v>1</v>
      </c>
      <c r="S169" s="19">
        <v>1</v>
      </c>
      <c r="T169" s="19">
        <v>2</v>
      </c>
      <c r="U169" s="19">
        <v>1</v>
      </c>
      <c r="V169" s="19">
        <v>0</v>
      </c>
      <c r="W169" s="19">
        <v>0</v>
      </c>
      <c r="X169" s="18">
        <v>1</v>
      </c>
      <c r="Y169" s="18">
        <v>0</v>
      </c>
      <c r="Z169" s="18">
        <v>0</v>
      </c>
      <c r="AA169" s="18">
        <v>0</v>
      </c>
      <c r="AB169" s="27">
        <v>0</v>
      </c>
      <c r="AC169" s="18">
        <v>0</v>
      </c>
      <c r="AD169" s="18">
        <v>0</v>
      </c>
      <c r="AE169" s="18">
        <v>0</v>
      </c>
      <c r="AF169" s="18">
        <v>0</v>
      </c>
      <c r="AG169" s="18"/>
      <c r="AH169" s="6">
        <f t="shared" si="56"/>
        <v>9</v>
      </c>
      <c r="AI169" s="16"/>
      <c r="AJ169" s="17" t="s">
        <v>8</v>
      </c>
      <c r="AK169" s="22" t="s">
        <v>14</v>
      </c>
      <c r="AL169" s="20">
        <f>100%-AL168</f>
        <v>0.5625</v>
      </c>
    </row>
    <row r="170" spans="1:38" s="21" customFormat="1" x14ac:dyDescent="0.25">
      <c r="A170" s="16"/>
      <c r="B170" s="17" t="s">
        <v>9</v>
      </c>
      <c r="C170" s="18">
        <f t="shared" ref="C170:AG170" si="59">C166+C167</f>
        <v>0</v>
      </c>
      <c r="D170" s="18">
        <f t="shared" si="59"/>
        <v>0</v>
      </c>
      <c r="E170" s="18">
        <f t="shared" si="59"/>
        <v>33</v>
      </c>
      <c r="F170" s="18">
        <f t="shared" si="59"/>
        <v>0</v>
      </c>
      <c r="G170" s="18">
        <f t="shared" si="59"/>
        <v>40</v>
      </c>
      <c r="H170" s="18">
        <f t="shared" si="59"/>
        <v>0</v>
      </c>
      <c r="I170" s="18">
        <f t="shared" si="59"/>
        <v>0</v>
      </c>
      <c r="J170" s="18">
        <f t="shared" si="59"/>
        <v>0</v>
      </c>
      <c r="K170" s="18">
        <f t="shared" si="59"/>
        <v>30</v>
      </c>
      <c r="L170" s="18">
        <f t="shared" si="59"/>
        <v>28</v>
      </c>
      <c r="M170" s="18">
        <f t="shared" si="59"/>
        <v>0</v>
      </c>
      <c r="N170" s="18">
        <f t="shared" si="59"/>
        <v>5</v>
      </c>
      <c r="O170" s="18">
        <f t="shared" si="59"/>
        <v>0</v>
      </c>
      <c r="P170" s="18">
        <f t="shared" si="59"/>
        <v>0</v>
      </c>
      <c r="Q170" s="18">
        <f t="shared" si="59"/>
        <v>0</v>
      </c>
      <c r="R170" s="18">
        <f t="shared" si="59"/>
        <v>53</v>
      </c>
      <c r="S170" s="18">
        <f t="shared" si="59"/>
        <v>18</v>
      </c>
      <c r="T170" s="18">
        <f t="shared" si="59"/>
        <v>36</v>
      </c>
      <c r="U170" s="18">
        <f t="shared" si="59"/>
        <v>18</v>
      </c>
      <c r="V170" s="18">
        <f t="shared" si="59"/>
        <v>0</v>
      </c>
      <c r="W170" s="18">
        <f t="shared" si="59"/>
        <v>0</v>
      </c>
      <c r="X170" s="18">
        <f t="shared" si="59"/>
        <v>3</v>
      </c>
      <c r="Y170" s="18">
        <f t="shared" si="59"/>
        <v>0</v>
      </c>
      <c r="Z170" s="18">
        <f t="shared" si="59"/>
        <v>35</v>
      </c>
      <c r="AA170" s="18">
        <f t="shared" si="59"/>
        <v>0</v>
      </c>
      <c r="AB170" s="27">
        <f t="shared" si="59"/>
        <v>0</v>
      </c>
      <c r="AC170" s="18">
        <f t="shared" si="59"/>
        <v>0</v>
      </c>
      <c r="AD170" s="18">
        <f t="shared" si="59"/>
        <v>0</v>
      </c>
      <c r="AE170" s="18">
        <f t="shared" si="59"/>
        <v>8</v>
      </c>
      <c r="AF170" s="18">
        <f t="shared" si="59"/>
        <v>0</v>
      </c>
      <c r="AG170" s="18">
        <f t="shared" si="59"/>
        <v>0</v>
      </c>
      <c r="AH170" s="6">
        <f t="shared" si="56"/>
        <v>307</v>
      </c>
      <c r="AI170" s="16"/>
      <c r="AJ170" s="17" t="s">
        <v>9</v>
      </c>
      <c r="AL170" s="25">
        <f>100-AL169</f>
        <v>99.4375</v>
      </c>
    </row>
    <row r="171" spans="1:38" s="21" customFormat="1" x14ac:dyDescent="0.25">
      <c r="A171" s="16"/>
      <c r="B171" s="17" t="s">
        <v>10</v>
      </c>
      <c r="C171" s="18">
        <f t="shared" ref="C171:AG171" si="60">C168+C169</f>
        <v>0</v>
      </c>
      <c r="D171" s="18">
        <f t="shared" si="60"/>
        <v>0</v>
      </c>
      <c r="E171" s="18">
        <f t="shared" si="60"/>
        <v>1</v>
      </c>
      <c r="F171" s="18">
        <f t="shared" si="60"/>
        <v>0</v>
      </c>
      <c r="G171" s="18">
        <f t="shared" si="60"/>
        <v>1</v>
      </c>
      <c r="H171" s="18">
        <f t="shared" si="60"/>
        <v>0</v>
      </c>
      <c r="I171" s="18">
        <f t="shared" si="60"/>
        <v>0</v>
      </c>
      <c r="J171" s="18">
        <f t="shared" si="60"/>
        <v>0</v>
      </c>
      <c r="K171" s="18">
        <f t="shared" si="60"/>
        <v>1</v>
      </c>
      <c r="L171" s="18">
        <f t="shared" si="60"/>
        <v>2</v>
      </c>
      <c r="M171" s="18">
        <f t="shared" si="60"/>
        <v>0</v>
      </c>
      <c r="N171" s="18">
        <f t="shared" si="60"/>
        <v>1</v>
      </c>
      <c r="O171" s="18">
        <f t="shared" si="60"/>
        <v>0</v>
      </c>
      <c r="P171" s="18">
        <f t="shared" si="60"/>
        <v>0</v>
      </c>
      <c r="Q171" s="18">
        <f t="shared" si="60"/>
        <v>0</v>
      </c>
      <c r="R171" s="18">
        <f t="shared" si="60"/>
        <v>1</v>
      </c>
      <c r="S171" s="18">
        <f t="shared" si="60"/>
        <v>1</v>
      </c>
      <c r="T171" s="18">
        <f t="shared" si="60"/>
        <v>2</v>
      </c>
      <c r="U171" s="18">
        <f t="shared" si="60"/>
        <v>1</v>
      </c>
      <c r="V171" s="18">
        <f t="shared" si="60"/>
        <v>0</v>
      </c>
      <c r="W171" s="18">
        <f t="shared" si="60"/>
        <v>0</v>
      </c>
      <c r="X171" s="18">
        <f t="shared" si="60"/>
        <v>1</v>
      </c>
      <c r="Y171" s="18">
        <f t="shared" si="60"/>
        <v>0</v>
      </c>
      <c r="Z171" s="18">
        <f t="shared" si="60"/>
        <v>2</v>
      </c>
      <c r="AA171" s="18">
        <f t="shared" si="60"/>
        <v>0</v>
      </c>
      <c r="AB171" s="27">
        <f t="shared" si="60"/>
        <v>0</v>
      </c>
      <c r="AC171" s="18">
        <f t="shared" si="60"/>
        <v>0</v>
      </c>
      <c r="AD171" s="18">
        <f t="shared" si="60"/>
        <v>0</v>
      </c>
      <c r="AE171" s="18">
        <f t="shared" si="60"/>
        <v>2</v>
      </c>
      <c r="AF171" s="18">
        <f t="shared" si="60"/>
        <v>0</v>
      </c>
      <c r="AG171" s="18">
        <f t="shared" si="60"/>
        <v>0</v>
      </c>
      <c r="AH171" s="6">
        <f t="shared" si="56"/>
        <v>16</v>
      </c>
      <c r="AI171" s="16"/>
      <c r="AJ171" s="17" t="s">
        <v>10</v>
      </c>
      <c r="AL171" s="18">
        <f>AH170/AH171</f>
        <v>19.1875</v>
      </c>
    </row>
    <row r="173" spans="1:38" x14ac:dyDescent="0.25">
      <c r="A173" s="1"/>
      <c r="B173" s="1" t="s">
        <v>23</v>
      </c>
      <c r="C173" s="2">
        <v>1</v>
      </c>
      <c r="D173" s="2">
        <v>2</v>
      </c>
      <c r="E173" s="2">
        <v>3</v>
      </c>
      <c r="F173" s="2">
        <v>4</v>
      </c>
      <c r="G173" s="2">
        <v>5</v>
      </c>
      <c r="H173" s="2">
        <v>6</v>
      </c>
      <c r="I173" s="2">
        <v>7</v>
      </c>
      <c r="J173" s="2">
        <v>8</v>
      </c>
      <c r="K173" s="2">
        <v>9</v>
      </c>
      <c r="L173" s="2">
        <v>10</v>
      </c>
      <c r="M173" s="2">
        <v>11</v>
      </c>
      <c r="N173" s="2">
        <v>12</v>
      </c>
      <c r="O173" s="2">
        <v>13</v>
      </c>
      <c r="P173" s="2">
        <v>14</v>
      </c>
      <c r="Q173" s="2">
        <v>15</v>
      </c>
      <c r="R173" s="2">
        <v>16</v>
      </c>
      <c r="S173" s="2">
        <v>17</v>
      </c>
      <c r="T173" s="2">
        <v>18</v>
      </c>
      <c r="U173" s="2">
        <v>19</v>
      </c>
      <c r="V173" s="2">
        <v>20</v>
      </c>
      <c r="W173" s="2">
        <v>21</v>
      </c>
      <c r="X173" s="2">
        <v>22</v>
      </c>
      <c r="Y173" s="2">
        <v>23</v>
      </c>
      <c r="Z173" s="2">
        <v>24</v>
      </c>
      <c r="AA173" s="2">
        <v>25</v>
      </c>
      <c r="AB173" s="2">
        <v>26</v>
      </c>
      <c r="AC173" s="2">
        <v>27</v>
      </c>
      <c r="AD173" s="2">
        <v>28</v>
      </c>
      <c r="AE173" s="2">
        <v>29</v>
      </c>
      <c r="AF173" s="2">
        <v>30</v>
      </c>
      <c r="AG173" s="2">
        <v>31</v>
      </c>
      <c r="AH173" s="3" t="s">
        <v>1</v>
      </c>
      <c r="AI173" s="1"/>
      <c r="AJ173" s="1" t="s">
        <v>18</v>
      </c>
      <c r="AK173" s="30" t="s">
        <v>2</v>
      </c>
      <c r="AL173" t="s">
        <v>3</v>
      </c>
    </row>
    <row r="174" spans="1:38" s="7" customFormat="1" x14ac:dyDescent="0.25">
      <c r="A174" s="4" t="s">
        <v>4</v>
      </c>
      <c r="B174" s="5" t="s">
        <v>5</v>
      </c>
      <c r="C174" s="6">
        <v>58</v>
      </c>
      <c r="D174" s="6">
        <v>20.86</v>
      </c>
      <c r="E174" s="7">
        <v>77.5</v>
      </c>
      <c r="F174" s="6">
        <v>59</v>
      </c>
      <c r="G174" s="6">
        <v>13.5</v>
      </c>
      <c r="H174" s="6">
        <v>0</v>
      </c>
      <c r="I174" s="23">
        <v>61.5</v>
      </c>
      <c r="J174" s="6">
        <v>41</v>
      </c>
      <c r="K174" s="6">
        <v>48</v>
      </c>
      <c r="L174" s="6">
        <v>6</v>
      </c>
      <c r="M174" s="6">
        <v>71.5</v>
      </c>
      <c r="N174" s="6">
        <v>78</v>
      </c>
      <c r="O174" s="6">
        <v>0</v>
      </c>
      <c r="P174" s="6">
        <v>106</v>
      </c>
      <c r="Q174" s="6">
        <v>14</v>
      </c>
      <c r="R174" s="6">
        <v>19.97</v>
      </c>
      <c r="S174" s="6">
        <v>1.5</v>
      </c>
      <c r="T174" s="6">
        <v>61</v>
      </c>
      <c r="U174" s="6">
        <v>59.95</v>
      </c>
      <c r="V174" s="6">
        <v>0</v>
      </c>
      <c r="W174" s="6">
        <v>76</v>
      </c>
      <c r="X174" s="6">
        <v>53</v>
      </c>
      <c r="Y174" s="6">
        <v>74</v>
      </c>
      <c r="Z174" s="6">
        <v>50.75</v>
      </c>
      <c r="AA174" s="6">
        <v>20</v>
      </c>
      <c r="AB174" s="26">
        <v>24</v>
      </c>
      <c r="AC174" s="6">
        <v>0</v>
      </c>
      <c r="AD174" s="6">
        <v>42.5</v>
      </c>
      <c r="AE174" s="6">
        <v>24</v>
      </c>
      <c r="AF174" s="6">
        <v>73</v>
      </c>
      <c r="AG174" s="6">
        <v>0</v>
      </c>
      <c r="AH174" s="6">
        <f>SUM(C174:AG174)</f>
        <v>1234.5300000000002</v>
      </c>
      <c r="AI174" s="4" t="s">
        <v>4</v>
      </c>
      <c r="AJ174" s="5" t="s">
        <v>5</v>
      </c>
      <c r="AK174" s="8">
        <f>AH174/AH178</f>
        <v>0.43414639292722557</v>
      </c>
      <c r="AL174" s="6">
        <f>AH174/AH176</f>
        <v>7.5276219512195137</v>
      </c>
    </row>
    <row r="175" spans="1:38" s="7" customFormat="1" x14ac:dyDescent="0.25">
      <c r="A175" s="4"/>
      <c r="B175" s="5" t="s">
        <v>6</v>
      </c>
      <c r="C175" s="6">
        <v>43</v>
      </c>
      <c r="D175" s="6">
        <v>37</v>
      </c>
      <c r="E175" s="7">
        <v>76</v>
      </c>
      <c r="F175" s="6">
        <v>56.75</v>
      </c>
      <c r="G175" s="6">
        <v>78</v>
      </c>
      <c r="H175" s="6">
        <v>0</v>
      </c>
      <c r="I175" s="23">
        <v>58</v>
      </c>
      <c r="J175" s="6">
        <v>72</v>
      </c>
      <c r="K175" s="6">
        <v>52.5</v>
      </c>
      <c r="L175" s="6">
        <v>50.5</v>
      </c>
      <c r="M175" s="6">
        <v>25</v>
      </c>
      <c r="N175" s="6">
        <v>7</v>
      </c>
      <c r="O175" s="6">
        <v>0</v>
      </c>
      <c r="P175" s="6">
        <v>70</v>
      </c>
      <c r="Q175" s="6">
        <v>77</v>
      </c>
      <c r="R175" s="6">
        <v>132</v>
      </c>
      <c r="S175" s="6">
        <v>31</v>
      </c>
      <c r="T175" s="6">
        <v>29</v>
      </c>
      <c r="U175" s="6">
        <v>36</v>
      </c>
      <c r="V175" s="6">
        <v>0</v>
      </c>
      <c r="W175" s="6">
        <v>139</v>
      </c>
      <c r="X175" s="6">
        <v>88.75</v>
      </c>
      <c r="Y175" s="6">
        <v>114</v>
      </c>
      <c r="Z175" s="6">
        <v>88</v>
      </c>
      <c r="AA175" s="6">
        <v>42</v>
      </c>
      <c r="AB175" s="26">
        <v>76.55</v>
      </c>
      <c r="AC175" s="6">
        <v>0</v>
      </c>
      <c r="AD175" s="6">
        <v>65</v>
      </c>
      <c r="AE175" s="6">
        <v>34</v>
      </c>
      <c r="AF175" s="6">
        <v>31</v>
      </c>
      <c r="AG175" s="6">
        <v>0</v>
      </c>
      <c r="AH175" s="6">
        <f t="shared" ref="AH175:AH191" si="61">SUM(C175:AG175)</f>
        <v>1609.05</v>
      </c>
      <c r="AI175" s="4"/>
      <c r="AJ175" s="5" t="s">
        <v>6</v>
      </c>
      <c r="AK175" s="8">
        <f>AH175/AH178</f>
        <v>0.56585360707277432</v>
      </c>
      <c r="AL175" s="6">
        <f>AH175/AH177</f>
        <v>7.8490243902439021</v>
      </c>
    </row>
    <row r="176" spans="1:38" s="7" customFormat="1" x14ac:dyDescent="0.25">
      <c r="A176" s="4"/>
      <c r="B176" s="5" t="s">
        <v>7</v>
      </c>
      <c r="C176" s="7">
        <v>7</v>
      </c>
      <c r="D176" s="7">
        <v>4</v>
      </c>
      <c r="E176" s="6">
        <v>10</v>
      </c>
      <c r="F176" s="6">
        <v>9</v>
      </c>
      <c r="G176" s="6">
        <v>2</v>
      </c>
      <c r="H176" s="6">
        <v>0</v>
      </c>
      <c r="I176" s="23">
        <v>7</v>
      </c>
      <c r="J176" s="6">
        <v>6</v>
      </c>
      <c r="K176" s="6">
        <v>6</v>
      </c>
      <c r="L176" s="6">
        <v>2</v>
      </c>
      <c r="M176" s="6">
        <v>11</v>
      </c>
      <c r="N176" s="6">
        <v>9</v>
      </c>
      <c r="O176" s="6">
        <v>0</v>
      </c>
      <c r="P176" s="6">
        <v>9</v>
      </c>
      <c r="Q176" s="6">
        <v>1</v>
      </c>
      <c r="R176" s="6">
        <v>4</v>
      </c>
      <c r="S176" s="6">
        <v>4</v>
      </c>
      <c r="T176" s="6">
        <v>6</v>
      </c>
      <c r="U176" s="6">
        <v>7</v>
      </c>
      <c r="V176" s="6">
        <v>0</v>
      </c>
      <c r="W176" s="6">
        <v>9</v>
      </c>
      <c r="X176" s="6">
        <v>9</v>
      </c>
      <c r="Y176" s="6">
        <v>6</v>
      </c>
      <c r="Z176" s="6">
        <v>7</v>
      </c>
      <c r="AA176" s="6">
        <v>4</v>
      </c>
      <c r="AB176" s="26">
        <v>4</v>
      </c>
      <c r="AC176" s="6">
        <v>0</v>
      </c>
      <c r="AD176" s="6">
        <v>6</v>
      </c>
      <c r="AE176" s="6">
        <v>3</v>
      </c>
      <c r="AF176" s="6">
        <v>12</v>
      </c>
      <c r="AG176" s="6">
        <v>0</v>
      </c>
      <c r="AH176" s="6">
        <f t="shared" si="61"/>
        <v>164</v>
      </c>
      <c r="AI176" s="4"/>
      <c r="AJ176" s="5" t="s">
        <v>7</v>
      </c>
      <c r="AK176" s="8"/>
      <c r="AL176" s="6"/>
    </row>
    <row r="177" spans="1:38" s="7" customFormat="1" x14ac:dyDescent="0.25">
      <c r="A177" s="4"/>
      <c r="B177" s="5" t="s">
        <v>8</v>
      </c>
      <c r="C177" s="7">
        <v>6</v>
      </c>
      <c r="D177" s="7">
        <v>4</v>
      </c>
      <c r="E177" s="6">
        <v>6</v>
      </c>
      <c r="F177" s="6">
        <v>4</v>
      </c>
      <c r="G177" s="6">
        <v>9</v>
      </c>
      <c r="H177" s="6">
        <v>0</v>
      </c>
      <c r="I177" s="23">
        <v>5</v>
      </c>
      <c r="J177" s="6">
        <v>10</v>
      </c>
      <c r="K177" s="6">
        <v>6</v>
      </c>
      <c r="L177" s="6">
        <v>5</v>
      </c>
      <c r="M177" s="6">
        <v>5</v>
      </c>
      <c r="N177" s="6">
        <v>1</v>
      </c>
      <c r="O177" s="6">
        <v>0</v>
      </c>
      <c r="P177" s="6">
        <v>9</v>
      </c>
      <c r="Q177" s="6">
        <v>11</v>
      </c>
      <c r="R177" s="6">
        <v>19</v>
      </c>
      <c r="S177" s="6">
        <v>2</v>
      </c>
      <c r="T177" s="6">
        <v>5</v>
      </c>
      <c r="U177" s="6">
        <v>4</v>
      </c>
      <c r="V177" s="6">
        <v>0</v>
      </c>
      <c r="W177" s="6">
        <v>23</v>
      </c>
      <c r="X177" s="6">
        <v>15</v>
      </c>
      <c r="Y177" s="6">
        <v>11</v>
      </c>
      <c r="Z177" s="6">
        <v>9</v>
      </c>
      <c r="AA177" s="6">
        <v>3</v>
      </c>
      <c r="AB177" s="26">
        <v>10</v>
      </c>
      <c r="AC177" s="6">
        <v>0</v>
      </c>
      <c r="AD177" s="6">
        <v>12</v>
      </c>
      <c r="AE177" s="6">
        <v>5</v>
      </c>
      <c r="AF177" s="6">
        <v>6</v>
      </c>
      <c r="AG177" s="6">
        <v>0</v>
      </c>
      <c r="AH177" s="6">
        <f t="shared" si="61"/>
        <v>205</v>
      </c>
      <c r="AI177" s="4"/>
      <c r="AJ177" s="5" t="s">
        <v>8</v>
      </c>
      <c r="AK177" s="8">
        <f>AH177/AH179</f>
        <v>0.55555555555555558</v>
      </c>
    </row>
    <row r="178" spans="1:38" s="7" customFormat="1" x14ac:dyDescent="0.25">
      <c r="A178" s="4"/>
      <c r="B178" s="5" t="s">
        <v>9</v>
      </c>
      <c r="C178" s="6">
        <f t="shared" ref="C178:AG178" si="62">C174+C175</f>
        <v>101</v>
      </c>
      <c r="D178" s="6">
        <f>D174+D175</f>
        <v>57.86</v>
      </c>
      <c r="E178" s="6">
        <f>E174+E175</f>
        <v>153.5</v>
      </c>
      <c r="F178" s="6">
        <f t="shared" si="62"/>
        <v>115.75</v>
      </c>
      <c r="G178" s="6">
        <f t="shared" si="62"/>
        <v>91.5</v>
      </c>
      <c r="H178" s="6">
        <f t="shared" si="62"/>
        <v>0</v>
      </c>
      <c r="I178" s="23">
        <f t="shared" si="62"/>
        <v>119.5</v>
      </c>
      <c r="J178" s="6">
        <f t="shared" si="62"/>
        <v>113</v>
      </c>
      <c r="K178" s="6">
        <f t="shared" si="62"/>
        <v>100.5</v>
      </c>
      <c r="L178" s="6">
        <f t="shared" si="62"/>
        <v>56.5</v>
      </c>
      <c r="M178" s="6">
        <f t="shared" si="62"/>
        <v>96.5</v>
      </c>
      <c r="N178" s="6">
        <f t="shared" si="62"/>
        <v>85</v>
      </c>
      <c r="O178" s="6">
        <f t="shared" si="62"/>
        <v>0</v>
      </c>
      <c r="P178" s="6">
        <f t="shared" si="62"/>
        <v>176</v>
      </c>
      <c r="Q178" s="6">
        <f t="shared" si="62"/>
        <v>91</v>
      </c>
      <c r="R178" s="6">
        <f t="shared" si="62"/>
        <v>151.97</v>
      </c>
      <c r="S178" s="6">
        <f t="shared" si="62"/>
        <v>32.5</v>
      </c>
      <c r="T178" s="23">
        <f t="shared" si="62"/>
        <v>90</v>
      </c>
      <c r="U178" s="6">
        <f t="shared" si="62"/>
        <v>95.95</v>
      </c>
      <c r="V178" s="6">
        <f t="shared" si="62"/>
        <v>0</v>
      </c>
      <c r="W178" s="6">
        <f t="shared" si="62"/>
        <v>215</v>
      </c>
      <c r="X178" s="6">
        <f t="shared" si="62"/>
        <v>141.75</v>
      </c>
      <c r="Y178" s="6">
        <f t="shared" si="62"/>
        <v>188</v>
      </c>
      <c r="Z178" s="6">
        <f t="shared" si="62"/>
        <v>138.75</v>
      </c>
      <c r="AA178" s="6">
        <f t="shared" si="62"/>
        <v>62</v>
      </c>
      <c r="AB178" s="26">
        <f t="shared" si="62"/>
        <v>100.55</v>
      </c>
      <c r="AC178" s="6">
        <f t="shared" si="62"/>
        <v>0</v>
      </c>
      <c r="AD178" s="6">
        <f t="shared" si="62"/>
        <v>107.5</v>
      </c>
      <c r="AE178" s="6">
        <f t="shared" si="62"/>
        <v>58</v>
      </c>
      <c r="AF178" s="6">
        <f t="shared" si="62"/>
        <v>104</v>
      </c>
      <c r="AG178" s="6">
        <f t="shared" si="62"/>
        <v>0</v>
      </c>
      <c r="AH178" s="6">
        <f t="shared" si="61"/>
        <v>2843.5800000000004</v>
      </c>
      <c r="AI178" s="4"/>
      <c r="AJ178" s="5" t="s">
        <v>9</v>
      </c>
      <c r="AK178" s="8">
        <f>100%-AK177</f>
        <v>0.44444444444444442</v>
      </c>
    </row>
    <row r="179" spans="1:38" s="7" customFormat="1" x14ac:dyDescent="0.25">
      <c r="A179" s="4"/>
      <c r="B179" s="5" t="s">
        <v>10</v>
      </c>
      <c r="C179" s="6">
        <f t="shared" ref="C179:AG179" si="63">C176+C177</f>
        <v>13</v>
      </c>
      <c r="D179" s="6">
        <f>D176+D177</f>
        <v>8</v>
      </c>
      <c r="E179" s="6">
        <f>E176+E177</f>
        <v>16</v>
      </c>
      <c r="F179" s="6">
        <f t="shared" si="63"/>
        <v>13</v>
      </c>
      <c r="G179" s="6">
        <f t="shared" si="63"/>
        <v>11</v>
      </c>
      <c r="H179" s="6">
        <f t="shared" si="63"/>
        <v>0</v>
      </c>
      <c r="I179" s="23">
        <f t="shared" si="63"/>
        <v>12</v>
      </c>
      <c r="J179" s="6">
        <f t="shared" si="63"/>
        <v>16</v>
      </c>
      <c r="K179" s="6">
        <f t="shared" si="63"/>
        <v>12</v>
      </c>
      <c r="L179" s="6">
        <f t="shared" si="63"/>
        <v>7</v>
      </c>
      <c r="M179" s="6">
        <f t="shared" si="63"/>
        <v>16</v>
      </c>
      <c r="N179" s="6">
        <f t="shared" si="63"/>
        <v>10</v>
      </c>
      <c r="O179" s="6">
        <f t="shared" si="63"/>
        <v>0</v>
      </c>
      <c r="P179" s="6">
        <f t="shared" si="63"/>
        <v>18</v>
      </c>
      <c r="Q179" s="6">
        <f t="shared" si="63"/>
        <v>12</v>
      </c>
      <c r="R179" s="6">
        <f t="shared" si="63"/>
        <v>23</v>
      </c>
      <c r="S179" s="6">
        <f t="shared" si="63"/>
        <v>6</v>
      </c>
      <c r="T179" s="6">
        <f t="shared" si="63"/>
        <v>11</v>
      </c>
      <c r="U179" s="6">
        <f t="shared" si="63"/>
        <v>11</v>
      </c>
      <c r="V179" s="6">
        <f t="shared" si="63"/>
        <v>0</v>
      </c>
      <c r="W179" s="6">
        <f t="shared" si="63"/>
        <v>32</v>
      </c>
      <c r="X179" s="6">
        <f t="shared" si="63"/>
        <v>24</v>
      </c>
      <c r="Y179" s="6">
        <f t="shared" si="63"/>
        <v>17</v>
      </c>
      <c r="Z179" s="6">
        <f t="shared" si="63"/>
        <v>16</v>
      </c>
      <c r="AA179" s="6">
        <f t="shared" si="63"/>
        <v>7</v>
      </c>
      <c r="AB179" s="26">
        <f t="shared" si="63"/>
        <v>14</v>
      </c>
      <c r="AC179" s="6">
        <f t="shared" si="63"/>
        <v>0</v>
      </c>
      <c r="AD179" s="6">
        <f t="shared" si="63"/>
        <v>18</v>
      </c>
      <c r="AE179" s="6">
        <f t="shared" si="63"/>
        <v>8</v>
      </c>
      <c r="AF179" s="6">
        <f t="shared" si="63"/>
        <v>18</v>
      </c>
      <c r="AG179" s="6">
        <f t="shared" si="63"/>
        <v>0</v>
      </c>
      <c r="AH179" s="6">
        <f t="shared" si="61"/>
        <v>369</v>
      </c>
      <c r="AI179" s="4"/>
      <c r="AJ179" s="5" t="s">
        <v>10</v>
      </c>
      <c r="AK179" s="8"/>
      <c r="AL179" s="6">
        <f>AH178/AH179</f>
        <v>7.7061788617886187</v>
      </c>
    </row>
    <row r="180" spans="1:38" s="14" customFormat="1" x14ac:dyDescent="0.25">
      <c r="A180" s="9" t="s">
        <v>11</v>
      </c>
      <c r="B180" s="10" t="s">
        <v>5</v>
      </c>
      <c r="C180" s="11">
        <v>30</v>
      </c>
      <c r="D180" s="11">
        <v>0</v>
      </c>
      <c r="E180" s="11">
        <v>0</v>
      </c>
      <c r="F180" s="11">
        <v>0</v>
      </c>
      <c r="G180" s="11">
        <v>20</v>
      </c>
      <c r="H180" s="11">
        <v>0</v>
      </c>
      <c r="I180" s="11">
        <v>0</v>
      </c>
      <c r="J180" s="11">
        <v>0</v>
      </c>
      <c r="K180" s="11">
        <v>0</v>
      </c>
      <c r="L180" s="11">
        <v>45</v>
      </c>
      <c r="M180" s="11">
        <v>0</v>
      </c>
      <c r="N180" s="11">
        <v>79</v>
      </c>
      <c r="O180" s="11">
        <v>0</v>
      </c>
      <c r="P180" s="11">
        <v>0</v>
      </c>
      <c r="Q180" s="11">
        <v>0</v>
      </c>
      <c r="R180" s="11">
        <v>0</v>
      </c>
      <c r="S180" s="11">
        <v>90</v>
      </c>
      <c r="T180" s="11">
        <v>35</v>
      </c>
      <c r="U180" s="11">
        <v>0</v>
      </c>
      <c r="V180" s="11">
        <v>0</v>
      </c>
      <c r="W180" s="11">
        <v>0</v>
      </c>
      <c r="X180" s="11">
        <v>0</v>
      </c>
      <c r="Y180" s="11">
        <v>22</v>
      </c>
      <c r="Z180" s="11">
        <v>0</v>
      </c>
      <c r="AA180" s="11">
        <v>15</v>
      </c>
      <c r="AB180" s="27">
        <v>0</v>
      </c>
      <c r="AC180" s="11">
        <v>0</v>
      </c>
      <c r="AD180" s="11">
        <v>0</v>
      </c>
      <c r="AE180" s="11">
        <v>0</v>
      </c>
      <c r="AF180" s="11">
        <v>0</v>
      </c>
      <c r="AG180" s="11">
        <v>0</v>
      </c>
      <c r="AH180" s="6">
        <f t="shared" si="61"/>
        <v>336</v>
      </c>
      <c r="AI180" s="9" t="s">
        <v>11</v>
      </c>
      <c r="AJ180" s="10" t="s">
        <v>5</v>
      </c>
      <c r="AK180" s="13">
        <f>AH180/AH184</f>
        <v>0.50186706497386113</v>
      </c>
      <c r="AL180" s="11">
        <f>AH180/AH182</f>
        <v>22.4</v>
      </c>
    </row>
    <row r="181" spans="1:38" s="14" customFormat="1" x14ac:dyDescent="0.25">
      <c r="A181" s="9"/>
      <c r="B181" s="10" t="s">
        <v>6</v>
      </c>
      <c r="C181" s="11">
        <v>67</v>
      </c>
      <c r="D181" s="11">
        <v>0</v>
      </c>
      <c r="E181" s="11">
        <v>26</v>
      </c>
      <c r="F181" s="11">
        <v>0</v>
      </c>
      <c r="G181" s="11">
        <v>38</v>
      </c>
      <c r="H181" s="11">
        <v>0</v>
      </c>
      <c r="I181" s="11">
        <v>0</v>
      </c>
      <c r="J181" s="11">
        <v>24</v>
      </c>
      <c r="K181" s="11">
        <v>13</v>
      </c>
      <c r="L181" s="11">
        <v>4</v>
      </c>
      <c r="M181" s="11">
        <v>0</v>
      </c>
      <c r="N181" s="11">
        <v>0</v>
      </c>
      <c r="O181" s="11">
        <v>0</v>
      </c>
      <c r="P181" s="11">
        <v>0</v>
      </c>
      <c r="Q181" s="11">
        <v>0</v>
      </c>
      <c r="R181" s="11">
        <v>18</v>
      </c>
      <c r="S181" s="11">
        <v>0</v>
      </c>
      <c r="T181" s="11">
        <v>18</v>
      </c>
      <c r="U181" s="11">
        <v>24.5</v>
      </c>
      <c r="V181" s="11">
        <v>0</v>
      </c>
      <c r="W181" s="11">
        <v>0</v>
      </c>
      <c r="X181" s="11">
        <v>51</v>
      </c>
      <c r="Y181" s="11">
        <v>0</v>
      </c>
      <c r="Z181" s="11">
        <v>13</v>
      </c>
      <c r="AA181" s="11">
        <v>3</v>
      </c>
      <c r="AB181" s="27">
        <v>0</v>
      </c>
      <c r="AC181" s="11">
        <v>0</v>
      </c>
      <c r="AD181" s="11">
        <v>0</v>
      </c>
      <c r="AE181" s="11">
        <v>0</v>
      </c>
      <c r="AF181" s="11">
        <v>34</v>
      </c>
      <c r="AG181" s="11">
        <v>0</v>
      </c>
      <c r="AH181" s="6">
        <f>SUM(C181:AG181)</f>
        <v>333.5</v>
      </c>
      <c r="AI181" s="9"/>
      <c r="AJ181" s="10" t="s">
        <v>6</v>
      </c>
      <c r="AK181" s="13">
        <f>AH181/AH184</f>
        <v>0.49813293502613892</v>
      </c>
      <c r="AL181" s="11">
        <f>AH181/AH183</f>
        <v>17.55263157894737</v>
      </c>
    </row>
    <row r="182" spans="1:38" s="14" customFormat="1" ht="17.25" customHeight="1" x14ac:dyDescent="0.25">
      <c r="A182" s="9"/>
      <c r="B182" s="10" t="s">
        <v>7</v>
      </c>
      <c r="C182" s="11">
        <v>1</v>
      </c>
      <c r="D182" s="11">
        <v>0</v>
      </c>
      <c r="E182" s="11">
        <v>0</v>
      </c>
      <c r="F182" s="11">
        <v>0</v>
      </c>
      <c r="G182" s="11">
        <v>2</v>
      </c>
      <c r="H182" s="11">
        <v>0</v>
      </c>
      <c r="I182" s="11">
        <v>0</v>
      </c>
      <c r="J182" s="11">
        <v>0</v>
      </c>
      <c r="K182" s="11">
        <v>0</v>
      </c>
      <c r="L182" s="11">
        <v>2</v>
      </c>
      <c r="M182" s="11">
        <v>0</v>
      </c>
      <c r="N182" s="11">
        <v>3</v>
      </c>
      <c r="O182" s="11">
        <v>0</v>
      </c>
      <c r="P182" s="11">
        <v>0</v>
      </c>
      <c r="Q182" s="11">
        <v>0</v>
      </c>
      <c r="R182" s="11">
        <v>0</v>
      </c>
      <c r="S182" s="11">
        <v>3</v>
      </c>
      <c r="T182" s="11">
        <v>1</v>
      </c>
      <c r="U182" s="11">
        <v>0</v>
      </c>
      <c r="V182" s="11">
        <v>0</v>
      </c>
      <c r="W182" s="11">
        <v>0</v>
      </c>
      <c r="X182" s="11">
        <v>0</v>
      </c>
      <c r="Y182" s="11">
        <v>1</v>
      </c>
      <c r="Z182" s="11">
        <v>0</v>
      </c>
      <c r="AA182" s="11">
        <v>1</v>
      </c>
      <c r="AB182" s="27">
        <v>0</v>
      </c>
      <c r="AC182" s="11">
        <v>0</v>
      </c>
      <c r="AD182" s="11">
        <v>0</v>
      </c>
      <c r="AE182" s="11">
        <v>0</v>
      </c>
      <c r="AF182" s="11">
        <v>1</v>
      </c>
      <c r="AG182" s="11">
        <v>0</v>
      </c>
      <c r="AH182" s="6">
        <f t="shared" si="61"/>
        <v>15</v>
      </c>
      <c r="AI182" s="9"/>
      <c r="AJ182" s="10" t="s">
        <v>7</v>
      </c>
      <c r="AK182" s="13">
        <f>AH182/AH185</f>
        <v>0.44117647058823528</v>
      </c>
    </row>
    <row r="183" spans="1:38" s="14" customFormat="1" x14ac:dyDescent="0.25">
      <c r="A183" s="9"/>
      <c r="B183" s="10" t="s">
        <v>8</v>
      </c>
      <c r="C183" s="11">
        <v>3</v>
      </c>
      <c r="D183" s="11">
        <v>0</v>
      </c>
      <c r="E183" s="11">
        <v>1</v>
      </c>
      <c r="F183" s="11">
        <v>0</v>
      </c>
      <c r="G183" s="11">
        <v>2</v>
      </c>
      <c r="H183" s="11">
        <v>0</v>
      </c>
      <c r="I183" s="11">
        <v>0</v>
      </c>
      <c r="J183" s="11">
        <v>2</v>
      </c>
      <c r="K183" s="11">
        <v>1</v>
      </c>
      <c r="L183" s="11">
        <v>1</v>
      </c>
      <c r="M183" s="11">
        <v>0</v>
      </c>
      <c r="N183" s="11">
        <v>0</v>
      </c>
      <c r="O183" s="11">
        <v>0</v>
      </c>
      <c r="P183" s="11">
        <v>0</v>
      </c>
      <c r="Q183" s="11">
        <v>0</v>
      </c>
      <c r="R183" s="11">
        <v>2</v>
      </c>
      <c r="S183" s="11">
        <v>0</v>
      </c>
      <c r="T183" s="11">
        <v>1</v>
      </c>
      <c r="U183" s="11">
        <v>2</v>
      </c>
      <c r="V183" s="11">
        <v>0</v>
      </c>
      <c r="W183" s="11">
        <v>0</v>
      </c>
      <c r="X183" s="11">
        <v>1</v>
      </c>
      <c r="Y183" s="11">
        <v>0</v>
      </c>
      <c r="Z183" s="11">
        <v>1</v>
      </c>
      <c r="AA183" s="11">
        <v>1</v>
      </c>
      <c r="AB183" s="27">
        <v>0</v>
      </c>
      <c r="AC183" s="11">
        <v>0</v>
      </c>
      <c r="AD183" s="11">
        <v>0</v>
      </c>
      <c r="AE183" s="11">
        <v>0</v>
      </c>
      <c r="AF183" s="11">
        <v>1</v>
      </c>
      <c r="AG183" s="11">
        <v>0</v>
      </c>
      <c r="AH183" s="6">
        <f t="shared" si="61"/>
        <v>19</v>
      </c>
      <c r="AI183" s="9"/>
      <c r="AJ183" s="10" t="s">
        <v>8</v>
      </c>
      <c r="AK183" s="13">
        <f>100%-AK182</f>
        <v>0.55882352941176472</v>
      </c>
    </row>
    <row r="184" spans="1:38" s="14" customFormat="1" x14ac:dyDescent="0.25">
      <c r="A184" s="9"/>
      <c r="B184" s="10" t="s">
        <v>9</v>
      </c>
      <c r="C184" s="11">
        <f t="shared" ref="C184:AB184" si="64">C180+C181</f>
        <v>97</v>
      </c>
      <c r="D184" s="11">
        <f t="shared" si="64"/>
        <v>0</v>
      </c>
      <c r="E184" s="11">
        <f t="shared" si="64"/>
        <v>26</v>
      </c>
      <c r="F184" s="11">
        <f t="shared" si="64"/>
        <v>0</v>
      </c>
      <c r="G184" s="11">
        <f t="shared" si="64"/>
        <v>58</v>
      </c>
      <c r="H184" s="11">
        <f t="shared" si="64"/>
        <v>0</v>
      </c>
      <c r="I184" s="11">
        <f t="shared" si="64"/>
        <v>0</v>
      </c>
      <c r="J184" s="11">
        <f t="shared" si="64"/>
        <v>24</v>
      </c>
      <c r="K184" s="11">
        <f t="shared" si="64"/>
        <v>13</v>
      </c>
      <c r="L184" s="11">
        <f t="shared" si="64"/>
        <v>49</v>
      </c>
      <c r="M184" s="11">
        <f t="shared" si="64"/>
        <v>0</v>
      </c>
      <c r="N184" s="11">
        <f t="shared" si="64"/>
        <v>79</v>
      </c>
      <c r="O184" s="11">
        <f t="shared" si="64"/>
        <v>0</v>
      </c>
      <c r="P184" s="11">
        <f t="shared" si="64"/>
        <v>0</v>
      </c>
      <c r="Q184" s="11">
        <f t="shared" si="64"/>
        <v>0</v>
      </c>
      <c r="R184" s="11">
        <f t="shared" si="64"/>
        <v>18</v>
      </c>
      <c r="S184" s="11">
        <f t="shared" si="64"/>
        <v>90</v>
      </c>
      <c r="T184" s="15">
        <f t="shared" si="64"/>
        <v>53</v>
      </c>
      <c r="U184" s="11">
        <v>24.5</v>
      </c>
      <c r="V184" s="15">
        <f t="shared" si="64"/>
        <v>0</v>
      </c>
      <c r="W184" s="15">
        <f t="shared" si="64"/>
        <v>0</v>
      </c>
      <c r="X184" s="11">
        <f t="shared" si="64"/>
        <v>51</v>
      </c>
      <c r="Y184" s="11">
        <f t="shared" si="64"/>
        <v>22</v>
      </c>
      <c r="Z184" s="11">
        <f t="shared" si="64"/>
        <v>13</v>
      </c>
      <c r="AA184" s="11">
        <f t="shared" si="64"/>
        <v>18</v>
      </c>
      <c r="AB184" s="27">
        <f t="shared" si="64"/>
        <v>0</v>
      </c>
      <c r="AC184" s="11">
        <f>AC180+AC181</f>
        <v>0</v>
      </c>
      <c r="AD184" s="11">
        <f>AD180+AD181</f>
        <v>0</v>
      </c>
      <c r="AE184" s="11">
        <f>AE180+AE181</f>
        <v>0</v>
      </c>
      <c r="AF184" s="11">
        <f>AF180+AF181</f>
        <v>34</v>
      </c>
      <c r="AG184" s="11">
        <f>AG180+AG181</f>
        <v>0</v>
      </c>
      <c r="AH184" s="6">
        <f t="shared" si="61"/>
        <v>669.5</v>
      </c>
      <c r="AI184" s="9"/>
      <c r="AJ184" s="10" t="s">
        <v>9</v>
      </c>
      <c r="AK184" s="13"/>
      <c r="AL184" s="11"/>
    </row>
    <row r="185" spans="1:38" s="14" customFormat="1" x14ac:dyDescent="0.25">
      <c r="A185" s="9"/>
      <c r="B185" s="10" t="s">
        <v>10</v>
      </c>
      <c r="C185" s="11">
        <f t="shared" ref="C185:AB185" si="65">C182+C183</f>
        <v>4</v>
      </c>
      <c r="D185" s="11">
        <f t="shared" si="65"/>
        <v>0</v>
      </c>
      <c r="E185" s="11">
        <f t="shared" si="65"/>
        <v>1</v>
      </c>
      <c r="F185" s="11">
        <f t="shared" si="65"/>
        <v>0</v>
      </c>
      <c r="G185" s="11">
        <f t="shared" si="65"/>
        <v>4</v>
      </c>
      <c r="H185" s="11">
        <f t="shared" si="65"/>
        <v>0</v>
      </c>
      <c r="I185" s="11">
        <f t="shared" si="65"/>
        <v>0</v>
      </c>
      <c r="J185" s="11">
        <f t="shared" si="65"/>
        <v>2</v>
      </c>
      <c r="K185" s="11">
        <f t="shared" si="65"/>
        <v>1</v>
      </c>
      <c r="L185" s="11">
        <f t="shared" si="65"/>
        <v>3</v>
      </c>
      <c r="M185" s="11">
        <f t="shared" si="65"/>
        <v>0</v>
      </c>
      <c r="N185" s="11">
        <f t="shared" si="65"/>
        <v>3</v>
      </c>
      <c r="O185" s="11">
        <f t="shared" si="65"/>
        <v>0</v>
      </c>
      <c r="P185" s="11">
        <f t="shared" si="65"/>
        <v>0</v>
      </c>
      <c r="Q185" s="11">
        <f t="shared" si="65"/>
        <v>0</v>
      </c>
      <c r="R185" s="11">
        <f t="shared" si="65"/>
        <v>2</v>
      </c>
      <c r="S185" s="11">
        <f t="shared" si="65"/>
        <v>3</v>
      </c>
      <c r="T185" s="11">
        <f t="shared" si="65"/>
        <v>2</v>
      </c>
      <c r="U185" s="11">
        <f t="shared" si="65"/>
        <v>2</v>
      </c>
      <c r="V185" s="11">
        <f t="shared" si="65"/>
        <v>0</v>
      </c>
      <c r="W185" s="11">
        <f t="shared" si="65"/>
        <v>0</v>
      </c>
      <c r="X185" s="11">
        <f t="shared" si="65"/>
        <v>1</v>
      </c>
      <c r="Y185" s="11">
        <f t="shared" si="65"/>
        <v>1</v>
      </c>
      <c r="Z185" s="11">
        <f t="shared" si="65"/>
        <v>1</v>
      </c>
      <c r="AA185" s="11">
        <f t="shared" si="65"/>
        <v>2</v>
      </c>
      <c r="AB185" s="27">
        <f t="shared" si="65"/>
        <v>0</v>
      </c>
      <c r="AC185" s="11">
        <f>AC182+AC183</f>
        <v>0</v>
      </c>
      <c r="AD185" s="11">
        <f>AD182+AD183</f>
        <v>0</v>
      </c>
      <c r="AE185" s="11">
        <f>AE182+AE183</f>
        <v>0</v>
      </c>
      <c r="AF185" s="11">
        <f>AF182+AF183</f>
        <v>2</v>
      </c>
      <c r="AG185" s="11">
        <f>AG182+AG183</f>
        <v>0</v>
      </c>
      <c r="AH185" s="6">
        <f t="shared" si="61"/>
        <v>34</v>
      </c>
      <c r="AI185" s="9"/>
      <c r="AJ185" s="10" t="s">
        <v>10</v>
      </c>
      <c r="AK185" s="13"/>
      <c r="AL185" s="11">
        <f>AH184/AH185</f>
        <v>19.691176470588236</v>
      </c>
    </row>
    <row r="186" spans="1:38" s="21" customFormat="1" x14ac:dyDescent="0.25">
      <c r="A186" s="16" t="s">
        <v>12</v>
      </c>
      <c r="B186" s="17" t="s">
        <v>5</v>
      </c>
      <c r="C186" s="18">
        <v>10</v>
      </c>
      <c r="D186" s="18">
        <v>15</v>
      </c>
      <c r="E186" s="18">
        <v>28</v>
      </c>
      <c r="F186" s="18">
        <v>25</v>
      </c>
      <c r="G186" s="18">
        <v>110</v>
      </c>
      <c r="H186" s="18">
        <v>0</v>
      </c>
      <c r="I186" s="19">
        <v>0</v>
      </c>
      <c r="J186" s="19">
        <v>0</v>
      </c>
      <c r="K186" s="19">
        <v>20</v>
      </c>
      <c r="L186" s="19">
        <v>61</v>
      </c>
      <c r="M186" s="19">
        <v>0</v>
      </c>
      <c r="N186" s="19">
        <v>15</v>
      </c>
      <c r="O186" s="19">
        <v>0</v>
      </c>
      <c r="P186" s="19">
        <v>61</v>
      </c>
      <c r="Q186" s="19">
        <v>0</v>
      </c>
      <c r="R186" s="19">
        <v>23</v>
      </c>
      <c r="S186" s="19">
        <v>8</v>
      </c>
      <c r="T186" s="19">
        <v>0</v>
      </c>
      <c r="U186" s="19">
        <v>170</v>
      </c>
      <c r="V186" s="19">
        <v>0</v>
      </c>
      <c r="W186" s="19">
        <v>18</v>
      </c>
      <c r="X186" s="19">
        <v>160</v>
      </c>
      <c r="Y186" s="19">
        <v>60</v>
      </c>
      <c r="Z186" s="19">
        <v>77.5</v>
      </c>
      <c r="AA186" s="19">
        <v>55</v>
      </c>
      <c r="AB186" s="28">
        <v>0</v>
      </c>
      <c r="AC186" s="19">
        <v>0</v>
      </c>
      <c r="AD186" s="19">
        <v>10</v>
      </c>
      <c r="AE186" s="19">
        <v>0</v>
      </c>
      <c r="AF186" s="19">
        <v>0</v>
      </c>
      <c r="AG186" s="19">
        <v>0</v>
      </c>
      <c r="AH186" s="6">
        <f t="shared" si="61"/>
        <v>926.5</v>
      </c>
      <c r="AI186" s="16" t="s">
        <v>12</v>
      </c>
      <c r="AJ186" s="17" t="s">
        <v>5</v>
      </c>
      <c r="AK186" s="20">
        <f>AH186/AH190</f>
        <v>0.55570550307392408</v>
      </c>
      <c r="AL186" s="18">
        <f>AH186/AH188</f>
        <v>34.314814814814817</v>
      </c>
    </row>
    <row r="187" spans="1:38" s="21" customFormat="1" ht="17.25" customHeight="1" x14ac:dyDescent="0.25">
      <c r="A187" s="16"/>
      <c r="B187" s="17" t="s">
        <v>6</v>
      </c>
      <c r="C187" s="18">
        <v>71</v>
      </c>
      <c r="D187" s="18">
        <v>69</v>
      </c>
      <c r="E187" s="18">
        <v>38</v>
      </c>
      <c r="F187" s="18">
        <v>3</v>
      </c>
      <c r="G187" s="18">
        <v>41</v>
      </c>
      <c r="H187" s="18">
        <v>0</v>
      </c>
      <c r="I187" s="18">
        <v>66</v>
      </c>
      <c r="J187" s="18">
        <v>3</v>
      </c>
      <c r="K187" s="18">
        <v>2</v>
      </c>
      <c r="L187" s="18">
        <v>6</v>
      </c>
      <c r="M187" s="18">
        <v>3</v>
      </c>
      <c r="N187" s="18">
        <v>3</v>
      </c>
      <c r="O187" s="18">
        <v>0</v>
      </c>
      <c r="P187" s="18">
        <v>102</v>
      </c>
      <c r="Q187" s="18">
        <v>0</v>
      </c>
      <c r="R187" s="18">
        <v>15</v>
      </c>
      <c r="S187" s="19">
        <v>8</v>
      </c>
      <c r="T187" s="19">
        <v>79</v>
      </c>
      <c r="U187" s="19">
        <v>0</v>
      </c>
      <c r="V187" s="19">
        <v>0</v>
      </c>
      <c r="W187" s="19">
        <v>0</v>
      </c>
      <c r="X187" s="18">
        <v>23</v>
      </c>
      <c r="Y187" s="18">
        <v>3</v>
      </c>
      <c r="Z187" s="18">
        <v>0</v>
      </c>
      <c r="AA187" s="18">
        <v>26</v>
      </c>
      <c r="AB187" s="27">
        <v>38</v>
      </c>
      <c r="AC187" s="18">
        <v>0</v>
      </c>
      <c r="AD187" s="18">
        <v>57.75</v>
      </c>
      <c r="AE187" s="18">
        <v>84</v>
      </c>
      <c r="AF187" s="18">
        <v>0</v>
      </c>
      <c r="AG187" s="18">
        <v>0</v>
      </c>
      <c r="AH187" s="6">
        <f t="shared" si="61"/>
        <v>740.75</v>
      </c>
      <c r="AI187" s="16"/>
      <c r="AJ187" s="17" t="s">
        <v>6</v>
      </c>
      <c r="AK187" s="20">
        <f>AH187/AH190</f>
        <v>0.44429449692607587</v>
      </c>
      <c r="AL187" s="18">
        <f>AH187/AH189</f>
        <v>15.76063829787234</v>
      </c>
    </row>
    <row r="188" spans="1:38" s="21" customFormat="1" x14ac:dyDescent="0.25">
      <c r="A188" s="16"/>
      <c r="B188" s="17" t="s">
        <v>7</v>
      </c>
      <c r="C188" s="18">
        <v>1</v>
      </c>
      <c r="D188" s="18">
        <v>1</v>
      </c>
      <c r="E188" s="18">
        <v>2</v>
      </c>
      <c r="F188" s="18">
        <v>2</v>
      </c>
      <c r="G188" s="18">
        <v>2</v>
      </c>
      <c r="H188" s="18">
        <v>0</v>
      </c>
      <c r="I188" s="18">
        <v>0</v>
      </c>
      <c r="J188" s="18">
        <v>0</v>
      </c>
      <c r="K188" s="18">
        <v>1</v>
      </c>
      <c r="L188" s="18">
        <v>1</v>
      </c>
      <c r="M188" s="18">
        <v>0</v>
      </c>
      <c r="N188" s="18">
        <v>1</v>
      </c>
      <c r="O188" s="18">
        <v>0</v>
      </c>
      <c r="P188" s="18">
        <v>2</v>
      </c>
      <c r="Q188" s="18">
        <v>0</v>
      </c>
      <c r="R188" s="18">
        <v>2</v>
      </c>
      <c r="S188" s="19">
        <v>1</v>
      </c>
      <c r="T188" s="19">
        <v>0</v>
      </c>
      <c r="U188" s="19">
        <v>2</v>
      </c>
      <c r="V188" s="19">
        <v>0</v>
      </c>
      <c r="W188" s="19">
        <v>2</v>
      </c>
      <c r="X188" s="18">
        <v>1</v>
      </c>
      <c r="Y188" s="18">
        <v>2</v>
      </c>
      <c r="Z188" s="18">
        <v>1</v>
      </c>
      <c r="AA188" s="18">
        <v>2</v>
      </c>
      <c r="AB188" s="27">
        <v>0</v>
      </c>
      <c r="AC188" s="18">
        <v>0</v>
      </c>
      <c r="AD188" s="18">
        <v>1</v>
      </c>
      <c r="AE188" s="18">
        <v>0</v>
      </c>
      <c r="AF188" s="18">
        <v>0</v>
      </c>
      <c r="AG188" s="18">
        <v>0</v>
      </c>
      <c r="AH188" s="6">
        <f t="shared" si="61"/>
        <v>27</v>
      </c>
      <c r="AI188" s="16"/>
      <c r="AJ188" s="17" t="s">
        <v>7</v>
      </c>
      <c r="AK188" s="20">
        <f>AH188/AH191</f>
        <v>0.36486486486486486</v>
      </c>
    </row>
    <row r="189" spans="1:38" s="21" customFormat="1" x14ac:dyDescent="0.25">
      <c r="A189" s="16"/>
      <c r="B189" s="17" t="s">
        <v>8</v>
      </c>
      <c r="C189" s="18">
        <v>2</v>
      </c>
      <c r="D189" s="18">
        <v>3</v>
      </c>
      <c r="E189" s="18">
        <v>2</v>
      </c>
      <c r="F189" s="18">
        <v>1</v>
      </c>
      <c r="G189" s="18">
        <v>2</v>
      </c>
      <c r="H189" s="18">
        <v>0</v>
      </c>
      <c r="I189" s="18">
        <v>2</v>
      </c>
      <c r="J189" s="18">
        <v>1</v>
      </c>
      <c r="K189" s="18">
        <v>1</v>
      </c>
      <c r="L189" s="18">
        <v>2</v>
      </c>
      <c r="M189" s="18">
        <v>1</v>
      </c>
      <c r="N189" s="18">
        <v>1</v>
      </c>
      <c r="O189" s="18">
        <v>0</v>
      </c>
      <c r="P189" s="18">
        <v>7</v>
      </c>
      <c r="Q189" s="18">
        <v>0</v>
      </c>
      <c r="R189" s="18">
        <v>1</v>
      </c>
      <c r="S189" s="19">
        <v>3</v>
      </c>
      <c r="T189" s="19">
        <v>3</v>
      </c>
      <c r="U189" s="19">
        <v>0</v>
      </c>
      <c r="V189" s="19">
        <v>0</v>
      </c>
      <c r="W189" s="19">
        <v>3</v>
      </c>
      <c r="X189" s="18">
        <v>2</v>
      </c>
      <c r="Y189" s="18">
        <v>1</v>
      </c>
      <c r="Z189" s="18">
        <v>0</v>
      </c>
      <c r="AA189" s="18">
        <v>1</v>
      </c>
      <c r="AB189" s="27">
        <v>2</v>
      </c>
      <c r="AC189" s="18">
        <v>0</v>
      </c>
      <c r="AD189" s="18">
        <v>3</v>
      </c>
      <c r="AE189" s="18">
        <v>3</v>
      </c>
      <c r="AF189" s="18">
        <v>0</v>
      </c>
      <c r="AG189" s="18">
        <v>0</v>
      </c>
      <c r="AH189" s="6">
        <f t="shared" si="61"/>
        <v>47</v>
      </c>
      <c r="AI189" s="16"/>
      <c r="AJ189" s="17" t="s">
        <v>8</v>
      </c>
      <c r="AK189" s="20">
        <f>100%-AK188</f>
        <v>0.63513513513513509</v>
      </c>
      <c r="AL189" s="21">
        <f>AH187/AH189</f>
        <v>15.76063829787234</v>
      </c>
    </row>
    <row r="190" spans="1:38" s="21" customFormat="1" x14ac:dyDescent="0.25">
      <c r="A190" s="16"/>
      <c r="B190" s="17" t="s">
        <v>9</v>
      </c>
      <c r="C190" s="18">
        <f t="shared" ref="C190:AG190" si="66">C186+C187</f>
        <v>81</v>
      </c>
      <c r="D190" s="18">
        <f t="shared" si="66"/>
        <v>84</v>
      </c>
      <c r="E190" s="18">
        <f t="shared" si="66"/>
        <v>66</v>
      </c>
      <c r="F190" s="18">
        <f t="shared" si="66"/>
        <v>28</v>
      </c>
      <c r="G190" s="18">
        <f t="shared" si="66"/>
        <v>151</v>
      </c>
      <c r="H190" s="18">
        <f t="shared" si="66"/>
        <v>0</v>
      </c>
      <c r="I190" s="18">
        <f t="shared" si="66"/>
        <v>66</v>
      </c>
      <c r="J190" s="18">
        <f t="shared" si="66"/>
        <v>3</v>
      </c>
      <c r="K190" s="18">
        <f t="shared" si="66"/>
        <v>22</v>
      </c>
      <c r="L190" s="18">
        <f t="shared" si="66"/>
        <v>67</v>
      </c>
      <c r="M190" s="18">
        <f t="shared" si="66"/>
        <v>3</v>
      </c>
      <c r="N190" s="18">
        <f t="shared" si="66"/>
        <v>18</v>
      </c>
      <c r="O190" s="18">
        <f t="shared" si="66"/>
        <v>0</v>
      </c>
      <c r="P190" s="18">
        <f t="shared" si="66"/>
        <v>163</v>
      </c>
      <c r="Q190" s="18">
        <f t="shared" si="66"/>
        <v>0</v>
      </c>
      <c r="R190" s="18">
        <f t="shared" si="66"/>
        <v>38</v>
      </c>
      <c r="S190" s="18">
        <f t="shared" si="66"/>
        <v>16</v>
      </c>
      <c r="T190" s="18">
        <f t="shared" si="66"/>
        <v>79</v>
      </c>
      <c r="U190" s="18">
        <f t="shared" si="66"/>
        <v>170</v>
      </c>
      <c r="V190" s="18">
        <f t="shared" si="66"/>
        <v>0</v>
      </c>
      <c r="W190" s="18">
        <f t="shared" si="66"/>
        <v>18</v>
      </c>
      <c r="X190" s="18">
        <f t="shared" si="66"/>
        <v>183</v>
      </c>
      <c r="Y190" s="18">
        <f t="shared" si="66"/>
        <v>63</v>
      </c>
      <c r="Z190" s="18">
        <f t="shared" si="66"/>
        <v>77.5</v>
      </c>
      <c r="AA190" s="18">
        <f t="shared" si="66"/>
        <v>81</v>
      </c>
      <c r="AB190" s="27">
        <f t="shared" si="66"/>
        <v>38</v>
      </c>
      <c r="AC190" s="18">
        <f t="shared" si="66"/>
        <v>0</v>
      </c>
      <c r="AD190" s="18">
        <f t="shared" si="66"/>
        <v>67.75</v>
      </c>
      <c r="AE190" s="18">
        <f t="shared" si="66"/>
        <v>84</v>
      </c>
      <c r="AF190" s="18">
        <f t="shared" si="66"/>
        <v>0</v>
      </c>
      <c r="AG190" s="18">
        <f t="shared" si="66"/>
        <v>0</v>
      </c>
      <c r="AH190" s="6">
        <f t="shared" si="61"/>
        <v>1667.25</v>
      </c>
      <c r="AI190" s="16"/>
      <c r="AJ190" s="17" t="s">
        <v>9</v>
      </c>
    </row>
    <row r="191" spans="1:38" s="21" customFormat="1" x14ac:dyDescent="0.25">
      <c r="A191" s="16"/>
      <c r="B191" s="17" t="s">
        <v>10</v>
      </c>
      <c r="C191" s="18">
        <f t="shared" ref="C191:AG191" si="67">C188+C189</f>
        <v>3</v>
      </c>
      <c r="D191" s="18">
        <f t="shared" si="67"/>
        <v>4</v>
      </c>
      <c r="E191" s="18">
        <f t="shared" si="67"/>
        <v>4</v>
      </c>
      <c r="F191" s="18">
        <f t="shared" si="67"/>
        <v>3</v>
      </c>
      <c r="G191" s="18">
        <f t="shared" si="67"/>
        <v>4</v>
      </c>
      <c r="H191" s="18">
        <f t="shared" si="67"/>
        <v>0</v>
      </c>
      <c r="I191" s="18">
        <f t="shared" si="67"/>
        <v>2</v>
      </c>
      <c r="J191" s="18">
        <f t="shared" si="67"/>
        <v>1</v>
      </c>
      <c r="K191" s="18">
        <f t="shared" si="67"/>
        <v>2</v>
      </c>
      <c r="L191" s="18">
        <f t="shared" si="67"/>
        <v>3</v>
      </c>
      <c r="M191" s="18">
        <f t="shared" si="67"/>
        <v>1</v>
      </c>
      <c r="N191" s="18">
        <f t="shared" si="67"/>
        <v>2</v>
      </c>
      <c r="O191" s="18">
        <f t="shared" si="67"/>
        <v>0</v>
      </c>
      <c r="P191" s="18">
        <f t="shared" si="67"/>
        <v>9</v>
      </c>
      <c r="Q191" s="18">
        <f t="shared" si="67"/>
        <v>0</v>
      </c>
      <c r="R191" s="18">
        <f t="shared" si="67"/>
        <v>3</v>
      </c>
      <c r="S191" s="18">
        <f t="shared" si="67"/>
        <v>4</v>
      </c>
      <c r="T191" s="18">
        <f t="shared" si="67"/>
        <v>3</v>
      </c>
      <c r="U191" s="18">
        <f t="shared" si="67"/>
        <v>2</v>
      </c>
      <c r="V191" s="18">
        <f t="shared" si="67"/>
        <v>0</v>
      </c>
      <c r="W191" s="18">
        <f t="shared" si="67"/>
        <v>5</v>
      </c>
      <c r="X191" s="18">
        <f t="shared" si="67"/>
        <v>3</v>
      </c>
      <c r="Y191" s="18">
        <f t="shared" si="67"/>
        <v>3</v>
      </c>
      <c r="Z191" s="18">
        <f t="shared" si="67"/>
        <v>1</v>
      </c>
      <c r="AA191" s="18">
        <f t="shared" si="67"/>
        <v>3</v>
      </c>
      <c r="AB191" s="27">
        <f t="shared" si="67"/>
        <v>2</v>
      </c>
      <c r="AC191" s="18">
        <f t="shared" si="67"/>
        <v>0</v>
      </c>
      <c r="AD191" s="18">
        <f t="shared" si="67"/>
        <v>4</v>
      </c>
      <c r="AE191" s="18">
        <f t="shared" si="67"/>
        <v>3</v>
      </c>
      <c r="AF191" s="18">
        <f t="shared" si="67"/>
        <v>0</v>
      </c>
      <c r="AG191" s="18">
        <f t="shared" si="67"/>
        <v>0</v>
      </c>
      <c r="AH191" s="6">
        <f t="shared" si="61"/>
        <v>74</v>
      </c>
      <c r="AI191" s="16"/>
      <c r="AJ191" s="17" t="s">
        <v>10</v>
      </c>
      <c r="AL191" s="18">
        <f>AH190/AH191</f>
        <v>22.530405405405407</v>
      </c>
    </row>
    <row r="193" spans="1:38" x14ac:dyDescent="0.25">
      <c r="A193" s="1"/>
      <c r="B193" s="1" t="s">
        <v>24</v>
      </c>
      <c r="C193" s="2">
        <v>1</v>
      </c>
      <c r="D193" s="2">
        <v>2</v>
      </c>
      <c r="E193" s="2">
        <v>3</v>
      </c>
      <c r="F193" s="2">
        <v>4</v>
      </c>
      <c r="G193" s="2">
        <v>5</v>
      </c>
      <c r="H193" s="2">
        <v>6</v>
      </c>
      <c r="I193" s="2">
        <v>7</v>
      </c>
      <c r="J193" s="2">
        <v>8</v>
      </c>
      <c r="K193" s="2">
        <v>9</v>
      </c>
      <c r="L193" s="2">
        <v>10</v>
      </c>
      <c r="M193" s="2">
        <v>11</v>
      </c>
      <c r="N193" s="2">
        <v>12</v>
      </c>
      <c r="O193" s="2">
        <v>13</v>
      </c>
      <c r="P193" s="2">
        <v>14</v>
      </c>
      <c r="Q193" s="2">
        <v>15</v>
      </c>
      <c r="R193" s="2">
        <v>16</v>
      </c>
      <c r="S193" s="2">
        <v>17</v>
      </c>
      <c r="T193" s="2">
        <v>18</v>
      </c>
      <c r="U193" s="2">
        <v>19</v>
      </c>
      <c r="V193" s="2">
        <v>20</v>
      </c>
      <c r="W193" s="2">
        <v>21</v>
      </c>
      <c r="X193" s="2">
        <v>22</v>
      </c>
      <c r="Y193" s="2">
        <v>23</v>
      </c>
      <c r="Z193" s="2">
        <v>24</v>
      </c>
      <c r="AA193" s="2">
        <v>25</v>
      </c>
      <c r="AB193" s="2">
        <v>26</v>
      </c>
      <c r="AC193" s="2">
        <v>27</v>
      </c>
      <c r="AD193" s="2">
        <v>28</v>
      </c>
      <c r="AE193" s="2">
        <v>29</v>
      </c>
      <c r="AF193" s="2">
        <v>30</v>
      </c>
      <c r="AG193" s="2">
        <v>31</v>
      </c>
      <c r="AH193" s="3" t="s">
        <v>1</v>
      </c>
      <c r="AI193" s="1"/>
      <c r="AJ193" s="1" t="s">
        <v>18</v>
      </c>
      <c r="AK193" t="s">
        <v>2</v>
      </c>
      <c r="AL193" t="s">
        <v>3</v>
      </c>
    </row>
    <row r="194" spans="1:38" s="14" customFormat="1" x14ac:dyDescent="0.25">
      <c r="A194" s="9" t="s">
        <v>11</v>
      </c>
      <c r="B194" s="10" t="s">
        <v>5</v>
      </c>
      <c r="C194" s="11">
        <v>0</v>
      </c>
      <c r="D194" s="11">
        <v>15</v>
      </c>
      <c r="E194" s="11">
        <v>0</v>
      </c>
      <c r="F194" s="11">
        <v>0</v>
      </c>
      <c r="G194" s="11">
        <v>91</v>
      </c>
      <c r="H194" s="11">
        <v>0</v>
      </c>
      <c r="I194" s="11">
        <v>0</v>
      </c>
      <c r="J194" s="11">
        <v>0</v>
      </c>
      <c r="K194" s="11">
        <v>0</v>
      </c>
      <c r="L194" s="11">
        <v>0</v>
      </c>
      <c r="M194" s="11">
        <v>0</v>
      </c>
      <c r="N194" s="11">
        <v>12</v>
      </c>
      <c r="O194" s="11">
        <v>60</v>
      </c>
      <c r="P194" s="11">
        <v>0</v>
      </c>
      <c r="Q194" s="11">
        <v>0</v>
      </c>
      <c r="R194" s="11">
        <v>15</v>
      </c>
      <c r="S194" s="11">
        <v>0</v>
      </c>
      <c r="T194" s="11">
        <v>0</v>
      </c>
      <c r="U194" s="11">
        <v>95</v>
      </c>
      <c r="V194" s="11">
        <v>0</v>
      </c>
      <c r="W194" s="11">
        <v>20</v>
      </c>
      <c r="X194" s="11">
        <v>0</v>
      </c>
      <c r="Y194" s="11">
        <v>0</v>
      </c>
      <c r="Z194" s="11">
        <v>0</v>
      </c>
      <c r="AA194" s="11">
        <v>0</v>
      </c>
      <c r="AB194" s="27">
        <v>0</v>
      </c>
      <c r="AC194" s="11">
        <v>0</v>
      </c>
      <c r="AD194" s="11">
        <v>0</v>
      </c>
      <c r="AE194" s="11">
        <v>0</v>
      </c>
      <c r="AF194" s="11">
        <v>0</v>
      </c>
      <c r="AG194" s="11">
        <v>0</v>
      </c>
      <c r="AH194" s="6">
        <f t="shared" ref="AH194:AH205" si="68">SUM(C194:AG194)</f>
        <v>308</v>
      </c>
      <c r="AI194" s="9" t="s">
        <v>11</v>
      </c>
      <c r="AJ194" s="10" t="s">
        <v>5</v>
      </c>
      <c r="AK194" s="13">
        <f>AH194/AH198</f>
        <v>0.45244215938303339</v>
      </c>
      <c r="AL194" s="11">
        <f>AH194/AH196</f>
        <v>19.25</v>
      </c>
    </row>
    <row r="195" spans="1:38" s="14" customFormat="1" x14ac:dyDescent="0.25">
      <c r="A195" s="9"/>
      <c r="B195" s="10" t="s">
        <v>6</v>
      </c>
      <c r="C195" s="11">
        <v>20</v>
      </c>
      <c r="D195" s="11">
        <v>0</v>
      </c>
      <c r="E195" s="11">
        <v>19</v>
      </c>
      <c r="F195" s="11">
        <v>0</v>
      </c>
      <c r="G195" s="11">
        <v>60</v>
      </c>
      <c r="H195" s="11">
        <v>65</v>
      </c>
      <c r="I195" s="11">
        <v>0</v>
      </c>
      <c r="J195" s="11">
        <v>0</v>
      </c>
      <c r="K195" s="11">
        <v>3</v>
      </c>
      <c r="L195" s="11">
        <v>0</v>
      </c>
      <c r="M195" s="11">
        <v>0</v>
      </c>
      <c r="N195" s="11">
        <v>92</v>
      </c>
      <c r="O195" s="11">
        <v>3</v>
      </c>
      <c r="P195" s="11">
        <v>23</v>
      </c>
      <c r="Q195" s="11">
        <v>1.75</v>
      </c>
      <c r="R195" s="11">
        <v>0</v>
      </c>
      <c r="S195" s="11">
        <v>0</v>
      </c>
      <c r="T195" s="11">
        <v>0</v>
      </c>
      <c r="U195" s="11">
        <v>48</v>
      </c>
      <c r="V195" s="11">
        <v>0</v>
      </c>
      <c r="W195" s="11">
        <v>0</v>
      </c>
      <c r="X195" s="11">
        <v>35</v>
      </c>
      <c r="Y195" s="11">
        <v>0</v>
      </c>
      <c r="Z195" s="11">
        <v>0</v>
      </c>
      <c r="AA195" s="11">
        <v>0</v>
      </c>
      <c r="AB195" s="27">
        <v>0</v>
      </c>
      <c r="AC195" s="11">
        <v>0</v>
      </c>
      <c r="AD195" s="11">
        <v>3</v>
      </c>
      <c r="AE195" s="11">
        <v>0</v>
      </c>
      <c r="AF195" s="11">
        <v>0</v>
      </c>
      <c r="AG195" s="11">
        <v>0</v>
      </c>
      <c r="AH195" s="6">
        <f>SUM(C195:AG195)</f>
        <v>372.75</v>
      </c>
      <c r="AI195" s="9"/>
      <c r="AJ195" s="10" t="s">
        <v>6</v>
      </c>
      <c r="AK195" s="13">
        <f>AH195/AH198</f>
        <v>0.54755784061696655</v>
      </c>
      <c r="AL195" s="11">
        <f>AH195/AH197</f>
        <v>16.943181818181817</v>
      </c>
    </row>
    <row r="196" spans="1:38" s="14" customFormat="1" ht="17.25" customHeight="1" x14ac:dyDescent="0.25">
      <c r="A196" s="9"/>
      <c r="B196" s="10" t="s">
        <v>7</v>
      </c>
      <c r="C196" s="11">
        <v>0</v>
      </c>
      <c r="D196" s="11">
        <v>1</v>
      </c>
      <c r="E196" s="11">
        <v>0</v>
      </c>
      <c r="F196" s="11">
        <v>0</v>
      </c>
      <c r="G196" s="11">
        <v>4</v>
      </c>
      <c r="H196" s="11">
        <v>0</v>
      </c>
      <c r="I196" s="11">
        <v>0</v>
      </c>
      <c r="J196" s="11">
        <v>0</v>
      </c>
      <c r="K196" s="11">
        <v>0</v>
      </c>
      <c r="L196" s="11">
        <v>0</v>
      </c>
      <c r="M196" s="11">
        <v>0</v>
      </c>
      <c r="N196" s="11">
        <v>2</v>
      </c>
      <c r="O196" s="11">
        <v>2</v>
      </c>
      <c r="P196" s="11">
        <v>0</v>
      </c>
      <c r="Q196" s="11">
        <v>0</v>
      </c>
      <c r="R196" s="11">
        <v>1</v>
      </c>
      <c r="S196" s="11">
        <v>0</v>
      </c>
      <c r="T196" s="11">
        <v>0</v>
      </c>
      <c r="U196" s="11">
        <v>5</v>
      </c>
      <c r="V196" s="11">
        <v>0</v>
      </c>
      <c r="W196" s="11">
        <v>1</v>
      </c>
      <c r="X196" s="11">
        <v>0</v>
      </c>
      <c r="Y196" s="11">
        <v>0</v>
      </c>
      <c r="Z196" s="11">
        <v>0</v>
      </c>
      <c r="AA196" s="11">
        <v>0</v>
      </c>
      <c r="AB196" s="27">
        <v>0</v>
      </c>
      <c r="AC196" s="11">
        <v>0</v>
      </c>
      <c r="AD196" s="11">
        <v>0</v>
      </c>
      <c r="AE196" s="11">
        <v>0</v>
      </c>
      <c r="AF196" s="11">
        <v>0</v>
      </c>
      <c r="AG196" s="11">
        <v>0</v>
      </c>
      <c r="AH196" s="6">
        <f t="shared" si="68"/>
        <v>16</v>
      </c>
      <c r="AI196" s="9"/>
      <c r="AJ196" s="10" t="s">
        <v>7</v>
      </c>
      <c r="AK196" s="13"/>
      <c r="AL196" s="13">
        <f>AH196/AH199</f>
        <v>0.42105263157894735</v>
      </c>
    </row>
    <row r="197" spans="1:38" s="14" customFormat="1" x14ac:dyDescent="0.25">
      <c r="A197" s="9"/>
      <c r="B197" s="10" t="s">
        <v>8</v>
      </c>
      <c r="C197" s="11">
        <v>1</v>
      </c>
      <c r="D197" s="11">
        <v>0</v>
      </c>
      <c r="E197" s="11">
        <v>1</v>
      </c>
      <c r="F197" s="11">
        <v>0</v>
      </c>
      <c r="G197" s="11">
        <v>3</v>
      </c>
      <c r="H197" s="11">
        <v>3</v>
      </c>
      <c r="I197" s="11">
        <v>0</v>
      </c>
      <c r="J197" s="11">
        <v>0</v>
      </c>
      <c r="K197" s="11">
        <v>1</v>
      </c>
      <c r="L197" s="11">
        <v>0</v>
      </c>
      <c r="M197" s="11">
        <v>0</v>
      </c>
      <c r="N197" s="11">
        <v>5</v>
      </c>
      <c r="O197" s="11">
        <v>1</v>
      </c>
      <c r="P197" s="11">
        <v>1</v>
      </c>
      <c r="Q197" s="11">
        <v>1</v>
      </c>
      <c r="R197" s="11">
        <v>0</v>
      </c>
      <c r="S197" s="11">
        <v>0</v>
      </c>
      <c r="T197" s="11">
        <v>0</v>
      </c>
      <c r="U197" s="11">
        <v>3</v>
      </c>
      <c r="V197" s="11">
        <v>0</v>
      </c>
      <c r="W197" s="11">
        <v>0</v>
      </c>
      <c r="X197" s="11">
        <v>1</v>
      </c>
      <c r="Y197" s="11">
        <v>0</v>
      </c>
      <c r="Z197" s="11">
        <v>0</v>
      </c>
      <c r="AA197" s="11">
        <v>0</v>
      </c>
      <c r="AB197" s="27">
        <v>0</v>
      </c>
      <c r="AC197" s="11">
        <v>0</v>
      </c>
      <c r="AD197" s="11">
        <v>1</v>
      </c>
      <c r="AE197" s="11">
        <v>0</v>
      </c>
      <c r="AF197" s="11">
        <v>0</v>
      </c>
      <c r="AG197" s="11">
        <v>0</v>
      </c>
      <c r="AH197" s="6">
        <f t="shared" si="68"/>
        <v>22</v>
      </c>
      <c r="AI197" s="9"/>
      <c r="AJ197" s="10" t="s">
        <v>8</v>
      </c>
      <c r="AK197" s="22" t="s">
        <v>14</v>
      </c>
      <c r="AL197" s="13">
        <f>100%-AL196</f>
        <v>0.57894736842105265</v>
      </c>
    </row>
    <row r="198" spans="1:38" s="14" customFormat="1" x14ac:dyDescent="0.25">
      <c r="A198" s="9"/>
      <c r="B198" s="10" t="s">
        <v>9</v>
      </c>
      <c r="C198" s="11">
        <f t="shared" ref="C198:AB198" si="69">C194+C195</f>
        <v>20</v>
      </c>
      <c r="D198" s="11">
        <f t="shared" si="69"/>
        <v>15</v>
      </c>
      <c r="E198" s="11">
        <f t="shared" si="69"/>
        <v>19</v>
      </c>
      <c r="F198" s="11">
        <f t="shared" si="69"/>
        <v>0</v>
      </c>
      <c r="G198" s="11">
        <f t="shared" si="69"/>
        <v>151</v>
      </c>
      <c r="H198" s="11">
        <f t="shared" si="69"/>
        <v>65</v>
      </c>
      <c r="I198" s="11">
        <f t="shared" si="69"/>
        <v>0</v>
      </c>
      <c r="J198" s="11">
        <v>0</v>
      </c>
      <c r="K198" s="11">
        <f t="shared" si="69"/>
        <v>3</v>
      </c>
      <c r="L198" s="11">
        <f t="shared" si="69"/>
        <v>0</v>
      </c>
      <c r="M198" s="11">
        <f t="shared" si="69"/>
        <v>0</v>
      </c>
      <c r="N198" s="11">
        <f t="shared" si="69"/>
        <v>104</v>
      </c>
      <c r="O198" s="11">
        <f t="shared" si="69"/>
        <v>63</v>
      </c>
      <c r="P198" s="11">
        <f t="shared" si="69"/>
        <v>23</v>
      </c>
      <c r="Q198" s="11">
        <f t="shared" si="69"/>
        <v>1.75</v>
      </c>
      <c r="R198" s="11">
        <f t="shared" si="69"/>
        <v>15</v>
      </c>
      <c r="S198" s="11">
        <f t="shared" si="69"/>
        <v>0</v>
      </c>
      <c r="T198" s="15">
        <f t="shared" si="69"/>
        <v>0</v>
      </c>
      <c r="U198" s="11">
        <f>U194+U195</f>
        <v>143</v>
      </c>
      <c r="V198" s="15">
        <f t="shared" si="69"/>
        <v>0</v>
      </c>
      <c r="W198" s="15">
        <f t="shared" si="69"/>
        <v>20</v>
      </c>
      <c r="X198" s="11">
        <f t="shared" si="69"/>
        <v>35</v>
      </c>
      <c r="Y198" s="11">
        <f t="shared" si="69"/>
        <v>0</v>
      </c>
      <c r="Z198" s="11">
        <f t="shared" si="69"/>
        <v>0</v>
      </c>
      <c r="AA198" s="11">
        <f t="shared" si="69"/>
        <v>0</v>
      </c>
      <c r="AB198" s="27">
        <f t="shared" si="69"/>
        <v>0</v>
      </c>
      <c r="AC198" s="11">
        <f>AC194+AC195</f>
        <v>0</v>
      </c>
      <c r="AD198" s="11">
        <f>AD194+AD195</f>
        <v>3</v>
      </c>
      <c r="AE198" s="11">
        <f>AE194+AE195</f>
        <v>0</v>
      </c>
      <c r="AF198" s="11">
        <f>AF194+AF195</f>
        <v>0</v>
      </c>
      <c r="AG198" s="11">
        <f>AG194+AG195</f>
        <v>0</v>
      </c>
      <c r="AH198" s="6">
        <f>SUM(C198:AG198)</f>
        <v>680.75</v>
      </c>
      <c r="AI198" s="9"/>
      <c r="AJ198" s="10" t="s">
        <v>9</v>
      </c>
      <c r="AK198" s="13"/>
      <c r="AL198" s="11"/>
    </row>
    <row r="199" spans="1:38" s="14" customFormat="1" x14ac:dyDescent="0.25">
      <c r="A199" s="9"/>
      <c r="B199" s="10" t="s">
        <v>10</v>
      </c>
      <c r="C199" s="11">
        <f t="shared" ref="C199:AB199" si="70">C196+C197</f>
        <v>1</v>
      </c>
      <c r="D199" s="11">
        <f t="shared" si="70"/>
        <v>1</v>
      </c>
      <c r="E199" s="11">
        <f t="shared" si="70"/>
        <v>1</v>
      </c>
      <c r="F199" s="11">
        <f t="shared" si="70"/>
        <v>0</v>
      </c>
      <c r="G199" s="11">
        <f t="shared" si="70"/>
        <v>7</v>
      </c>
      <c r="H199" s="11">
        <f t="shared" si="70"/>
        <v>3</v>
      </c>
      <c r="I199" s="11">
        <f t="shared" si="70"/>
        <v>0</v>
      </c>
      <c r="J199" s="11">
        <f t="shared" si="70"/>
        <v>0</v>
      </c>
      <c r="K199" s="11">
        <f t="shared" si="70"/>
        <v>1</v>
      </c>
      <c r="L199" s="11">
        <f t="shared" si="70"/>
        <v>0</v>
      </c>
      <c r="M199" s="11">
        <f t="shared" si="70"/>
        <v>0</v>
      </c>
      <c r="N199" s="11">
        <f t="shared" si="70"/>
        <v>7</v>
      </c>
      <c r="O199" s="11">
        <f t="shared" si="70"/>
        <v>3</v>
      </c>
      <c r="P199" s="11">
        <f t="shared" si="70"/>
        <v>1</v>
      </c>
      <c r="Q199" s="11">
        <f t="shared" si="70"/>
        <v>1</v>
      </c>
      <c r="R199" s="11">
        <f t="shared" si="70"/>
        <v>1</v>
      </c>
      <c r="S199" s="11">
        <f t="shared" si="70"/>
        <v>0</v>
      </c>
      <c r="T199" s="11">
        <f t="shared" si="70"/>
        <v>0</v>
      </c>
      <c r="U199" s="11">
        <f t="shared" si="70"/>
        <v>8</v>
      </c>
      <c r="V199" s="11">
        <f t="shared" si="70"/>
        <v>0</v>
      </c>
      <c r="W199" s="11">
        <f t="shared" si="70"/>
        <v>1</v>
      </c>
      <c r="X199" s="11">
        <f t="shared" si="70"/>
        <v>1</v>
      </c>
      <c r="Y199" s="11">
        <f t="shared" si="70"/>
        <v>0</v>
      </c>
      <c r="Z199" s="11">
        <f t="shared" si="70"/>
        <v>0</v>
      </c>
      <c r="AA199" s="11">
        <f t="shared" si="70"/>
        <v>0</v>
      </c>
      <c r="AB199" s="27">
        <f t="shared" si="70"/>
        <v>0</v>
      </c>
      <c r="AC199" s="11">
        <f>AC196+AC197</f>
        <v>0</v>
      </c>
      <c r="AD199" s="11">
        <f>AD196+AD197</f>
        <v>1</v>
      </c>
      <c r="AE199" s="11">
        <f>AE196+AE197</f>
        <v>0</v>
      </c>
      <c r="AF199" s="11">
        <f>AF196+AF197</f>
        <v>0</v>
      </c>
      <c r="AG199" s="11">
        <f>AG196+AG197</f>
        <v>0</v>
      </c>
      <c r="AH199" s="6">
        <f t="shared" si="68"/>
        <v>38</v>
      </c>
      <c r="AI199" s="9"/>
      <c r="AJ199" s="10" t="s">
        <v>10</v>
      </c>
      <c r="AK199" s="13"/>
      <c r="AL199" s="11">
        <f>AH198/AH199</f>
        <v>17.914473684210527</v>
      </c>
    </row>
    <row r="200" spans="1:38" s="21" customFormat="1" x14ac:dyDescent="0.25">
      <c r="A200" s="16" t="s">
        <v>12</v>
      </c>
      <c r="B200" s="17" t="s">
        <v>5</v>
      </c>
      <c r="C200" s="18">
        <v>0</v>
      </c>
      <c r="D200" s="18">
        <v>0</v>
      </c>
      <c r="E200" s="18">
        <v>5</v>
      </c>
      <c r="F200" s="18">
        <v>0</v>
      </c>
      <c r="G200" s="18">
        <v>0</v>
      </c>
      <c r="H200" s="18">
        <v>0</v>
      </c>
      <c r="I200" s="19">
        <v>20</v>
      </c>
      <c r="J200" s="19">
        <v>23</v>
      </c>
      <c r="K200" s="19">
        <v>0</v>
      </c>
      <c r="L200" s="19">
        <v>0</v>
      </c>
      <c r="M200" s="19">
        <v>0</v>
      </c>
      <c r="N200" s="19">
        <v>0</v>
      </c>
      <c r="O200" s="19">
        <v>0</v>
      </c>
      <c r="P200" s="19">
        <v>0</v>
      </c>
      <c r="Q200" s="19">
        <v>15</v>
      </c>
      <c r="R200" s="19">
        <v>0</v>
      </c>
      <c r="S200" s="19">
        <v>9</v>
      </c>
      <c r="T200" s="19">
        <v>0</v>
      </c>
      <c r="U200" s="19">
        <v>0</v>
      </c>
      <c r="V200" s="19">
        <v>15</v>
      </c>
      <c r="W200" s="19">
        <v>0</v>
      </c>
      <c r="X200" s="19">
        <v>3</v>
      </c>
      <c r="Y200" s="19">
        <v>0</v>
      </c>
      <c r="Z200" s="19">
        <v>0</v>
      </c>
      <c r="AA200" s="19">
        <v>0</v>
      </c>
      <c r="AB200" s="28">
        <v>0</v>
      </c>
      <c r="AC200" s="19">
        <v>35</v>
      </c>
      <c r="AD200" s="19">
        <v>0</v>
      </c>
      <c r="AE200" s="19">
        <v>0</v>
      </c>
      <c r="AF200" s="19">
        <v>10</v>
      </c>
      <c r="AG200" s="19">
        <v>0</v>
      </c>
      <c r="AH200" s="6">
        <f t="shared" si="68"/>
        <v>135</v>
      </c>
      <c r="AI200" s="16" t="s">
        <v>12</v>
      </c>
      <c r="AJ200" s="17" t="s">
        <v>5</v>
      </c>
      <c r="AK200" s="20">
        <f>AH200/AH204</f>
        <v>0.38352272727272729</v>
      </c>
      <c r="AL200" s="18">
        <f>AH200/AH202</f>
        <v>13.5</v>
      </c>
    </row>
    <row r="201" spans="1:38" s="21" customFormat="1" ht="17.25" customHeight="1" x14ac:dyDescent="0.25">
      <c r="A201" s="16"/>
      <c r="B201" s="17" t="s">
        <v>6</v>
      </c>
      <c r="C201" s="18">
        <v>0</v>
      </c>
      <c r="D201" s="18">
        <v>0</v>
      </c>
      <c r="E201" s="18">
        <v>16</v>
      </c>
      <c r="F201" s="18">
        <v>0</v>
      </c>
      <c r="G201" s="18">
        <v>0</v>
      </c>
      <c r="H201" s="18">
        <v>0</v>
      </c>
      <c r="I201" s="18">
        <v>0</v>
      </c>
      <c r="J201" s="18">
        <v>0</v>
      </c>
      <c r="K201" s="18">
        <v>0</v>
      </c>
      <c r="L201" s="18">
        <v>0</v>
      </c>
      <c r="M201" s="18">
        <v>0</v>
      </c>
      <c r="N201" s="18">
        <v>0</v>
      </c>
      <c r="O201" s="18">
        <v>18</v>
      </c>
      <c r="P201" s="18">
        <v>27</v>
      </c>
      <c r="Q201" s="18">
        <v>33</v>
      </c>
      <c r="R201" s="18">
        <v>0</v>
      </c>
      <c r="S201" s="19">
        <v>3</v>
      </c>
      <c r="T201" s="19">
        <v>0</v>
      </c>
      <c r="U201" s="19">
        <v>0</v>
      </c>
      <c r="V201" s="19">
        <v>0</v>
      </c>
      <c r="W201" s="19">
        <v>8</v>
      </c>
      <c r="X201" s="18">
        <v>0</v>
      </c>
      <c r="Y201" s="18">
        <v>0</v>
      </c>
      <c r="Z201" s="18">
        <v>0</v>
      </c>
      <c r="AA201" s="18">
        <v>0</v>
      </c>
      <c r="AB201" s="27">
        <v>0</v>
      </c>
      <c r="AC201" s="18">
        <v>3</v>
      </c>
      <c r="AD201" s="18">
        <v>11</v>
      </c>
      <c r="AE201" s="18">
        <v>45</v>
      </c>
      <c r="AF201" s="18">
        <v>53</v>
      </c>
      <c r="AG201" s="18">
        <v>0</v>
      </c>
      <c r="AH201" s="6">
        <f t="shared" si="68"/>
        <v>217</v>
      </c>
      <c r="AI201" s="16"/>
      <c r="AJ201" s="17" t="s">
        <v>6</v>
      </c>
      <c r="AK201" s="20">
        <f>AH201/AH204</f>
        <v>0.61647727272727271</v>
      </c>
      <c r="AL201" s="18">
        <f>AH201/AH203</f>
        <v>13.5625</v>
      </c>
    </row>
    <row r="202" spans="1:38" s="21" customFormat="1" x14ac:dyDescent="0.25">
      <c r="A202" s="16"/>
      <c r="B202" s="17" t="s">
        <v>7</v>
      </c>
      <c r="C202" s="18">
        <v>0</v>
      </c>
      <c r="D202" s="18">
        <v>0</v>
      </c>
      <c r="E202" s="18">
        <v>1</v>
      </c>
      <c r="F202" s="18">
        <v>0</v>
      </c>
      <c r="G202" s="18">
        <v>0</v>
      </c>
      <c r="H202" s="18">
        <v>0</v>
      </c>
      <c r="I202" s="18">
        <v>1</v>
      </c>
      <c r="J202" s="18">
        <v>2</v>
      </c>
      <c r="K202" s="18">
        <v>0</v>
      </c>
      <c r="L202" s="18">
        <v>0</v>
      </c>
      <c r="M202" s="18">
        <v>0</v>
      </c>
      <c r="N202" s="18">
        <v>0</v>
      </c>
      <c r="O202" s="18">
        <v>0</v>
      </c>
      <c r="P202" s="18">
        <v>0</v>
      </c>
      <c r="Q202" s="18">
        <v>1</v>
      </c>
      <c r="R202" s="18">
        <v>0</v>
      </c>
      <c r="S202" s="19">
        <v>1</v>
      </c>
      <c r="T202" s="19">
        <v>0</v>
      </c>
      <c r="U202" s="19">
        <v>0</v>
      </c>
      <c r="V202" s="19">
        <v>1</v>
      </c>
      <c r="W202" s="19">
        <v>0</v>
      </c>
      <c r="X202" s="18">
        <v>1</v>
      </c>
      <c r="Y202" s="18">
        <v>0</v>
      </c>
      <c r="Z202" s="18">
        <v>0</v>
      </c>
      <c r="AA202" s="18">
        <v>0</v>
      </c>
      <c r="AB202" s="27">
        <v>0</v>
      </c>
      <c r="AC202" s="18">
        <v>1</v>
      </c>
      <c r="AD202" s="18">
        <v>0</v>
      </c>
      <c r="AE202" s="18">
        <v>0</v>
      </c>
      <c r="AF202" s="18">
        <v>1</v>
      </c>
      <c r="AG202" s="18">
        <v>0</v>
      </c>
      <c r="AH202" s="6">
        <f t="shared" si="68"/>
        <v>10</v>
      </c>
      <c r="AI202" s="16"/>
      <c r="AJ202" s="17" t="s">
        <v>7</v>
      </c>
      <c r="AK202" s="20"/>
      <c r="AL202" s="20">
        <f>AH202/AH205</f>
        <v>0.38461538461538464</v>
      </c>
    </row>
    <row r="203" spans="1:38" s="21" customFormat="1" x14ac:dyDescent="0.25">
      <c r="A203" s="16"/>
      <c r="B203" s="17" t="s">
        <v>8</v>
      </c>
      <c r="C203" s="18">
        <v>0</v>
      </c>
      <c r="D203" s="18">
        <v>0</v>
      </c>
      <c r="E203" s="18">
        <v>1</v>
      </c>
      <c r="F203" s="18">
        <v>0</v>
      </c>
      <c r="G203" s="18">
        <v>0</v>
      </c>
      <c r="H203" s="18">
        <v>0</v>
      </c>
      <c r="I203" s="18">
        <v>0</v>
      </c>
      <c r="J203" s="18">
        <v>0</v>
      </c>
      <c r="K203" s="18">
        <v>0</v>
      </c>
      <c r="L203" s="18">
        <v>0</v>
      </c>
      <c r="M203" s="18">
        <v>0</v>
      </c>
      <c r="N203" s="18">
        <v>0</v>
      </c>
      <c r="O203" s="18">
        <v>1</v>
      </c>
      <c r="P203" s="18">
        <v>3</v>
      </c>
      <c r="Q203" s="18">
        <v>1</v>
      </c>
      <c r="R203" s="18">
        <v>0</v>
      </c>
      <c r="S203" s="19">
        <v>1</v>
      </c>
      <c r="T203" s="19">
        <v>0</v>
      </c>
      <c r="U203" s="19">
        <v>0</v>
      </c>
      <c r="V203" s="19">
        <v>1</v>
      </c>
      <c r="W203" s="19">
        <v>1</v>
      </c>
      <c r="X203" s="18">
        <v>0</v>
      </c>
      <c r="Y203" s="18">
        <v>0</v>
      </c>
      <c r="Z203" s="18">
        <v>0</v>
      </c>
      <c r="AA203" s="18">
        <v>0</v>
      </c>
      <c r="AB203" s="27">
        <v>0</v>
      </c>
      <c r="AC203" s="18">
        <v>1</v>
      </c>
      <c r="AD203" s="18">
        <v>2</v>
      </c>
      <c r="AE203" s="18">
        <v>2</v>
      </c>
      <c r="AF203" s="18">
        <v>2</v>
      </c>
      <c r="AG203" s="18">
        <v>0</v>
      </c>
      <c r="AH203" s="6">
        <f t="shared" si="68"/>
        <v>16</v>
      </c>
      <c r="AI203" s="16"/>
      <c r="AJ203" s="17" t="s">
        <v>8</v>
      </c>
      <c r="AK203" s="22" t="s">
        <v>14</v>
      </c>
      <c r="AL203" s="20">
        <f>100%-AL202</f>
        <v>0.61538461538461542</v>
      </c>
    </row>
    <row r="204" spans="1:38" s="21" customFormat="1" x14ac:dyDescent="0.25">
      <c r="A204" s="16"/>
      <c r="B204" s="17" t="s">
        <v>9</v>
      </c>
      <c r="C204" s="18">
        <f t="shared" ref="C204:AG204" si="71">C200+C201</f>
        <v>0</v>
      </c>
      <c r="D204" s="18">
        <f t="shared" si="71"/>
        <v>0</v>
      </c>
      <c r="E204" s="18">
        <f t="shared" si="71"/>
        <v>21</v>
      </c>
      <c r="F204" s="18">
        <f t="shared" si="71"/>
        <v>0</v>
      </c>
      <c r="G204" s="18">
        <f t="shared" si="71"/>
        <v>0</v>
      </c>
      <c r="H204" s="18">
        <f t="shared" si="71"/>
        <v>0</v>
      </c>
      <c r="I204" s="18">
        <f t="shared" si="71"/>
        <v>20</v>
      </c>
      <c r="J204" s="18">
        <f t="shared" si="71"/>
        <v>23</v>
      </c>
      <c r="K204" s="18">
        <f t="shared" si="71"/>
        <v>0</v>
      </c>
      <c r="L204" s="18">
        <f t="shared" si="71"/>
        <v>0</v>
      </c>
      <c r="M204" s="18">
        <f t="shared" si="71"/>
        <v>0</v>
      </c>
      <c r="N204" s="18">
        <f t="shared" si="71"/>
        <v>0</v>
      </c>
      <c r="O204" s="18">
        <f t="shared" si="71"/>
        <v>18</v>
      </c>
      <c r="P204" s="18">
        <f t="shared" si="71"/>
        <v>27</v>
      </c>
      <c r="Q204" s="18">
        <f t="shared" si="71"/>
        <v>48</v>
      </c>
      <c r="R204" s="18">
        <f t="shared" si="71"/>
        <v>0</v>
      </c>
      <c r="S204" s="18">
        <f t="shared" si="71"/>
        <v>12</v>
      </c>
      <c r="T204" s="18">
        <f t="shared" si="71"/>
        <v>0</v>
      </c>
      <c r="U204" s="18">
        <f t="shared" si="71"/>
        <v>0</v>
      </c>
      <c r="V204" s="18">
        <f t="shared" si="71"/>
        <v>15</v>
      </c>
      <c r="W204" s="18">
        <f t="shared" si="71"/>
        <v>8</v>
      </c>
      <c r="X204" s="18">
        <f t="shared" si="71"/>
        <v>3</v>
      </c>
      <c r="Y204" s="18">
        <f t="shared" si="71"/>
        <v>0</v>
      </c>
      <c r="Z204" s="18">
        <f t="shared" si="71"/>
        <v>0</v>
      </c>
      <c r="AA204" s="18">
        <f t="shared" si="71"/>
        <v>0</v>
      </c>
      <c r="AB204" s="27">
        <f t="shared" si="71"/>
        <v>0</v>
      </c>
      <c r="AC204" s="18">
        <f t="shared" si="71"/>
        <v>38</v>
      </c>
      <c r="AD204" s="18">
        <f t="shared" si="71"/>
        <v>11</v>
      </c>
      <c r="AE204" s="18">
        <f t="shared" si="71"/>
        <v>45</v>
      </c>
      <c r="AF204" s="18">
        <f t="shared" si="71"/>
        <v>63</v>
      </c>
      <c r="AG204" s="18">
        <f t="shared" si="71"/>
        <v>0</v>
      </c>
      <c r="AH204" s="6">
        <f t="shared" si="68"/>
        <v>352</v>
      </c>
      <c r="AI204" s="16"/>
      <c r="AJ204" s="17" t="s">
        <v>9</v>
      </c>
      <c r="AL204" s="25">
        <f>100-AL203</f>
        <v>99.384615384615387</v>
      </c>
    </row>
    <row r="205" spans="1:38" s="21" customFormat="1" x14ac:dyDescent="0.25">
      <c r="A205" s="16"/>
      <c r="B205" s="17" t="s">
        <v>10</v>
      </c>
      <c r="C205" s="18">
        <f t="shared" ref="C205:AG205" si="72">C202+C203</f>
        <v>0</v>
      </c>
      <c r="D205" s="18">
        <f t="shared" si="72"/>
        <v>0</v>
      </c>
      <c r="E205" s="18">
        <f t="shared" si="72"/>
        <v>2</v>
      </c>
      <c r="F205" s="18">
        <f t="shared" si="72"/>
        <v>0</v>
      </c>
      <c r="G205" s="18">
        <f t="shared" si="72"/>
        <v>0</v>
      </c>
      <c r="H205" s="18">
        <f t="shared" si="72"/>
        <v>0</v>
      </c>
      <c r="I205" s="18">
        <f t="shared" si="72"/>
        <v>1</v>
      </c>
      <c r="J205" s="18">
        <f t="shared" si="72"/>
        <v>2</v>
      </c>
      <c r="K205" s="18">
        <f t="shared" si="72"/>
        <v>0</v>
      </c>
      <c r="L205" s="18">
        <f t="shared" si="72"/>
        <v>0</v>
      </c>
      <c r="M205" s="18">
        <f t="shared" si="72"/>
        <v>0</v>
      </c>
      <c r="N205" s="18">
        <f t="shared" si="72"/>
        <v>0</v>
      </c>
      <c r="O205" s="18">
        <f t="shared" si="72"/>
        <v>1</v>
      </c>
      <c r="P205" s="18">
        <f t="shared" si="72"/>
        <v>3</v>
      </c>
      <c r="Q205" s="18">
        <f t="shared" si="72"/>
        <v>2</v>
      </c>
      <c r="R205" s="18">
        <f t="shared" si="72"/>
        <v>0</v>
      </c>
      <c r="S205" s="18">
        <f t="shared" si="72"/>
        <v>2</v>
      </c>
      <c r="T205" s="18">
        <f t="shared" si="72"/>
        <v>0</v>
      </c>
      <c r="U205" s="18">
        <f t="shared" si="72"/>
        <v>0</v>
      </c>
      <c r="V205" s="18">
        <f t="shared" si="72"/>
        <v>2</v>
      </c>
      <c r="W205" s="18">
        <f t="shared" si="72"/>
        <v>1</v>
      </c>
      <c r="X205" s="18">
        <f t="shared" si="72"/>
        <v>1</v>
      </c>
      <c r="Y205" s="18">
        <f t="shared" si="72"/>
        <v>0</v>
      </c>
      <c r="Z205" s="18">
        <f t="shared" si="72"/>
        <v>0</v>
      </c>
      <c r="AA205" s="18">
        <f t="shared" si="72"/>
        <v>0</v>
      </c>
      <c r="AB205" s="27">
        <f t="shared" si="72"/>
        <v>0</v>
      </c>
      <c r="AC205" s="18">
        <f t="shared" si="72"/>
        <v>2</v>
      </c>
      <c r="AD205" s="18">
        <f t="shared" si="72"/>
        <v>2</v>
      </c>
      <c r="AE205" s="18">
        <f t="shared" si="72"/>
        <v>2</v>
      </c>
      <c r="AF205" s="18">
        <f t="shared" si="72"/>
        <v>3</v>
      </c>
      <c r="AG205" s="18">
        <f t="shared" si="72"/>
        <v>0</v>
      </c>
      <c r="AH205" s="6">
        <f t="shared" si="68"/>
        <v>26</v>
      </c>
      <c r="AI205" s="16"/>
      <c r="AJ205" s="17" t="s">
        <v>10</v>
      </c>
      <c r="AL205" s="18">
        <f>AH204/AH205</f>
        <v>13.538461538461538</v>
      </c>
    </row>
    <row r="207" spans="1:38" x14ac:dyDescent="0.25">
      <c r="A207" s="1"/>
      <c r="B207" s="1" t="s">
        <v>25</v>
      </c>
      <c r="C207" s="2">
        <v>1</v>
      </c>
      <c r="D207" s="2">
        <v>2</v>
      </c>
      <c r="E207" s="2">
        <v>3</v>
      </c>
      <c r="F207" s="2">
        <v>4</v>
      </c>
      <c r="G207" s="2">
        <v>5</v>
      </c>
      <c r="H207" s="2">
        <v>6</v>
      </c>
      <c r="I207" s="2">
        <v>7</v>
      </c>
      <c r="J207" s="2">
        <v>8</v>
      </c>
      <c r="K207" s="2">
        <v>9</v>
      </c>
      <c r="L207" s="2">
        <v>10</v>
      </c>
      <c r="M207" s="2">
        <v>11</v>
      </c>
      <c r="N207" s="2">
        <v>12</v>
      </c>
      <c r="O207" s="2">
        <v>13</v>
      </c>
      <c r="P207" s="2">
        <v>14</v>
      </c>
      <c r="Q207" s="2">
        <v>15</v>
      </c>
      <c r="R207" s="2">
        <v>16</v>
      </c>
      <c r="S207" s="2">
        <v>17</v>
      </c>
      <c r="T207" s="2">
        <v>18</v>
      </c>
      <c r="U207" s="2">
        <v>19</v>
      </c>
      <c r="V207" s="2">
        <v>20</v>
      </c>
      <c r="W207" s="2">
        <v>21</v>
      </c>
      <c r="X207" s="2">
        <v>22</v>
      </c>
      <c r="Y207" s="2">
        <v>23</v>
      </c>
      <c r="Z207" s="2">
        <v>24</v>
      </c>
      <c r="AA207" s="2">
        <v>25</v>
      </c>
      <c r="AB207" s="2">
        <v>26</v>
      </c>
      <c r="AC207" s="2">
        <v>27</v>
      </c>
      <c r="AD207" s="2">
        <v>28</v>
      </c>
      <c r="AE207" s="2">
        <v>29</v>
      </c>
      <c r="AF207" s="2">
        <v>30</v>
      </c>
      <c r="AG207" s="2">
        <v>31</v>
      </c>
      <c r="AH207" s="3" t="s">
        <v>1</v>
      </c>
      <c r="AI207" s="1"/>
      <c r="AJ207" s="1" t="s">
        <v>18</v>
      </c>
      <c r="AK207" s="30" t="s">
        <v>2</v>
      </c>
      <c r="AL207" t="s">
        <v>3</v>
      </c>
    </row>
    <row r="208" spans="1:38" s="7" customFormat="1" x14ac:dyDescent="0.25">
      <c r="A208" s="4" t="s">
        <v>4</v>
      </c>
      <c r="B208" s="5" t="s">
        <v>5</v>
      </c>
      <c r="C208" s="6">
        <v>65.8</v>
      </c>
      <c r="D208" s="6">
        <v>100</v>
      </c>
      <c r="E208" s="7">
        <v>69</v>
      </c>
      <c r="F208" s="6">
        <v>0</v>
      </c>
      <c r="G208" s="6">
        <v>82</v>
      </c>
      <c r="H208" s="6">
        <v>66.8</v>
      </c>
      <c r="I208" s="23">
        <v>52</v>
      </c>
      <c r="J208" s="6">
        <v>81</v>
      </c>
      <c r="K208" s="6">
        <v>51.5</v>
      </c>
      <c r="L208" s="6">
        <v>55</v>
      </c>
      <c r="M208" s="6">
        <v>0</v>
      </c>
      <c r="N208" s="6">
        <v>112.75</v>
      </c>
      <c r="O208" s="6">
        <v>56</v>
      </c>
      <c r="P208" s="6">
        <v>45.5</v>
      </c>
      <c r="Q208" s="6">
        <v>34.5</v>
      </c>
      <c r="R208" s="6">
        <v>39.74</v>
      </c>
      <c r="S208" s="6">
        <v>63</v>
      </c>
      <c r="T208" s="6">
        <v>0</v>
      </c>
      <c r="U208" s="6">
        <v>48.5</v>
      </c>
      <c r="V208" s="6">
        <v>22</v>
      </c>
      <c r="W208" s="6">
        <v>42.9</v>
      </c>
      <c r="X208" s="6">
        <v>90</v>
      </c>
      <c r="Y208" s="6">
        <v>44.5</v>
      </c>
      <c r="Z208" s="6">
        <v>110.25</v>
      </c>
      <c r="AA208" s="6">
        <v>0</v>
      </c>
      <c r="AB208" s="26">
        <v>84</v>
      </c>
      <c r="AC208" s="6">
        <v>56.5</v>
      </c>
      <c r="AD208" s="6">
        <v>20.5</v>
      </c>
      <c r="AE208" s="6">
        <v>29.5</v>
      </c>
      <c r="AF208" s="6">
        <v>71</v>
      </c>
      <c r="AG208" s="6"/>
      <c r="AH208" s="6">
        <f>SUM(C208:AG208)</f>
        <v>1594.2400000000002</v>
      </c>
      <c r="AI208" s="4" t="s">
        <v>4</v>
      </c>
      <c r="AJ208" s="5" t="s">
        <v>5</v>
      </c>
      <c r="AK208" s="8">
        <f>AH208/AH212</f>
        <v>0.46023227549733114</v>
      </c>
      <c r="AL208" s="6">
        <f>AH208/AH210</f>
        <v>8.3033333333333346</v>
      </c>
    </row>
    <row r="209" spans="1:39" s="7" customFormat="1" x14ac:dyDescent="0.25">
      <c r="A209" s="4"/>
      <c r="B209" s="5" t="s">
        <v>6</v>
      </c>
      <c r="C209" s="6">
        <v>30</v>
      </c>
      <c r="D209" s="6">
        <v>19</v>
      </c>
      <c r="E209" s="7">
        <v>24</v>
      </c>
      <c r="F209" s="6">
        <v>0</v>
      </c>
      <c r="G209" s="6">
        <v>193.75</v>
      </c>
      <c r="H209" s="6">
        <v>68</v>
      </c>
      <c r="I209" s="23">
        <v>56</v>
      </c>
      <c r="J209" s="6">
        <v>56</v>
      </c>
      <c r="K209" s="6">
        <v>62</v>
      </c>
      <c r="L209" s="6">
        <v>114.75</v>
      </c>
      <c r="M209" s="6">
        <v>0</v>
      </c>
      <c r="N209" s="6">
        <v>69</v>
      </c>
      <c r="O209" s="6">
        <v>150.5</v>
      </c>
      <c r="P209" s="6">
        <v>68</v>
      </c>
      <c r="Q209" s="6">
        <v>159</v>
      </c>
      <c r="R209" s="6">
        <v>65</v>
      </c>
      <c r="S209" s="6">
        <v>47</v>
      </c>
      <c r="T209" s="6">
        <v>0</v>
      </c>
      <c r="U209" s="6">
        <v>160</v>
      </c>
      <c r="V209" s="6">
        <v>65</v>
      </c>
      <c r="W209" s="6">
        <v>51</v>
      </c>
      <c r="X209" s="6">
        <v>54.75</v>
      </c>
      <c r="Y209" s="6">
        <v>21</v>
      </c>
      <c r="Z209" s="6">
        <v>16</v>
      </c>
      <c r="AA209" s="6">
        <v>0</v>
      </c>
      <c r="AB209" s="26">
        <v>54</v>
      </c>
      <c r="AC209" s="6">
        <v>75</v>
      </c>
      <c r="AD209" s="6">
        <v>117</v>
      </c>
      <c r="AE209" s="6">
        <v>39</v>
      </c>
      <c r="AF209" s="6">
        <v>35</v>
      </c>
      <c r="AG209" s="6"/>
      <c r="AH209" s="6">
        <f t="shared" ref="AH209:AH225" si="73">SUM(C209:AG209)</f>
        <v>1869.75</v>
      </c>
      <c r="AI209" s="4"/>
      <c r="AJ209" s="5" t="s">
        <v>6</v>
      </c>
      <c r="AK209" s="8">
        <f>AH209/AH212</f>
        <v>0.53976772450266886</v>
      </c>
      <c r="AL209" s="6">
        <f>AH209/AH211</f>
        <v>10.05241935483871</v>
      </c>
    </row>
    <row r="210" spans="1:39" s="7" customFormat="1" x14ac:dyDescent="0.25">
      <c r="A210" s="4"/>
      <c r="B210" s="5" t="s">
        <v>7</v>
      </c>
      <c r="C210" s="7">
        <v>7</v>
      </c>
      <c r="D210" s="7">
        <v>7</v>
      </c>
      <c r="E210" s="6">
        <v>9</v>
      </c>
      <c r="F210" s="6">
        <v>0</v>
      </c>
      <c r="G210" s="6">
        <v>7</v>
      </c>
      <c r="H210" s="6">
        <v>10</v>
      </c>
      <c r="I210" s="23">
        <v>9</v>
      </c>
      <c r="J210" s="6">
        <v>9</v>
      </c>
      <c r="K210" s="6">
        <v>4</v>
      </c>
      <c r="L210" s="6">
        <v>11</v>
      </c>
      <c r="M210" s="6">
        <v>0</v>
      </c>
      <c r="N210" s="6">
        <v>12</v>
      </c>
      <c r="O210" s="6">
        <v>6</v>
      </c>
      <c r="P210" s="6">
        <v>7</v>
      </c>
      <c r="Q210" s="6">
        <v>5</v>
      </c>
      <c r="R210" s="6">
        <v>6</v>
      </c>
      <c r="S210" s="6">
        <v>7</v>
      </c>
      <c r="T210" s="6">
        <v>0</v>
      </c>
      <c r="U210" s="6">
        <v>5</v>
      </c>
      <c r="V210" s="6">
        <v>6</v>
      </c>
      <c r="W210" s="6">
        <v>7</v>
      </c>
      <c r="X210" s="6">
        <v>7</v>
      </c>
      <c r="Y210" s="6">
        <v>8</v>
      </c>
      <c r="Z210" s="6">
        <v>13</v>
      </c>
      <c r="AA210" s="6">
        <v>0</v>
      </c>
      <c r="AB210" s="26">
        <v>9</v>
      </c>
      <c r="AC210" s="6">
        <v>5</v>
      </c>
      <c r="AD210" s="6">
        <v>5</v>
      </c>
      <c r="AE210" s="6">
        <v>5</v>
      </c>
      <c r="AF210" s="6">
        <v>6</v>
      </c>
      <c r="AG210" s="6"/>
      <c r="AH210" s="6">
        <f t="shared" si="73"/>
        <v>192</v>
      </c>
      <c r="AI210" s="4"/>
      <c r="AJ210" s="5" t="s">
        <v>7</v>
      </c>
      <c r="AK210" s="8"/>
      <c r="AL210" s="6"/>
    </row>
    <row r="211" spans="1:39" s="7" customFormat="1" x14ac:dyDescent="0.25">
      <c r="A211" s="4"/>
      <c r="B211" s="5" t="s">
        <v>8</v>
      </c>
      <c r="C211" s="7">
        <v>2</v>
      </c>
      <c r="D211" s="7">
        <v>3</v>
      </c>
      <c r="E211" s="6">
        <v>6</v>
      </c>
      <c r="F211" s="6">
        <v>0</v>
      </c>
      <c r="G211" s="6">
        <v>16</v>
      </c>
      <c r="H211" s="6">
        <v>7</v>
      </c>
      <c r="I211" s="23">
        <v>8</v>
      </c>
      <c r="J211" s="6">
        <v>4</v>
      </c>
      <c r="K211" s="6">
        <v>8</v>
      </c>
      <c r="L211" s="6">
        <v>7</v>
      </c>
      <c r="M211" s="6">
        <v>0</v>
      </c>
      <c r="N211" s="6">
        <v>8</v>
      </c>
      <c r="O211" s="6">
        <v>15</v>
      </c>
      <c r="P211" s="6">
        <v>7</v>
      </c>
      <c r="Q211" s="6">
        <v>13</v>
      </c>
      <c r="R211" s="6">
        <v>6</v>
      </c>
      <c r="S211" s="6">
        <v>4</v>
      </c>
      <c r="T211" s="6">
        <v>0</v>
      </c>
      <c r="U211" s="6">
        <v>14</v>
      </c>
      <c r="V211" s="6">
        <v>6</v>
      </c>
      <c r="W211" s="6">
        <v>6</v>
      </c>
      <c r="X211" s="6">
        <v>9</v>
      </c>
      <c r="Y211" s="6">
        <v>3</v>
      </c>
      <c r="Z211" s="6">
        <v>3</v>
      </c>
      <c r="AA211" s="6">
        <v>0</v>
      </c>
      <c r="AB211" s="26">
        <v>6</v>
      </c>
      <c r="AC211" s="6">
        <v>7</v>
      </c>
      <c r="AD211" s="6">
        <v>9</v>
      </c>
      <c r="AE211" s="6">
        <v>4</v>
      </c>
      <c r="AF211" s="6">
        <v>5</v>
      </c>
      <c r="AG211" s="6"/>
      <c r="AH211" s="6">
        <f t="shared" si="73"/>
        <v>186</v>
      </c>
      <c r="AI211" s="4"/>
      <c r="AJ211" s="5" t="s">
        <v>8</v>
      </c>
      <c r="AK211" s="8">
        <f>AH211/AH213</f>
        <v>0.49206349206349204</v>
      </c>
    </row>
    <row r="212" spans="1:39" s="7" customFormat="1" x14ac:dyDescent="0.25">
      <c r="A212" s="4"/>
      <c r="B212" s="5" t="s">
        <v>9</v>
      </c>
      <c r="C212" s="6">
        <f t="shared" ref="C212:AG212" si="74">C208+C209</f>
        <v>95.8</v>
      </c>
      <c r="D212" s="6">
        <f>D208+D209</f>
        <v>119</v>
      </c>
      <c r="E212" s="6">
        <f>E208+E209</f>
        <v>93</v>
      </c>
      <c r="F212" s="6">
        <f t="shared" si="74"/>
        <v>0</v>
      </c>
      <c r="G212" s="6">
        <f t="shared" si="74"/>
        <v>275.75</v>
      </c>
      <c r="H212" s="6">
        <f t="shared" si="74"/>
        <v>134.80000000000001</v>
      </c>
      <c r="I212" s="23">
        <f t="shared" si="74"/>
        <v>108</v>
      </c>
      <c r="J212" s="6">
        <f t="shared" si="74"/>
        <v>137</v>
      </c>
      <c r="K212" s="6">
        <f t="shared" si="74"/>
        <v>113.5</v>
      </c>
      <c r="L212" s="6">
        <f t="shared" si="74"/>
        <v>169.75</v>
      </c>
      <c r="M212" s="6">
        <f t="shared" si="74"/>
        <v>0</v>
      </c>
      <c r="N212" s="6">
        <f t="shared" si="74"/>
        <v>181.75</v>
      </c>
      <c r="O212" s="6">
        <f t="shared" si="74"/>
        <v>206.5</v>
      </c>
      <c r="P212" s="6">
        <f t="shared" si="74"/>
        <v>113.5</v>
      </c>
      <c r="Q212" s="6">
        <f t="shared" si="74"/>
        <v>193.5</v>
      </c>
      <c r="R212" s="6">
        <f t="shared" si="74"/>
        <v>104.74000000000001</v>
      </c>
      <c r="S212" s="6">
        <f t="shared" si="74"/>
        <v>110</v>
      </c>
      <c r="T212" s="23">
        <f t="shared" si="74"/>
        <v>0</v>
      </c>
      <c r="U212" s="6">
        <f t="shared" si="74"/>
        <v>208.5</v>
      </c>
      <c r="V212" s="6">
        <f t="shared" si="74"/>
        <v>87</v>
      </c>
      <c r="W212" s="6">
        <f t="shared" si="74"/>
        <v>93.9</v>
      </c>
      <c r="X212" s="6">
        <f t="shared" si="74"/>
        <v>144.75</v>
      </c>
      <c r="Y212" s="6">
        <f t="shared" si="74"/>
        <v>65.5</v>
      </c>
      <c r="Z212" s="6">
        <f t="shared" si="74"/>
        <v>126.25</v>
      </c>
      <c r="AA212" s="6">
        <f t="shared" si="74"/>
        <v>0</v>
      </c>
      <c r="AB212" s="26">
        <f t="shared" si="74"/>
        <v>138</v>
      </c>
      <c r="AC212" s="6">
        <f t="shared" si="74"/>
        <v>131.5</v>
      </c>
      <c r="AD212" s="6">
        <f t="shared" si="74"/>
        <v>137.5</v>
      </c>
      <c r="AE212" s="6">
        <f t="shared" si="74"/>
        <v>68.5</v>
      </c>
      <c r="AF212" s="6">
        <f t="shared" si="74"/>
        <v>106</v>
      </c>
      <c r="AG212" s="6">
        <f t="shared" si="74"/>
        <v>0</v>
      </c>
      <c r="AH212" s="6">
        <f t="shared" si="73"/>
        <v>3463.9900000000002</v>
      </c>
      <c r="AI212" s="4"/>
      <c r="AJ212" s="5" t="s">
        <v>9</v>
      </c>
      <c r="AK212" s="8">
        <f>100%-AK211</f>
        <v>0.50793650793650791</v>
      </c>
    </row>
    <row r="213" spans="1:39" s="7" customFormat="1" x14ac:dyDescent="0.25">
      <c r="A213" s="4"/>
      <c r="B213" s="5" t="s">
        <v>10</v>
      </c>
      <c r="C213" s="6">
        <f t="shared" ref="C213:AG213" si="75">C210+C211</f>
        <v>9</v>
      </c>
      <c r="D213" s="6">
        <f>D210+D211</f>
        <v>10</v>
      </c>
      <c r="E213" s="6">
        <f>E210+E211</f>
        <v>15</v>
      </c>
      <c r="F213" s="6">
        <f t="shared" si="75"/>
        <v>0</v>
      </c>
      <c r="G213" s="6">
        <f t="shared" si="75"/>
        <v>23</v>
      </c>
      <c r="H213" s="6">
        <f t="shared" si="75"/>
        <v>17</v>
      </c>
      <c r="I213" s="23">
        <f t="shared" si="75"/>
        <v>17</v>
      </c>
      <c r="J213" s="6">
        <f t="shared" si="75"/>
        <v>13</v>
      </c>
      <c r="K213" s="6">
        <f t="shared" si="75"/>
        <v>12</v>
      </c>
      <c r="L213" s="6">
        <f t="shared" si="75"/>
        <v>18</v>
      </c>
      <c r="M213" s="6">
        <f t="shared" si="75"/>
        <v>0</v>
      </c>
      <c r="N213" s="6">
        <f t="shared" si="75"/>
        <v>20</v>
      </c>
      <c r="O213" s="6">
        <f t="shared" si="75"/>
        <v>21</v>
      </c>
      <c r="P213" s="6">
        <f t="shared" si="75"/>
        <v>14</v>
      </c>
      <c r="Q213" s="6">
        <f t="shared" si="75"/>
        <v>18</v>
      </c>
      <c r="R213" s="6">
        <f t="shared" si="75"/>
        <v>12</v>
      </c>
      <c r="S213" s="6">
        <f t="shared" si="75"/>
        <v>11</v>
      </c>
      <c r="T213" s="6">
        <f t="shared" si="75"/>
        <v>0</v>
      </c>
      <c r="U213" s="6">
        <f t="shared" si="75"/>
        <v>19</v>
      </c>
      <c r="V213" s="6">
        <f t="shared" si="75"/>
        <v>12</v>
      </c>
      <c r="W213" s="6">
        <f t="shared" si="75"/>
        <v>13</v>
      </c>
      <c r="X213" s="6">
        <f t="shared" si="75"/>
        <v>16</v>
      </c>
      <c r="Y213" s="6">
        <f t="shared" si="75"/>
        <v>11</v>
      </c>
      <c r="Z213" s="6">
        <f t="shared" si="75"/>
        <v>16</v>
      </c>
      <c r="AA213" s="6">
        <f t="shared" si="75"/>
        <v>0</v>
      </c>
      <c r="AB213" s="26">
        <f t="shared" si="75"/>
        <v>15</v>
      </c>
      <c r="AC213" s="6">
        <f t="shared" si="75"/>
        <v>12</v>
      </c>
      <c r="AD213" s="6">
        <f t="shared" si="75"/>
        <v>14</v>
      </c>
      <c r="AE213" s="6">
        <f t="shared" si="75"/>
        <v>9</v>
      </c>
      <c r="AF213" s="6">
        <f t="shared" si="75"/>
        <v>11</v>
      </c>
      <c r="AG213" s="6">
        <f t="shared" si="75"/>
        <v>0</v>
      </c>
      <c r="AH213" s="6">
        <f t="shared" si="73"/>
        <v>378</v>
      </c>
      <c r="AI213" s="4"/>
      <c r="AJ213" s="5" t="s">
        <v>10</v>
      </c>
      <c r="AK213" s="8"/>
      <c r="AL213" s="6">
        <f>AH212/AH213</f>
        <v>9.1639947089947089</v>
      </c>
      <c r="AM213" s="7">
        <f>AH213/31</f>
        <v>12.193548387096774</v>
      </c>
    </row>
    <row r="214" spans="1:39" s="14" customFormat="1" x14ac:dyDescent="0.25">
      <c r="A214" s="9" t="s">
        <v>11</v>
      </c>
      <c r="B214" s="10" t="s">
        <v>5</v>
      </c>
      <c r="C214" s="11">
        <v>0</v>
      </c>
      <c r="D214" s="11">
        <v>20</v>
      </c>
      <c r="E214" s="11">
        <v>0</v>
      </c>
      <c r="F214" s="11">
        <v>0</v>
      </c>
      <c r="G214" s="11">
        <v>0</v>
      </c>
      <c r="H214" s="11">
        <v>0</v>
      </c>
      <c r="I214" s="11">
        <v>0</v>
      </c>
      <c r="J214" s="11">
        <v>47</v>
      </c>
      <c r="K214" s="11">
        <v>0</v>
      </c>
      <c r="L214" s="11">
        <v>46</v>
      </c>
      <c r="M214" s="11">
        <v>0</v>
      </c>
      <c r="N214" s="11">
        <v>0</v>
      </c>
      <c r="O214" s="11">
        <v>15</v>
      </c>
      <c r="P214" s="11">
        <v>32</v>
      </c>
      <c r="Q214" s="11">
        <v>0</v>
      </c>
      <c r="R214" s="11">
        <v>27</v>
      </c>
      <c r="S214" s="11">
        <v>12</v>
      </c>
      <c r="T214" s="11">
        <v>0</v>
      </c>
      <c r="U214" s="11">
        <v>0</v>
      </c>
      <c r="V214" s="11">
        <v>58</v>
      </c>
      <c r="W214" s="11">
        <v>25</v>
      </c>
      <c r="X214" s="11">
        <v>19</v>
      </c>
      <c r="Y214" s="11">
        <v>0</v>
      </c>
      <c r="Z214" s="11">
        <v>0</v>
      </c>
      <c r="AA214" s="11">
        <v>0</v>
      </c>
      <c r="AB214" s="27">
        <v>127</v>
      </c>
      <c r="AC214" s="11">
        <v>0</v>
      </c>
      <c r="AD214" s="11">
        <v>10</v>
      </c>
      <c r="AE214" s="11">
        <v>63</v>
      </c>
      <c r="AF214" s="11">
        <v>24</v>
      </c>
      <c r="AG214" s="11"/>
      <c r="AH214" s="6">
        <f t="shared" si="73"/>
        <v>525</v>
      </c>
      <c r="AI214" s="9" t="s">
        <v>11</v>
      </c>
      <c r="AJ214" s="10" t="s">
        <v>5</v>
      </c>
      <c r="AK214" s="13">
        <f>AH214/AH218</f>
        <v>0.44229149115417016</v>
      </c>
      <c r="AL214" s="11">
        <f>AH214/AH216</f>
        <v>20.192307692307693</v>
      </c>
    </row>
    <row r="215" spans="1:39" s="14" customFormat="1" x14ac:dyDescent="0.25">
      <c r="A215" s="9"/>
      <c r="B215" s="10" t="s">
        <v>6</v>
      </c>
      <c r="C215" s="11">
        <v>0</v>
      </c>
      <c r="D215" s="11">
        <v>34</v>
      </c>
      <c r="E215" s="11">
        <v>70</v>
      </c>
      <c r="F215" s="11">
        <v>0</v>
      </c>
      <c r="G215" s="11">
        <v>0</v>
      </c>
      <c r="H215" s="11">
        <v>82</v>
      </c>
      <c r="I215" s="11">
        <v>48</v>
      </c>
      <c r="J215" s="11">
        <v>25</v>
      </c>
      <c r="K215" s="11">
        <v>0.25</v>
      </c>
      <c r="L215" s="11">
        <v>64</v>
      </c>
      <c r="M215" s="11">
        <v>0</v>
      </c>
      <c r="N215" s="11">
        <v>0</v>
      </c>
      <c r="O215" s="11">
        <v>9</v>
      </c>
      <c r="P215" s="11">
        <v>30</v>
      </c>
      <c r="Q215" s="11">
        <v>29</v>
      </c>
      <c r="R215" s="11">
        <v>9</v>
      </c>
      <c r="S215" s="11">
        <v>25</v>
      </c>
      <c r="T215" s="11">
        <v>0</v>
      </c>
      <c r="U215" s="11">
        <v>0</v>
      </c>
      <c r="V215" s="11">
        <v>21</v>
      </c>
      <c r="W215" s="11">
        <v>34</v>
      </c>
      <c r="X215" s="11">
        <v>0</v>
      </c>
      <c r="Y215" s="11">
        <v>0</v>
      </c>
      <c r="Z215" s="11">
        <v>33</v>
      </c>
      <c r="AA215" s="11">
        <v>0</v>
      </c>
      <c r="AB215" s="27">
        <v>43</v>
      </c>
      <c r="AC215" s="11">
        <v>22</v>
      </c>
      <c r="AD215" s="11">
        <v>24</v>
      </c>
      <c r="AE215" s="11">
        <v>50.75</v>
      </c>
      <c r="AF215" s="11">
        <v>9</v>
      </c>
      <c r="AG215" s="11"/>
      <c r="AH215" s="6">
        <f>SUM(C215:AG215)</f>
        <v>662</v>
      </c>
      <c r="AI215" s="9"/>
      <c r="AJ215" s="10" t="s">
        <v>6</v>
      </c>
      <c r="AK215" s="13">
        <f>AH215/AH218</f>
        <v>0.55770850884582979</v>
      </c>
      <c r="AL215" s="11">
        <f>AH215/AH217</f>
        <v>11.614035087719298</v>
      </c>
    </row>
    <row r="216" spans="1:39" s="14" customFormat="1" ht="17.25" customHeight="1" x14ac:dyDescent="0.25">
      <c r="A216" s="9"/>
      <c r="B216" s="10" t="s">
        <v>7</v>
      </c>
      <c r="C216" s="11">
        <v>0</v>
      </c>
      <c r="D216" s="11">
        <v>1</v>
      </c>
      <c r="E216" s="11">
        <v>0</v>
      </c>
      <c r="F216" s="11">
        <v>0</v>
      </c>
      <c r="G216" s="11">
        <v>0</v>
      </c>
      <c r="H216" s="11">
        <v>0</v>
      </c>
      <c r="I216" s="11">
        <v>0</v>
      </c>
      <c r="J216" s="11">
        <v>3</v>
      </c>
      <c r="K216" s="11">
        <v>0</v>
      </c>
      <c r="L216" s="11">
        <v>2</v>
      </c>
      <c r="M216" s="11">
        <v>0</v>
      </c>
      <c r="N216" s="11">
        <v>0</v>
      </c>
      <c r="O216" s="11">
        <v>1</v>
      </c>
      <c r="P216" s="11">
        <v>2</v>
      </c>
      <c r="Q216" s="11">
        <v>0</v>
      </c>
      <c r="R216" s="11">
        <v>2</v>
      </c>
      <c r="S216" s="11">
        <v>1</v>
      </c>
      <c r="T216" s="11">
        <v>0</v>
      </c>
      <c r="U216" s="11">
        <v>0</v>
      </c>
      <c r="V216" s="11">
        <v>2</v>
      </c>
      <c r="W216" s="11">
        <v>2</v>
      </c>
      <c r="X216" s="11">
        <v>1</v>
      </c>
      <c r="Y216" s="11">
        <v>0</v>
      </c>
      <c r="Z216" s="11">
        <v>0</v>
      </c>
      <c r="AA216" s="11">
        <v>0</v>
      </c>
      <c r="AB216" s="27">
        <v>6</v>
      </c>
      <c r="AC216" s="11">
        <v>0</v>
      </c>
      <c r="AD216" s="11">
        <v>1</v>
      </c>
      <c r="AE216" s="11">
        <v>1</v>
      </c>
      <c r="AF216" s="11">
        <v>1</v>
      </c>
      <c r="AG216" s="11"/>
      <c r="AH216" s="6">
        <f t="shared" si="73"/>
        <v>26</v>
      </c>
      <c r="AI216" s="9"/>
      <c r="AJ216" s="10" t="s">
        <v>7</v>
      </c>
      <c r="AK216" s="13">
        <f>AH216/AH219</f>
        <v>0.32098765432098764</v>
      </c>
    </row>
    <row r="217" spans="1:39" s="14" customFormat="1" x14ac:dyDescent="0.25">
      <c r="A217" s="9"/>
      <c r="B217" s="10" t="s">
        <v>8</v>
      </c>
      <c r="C217" s="11">
        <v>0</v>
      </c>
      <c r="D217" s="11">
        <v>2</v>
      </c>
      <c r="E217" s="11">
        <v>2</v>
      </c>
      <c r="F217" s="11">
        <v>0</v>
      </c>
      <c r="G217" s="11">
        <v>0</v>
      </c>
      <c r="H217" s="11">
        <v>6</v>
      </c>
      <c r="I217" s="11">
        <v>3</v>
      </c>
      <c r="J217" s="11">
        <v>2</v>
      </c>
      <c r="K217" s="11">
        <v>2</v>
      </c>
      <c r="L217" s="11">
        <v>3</v>
      </c>
      <c r="M217" s="11">
        <v>0</v>
      </c>
      <c r="N217" s="11">
        <v>0</v>
      </c>
      <c r="O217" s="11">
        <v>1</v>
      </c>
      <c r="P217" s="11">
        <v>3</v>
      </c>
      <c r="Q217" s="11">
        <v>2</v>
      </c>
      <c r="R217" s="11">
        <v>1</v>
      </c>
      <c r="S217" s="11">
        <v>2</v>
      </c>
      <c r="T217" s="11">
        <v>0</v>
      </c>
      <c r="U217" s="11">
        <v>0</v>
      </c>
      <c r="V217" s="11">
        <v>3</v>
      </c>
      <c r="W217" s="11">
        <v>3</v>
      </c>
      <c r="X217" s="11">
        <v>0</v>
      </c>
      <c r="Y217" s="11">
        <v>0</v>
      </c>
      <c r="Z217" s="11">
        <v>1</v>
      </c>
      <c r="AA217" s="11">
        <v>0</v>
      </c>
      <c r="AB217" s="27">
        <v>12</v>
      </c>
      <c r="AC217" s="11">
        <v>1</v>
      </c>
      <c r="AD217" s="11">
        <v>3</v>
      </c>
      <c r="AE217" s="11">
        <v>4</v>
      </c>
      <c r="AF217" s="11">
        <v>1</v>
      </c>
      <c r="AG217" s="11"/>
      <c r="AH217" s="6">
        <f t="shared" si="73"/>
        <v>57</v>
      </c>
      <c r="AI217" s="9"/>
      <c r="AJ217" s="10" t="s">
        <v>8</v>
      </c>
      <c r="AK217" s="13">
        <f>100%-AK216</f>
        <v>0.67901234567901236</v>
      </c>
    </row>
    <row r="218" spans="1:39" s="14" customFormat="1" x14ac:dyDescent="0.25">
      <c r="A218" s="9"/>
      <c r="B218" s="10" t="s">
        <v>9</v>
      </c>
      <c r="C218" s="11">
        <f t="shared" ref="C218:AB218" si="76">C214+C215</f>
        <v>0</v>
      </c>
      <c r="D218" s="11">
        <f t="shared" si="76"/>
        <v>54</v>
      </c>
      <c r="E218" s="11">
        <f t="shared" si="76"/>
        <v>70</v>
      </c>
      <c r="F218" s="11">
        <f t="shared" si="76"/>
        <v>0</v>
      </c>
      <c r="G218" s="11">
        <f t="shared" si="76"/>
        <v>0</v>
      </c>
      <c r="H218" s="11">
        <f t="shared" si="76"/>
        <v>82</v>
      </c>
      <c r="I218" s="11">
        <v>48</v>
      </c>
      <c r="J218" s="11">
        <f t="shared" si="76"/>
        <v>72</v>
      </c>
      <c r="K218" s="11">
        <f t="shared" si="76"/>
        <v>0.25</v>
      </c>
      <c r="L218" s="11">
        <f t="shared" si="76"/>
        <v>110</v>
      </c>
      <c r="M218" s="11">
        <f t="shared" si="76"/>
        <v>0</v>
      </c>
      <c r="N218" s="11">
        <f t="shared" si="76"/>
        <v>0</v>
      </c>
      <c r="O218" s="11">
        <f t="shared" si="76"/>
        <v>24</v>
      </c>
      <c r="P218" s="11">
        <f t="shared" si="76"/>
        <v>62</v>
      </c>
      <c r="Q218" s="11">
        <f t="shared" si="76"/>
        <v>29</v>
      </c>
      <c r="R218" s="11">
        <f t="shared" si="76"/>
        <v>36</v>
      </c>
      <c r="S218" s="11">
        <f t="shared" si="76"/>
        <v>37</v>
      </c>
      <c r="T218" s="11">
        <f t="shared" si="76"/>
        <v>0</v>
      </c>
      <c r="U218" s="11">
        <f t="shared" si="76"/>
        <v>0</v>
      </c>
      <c r="V218" s="11">
        <f t="shared" si="76"/>
        <v>79</v>
      </c>
      <c r="W218" s="11">
        <f t="shared" si="76"/>
        <v>59</v>
      </c>
      <c r="X218" s="11">
        <f t="shared" si="76"/>
        <v>19</v>
      </c>
      <c r="Y218" s="11">
        <f t="shared" si="76"/>
        <v>0</v>
      </c>
      <c r="Z218" s="11">
        <f t="shared" si="76"/>
        <v>33</v>
      </c>
      <c r="AA218" s="11">
        <f t="shared" si="76"/>
        <v>0</v>
      </c>
      <c r="AB218" s="27">
        <f t="shared" si="76"/>
        <v>170</v>
      </c>
      <c r="AC218" s="11">
        <f>AC214+AC215</f>
        <v>22</v>
      </c>
      <c r="AD218" s="11">
        <f>AD214+AD215</f>
        <v>34</v>
      </c>
      <c r="AE218" s="11">
        <f>AE214+AE215</f>
        <v>113.75</v>
      </c>
      <c r="AF218" s="11">
        <f>AF214+AF215</f>
        <v>33</v>
      </c>
      <c r="AG218" s="11">
        <f>AG214+AG215</f>
        <v>0</v>
      </c>
      <c r="AH218" s="6">
        <f t="shared" si="73"/>
        <v>1187</v>
      </c>
      <c r="AI218" s="9"/>
      <c r="AJ218" s="10" t="s">
        <v>9</v>
      </c>
      <c r="AK218" s="13"/>
      <c r="AL218" s="11"/>
    </row>
    <row r="219" spans="1:39" s="14" customFormat="1" x14ac:dyDescent="0.25">
      <c r="A219" s="9"/>
      <c r="B219" s="10" t="s">
        <v>10</v>
      </c>
      <c r="C219" s="11">
        <f t="shared" ref="C219:AB219" si="77">C216+C217</f>
        <v>0</v>
      </c>
      <c r="D219" s="11">
        <f t="shared" si="77"/>
        <v>3</v>
      </c>
      <c r="E219" s="11">
        <f t="shared" si="77"/>
        <v>2</v>
      </c>
      <c r="F219" s="11">
        <f t="shared" si="77"/>
        <v>0</v>
      </c>
      <c r="G219" s="11">
        <f t="shared" si="77"/>
        <v>0</v>
      </c>
      <c r="H219" s="11">
        <f t="shared" si="77"/>
        <v>6</v>
      </c>
      <c r="I219" s="11">
        <f t="shared" si="77"/>
        <v>3</v>
      </c>
      <c r="J219" s="11">
        <f t="shared" si="77"/>
        <v>5</v>
      </c>
      <c r="K219" s="11">
        <f t="shared" si="77"/>
        <v>2</v>
      </c>
      <c r="L219" s="11">
        <f t="shared" si="77"/>
        <v>5</v>
      </c>
      <c r="M219" s="11">
        <f t="shared" si="77"/>
        <v>0</v>
      </c>
      <c r="N219" s="11">
        <f t="shared" si="77"/>
        <v>0</v>
      </c>
      <c r="O219" s="11">
        <v>0</v>
      </c>
      <c r="P219" s="11">
        <f t="shared" si="77"/>
        <v>5</v>
      </c>
      <c r="Q219" s="11">
        <f t="shared" si="77"/>
        <v>2</v>
      </c>
      <c r="R219" s="11">
        <f t="shared" si="77"/>
        <v>3</v>
      </c>
      <c r="S219" s="11">
        <f t="shared" si="77"/>
        <v>3</v>
      </c>
      <c r="T219" s="11">
        <f t="shared" si="77"/>
        <v>0</v>
      </c>
      <c r="U219" s="11">
        <f t="shared" si="77"/>
        <v>0</v>
      </c>
      <c r="V219" s="11">
        <f t="shared" si="77"/>
        <v>5</v>
      </c>
      <c r="W219" s="11">
        <f t="shared" si="77"/>
        <v>5</v>
      </c>
      <c r="X219" s="11">
        <f t="shared" si="77"/>
        <v>1</v>
      </c>
      <c r="Y219" s="11">
        <f t="shared" si="77"/>
        <v>0</v>
      </c>
      <c r="Z219" s="11">
        <f t="shared" si="77"/>
        <v>1</v>
      </c>
      <c r="AA219" s="11">
        <f t="shared" si="77"/>
        <v>0</v>
      </c>
      <c r="AB219" s="27">
        <f t="shared" si="77"/>
        <v>18</v>
      </c>
      <c r="AC219" s="11">
        <f>AC216+AC217</f>
        <v>1</v>
      </c>
      <c r="AD219" s="11">
        <f>AD216+AD217</f>
        <v>4</v>
      </c>
      <c r="AE219" s="11">
        <f>AE216+AE217</f>
        <v>5</v>
      </c>
      <c r="AF219" s="11">
        <f>AF216+AF217</f>
        <v>2</v>
      </c>
      <c r="AG219" s="11">
        <f>AG216+AG217</f>
        <v>0</v>
      </c>
      <c r="AH219" s="6">
        <f t="shared" si="73"/>
        <v>81</v>
      </c>
      <c r="AI219" s="9"/>
      <c r="AJ219" s="10" t="s">
        <v>10</v>
      </c>
      <c r="AK219" s="13"/>
      <c r="AL219" s="11">
        <f>AH218/AH219</f>
        <v>14.654320987654321</v>
      </c>
    </row>
    <row r="220" spans="1:39" s="21" customFormat="1" x14ac:dyDescent="0.25">
      <c r="A220" s="16" t="s">
        <v>12</v>
      </c>
      <c r="B220" s="17" t="s">
        <v>5</v>
      </c>
      <c r="C220" s="18">
        <v>0</v>
      </c>
      <c r="D220" s="18">
        <v>0</v>
      </c>
      <c r="E220" s="18">
        <v>0</v>
      </c>
      <c r="F220" s="18">
        <v>0</v>
      </c>
      <c r="G220" s="18">
        <v>0</v>
      </c>
      <c r="H220" s="18">
        <v>0</v>
      </c>
      <c r="I220" s="19">
        <v>30</v>
      </c>
      <c r="J220" s="19">
        <v>0</v>
      </c>
      <c r="K220" s="19">
        <v>54</v>
      </c>
      <c r="L220" s="19">
        <v>0</v>
      </c>
      <c r="M220" s="19">
        <v>0</v>
      </c>
      <c r="N220" s="19">
        <v>43</v>
      </c>
      <c r="O220" s="19">
        <v>0</v>
      </c>
      <c r="P220" s="19">
        <v>0</v>
      </c>
      <c r="Q220" s="19">
        <v>75</v>
      </c>
      <c r="R220" s="19">
        <v>0</v>
      </c>
      <c r="S220" s="19">
        <v>74</v>
      </c>
      <c r="T220" s="19">
        <v>0</v>
      </c>
      <c r="U220" s="19">
        <v>60.5</v>
      </c>
      <c r="V220" s="19">
        <v>0</v>
      </c>
      <c r="W220" s="19">
        <v>0</v>
      </c>
      <c r="X220" s="19">
        <v>0</v>
      </c>
      <c r="Y220" s="19">
        <v>13</v>
      </c>
      <c r="Z220" s="19">
        <v>1.75</v>
      </c>
      <c r="AA220" s="19">
        <v>48</v>
      </c>
      <c r="AB220" s="28">
        <v>0</v>
      </c>
      <c r="AC220" s="19">
        <v>14</v>
      </c>
      <c r="AD220" s="19">
        <v>0</v>
      </c>
      <c r="AE220" s="19">
        <v>5</v>
      </c>
      <c r="AF220" s="19">
        <v>0</v>
      </c>
      <c r="AG220" s="19"/>
      <c r="AH220" s="6">
        <f t="shared" si="73"/>
        <v>418.25</v>
      </c>
      <c r="AI220" s="16" t="s">
        <v>12</v>
      </c>
      <c r="AJ220" s="17" t="s">
        <v>5</v>
      </c>
      <c r="AK220" s="20">
        <f>AH220/AH224</f>
        <v>0.34163773739023895</v>
      </c>
      <c r="AL220" s="18">
        <f>AH220/AH222</f>
        <v>16.08653846153846</v>
      </c>
    </row>
    <row r="221" spans="1:39" s="21" customFormat="1" ht="17.25" customHeight="1" x14ac:dyDescent="0.25">
      <c r="A221" s="16"/>
      <c r="B221" s="17" t="s">
        <v>6</v>
      </c>
      <c r="C221" s="18">
        <v>0</v>
      </c>
      <c r="D221" s="18">
        <v>0</v>
      </c>
      <c r="E221" s="18">
        <v>18</v>
      </c>
      <c r="F221" s="18">
        <v>0</v>
      </c>
      <c r="G221" s="18">
        <v>155</v>
      </c>
      <c r="H221" s="18">
        <v>139</v>
      </c>
      <c r="I221" s="18">
        <v>8</v>
      </c>
      <c r="J221" s="18">
        <v>54</v>
      </c>
      <c r="K221" s="18">
        <v>11</v>
      </c>
      <c r="L221" s="18">
        <v>18</v>
      </c>
      <c r="M221" s="18">
        <v>0</v>
      </c>
      <c r="N221" s="18">
        <v>0</v>
      </c>
      <c r="O221" s="18">
        <v>18</v>
      </c>
      <c r="P221" s="18">
        <v>41</v>
      </c>
      <c r="Q221" s="18">
        <v>3</v>
      </c>
      <c r="R221" s="18">
        <v>21</v>
      </c>
      <c r="S221" s="19">
        <v>0</v>
      </c>
      <c r="T221" s="19">
        <v>0</v>
      </c>
      <c r="U221" s="19">
        <v>9</v>
      </c>
      <c r="V221" s="19">
        <v>0</v>
      </c>
      <c r="W221" s="19">
        <v>0</v>
      </c>
      <c r="X221" s="18">
        <v>26</v>
      </c>
      <c r="Y221" s="18">
        <v>41</v>
      </c>
      <c r="Z221" s="18">
        <v>55</v>
      </c>
      <c r="AA221" s="18">
        <v>92</v>
      </c>
      <c r="AB221" s="27">
        <v>0</v>
      </c>
      <c r="AC221" s="18">
        <v>43</v>
      </c>
      <c r="AD221" s="18">
        <v>18</v>
      </c>
      <c r="AE221" s="18">
        <v>0</v>
      </c>
      <c r="AF221" s="18">
        <v>36</v>
      </c>
      <c r="AG221" s="18"/>
      <c r="AH221" s="6">
        <f t="shared" si="73"/>
        <v>806</v>
      </c>
      <c r="AI221" s="16"/>
      <c r="AJ221" s="17" t="s">
        <v>6</v>
      </c>
      <c r="AK221" s="20">
        <f>AH221/AH224</f>
        <v>0.65836226260976105</v>
      </c>
      <c r="AL221" s="18">
        <f>AH221/AH223</f>
        <v>16.791666666666668</v>
      </c>
    </row>
    <row r="222" spans="1:39" s="21" customFormat="1" x14ac:dyDescent="0.25">
      <c r="A222" s="16"/>
      <c r="B222" s="17" t="s">
        <v>7</v>
      </c>
      <c r="C222" s="18">
        <v>0</v>
      </c>
      <c r="D222" s="18">
        <v>0</v>
      </c>
      <c r="E222" s="18">
        <v>0</v>
      </c>
      <c r="F222" s="18">
        <v>0</v>
      </c>
      <c r="G222" s="18">
        <v>0</v>
      </c>
      <c r="H222" s="18">
        <v>0</v>
      </c>
      <c r="I222" s="18">
        <v>1</v>
      </c>
      <c r="J222" s="18">
        <v>0</v>
      </c>
      <c r="K222" s="18">
        <v>2</v>
      </c>
      <c r="L222" s="18">
        <v>0</v>
      </c>
      <c r="M222" s="18">
        <v>0</v>
      </c>
      <c r="N222" s="18">
        <v>5</v>
      </c>
      <c r="O222" s="18">
        <v>0</v>
      </c>
      <c r="P222" s="18">
        <v>0</v>
      </c>
      <c r="Q222" s="18">
        <v>2</v>
      </c>
      <c r="R222" s="18">
        <v>0</v>
      </c>
      <c r="S222" s="19">
        <v>3</v>
      </c>
      <c r="T222" s="19">
        <v>0</v>
      </c>
      <c r="U222" s="19">
        <v>6</v>
      </c>
      <c r="V222" s="19">
        <v>0</v>
      </c>
      <c r="W222" s="19">
        <v>0</v>
      </c>
      <c r="X222" s="18">
        <v>0</v>
      </c>
      <c r="Y222" s="18">
        <v>1</v>
      </c>
      <c r="Z222" s="18">
        <v>1</v>
      </c>
      <c r="AA222" s="18">
        <v>3</v>
      </c>
      <c r="AB222" s="27">
        <v>0</v>
      </c>
      <c r="AC222" s="18">
        <v>1</v>
      </c>
      <c r="AD222" s="18">
        <v>0</v>
      </c>
      <c r="AE222" s="18">
        <v>1</v>
      </c>
      <c r="AF222" s="18">
        <v>0</v>
      </c>
      <c r="AG222" s="18"/>
      <c r="AH222" s="6">
        <f t="shared" si="73"/>
        <v>26</v>
      </c>
      <c r="AI222" s="16"/>
      <c r="AJ222" s="17" t="s">
        <v>7</v>
      </c>
      <c r="AK222" s="20">
        <f>AH222/AH225</f>
        <v>0.35135135135135137</v>
      </c>
    </row>
    <row r="223" spans="1:39" s="21" customFormat="1" x14ac:dyDescent="0.25">
      <c r="A223" s="16"/>
      <c r="B223" s="17" t="s">
        <v>8</v>
      </c>
      <c r="C223" s="18">
        <v>0</v>
      </c>
      <c r="D223" s="18">
        <v>0</v>
      </c>
      <c r="E223" s="18">
        <v>1</v>
      </c>
      <c r="F223" s="18">
        <v>0</v>
      </c>
      <c r="G223" s="18">
        <v>6</v>
      </c>
      <c r="H223" s="18">
        <v>3</v>
      </c>
      <c r="I223" s="18">
        <v>1</v>
      </c>
      <c r="J223" s="18">
        <v>3</v>
      </c>
      <c r="K223" s="18">
        <v>2</v>
      </c>
      <c r="L223" s="18">
        <v>2</v>
      </c>
      <c r="M223" s="18">
        <v>0</v>
      </c>
      <c r="N223" s="18">
        <v>0</v>
      </c>
      <c r="O223" s="18">
        <v>1</v>
      </c>
      <c r="P223" s="18">
        <v>2</v>
      </c>
      <c r="Q223" s="18">
        <v>1</v>
      </c>
      <c r="R223" s="18">
        <v>2</v>
      </c>
      <c r="S223" s="19">
        <v>0</v>
      </c>
      <c r="T223" s="19">
        <v>0</v>
      </c>
      <c r="U223" s="19">
        <v>1</v>
      </c>
      <c r="V223" s="19">
        <v>0</v>
      </c>
      <c r="W223" s="19">
        <v>0</v>
      </c>
      <c r="X223" s="18">
        <v>1</v>
      </c>
      <c r="Y223" s="18">
        <v>5</v>
      </c>
      <c r="Z223" s="18">
        <v>4</v>
      </c>
      <c r="AA223" s="18">
        <v>8</v>
      </c>
      <c r="AB223" s="27">
        <v>0</v>
      </c>
      <c r="AC223" s="18">
        <v>2</v>
      </c>
      <c r="AD223" s="18">
        <v>1</v>
      </c>
      <c r="AE223" s="18">
        <v>0</v>
      </c>
      <c r="AF223" s="18">
        <v>2</v>
      </c>
      <c r="AG223" s="18"/>
      <c r="AH223" s="6">
        <f t="shared" si="73"/>
        <v>48</v>
      </c>
      <c r="AI223" s="16"/>
      <c r="AJ223" s="17" t="s">
        <v>8</v>
      </c>
      <c r="AK223" s="20">
        <f>100%-AK222</f>
        <v>0.64864864864864868</v>
      </c>
      <c r="AL223" s="21">
        <f>AH221/AH223</f>
        <v>16.791666666666668</v>
      </c>
    </row>
    <row r="224" spans="1:39" s="21" customFormat="1" x14ac:dyDescent="0.25">
      <c r="A224" s="16"/>
      <c r="B224" s="17" t="s">
        <v>9</v>
      </c>
      <c r="C224" s="18">
        <f t="shared" ref="C224:AG224" si="78">C220+C221</f>
        <v>0</v>
      </c>
      <c r="D224" s="18">
        <f t="shared" si="78"/>
        <v>0</v>
      </c>
      <c r="E224" s="18">
        <f t="shared" si="78"/>
        <v>18</v>
      </c>
      <c r="F224" s="18">
        <f t="shared" si="78"/>
        <v>0</v>
      </c>
      <c r="G224" s="18">
        <f t="shared" si="78"/>
        <v>155</v>
      </c>
      <c r="H224" s="18">
        <f t="shared" si="78"/>
        <v>139</v>
      </c>
      <c r="I224" s="18">
        <f t="shared" si="78"/>
        <v>38</v>
      </c>
      <c r="J224" s="18">
        <f t="shared" si="78"/>
        <v>54</v>
      </c>
      <c r="K224" s="18">
        <f t="shared" si="78"/>
        <v>65</v>
      </c>
      <c r="L224" s="18">
        <f t="shared" si="78"/>
        <v>18</v>
      </c>
      <c r="M224" s="18">
        <f t="shared" si="78"/>
        <v>0</v>
      </c>
      <c r="N224" s="18">
        <f t="shared" si="78"/>
        <v>43</v>
      </c>
      <c r="O224" s="18">
        <f t="shared" si="78"/>
        <v>18</v>
      </c>
      <c r="P224" s="18">
        <f t="shared" si="78"/>
        <v>41</v>
      </c>
      <c r="Q224" s="18">
        <f t="shared" si="78"/>
        <v>78</v>
      </c>
      <c r="R224" s="18">
        <f t="shared" si="78"/>
        <v>21</v>
      </c>
      <c r="S224" s="18">
        <f t="shared" si="78"/>
        <v>74</v>
      </c>
      <c r="T224" s="18">
        <f t="shared" si="78"/>
        <v>0</v>
      </c>
      <c r="U224" s="18">
        <f t="shared" si="78"/>
        <v>69.5</v>
      </c>
      <c r="V224" s="18">
        <f t="shared" si="78"/>
        <v>0</v>
      </c>
      <c r="W224" s="18">
        <f t="shared" si="78"/>
        <v>0</v>
      </c>
      <c r="X224" s="18">
        <f t="shared" si="78"/>
        <v>26</v>
      </c>
      <c r="Y224" s="18">
        <f t="shared" si="78"/>
        <v>54</v>
      </c>
      <c r="Z224" s="18">
        <f t="shared" si="78"/>
        <v>56.75</v>
      </c>
      <c r="AA224" s="18">
        <f t="shared" si="78"/>
        <v>140</v>
      </c>
      <c r="AB224" s="27">
        <f t="shared" si="78"/>
        <v>0</v>
      </c>
      <c r="AC224" s="18">
        <f t="shared" si="78"/>
        <v>57</v>
      </c>
      <c r="AD224" s="18">
        <f t="shared" si="78"/>
        <v>18</v>
      </c>
      <c r="AE224" s="18">
        <f t="shared" si="78"/>
        <v>5</v>
      </c>
      <c r="AF224" s="18">
        <f t="shared" si="78"/>
        <v>36</v>
      </c>
      <c r="AG224" s="18">
        <f t="shared" si="78"/>
        <v>0</v>
      </c>
      <c r="AH224" s="6">
        <f t="shared" si="73"/>
        <v>1224.25</v>
      </c>
      <c r="AI224" s="16"/>
      <c r="AJ224" s="17" t="s">
        <v>9</v>
      </c>
    </row>
    <row r="225" spans="1:40" s="21" customFormat="1" x14ac:dyDescent="0.25">
      <c r="A225" s="16"/>
      <c r="B225" s="17" t="s">
        <v>10</v>
      </c>
      <c r="C225" s="18">
        <f t="shared" ref="C225:AG225" si="79">C222+C223</f>
        <v>0</v>
      </c>
      <c r="D225" s="18">
        <f t="shared" si="79"/>
        <v>0</v>
      </c>
      <c r="E225" s="18">
        <f t="shared" si="79"/>
        <v>1</v>
      </c>
      <c r="F225" s="18">
        <f t="shared" si="79"/>
        <v>0</v>
      </c>
      <c r="G225" s="18">
        <f t="shared" si="79"/>
        <v>6</v>
      </c>
      <c r="H225" s="18">
        <f t="shared" si="79"/>
        <v>3</v>
      </c>
      <c r="I225" s="18">
        <f t="shared" si="79"/>
        <v>2</v>
      </c>
      <c r="J225" s="18">
        <f t="shared" si="79"/>
        <v>3</v>
      </c>
      <c r="K225" s="18">
        <f t="shared" si="79"/>
        <v>4</v>
      </c>
      <c r="L225" s="18">
        <f t="shared" si="79"/>
        <v>2</v>
      </c>
      <c r="M225" s="18">
        <f t="shared" si="79"/>
        <v>0</v>
      </c>
      <c r="N225" s="18">
        <f t="shared" si="79"/>
        <v>5</v>
      </c>
      <c r="O225" s="18">
        <f t="shared" si="79"/>
        <v>1</v>
      </c>
      <c r="P225" s="18">
        <f t="shared" si="79"/>
        <v>2</v>
      </c>
      <c r="Q225" s="18">
        <f t="shared" si="79"/>
        <v>3</v>
      </c>
      <c r="R225" s="18">
        <f t="shared" si="79"/>
        <v>2</v>
      </c>
      <c r="S225" s="18">
        <f t="shared" si="79"/>
        <v>3</v>
      </c>
      <c r="T225" s="18">
        <f t="shared" si="79"/>
        <v>0</v>
      </c>
      <c r="U225" s="18">
        <f t="shared" si="79"/>
        <v>7</v>
      </c>
      <c r="V225" s="18">
        <f t="shared" si="79"/>
        <v>0</v>
      </c>
      <c r="W225" s="18">
        <f t="shared" si="79"/>
        <v>0</v>
      </c>
      <c r="X225" s="18">
        <f t="shared" si="79"/>
        <v>1</v>
      </c>
      <c r="Y225" s="18">
        <f t="shared" si="79"/>
        <v>6</v>
      </c>
      <c r="Z225" s="18">
        <f t="shared" si="79"/>
        <v>5</v>
      </c>
      <c r="AA225" s="18">
        <f t="shared" si="79"/>
        <v>11</v>
      </c>
      <c r="AB225" s="27">
        <f t="shared" si="79"/>
        <v>0</v>
      </c>
      <c r="AC225" s="18">
        <f t="shared" si="79"/>
        <v>3</v>
      </c>
      <c r="AD225" s="18">
        <f t="shared" si="79"/>
        <v>1</v>
      </c>
      <c r="AE225" s="18">
        <f t="shared" si="79"/>
        <v>1</v>
      </c>
      <c r="AF225" s="18">
        <f t="shared" si="79"/>
        <v>2</v>
      </c>
      <c r="AG225" s="18">
        <f t="shared" si="79"/>
        <v>0</v>
      </c>
      <c r="AH225" s="6">
        <f t="shared" si="73"/>
        <v>74</v>
      </c>
      <c r="AI225" s="16"/>
      <c r="AJ225" s="17" t="s">
        <v>10</v>
      </c>
      <c r="AL225" s="18">
        <f>AH224/AH225</f>
        <v>16.543918918918919</v>
      </c>
    </row>
    <row r="227" spans="1:40" x14ac:dyDescent="0.25">
      <c r="A227" s="1"/>
      <c r="B227" s="1" t="s">
        <v>26</v>
      </c>
      <c r="C227" s="31">
        <v>1</v>
      </c>
      <c r="D227" s="2">
        <v>2</v>
      </c>
      <c r="E227" s="2">
        <v>3</v>
      </c>
      <c r="F227" s="2">
        <v>4</v>
      </c>
      <c r="G227" s="2">
        <v>5</v>
      </c>
      <c r="H227" s="2">
        <v>6</v>
      </c>
      <c r="I227" s="2">
        <v>7</v>
      </c>
      <c r="J227" s="31">
        <v>8</v>
      </c>
      <c r="K227" s="2">
        <v>9</v>
      </c>
      <c r="L227" s="2">
        <v>10</v>
      </c>
      <c r="M227" s="2">
        <v>11</v>
      </c>
      <c r="N227" s="2">
        <v>12</v>
      </c>
      <c r="O227" s="2">
        <v>13</v>
      </c>
      <c r="P227" s="2">
        <v>14</v>
      </c>
      <c r="Q227" s="31">
        <v>15</v>
      </c>
      <c r="R227" s="2">
        <v>16</v>
      </c>
      <c r="S227" s="2">
        <v>17</v>
      </c>
      <c r="T227" s="2">
        <v>18</v>
      </c>
      <c r="U227" s="2">
        <v>19</v>
      </c>
      <c r="V227" s="2">
        <v>20</v>
      </c>
      <c r="W227" s="2">
        <v>21</v>
      </c>
      <c r="X227" s="31">
        <v>22</v>
      </c>
      <c r="Y227" s="2">
        <v>23</v>
      </c>
      <c r="Z227" s="2">
        <v>24</v>
      </c>
      <c r="AA227" s="2">
        <v>25</v>
      </c>
      <c r="AB227" s="2">
        <v>26</v>
      </c>
      <c r="AC227" s="2">
        <v>27</v>
      </c>
      <c r="AD227" s="2">
        <v>28</v>
      </c>
      <c r="AE227" s="31">
        <v>29</v>
      </c>
      <c r="AF227" s="2">
        <v>30</v>
      </c>
      <c r="AG227" s="2">
        <v>31</v>
      </c>
      <c r="AH227" s="3" t="s">
        <v>1</v>
      </c>
      <c r="AI227" s="1"/>
      <c r="AJ227" s="1" t="s">
        <v>18</v>
      </c>
      <c r="AK227" s="30" t="s">
        <v>2</v>
      </c>
      <c r="AL227" t="s">
        <v>3</v>
      </c>
    </row>
    <row r="228" spans="1:40" s="7" customFormat="1" x14ac:dyDescent="0.25">
      <c r="A228" s="4" t="s">
        <v>4</v>
      </c>
      <c r="B228" s="5" t="s">
        <v>5</v>
      </c>
      <c r="C228" s="6">
        <v>0</v>
      </c>
      <c r="D228" s="6">
        <v>47</v>
      </c>
      <c r="E228" s="7">
        <v>22</v>
      </c>
      <c r="F228" s="6">
        <v>50</v>
      </c>
      <c r="G228" s="6">
        <v>19.5</v>
      </c>
      <c r="H228" s="6">
        <v>19</v>
      </c>
      <c r="I228" s="23">
        <v>73</v>
      </c>
      <c r="J228" s="6">
        <v>0</v>
      </c>
      <c r="K228" s="6">
        <v>170</v>
      </c>
      <c r="L228" s="6">
        <v>50</v>
      </c>
      <c r="M228" s="6">
        <v>99.8</v>
      </c>
      <c r="N228" s="6">
        <v>47</v>
      </c>
      <c r="O228" s="6">
        <v>51.5</v>
      </c>
      <c r="P228" s="6">
        <v>147.69999999999999</v>
      </c>
      <c r="Q228" s="6">
        <v>0</v>
      </c>
      <c r="R228" s="6">
        <v>61.5</v>
      </c>
      <c r="S228" s="6">
        <v>74</v>
      </c>
      <c r="T228" s="6">
        <v>44.5</v>
      </c>
      <c r="U228" s="6">
        <v>0</v>
      </c>
      <c r="V228" s="6">
        <v>81.5</v>
      </c>
      <c r="W228" s="6">
        <v>8</v>
      </c>
      <c r="X228" s="6">
        <v>0</v>
      </c>
      <c r="Y228" s="6">
        <v>55</v>
      </c>
      <c r="Z228" s="6">
        <v>15.5</v>
      </c>
      <c r="AA228" s="6">
        <v>35</v>
      </c>
      <c r="AB228" s="26">
        <v>40.75</v>
      </c>
      <c r="AC228" s="6">
        <v>62.35</v>
      </c>
      <c r="AD228" s="6">
        <v>24.5</v>
      </c>
      <c r="AE228" s="6">
        <v>0</v>
      </c>
      <c r="AF228" s="6">
        <v>36</v>
      </c>
      <c r="AG228" s="6">
        <v>0</v>
      </c>
      <c r="AH228" s="6">
        <f>SUM(C228:AG228)</f>
        <v>1335.1</v>
      </c>
      <c r="AI228" s="4" t="s">
        <v>4</v>
      </c>
      <c r="AJ228" s="5" t="s">
        <v>5</v>
      </c>
      <c r="AK228" s="8">
        <f>AH228/AH232</f>
        <v>0.44183152753049565</v>
      </c>
      <c r="AL228" s="6">
        <f>AH228/AH230</f>
        <v>7.3762430939226515</v>
      </c>
    </row>
    <row r="229" spans="1:40" s="7" customFormat="1" x14ac:dyDescent="0.25">
      <c r="A229" s="4"/>
      <c r="B229" s="5" t="s">
        <v>6</v>
      </c>
      <c r="C229" s="6">
        <v>0</v>
      </c>
      <c r="D229" s="6">
        <v>155.75</v>
      </c>
      <c r="E229" s="7">
        <v>86.75</v>
      </c>
      <c r="F229" s="6">
        <v>50</v>
      </c>
      <c r="G229" s="6">
        <v>55</v>
      </c>
      <c r="H229" s="6">
        <v>84</v>
      </c>
      <c r="I229" s="23">
        <v>99</v>
      </c>
      <c r="J229" s="6">
        <v>0</v>
      </c>
      <c r="K229" s="6">
        <v>101</v>
      </c>
      <c r="L229" s="6">
        <v>50</v>
      </c>
      <c r="M229" s="6">
        <v>18.5</v>
      </c>
      <c r="N229" s="6">
        <v>51</v>
      </c>
      <c r="O229" s="6">
        <v>18</v>
      </c>
      <c r="P229" s="6">
        <v>43</v>
      </c>
      <c r="Q229" s="6">
        <v>0</v>
      </c>
      <c r="R229" s="6">
        <v>141</v>
      </c>
      <c r="S229" s="6">
        <v>41</v>
      </c>
      <c r="T229" s="6">
        <v>21</v>
      </c>
      <c r="U229" s="6">
        <v>100</v>
      </c>
      <c r="V229" s="6">
        <v>124</v>
      </c>
      <c r="W229" s="6">
        <v>42</v>
      </c>
      <c r="X229" s="6">
        <v>0</v>
      </c>
      <c r="Y229" s="6">
        <v>31</v>
      </c>
      <c r="Z229" s="6">
        <v>74</v>
      </c>
      <c r="AA229" s="6">
        <v>39.64</v>
      </c>
      <c r="AB229" s="26">
        <v>33</v>
      </c>
      <c r="AC229" s="6">
        <v>38</v>
      </c>
      <c r="AD229" s="6">
        <v>28</v>
      </c>
      <c r="AE229" s="6">
        <v>0</v>
      </c>
      <c r="AF229" s="6">
        <v>162</v>
      </c>
      <c r="AG229" s="6">
        <v>0</v>
      </c>
      <c r="AH229" s="6">
        <f t="shared" ref="AH229:AH245" si="80">SUM(C229:AG229)</f>
        <v>1686.64</v>
      </c>
      <c r="AI229" s="4"/>
      <c r="AJ229" s="5" t="s">
        <v>6</v>
      </c>
      <c r="AK229" s="8">
        <f>AH229/AH232</f>
        <v>0.55816847246950441</v>
      </c>
      <c r="AL229" s="6">
        <f>AH229/AH231</f>
        <v>9.9214117647058835</v>
      </c>
    </row>
    <row r="230" spans="1:40" s="7" customFormat="1" x14ac:dyDescent="0.25">
      <c r="A230" s="4"/>
      <c r="B230" s="5" t="s">
        <v>7</v>
      </c>
      <c r="C230" s="7">
        <v>0</v>
      </c>
      <c r="D230" s="7">
        <v>6</v>
      </c>
      <c r="E230" s="6">
        <v>4</v>
      </c>
      <c r="F230" s="6">
        <v>5</v>
      </c>
      <c r="G230" s="6">
        <v>6</v>
      </c>
      <c r="H230" s="6">
        <v>4</v>
      </c>
      <c r="I230" s="23">
        <v>11</v>
      </c>
      <c r="J230" s="6">
        <v>0</v>
      </c>
      <c r="K230" s="6">
        <v>13</v>
      </c>
      <c r="L230" s="6">
        <v>10</v>
      </c>
      <c r="M230" s="6">
        <v>9</v>
      </c>
      <c r="N230" s="6">
        <v>7</v>
      </c>
      <c r="O230" s="6">
        <v>7</v>
      </c>
      <c r="P230" s="6">
        <v>10</v>
      </c>
      <c r="Q230" s="6">
        <v>0</v>
      </c>
      <c r="R230" s="6">
        <v>9</v>
      </c>
      <c r="S230" s="6">
        <v>9</v>
      </c>
      <c r="T230" s="6">
        <v>10</v>
      </c>
      <c r="U230" s="6">
        <v>0</v>
      </c>
      <c r="V230" s="6">
        <v>11</v>
      </c>
      <c r="W230" s="6">
        <v>2</v>
      </c>
      <c r="X230" s="6">
        <v>0</v>
      </c>
      <c r="Y230" s="6">
        <v>8</v>
      </c>
      <c r="Z230" s="6">
        <v>6</v>
      </c>
      <c r="AA230" s="6">
        <v>10</v>
      </c>
      <c r="AB230" s="26">
        <v>7</v>
      </c>
      <c r="AC230" s="6">
        <v>6</v>
      </c>
      <c r="AD230" s="6">
        <v>5</v>
      </c>
      <c r="AE230" s="6">
        <v>0</v>
      </c>
      <c r="AF230" s="6">
        <v>6</v>
      </c>
      <c r="AG230" s="6">
        <v>0</v>
      </c>
      <c r="AH230" s="6">
        <f t="shared" si="80"/>
        <v>181</v>
      </c>
      <c r="AI230" s="4"/>
      <c r="AJ230" s="5" t="s">
        <v>7</v>
      </c>
      <c r="AK230" s="8"/>
      <c r="AL230" s="6"/>
    </row>
    <row r="231" spans="1:40" s="7" customFormat="1" x14ac:dyDescent="0.25">
      <c r="A231" s="4"/>
      <c r="B231" s="5" t="s">
        <v>8</v>
      </c>
      <c r="C231" s="7">
        <v>0</v>
      </c>
      <c r="D231" s="7">
        <v>15</v>
      </c>
      <c r="E231" s="6">
        <v>9</v>
      </c>
      <c r="F231" s="6">
        <v>5</v>
      </c>
      <c r="G231" s="6">
        <v>5</v>
      </c>
      <c r="H231" s="6">
        <v>8</v>
      </c>
      <c r="I231" s="23">
        <v>8</v>
      </c>
      <c r="J231" s="6">
        <v>0</v>
      </c>
      <c r="K231" s="6">
        <v>13</v>
      </c>
      <c r="L231" s="6">
        <v>10</v>
      </c>
      <c r="M231" s="6">
        <v>4</v>
      </c>
      <c r="N231" s="6">
        <v>6</v>
      </c>
      <c r="O231" s="6">
        <v>2</v>
      </c>
      <c r="P231" s="6">
        <v>5</v>
      </c>
      <c r="Q231" s="6">
        <v>0</v>
      </c>
      <c r="R231" s="6">
        <v>11</v>
      </c>
      <c r="S231" s="6">
        <v>4</v>
      </c>
      <c r="T231" s="6">
        <v>2</v>
      </c>
      <c r="U231" s="6">
        <v>14</v>
      </c>
      <c r="V231" s="6">
        <v>9</v>
      </c>
      <c r="W231" s="6">
        <v>4</v>
      </c>
      <c r="X231" s="6">
        <v>0</v>
      </c>
      <c r="Y231" s="6">
        <v>4</v>
      </c>
      <c r="Z231" s="6">
        <v>5</v>
      </c>
      <c r="AA231" s="6">
        <v>5</v>
      </c>
      <c r="AB231" s="26">
        <v>4</v>
      </c>
      <c r="AC231" s="6">
        <v>4</v>
      </c>
      <c r="AD231" s="6">
        <v>3</v>
      </c>
      <c r="AE231" s="6">
        <v>0</v>
      </c>
      <c r="AF231" s="6">
        <v>11</v>
      </c>
      <c r="AG231" s="6">
        <v>0</v>
      </c>
      <c r="AH231" s="6">
        <f t="shared" si="80"/>
        <v>170</v>
      </c>
      <c r="AI231" s="4"/>
      <c r="AJ231" s="5" t="s">
        <v>8</v>
      </c>
      <c r="AK231" s="8">
        <f>AH231/AH233</f>
        <v>0.48433048433048431</v>
      </c>
    </row>
    <row r="232" spans="1:40" s="7" customFormat="1" x14ac:dyDescent="0.25">
      <c r="A232" s="4"/>
      <c r="B232" s="5" t="s">
        <v>9</v>
      </c>
      <c r="C232" s="6">
        <f t="shared" ref="C232:AG232" si="81">C228+C229</f>
        <v>0</v>
      </c>
      <c r="D232" s="6">
        <f>D228+D229</f>
        <v>202.75</v>
      </c>
      <c r="E232" s="6">
        <f>E228+E229</f>
        <v>108.75</v>
      </c>
      <c r="F232" s="6">
        <f t="shared" si="81"/>
        <v>100</v>
      </c>
      <c r="G232" s="6">
        <f t="shared" si="81"/>
        <v>74.5</v>
      </c>
      <c r="H232" s="6">
        <f t="shared" si="81"/>
        <v>103</v>
      </c>
      <c r="I232" s="23">
        <f t="shared" si="81"/>
        <v>172</v>
      </c>
      <c r="J232" s="6">
        <f t="shared" si="81"/>
        <v>0</v>
      </c>
      <c r="K232" s="6">
        <f t="shared" si="81"/>
        <v>271</v>
      </c>
      <c r="L232" s="6">
        <f t="shared" si="81"/>
        <v>100</v>
      </c>
      <c r="M232" s="6">
        <f t="shared" si="81"/>
        <v>118.3</v>
      </c>
      <c r="N232" s="6">
        <f t="shared" si="81"/>
        <v>98</v>
      </c>
      <c r="O232" s="6">
        <f t="shared" si="81"/>
        <v>69.5</v>
      </c>
      <c r="P232" s="6">
        <f t="shared" si="81"/>
        <v>190.7</v>
      </c>
      <c r="Q232" s="6">
        <f t="shared" si="81"/>
        <v>0</v>
      </c>
      <c r="R232" s="6">
        <f t="shared" si="81"/>
        <v>202.5</v>
      </c>
      <c r="S232" s="6">
        <f t="shared" si="81"/>
        <v>115</v>
      </c>
      <c r="T232" s="23">
        <f t="shared" si="81"/>
        <v>65.5</v>
      </c>
      <c r="U232" s="6">
        <f t="shared" si="81"/>
        <v>100</v>
      </c>
      <c r="V232" s="6">
        <f t="shared" si="81"/>
        <v>205.5</v>
      </c>
      <c r="W232" s="6">
        <f t="shared" si="81"/>
        <v>50</v>
      </c>
      <c r="X232" s="6">
        <f t="shared" si="81"/>
        <v>0</v>
      </c>
      <c r="Y232" s="6">
        <f t="shared" si="81"/>
        <v>86</v>
      </c>
      <c r="Z232" s="6">
        <f t="shared" si="81"/>
        <v>89.5</v>
      </c>
      <c r="AA232" s="6">
        <f t="shared" si="81"/>
        <v>74.64</v>
      </c>
      <c r="AB232" s="26">
        <f t="shared" si="81"/>
        <v>73.75</v>
      </c>
      <c r="AC232" s="6">
        <f t="shared" si="81"/>
        <v>100.35</v>
      </c>
      <c r="AD232" s="6">
        <f t="shared" si="81"/>
        <v>52.5</v>
      </c>
      <c r="AE232" s="6">
        <f t="shared" si="81"/>
        <v>0</v>
      </c>
      <c r="AF232" s="6">
        <f t="shared" si="81"/>
        <v>198</v>
      </c>
      <c r="AG232" s="6">
        <f t="shared" si="81"/>
        <v>0</v>
      </c>
      <c r="AH232" s="6">
        <f t="shared" si="80"/>
        <v>3021.74</v>
      </c>
      <c r="AI232" s="4"/>
      <c r="AJ232" s="5" t="s">
        <v>9</v>
      </c>
      <c r="AK232" s="8">
        <f>100%-AK231</f>
        <v>0.51566951566951569</v>
      </c>
    </row>
    <row r="233" spans="1:40" s="7" customFormat="1" x14ac:dyDescent="0.25">
      <c r="A233" s="4"/>
      <c r="B233" s="5" t="s">
        <v>10</v>
      </c>
      <c r="C233" s="6">
        <f t="shared" ref="C233:AG233" si="82">C230+C231</f>
        <v>0</v>
      </c>
      <c r="D233" s="6">
        <f>D230+D231</f>
        <v>21</v>
      </c>
      <c r="E233" s="6">
        <f>E230+E231</f>
        <v>13</v>
      </c>
      <c r="F233" s="6">
        <f t="shared" si="82"/>
        <v>10</v>
      </c>
      <c r="G233" s="6">
        <f t="shared" si="82"/>
        <v>11</v>
      </c>
      <c r="H233" s="6">
        <f t="shared" si="82"/>
        <v>12</v>
      </c>
      <c r="I233" s="23">
        <f t="shared" si="82"/>
        <v>19</v>
      </c>
      <c r="J233" s="6">
        <f t="shared" si="82"/>
        <v>0</v>
      </c>
      <c r="K233" s="6">
        <f t="shared" si="82"/>
        <v>26</v>
      </c>
      <c r="L233" s="6">
        <f t="shared" si="82"/>
        <v>20</v>
      </c>
      <c r="M233" s="6">
        <f t="shared" si="82"/>
        <v>13</v>
      </c>
      <c r="N233" s="6">
        <f t="shared" si="82"/>
        <v>13</v>
      </c>
      <c r="O233" s="6">
        <f t="shared" si="82"/>
        <v>9</v>
      </c>
      <c r="P233" s="6">
        <f t="shared" si="82"/>
        <v>15</v>
      </c>
      <c r="Q233" s="6">
        <f t="shared" si="82"/>
        <v>0</v>
      </c>
      <c r="R233" s="6">
        <f t="shared" si="82"/>
        <v>20</v>
      </c>
      <c r="S233" s="6">
        <f t="shared" si="82"/>
        <v>13</v>
      </c>
      <c r="T233" s="6">
        <f t="shared" si="82"/>
        <v>12</v>
      </c>
      <c r="U233" s="6">
        <f t="shared" si="82"/>
        <v>14</v>
      </c>
      <c r="V233" s="6">
        <f t="shared" si="82"/>
        <v>20</v>
      </c>
      <c r="W233" s="6">
        <f t="shared" si="82"/>
        <v>6</v>
      </c>
      <c r="X233" s="6">
        <f t="shared" si="82"/>
        <v>0</v>
      </c>
      <c r="Y233" s="6">
        <f t="shared" si="82"/>
        <v>12</v>
      </c>
      <c r="Z233" s="6">
        <f t="shared" si="82"/>
        <v>11</v>
      </c>
      <c r="AA233" s="6">
        <f t="shared" si="82"/>
        <v>15</v>
      </c>
      <c r="AB233" s="26">
        <f t="shared" si="82"/>
        <v>11</v>
      </c>
      <c r="AC233" s="6">
        <f t="shared" si="82"/>
        <v>10</v>
      </c>
      <c r="AD233" s="6">
        <f t="shared" si="82"/>
        <v>8</v>
      </c>
      <c r="AE233" s="6">
        <f t="shared" si="82"/>
        <v>0</v>
      </c>
      <c r="AF233" s="6">
        <f t="shared" si="82"/>
        <v>17</v>
      </c>
      <c r="AG233" s="6">
        <f t="shared" si="82"/>
        <v>0</v>
      </c>
      <c r="AH233" s="6">
        <f t="shared" si="80"/>
        <v>351</v>
      </c>
      <c r="AI233" s="4"/>
      <c r="AJ233" s="5" t="s">
        <v>10</v>
      </c>
      <c r="AK233" s="8"/>
      <c r="AL233" s="6">
        <f>AH232/AH233</f>
        <v>8.6089458689458684</v>
      </c>
    </row>
    <row r="234" spans="1:40" s="14" customFormat="1" x14ac:dyDescent="0.25">
      <c r="A234" s="9" t="s">
        <v>11</v>
      </c>
      <c r="B234" s="10" t="s">
        <v>5</v>
      </c>
      <c r="C234" s="11">
        <v>0</v>
      </c>
      <c r="D234" s="11">
        <v>82</v>
      </c>
      <c r="E234" s="11">
        <v>20</v>
      </c>
      <c r="F234" s="11">
        <v>47</v>
      </c>
      <c r="G234" s="11">
        <v>42</v>
      </c>
      <c r="H234" s="11">
        <v>60</v>
      </c>
      <c r="I234" s="11">
        <v>65</v>
      </c>
      <c r="J234" s="11">
        <v>0</v>
      </c>
      <c r="K234" s="11">
        <v>96</v>
      </c>
      <c r="L234" s="11">
        <v>0</v>
      </c>
      <c r="M234" s="11">
        <v>25</v>
      </c>
      <c r="N234" s="11">
        <v>57</v>
      </c>
      <c r="O234" s="11">
        <v>35</v>
      </c>
      <c r="P234" s="11">
        <v>50</v>
      </c>
      <c r="Q234" s="11">
        <v>0</v>
      </c>
      <c r="R234" s="11">
        <v>31</v>
      </c>
      <c r="S234" s="11">
        <v>59</v>
      </c>
      <c r="T234" s="11">
        <v>0</v>
      </c>
      <c r="U234" s="11">
        <v>25</v>
      </c>
      <c r="V234" s="11">
        <v>104</v>
      </c>
      <c r="W234" s="11">
        <v>99</v>
      </c>
      <c r="X234" s="11">
        <v>0</v>
      </c>
      <c r="Y234" s="11">
        <v>62</v>
      </c>
      <c r="Z234" s="11">
        <v>50</v>
      </c>
      <c r="AA234" s="11">
        <v>0</v>
      </c>
      <c r="AB234" s="27">
        <v>65</v>
      </c>
      <c r="AC234" s="11">
        <v>100</v>
      </c>
      <c r="AD234" s="11">
        <v>3</v>
      </c>
      <c r="AE234" s="11">
        <v>0</v>
      </c>
      <c r="AF234" s="11">
        <v>28</v>
      </c>
      <c r="AG234" s="11">
        <v>0</v>
      </c>
      <c r="AH234" s="6">
        <f t="shared" si="80"/>
        <v>1205</v>
      </c>
      <c r="AI234" s="9" t="s">
        <v>11</v>
      </c>
      <c r="AJ234" s="10" t="s">
        <v>5</v>
      </c>
      <c r="AK234" s="13">
        <f>AH234/AH238</f>
        <v>0.51545289273874451</v>
      </c>
      <c r="AL234" s="11">
        <f>AH234/AH236</f>
        <v>18.257575757575758</v>
      </c>
    </row>
    <row r="235" spans="1:40" s="14" customFormat="1" x14ac:dyDescent="0.25">
      <c r="A235" s="9"/>
      <c r="B235" s="10" t="s">
        <v>6</v>
      </c>
      <c r="C235" s="11">
        <v>0</v>
      </c>
      <c r="D235" s="11">
        <v>50</v>
      </c>
      <c r="E235" s="11">
        <v>0</v>
      </c>
      <c r="F235" s="11">
        <v>5</v>
      </c>
      <c r="G235" s="11">
        <v>88</v>
      </c>
      <c r="H235" s="11">
        <v>41</v>
      </c>
      <c r="I235" s="11">
        <v>0</v>
      </c>
      <c r="J235" s="11">
        <v>0</v>
      </c>
      <c r="K235" s="11">
        <v>94</v>
      </c>
      <c r="L235" s="11">
        <v>8</v>
      </c>
      <c r="M235" s="11">
        <v>11</v>
      </c>
      <c r="N235" s="11">
        <v>0</v>
      </c>
      <c r="O235" s="11">
        <v>18</v>
      </c>
      <c r="P235" s="11">
        <v>23</v>
      </c>
      <c r="Q235" s="11">
        <v>0</v>
      </c>
      <c r="R235" s="11">
        <v>192.75</v>
      </c>
      <c r="S235" s="11">
        <v>31</v>
      </c>
      <c r="T235" s="11">
        <v>56</v>
      </c>
      <c r="U235" s="11">
        <v>3</v>
      </c>
      <c r="V235" s="11">
        <v>118</v>
      </c>
      <c r="W235" s="11">
        <v>27</v>
      </c>
      <c r="X235" s="11">
        <v>0</v>
      </c>
      <c r="Y235" s="11">
        <v>132</v>
      </c>
      <c r="Z235" s="11">
        <v>8</v>
      </c>
      <c r="AA235" s="11">
        <v>0</v>
      </c>
      <c r="AB235" s="27">
        <v>33</v>
      </c>
      <c r="AC235" s="11">
        <v>0</v>
      </c>
      <c r="AD235" s="11">
        <v>0</v>
      </c>
      <c r="AE235" s="11">
        <v>0</v>
      </c>
      <c r="AF235" s="11">
        <v>194</v>
      </c>
      <c r="AG235" s="11">
        <v>0</v>
      </c>
      <c r="AH235" s="6">
        <f>SUM(C235:AG235)</f>
        <v>1132.75</v>
      </c>
      <c r="AI235" s="9"/>
      <c r="AJ235" s="10" t="s">
        <v>6</v>
      </c>
      <c r="AK235" s="13">
        <f>AH235/AH238</f>
        <v>0.48454710726125549</v>
      </c>
      <c r="AL235" s="11">
        <f>AH235/AH237</f>
        <v>17.162878787878789</v>
      </c>
    </row>
    <row r="236" spans="1:40" s="14" customFormat="1" ht="17.25" customHeight="1" x14ac:dyDescent="0.25">
      <c r="A236" s="9"/>
      <c r="B236" s="10" t="s">
        <v>7</v>
      </c>
      <c r="C236" s="11">
        <v>0</v>
      </c>
      <c r="D236" s="11">
        <v>8</v>
      </c>
      <c r="E236" s="11">
        <v>1</v>
      </c>
      <c r="F236" s="11">
        <v>2</v>
      </c>
      <c r="G236" s="11">
        <v>2</v>
      </c>
      <c r="H236" s="11">
        <v>4</v>
      </c>
      <c r="I236" s="11">
        <v>3</v>
      </c>
      <c r="J236" s="11">
        <v>0</v>
      </c>
      <c r="K236" s="11">
        <v>7</v>
      </c>
      <c r="L236" s="11">
        <v>0</v>
      </c>
      <c r="M236" s="11">
        <v>2</v>
      </c>
      <c r="N236" s="11">
        <v>3</v>
      </c>
      <c r="O236" s="11">
        <v>2</v>
      </c>
      <c r="P236" s="11">
        <v>3</v>
      </c>
      <c r="Q236" s="11">
        <v>0</v>
      </c>
      <c r="R236" s="11">
        <v>3</v>
      </c>
      <c r="S236" s="11">
        <v>4</v>
      </c>
      <c r="T236" s="11">
        <v>0</v>
      </c>
      <c r="U236" s="11">
        <v>2</v>
      </c>
      <c r="V236" s="11">
        <v>6</v>
      </c>
      <c r="W236" s="11">
        <v>3</v>
      </c>
      <c r="X236" s="11">
        <v>0</v>
      </c>
      <c r="Y236" s="11">
        <v>3</v>
      </c>
      <c r="Z236" s="11">
        <v>1</v>
      </c>
      <c r="AA236" s="11">
        <v>0</v>
      </c>
      <c r="AB236" s="27">
        <v>2</v>
      </c>
      <c r="AC236" s="11">
        <v>2</v>
      </c>
      <c r="AD236" s="11">
        <v>0</v>
      </c>
      <c r="AE236" s="11">
        <v>0</v>
      </c>
      <c r="AF236" s="11">
        <v>3</v>
      </c>
      <c r="AG236" s="11">
        <v>0</v>
      </c>
      <c r="AH236" s="6">
        <f t="shared" si="80"/>
        <v>66</v>
      </c>
      <c r="AI236" s="9"/>
      <c r="AJ236" s="10" t="s">
        <v>7</v>
      </c>
      <c r="AK236" s="13">
        <f>AH236/AH239</f>
        <v>0.51162790697674421</v>
      </c>
    </row>
    <row r="237" spans="1:40" s="14" customFormat="1" x14ac:dyDescent="0.25">
      <c r="A237" s="9"/>
      <c r="B237" s="10" t="s">
        <v>8</v>
      </c>
      <c r="C237" s="11">
        <v>0</v>
      </c>
      <c r="D237" s="11">
        <v>5</v>
      </c>
      <c r="E237" s="11">
        <v>0</v>
      </c>
      <c r="F237" s="11">
        <v>1</v>
      </c>
      <c r="G237" s="11">
        <v>1</v>
      </c>
      <c r="H237" s="11">
        <v>2</v>
      </c>
      <c r="I237" s="11">
        <v>0</v>
      </c>
      <c r="J237" s="11">
        <v>0</v>
      </c>
      <c r="K237" s="11">
        <v>7</v>
      </c>
      <c r="L237" s="11">
        <v>1</v>
      </c>
      <c r="M237" s="11">
        <v>2</v>
      </c>
      <c r="N237" s="11">
        <v>0</v>
      </c>
      <c r="O237" s="11">
        <v>1</v>
      </c>
      <c r="P237" s="11">
        <v>2</v>
      </c>
      <c r="Q237" s="11">
        <v>0</v>
      </c>
      <c r="R237" s="11">
        <v>9</v>
      </c>
      <c r="S237" s="11">
        <v>2</v>
      </c>
      <c r="T237" s="11">
        <v>3</v>
      </c>
      <c r="U237" s="11">
        <v>1</v>
      </c>
      <c r="V237" s="11">
        <v>3</v>
      </c>
      <c r="W237" s="11">
        <v>4</v>
      </c>
      <c r="X237" s="11">
        <v>0</v>
      </c>
      <c r="Y237" s="11">
        <v>6</v>
      </c>
      <c r="Z237" s="11">
        <v>1</v>
      </c>
      <c r="AA237" s="11">
        <v>0</v>
      </c>
      <c r="AB237" s="27">
        <v>1</v>
      </c>
      <c r="AC237" s="11">
        <v>0</v>
      </c>
      <c r="AD237" s="11">
        <v>1</v>
      </c>
      <c r="AE237" s="11">
        <v>0</v>
      </c>
      <c r="AF237" s="11">
        <v>13</v>
      </c>
      <c r="AG237" s="11">
        <v>0</v>
      </c>
      <c r="AH237" s="6">
        <f t="shared" si="80"/>
        <v>66</v>
      </c>
      <c r="AI237" s="9"/>
      <c r="AJ237" s="10" t="s">
        <v>8</v>
      </c>
      <c r="AK237" s="13">
        <f>100%-AK236</f>
        <v>0.48837209302325579</v>
      </c>
    </row>
    <row r="238" spans="1:40" s="14" customFormat="1" x14ac:dyDescent="0.25">
      <c r="A238" s="9"/>
      <c r="B238" s="10" t="s">
        <v>9</v>
      </c>
      <c r="C238" s="11">
        <f t="shared" ref="C238:AB238" si="83">C234+C235</f>
        <v>0</v>
      </c>
      <c r="D238" s="11">
        <f t="shared" si="83"/>
        <v>132</v>
      </c>
      <c r="E238" s="11">
        <f t="shared" si="83"/>
        <v>20</v>
      </c>
      <c r="F238" s="11">
        <f t="shared" si="83"/>
        <v>52</v>
      </c>
      <c r="G238" s="11">
        <f t="shared" si="83"/>
        <v>130</v>
      </c>
      <c r="H238" s="11">
        <f t="shared" si="83"/>
        <v>101</v>
      </c>
      <c r="I238" s="11">
        <f t="shared" si="83"/>
        <v>65</v>
      </c>
      <c r="J238" s="11">
        <f t="shared" si="83"/>
        <v>0</v>
      </c>
      <c r="K238" s="11">
        <f t="shared" si="83"/>
        <v>190</v>
      </c>
      <c r="L238" s="11">
        <f t="shared" si="83"/>
        <v>8</v>
      </c>
      <c r="M238" s="11">
        <f t="shared" si="83"/>
        <v>36</v>
      </c>
      <c r="N238" s="11">
        <f t="shared" si="83"/>
        <v>57</v>
      </c>
      <c r="O238" s="11">
        <f t="shared" si="83"/>
        <v>53</v>
      </c>
      <c r="P238" s="11">
        <f t="shared" si="83"/>
        <v>73</v>
      </c>
      <c r="Q238" s="11">
        <f t="shared" si="83"/>
        <v>0</v>
      </c>
      <c r="R238" s="11">
        <f t="shared" si="83"/>
        <v>223.75</v>
      </c>
      <c r="S238" s="11">
        <f t="shared" si="83"/>
        <v>90</v>
      </c>
      <c r="T238" s="11">
        <f t="shared" si="83"/>
        <v>56</v>
      </c>
      <c r="U238" s="11">
        <f t="shared" si="83"/>
        <v>28</v>
      </c>
      <c r="V238" s="11">
        <f t="shared" si="83"/>
        <v>222</v>
      </c>
      <c r="W238" s="11">
        <f t="shared" si="83"/>
        <v>126</v>
      </c>
      <c r="X238" s="11">
        <f t="shared" si="83"/>
        <v>0</v>
      </c>
      <c r="Y238" s="11">
        <f t="shared" si="83"/>
        <v>194</v>
      </c>
      <c r="Z238" s="11">
        <f t="shared" si="83"/>
        <v>58</v>
      </c>
      <c r="AA238" s="11">
        <f t="shared" si="83"/>
        <v>0</v>
      </c>
      <c r="AB238" s="27">
        <f t="shared" si="83"/>
        <v>98</v>
      </c>
      <c r="AC238" s="11">
        <f>AC234+AC235</f>
        <v>100</v>
      </c>
      <c r="AD238" s="11">
        <f>AD234+AD235</f>
        <v>3</v>
      </c>
      <c r="AE238" s="11">
        <f>AE234+AE235</f>
        <v>0</v>
      </c>
      <c r="AF238" s="11">
        <f>AF234+AF235</f>
        <v>222</v>
      </c>
      <c r="AG238" s="11">
        <f>AG234+AG235</f>
        <v>0</v>
      </c>
      <c r="AH238" s="6">
        <f t="shared" si="80"/>
        <v>2337.75</v>
      </c>
      <c r="AI238" s="9"/>
      <c r="AJ238" s="10" t="s">
        <v>9</v>
      </c>
      <c r="AK238" s="13"/>
      <c r="AL238" s="11"/>
      <c r="AN238" s="11"/>
    </row>
    <row r="239" spans="1:40" s="14" customFormat="1" x14ac:dyDescent="0.25">
      <c r="A239" s="9"/>
      <c r="B239" s="10" t="s">
        <v>10</v>
      </c>
      <c r="C239" s="11">
        <f t="shared" ref="C239:AB239" si="84">C236+C237</f>
        <v>0</v>
      </c>
      <c r="D239" s="11">
        <f t="shared" si="84"/>
        <v>13</v>
      </c>
      <c r="E239" s="11">
        <f t="shared" si="84"/>
        <v>1</v>
      </c>
      <c r="F239" s="11">
        <f t="shared" si="84"/>
        <v>3</v>
      </c>
      <c r="G239" s="11">
        <f t="shared" si="84"/>
        <v>3</v>
      </c>
      <c r="H239" s="11">
        <f t="shared" si="84"/>
        <v>6</v>
      </c>
      <c r="I239" s="11">
        <f t="shared" si="84"/>
        <v>3</v>
      </c>
      <c r="J239" s="11">
        <f t="shared" si="84"/>
        <v>0</v>
      </c>
      <c r="K239" s="11">
        <f t="shared" si="84"/>
        <v>14</v>
      </c>
      <c r="L239" s="11">
        <f t="shared" si="84"/>
        <v>1</v>
      </c>
      <c r="M239" s="11">
        <f t="shared" si="84"/>
        <v>4</v>
      </c>
      <c r="N239" s="11">
        <f t="shared" si="84"/>
        <v>3</v>
      </c>
      <c r="O239" s="11">
        <v>0</v>
      </c>
      <c r="P239" s="11">
        <f t="shared" si="84"/>
        <v>5</v>
      </c>
      <c r="Q239" s="11">
        <f t="shared" si="84"/>
        <v>0</v>
      </c>
      <c r="R239" s="11">
        <f t="shared" si="84"/>
        <v>12</v>
      </c>
      <c r="S239" s="11">
        <f t="shared" si="84"/>
        <v>6</v>
      </c>
      <c r="T239" s="11">
        <f t="shared" si="84"/>
        <v>3</v>
      </c>
      <c r="U239" s="11">
        <f t="shared" si="84"/>
        <v>3</v>
      </c>
      <c r="V239" s="11">
        <f t="shared" si="84"/>
        <v>9</v>
      </c>
      <c r="W239" s="11">
        <f t="shared" si="84"/>
        <v>7</v>
      </c>
      <c r="X239" s="11">
        <f t="shared" si="84"/>
        <v>0</v>
      </c>
      <c r="Y239" s="11">
        <f t="shared" si="84"/>
        <v>9</v>
      </c>
      <c r="Z239" s="11">
        <f t="shared" si="84"/>
        <v>2</v>
      </c>
      <c r="AA239" s="11">
        <f t="shared" si="84"/>
        <v>0</v>
      </c>
      <c r="AB239" s="27">
        <f t="shared" si="84"/>
        <v>3</v>
      </c>
      <c r="AC239" s="11">
        <f>AC236+AC237</f>
        <v>2</v>
      </c>
      <c r="AD239" s="11">
        <f>AD236+AD237</f>
        <v>1</v>
      </c>
      <c r="AE239" s="11">
        <f>AE236+AE237</f>
        <v>0</v>
      </c>
      <c r="AF239" s="11">
        <f>AF236+AF237</f>
        <v>16</v>
      </c>
      <c r="AG239" s="11">
        <f>AG236+AG237</f>
        <v>0</v>
      </c>
      <c r="AH239" s="6">
        <f t="shared" si="80"/>
        <v>129</v>
      </c>
      <c r="AI239" s="9"/>
      <c r="AJ239" s="10" t="s">
        <v>10</v>
      </c>
      <c r="AK239" s="13"/>
      <c r="AL239" s="11">
        <f>AH238/AH239</f>
        <v>18.122093023255815</v>
      </c>
    </row>
    <row r="240" spans="1:40" s="21" customFormat="1" x14ac:dyDescent="0.25">
      <c r="A240" s="16" t="s">
        <v>12</v>
      </c>
      <c r="B240" s="17" t="s">
        <v>5</v>
      </c>
      <c r="C240" s="18">
        <v>0</v>
      </c>
      <c r="D240" s="18">
        <v>0</v>
      </c>
      <c r="E240" s="18">
        <v>3</v>
      </c>
      <c r="F240" s="18">
        <v>41</v>
      </c>
      <c r="G240" s="18">
        <v>55</v>
      </c>
      <c r="H240" s="18">
        <v>20</v>
      </c>
      <c r="I240" s="19">
        <v>10</v>
      </c>
      <c r="J240" s="19">
        <v>25</v>
      </c>
      <c r="K240" s="19">
        <v>0</v>
      </c>
      <c r="L240" s="19">
        <v>20</v>
      </c>
      <c r="M240" s="19">
        <v>43</v>
      </c>
      <c r="N240" s="19">
        <v>47</v>
      </c>
      <c r="O240" s="19">
        <v>15</v>
      </c>
      <c r="P240" s="19">
        <v>73</v>
      </c>
      <c r="Q240" s="19">
        <v>30</v>
      </c>
      <c r="R240" s="19">
        <v>0</v>
      </c>
      <c r="S240" s="19">
        <v>10</v>
      </c>
      <c r="T240" s="19">
        <v>3</v>
      </c>
      <c r="U240" s="19">
        <v>0</v>
      </c>
      <c r="V240" s="19">
        <v>0</v>
      </c>
      <c r="W240" s="19">
        <v>0</v>
      </c>
      <c r="X240" s="19">
        <v>0</v>
      </c>
      <c r="Y240" s="19">
        <v>0</v>
      </c>
      <c r="Z240" s="19">
        <v>0</v>
      </c>
      <c r="AA240" s="19">
        <v>3</v>
      </c>
      <c r="AB240" s="28">
        <v>0</v>
      </c>
      <c r="AC240" s="19">
        <v>36.75</v>
      </c>
      <c r="AD240" s="19">
        <v>67</v>
      </c>
      <c r="AE240" s="19">
        <v>0</v>
      </c>
      <c r="AF240" s="19">
        <v>0</v>
      </c>
      <c r="AG240" s="19">
        <v>0</v>
      </c>
      <c r="AH240" s="6">
        <f t="shared" si="80"/>
        <v>501.75</v>
      </c>
      <c r="AI240" s="16" t="s">
        <v>12</v>
      </c>
      <c r="AJ240" s="17" t="s">
        <v>5</v>
      </c>
      <c r="AK240" s="20">
        <f>AH240/AH244</f>
        <v>0.24409525431149812</v>
      </c>
      <c r="AL240" s="18">
        <f>AH240/AH242</f>
        <v>15.6796875</v>
      </c>
    </row>
    <row r="241" spans="1:38" s="21" customFormat="1" ht="17.25" customHeight="1" x14ac:dyDescent="0.25">
      <c r="A241" s="16"/>
      <c r="B241" s="17" t="s">
        <v>6</v>
      </c>
      <c r="C241" s="18">
        <v>43</v>
      </c>
      <c r="D241" s="18">
        <v>0</v>
      </c>
      <c r="E241" s="18">
        <v>66.8</v>
      </c>
      <c r="F241" s="18">
        <v>31</v>
      </c>
      <c r="G241" s="18">
        <v>19</v>
      </c>
      <c r="H241" s="18">
        <v>36</v>
      </c>
      <c r="I241" s="18">
        <v>117</v>
      </c>
      <c r="J241" s="18">
        <v>41</v>
      </c>
      <c r="K241" s="18">
        <v>0</v>
      </c>
      <c r="L241" s="18">
        <v>66</v>
      </c>
      <c r="M241" s="18">
        <v>76</v>
      </c>
      <c r="N241" s="18">
        <v>69</v>
      </c>
      <c r="O241" s="18">
        <v>100</v>
      </c>
      <c r="P241" s="18">
        <v>18</v>
      </c>
      <c r="Q241" s="18">
        <v>3</v>
      </c>
      <c r="R241" s="18">
        <v>0</v>
      </c>
      <c r="S241" s="19">
        <v>49</v>
      </c>
      <c r="T241" s="19">
        <v>6</v>
      </c>
      <c r="U241" s="19">
        <v>122</v>
      </c>
      <c r="V241" s="19">
        <v>0</v>
      </c>
      <c r="W241" s="19">
        <v>0</v>
      </c>
      <c r="X241" s="19">
        <v>0</v>
      </c>
      <c r="Y241" s="19">
        <v>0</v>
      </c>
      <c r="Z241" s="18">
        <v>39</v>
      </c>
      <c r="AA241" s="18">
        <v>128</v>
      </c>
      <c r="AB241" s="27">
        <v>143</v>
      </c>
      <c r="AC241" s="18">
        <v>85</v>
      </c>
      <c r="AD241" s="18">
        <v>102</v>
      </c>
      <c r="AE241" s="18">
        <v>194</v>
      </c>
      <c r="AF241" s="18">
        <v>0</v>
      </c>
      <c r="AG241" s="18">
        <v>0</v>
      </c>
      <c r="AH241" s="6">
        <f t="shared" si="80"/>
        <v>1553.8</v>
      </c>
      <c r="AI241" s="16"/>
      <c r="AJ241" s="17" t="s">
        <v>6</v>
      </c>
      <c r="AK241" s="20">
        <f>AH241/AH244</f>
        <v>0.75590474568850174</v>
      </c>
      <c r="AL241" s="18">
        <f>AH241/AH243</f>
        <v>19.668354430379747</v>
      </c>
    </row>
    <row r="242" spans="1:38" s="21" customFormat="1" x14ac:dyDescent="0.25">
      <c r="A242" s="16"/>
      <c r="B242" s="17" t="s">
        <v>7</v>
      </c>
      <c r="C242" s="18">
        <v>0</v>
      </c>
      <c r="D242" s="18">
        <v>0</v>
      </c>
      <c r="E242" s="18">
        <v>1</v>
      </c>
      <c r="F242" s="18">
        <v>1</v>
      </c>
      <c r="G242" s="18">
        <v>3</v>
      </c>
      <c r="H242" s="18">
        <v>2</v>
      </c>
      <c r="I242" s="18">
        <v>1</v>
      </c>
      <c r="J242" s="18">
        <v>2</v>
      </c>
      <c r="K242" s="18">
        <v>0</v>
      </c>
      <c r="L242" s="18">
        <v>1</v>
      </c>
      <c r="M242" s="18">
        <v>2</v>
      </c>
      <c r="N242" s="18">
        <v>2</v>
      </c>
      <c r="O242" s="18">
        <v>1</v>
      </c>
      <c r="P242" s="18">
        <v>4</v>
      </c>
      <c r="Q242" s="18">
        <v>2</v>
      </c>
      <c r="R242" s="18">
        <v>0</v>
      </c>
      <c r="S242" s="19">
        <v>1</v>
      </c>
      <c r="T242" s="19">
        <v>1</v>
      </c>
      <c r="U242" s="19">
        <v>0</v>
      </c>
      <c r="V242" s="19">
        <v>0</v>
      </c>
      <c r="W242" s="19">
        <v>0</v>
      </c>
      <c r="X242" s="19">
        <v>0</v>
      </c>
      <c r="Y242" s="19">
        <v>0</v>
      </c>
      <c r="Z242" s="18">
        <v>0</v>
      </c>
      <c r="AA242" s="18">
        <v>1</v>
      </c>
      <c r="AB242" s="27">
        <v>2</v>
      </c>
      <c r="AC242" s="18">
        <v>3</v>
      </c>
      <c r="AD242" s="18">
        <v>2</v>
      </c>
      <c r="AE242" s="18">
        <v>0</v>
      </c>
      <c r="AF242" s="18">
        <v>0</v>
      </c>
      <c r="AG242" s="18">
        <v>0</v>
      </c>
      <c r="AH242" s="6">
        <f t="shared" si="80"/>
        <v>32</v>
      </c>
      <c r="AI242" s="16"/>
      <c r="AJ242" s="17" t="s">
        <v>7</v>
      </c>
      <c r="AK242" s="20">
        <f>AH242/AH245</f>
        <v>0.28828828828828829</v>
      </c>
    </row>
    <row r="243" spans="1:38" s="21" customFormat="1" x14ac:dyDescent="0.25">
      <c r="A243" s="16"/>
      <c r="B243" s="17" t="s">
        <v>8</v>
      </c>
      <c r="C243" s="18">
        <v>3</v>
      </c>
      <c r="D243" s="18">
        <v>0</v>
      </c>
      <c r="E243" s="18">
        <v>4</v>
      </c>
      <c r="F243" s="18">
        <v>2</v>
      </c>
      <c r="G243" s="18">
        <v>3</v>
      </c>
      <c r="H243" s="18">
        <v>2</v>
      </c>
      <c r="I243" s="18">
        <v>5</v>
      </c>
      <c r="J243" s="18">
        <v>2</v>
      </c>
      <c r="K243" s="18">
        <v>0</v>
      </c>
      <c r="L243" s="18">
        <v>4</v>
      </c>
      <c r="M243" s="18">
        <v>6</v>
      </c>
      <c r="N243" s="18">
        <v>4</v>
      </c>
      <c r="O243" s="18">
        <v>3</v>
      </c>
      <c r="P243" s="18">
        <v>1</v>
      </c>
      <c r="Q243" s="18">
        <v>1</v>
      </c>
      <c r="R243" s="18">
        <v>0</v>
      </c>
      <c r="S243" s="19">
        <v>4</v>
      </c>
      <c r="T243" s="19">
        <v>2</v>
      </c>
      <c r="U243" s="19">
        <v>5</v>
      </c>
      <c r="V243" s="19">
        <v>0</v>
      </c>
      <c r="W243" s="19">
        <v>0</v>
      </c>
      <c r="X243" s="19">
        <v>0</v>
      </c>
      <c r="Y243" s="19">
        <v>0</v>
      </c>
      <c r="Z243" s="18">
        <v>2</v>
      </c>
      <c r="AA243" s="18">
        <v>3</v>
      </c>
      <c r="AB243" s="27">
        <v>6</v>
      </c>
      <c r="AC243" s="18">
        <v>5</v>
      </c>
      <c r="AD243" s="18">
        <v>2</v>
      </c>
      <c r="AE243" s="18">
        <v>10</v>
      </c>
      <c r="AF243" s="18">
        <v>0</v>
      </c>
      <c r="AG243" s="18">
        <v>0</v>
      </c>
      <c r="AH243" s="6">
        <f t="shared" si="80"/>
        <v>79</v>
      </c>
      <c r="AI243" s="16"/>
      <c r="AJ243" s="17" t="s">
        <v>8</v>
      </c>
      <c r="AK243" s="20">
        <f>100%-AK242</f>
        <v>0.71171171171171177</v>
      </c>
      <c r="AL243" s="25"/>
    </row>
    <row r="244" spans="1:38" s="21" customFormat="1" x14ac:dyDescent="0.25">
      <c r="A244" s="16"/>
      <c r="B244" s="17" t="s">
        <v>9</v>
      </c>
      <c r="C244" s="18">
        <f t="shared" ref="C244:AG244" si="85">C240+C241</f>
        <v>43</v>
      </c>
      <c r="D244" s="18">
        <f t="shared" si="85"/>
        <v>0</v>
      </c>
      <c r="E244" s="18">
        <f t="shared" si="85"/>
        <v>69.8</v>
      </c>
      <c r="F244" s="18">
        <f t="shared" si="85"/>
        <v>72</v>
      </c>
      <c r="G244" s="18">
        <f t="shared" si="85"/>
        <v>74</v>
      </c>
      <c r="H244" s="18">
        <f t="shared" si="85"/>
        <v>56</v>
      </c>
      <c r="I244" s="18">
        <f t="shared" si="85"/>
        <v>127</v>
      </c>
      <c r="J244" s="18">
        <f t="shared" si="85"/>
        <v>66</v>
      </c>
      <c r="K244" s="18">
        <f t="shared" si="85"/>
        <v>0</v>
      </c>
      <c r="L244" s="18">
        <f t="shared" si="85"/>
        <v>86</v>
      </c>
      <c r="M244" s="18">
        <f t="shared" si="85"/>
        <v>119</v>
      </c>
      <c r="N244" s="18">
        <f t="shared" si="85"/>
        <v>116</v>
      </c>
      <c r="O244" s="18">
        <f t="shared" si="85"/>
        <v>115</v>
      </c>
      <c r="P244" s="18">
        <f t="shared" si="85"/>
        <v>91</v>
      </c>
      <c r="Q244" s="18">
        <f t="shared" si="85"/>
        <v>33</v>
      </c>
      <c r="R244" s="18">
        <f t="shared" si="85"/>
        <v>0</v>
      </c>
      <c r="S244" s="18">
        <f t="shared" si="85"/>
        <v>59</v>
      </c>
      <c r="T244" s="18">
        <f t="shared" si="85"/>
        <v>9</v>
      </c>
      <c r="U244" s="18">
        <f t="shared" si="85"/>
        <v>122</v>
      </c>
      <c r="V244" s="18">
        <f t="shared" si="85"/>
        <v>0</v>
      </c>
      <c r="W244" s="18">
        <f t="shared" si="85"/>
        <v>0</v>
      </c>
      <c r="X244" s="18">
        <f t="shared" si="85"/>
        <v>0</v>
      </c>
      <c r="Y244" s="18">
        <f t="shared" si="85"/>
        <v>0</v>
      </c>
      <c r="Z244" s="18">
        <f t="shared" si="85"/>
        <v>39</v>
      </c>
      <c r="AA244" s="18">
        <f t="shared" si="85"/>
        <v>131</v>
      </c>
      <c r="AB244" s="27">
        <f t="shared" si="85"/>
        <v>143</v>
      </c>
      <c r="AC244" s="18">
        <f t="shared" si="85"/>
        <v>121.75</v>
      </c>
      <c r="AD244" s="18">
        <f t="shared" si="85"/>
        <v>169</v>
      </c>
      <c r="AE244" s="18">
        <f t="shared" si="85"/>
        <v>194</v>
      </c>
      <c r="AF244" s="18">
        <f t="shared" si="85"/>
        <v>0</v>
      </c>
      <c r="AG244" s="18">
        <f t="shared" si="85"/>
        <v>0</v>
      </c>
      <c r="AH244" s="6">
        <f t="shared" si="80"/>
        <v>2055.5500000000002</v>
      </c>
      <c r="AI244" s="16"/>
      <c r="AJ244" s="17" t="s">
        <v>9</v>
      </c>
    </row>
    <row r="245" spans="1:38" s="21" customFormat="1" x14ac:dyDescent="0.25">
      <c r="A245" s="16"/>
      <c r="B245" s="17" t="s">
        <v>10</v>
      </c>
      <c r="C245" s="18">
        <f t="shared" ref="C245:AG245" si="86">C242+C243</f>
        <v>3</v>
      </c>
      <c r="D245" s="18">
        <f t="shared" si="86"/>
        <v>0</v>
      </c>
      <c r="E245" s="18">
        <f t="shared" si="86"/>
        <v>5</v>
      </c>
      <c r="F245" s="18">
        <f t="shared" si="86"/>
        <v>3</v>
      </c>
      <c r="G245" s="18">
        <f t="shared" si="86"/>
        <v>6</v>
      </c>
      <c r="H245" s="18">
        <f t="shared" si="86"/>
        <v>4</v>
      </c>
      <c r="I245" s="18">
        <f t="shared" si="86"/>
        <v>6</v>
      </c>
      <c r="J245" s="18">
        <f t="shared" si="86"/>
        <v>4</v>
      </c>
      <c r="K245" s="18">
        <f t="shared" si="86"/>
        <v>0</v>
      </c>
      <c r="L245" s="18">
        <f t="shared" si="86"/>
        <v>5</v>
      </c>
      <c r="M245" s="18">
        <f t="shared" si="86"/>
        <v>8</v>
      </c>
      <c r="N245" s="18">
        <f t="shared" si="86"/>
        <v>6</v>
      </c>
      <c r="O245" s="18">
        <f t="shared" si="86"/>
        <v>4</v>
      </c>
      <c r="P245" s="18">
        <f t="shared" si="86"/>
        <v>5</v>
      </c>
      <c r="Q245" s="18">
        <f t="shared" si="86"/>
        <v>3</v>
      </c>
      <c r="R245" s="18">
        <f t="shared" si="86"/>
        <v>0</v>
      </c>
      <c r="S245" s="18">
        <f t="shared" si="86"/>
        <v>5</v>
      </c>
      <c r="T245" s="18">
        <f t="shared" si="86"/>
        <v>3</v>
      </c>
      <c r="U245" s="18">
        <f t="shared" si="86"/>
        <v>5</v>
      </c>
      <c r="V245" s="18">
        <f t="shared" si="86"/>
        <v>0</v>
      </c>
      <c r="W245" s="18">
        <f t="shared" si="86"/>
        <v>0</v>
      </c>
      <c r="X245" s="18">
        <f t="shared" si="86"/>
        <v>0</v>
      </c>
      <c r="Y245" s="18">
        <f t="shared" si="86"/>
        <v>0</v>
      </c>
      <c r="Z245" s="18">
        <f t="shared" si="86"/>
        <v>2</v>
      </c>
      <c r="AA245" s="18">
        <f t="shared" si="86"/>
        <v>4</v>
      </c>
      <c r="AB245" s="27">
        <f t="shared" si="86"/>
        <v>8</v>
      </c>
      <c r="AC245" s="18">
        <f t="shared" si="86"/>
        <v>8</v>
      </c>
      <c r="AD245" s="18">
        <f t="shared" si="86"/>
        <v>4</v>
      </c>
      <c r="AE245" s="18">
        <f t="shared" si="86"/>
        <v>10</v>
      </c>
      <c r="AF245" s="18">
        <f t="shared" si="86"/>
        <v>0</v>
      </c>
      <c r="AG245" s="18">
        <f t="shared" si="86"/>
        <v>0</v>
      </c>
      <c r="AH245" s="6">
        <f t="shared" si="80"/>
        <v>111</v>
      </c>
      <c r="AI245" s="16"/>
      <c r="AJ245" s="17" t="s">
        <v>10</v>
      </c>
      <c r="AL245" s="18">
        <f>AH244/AH245</f>
        <v>18.51846846846847</v>
      </c>
    </row>
    <row r="247" spans="1:38" x14ac:dyDescent="0.25">
      <c r="A247" s="1"/>
      <c r="B247" s="1" t="s">
        <v>27</v>
      </c>
      <c r="C247" s="2">
        <v>1</v>
      </c>
      <c r="D247" s="2">
        <v>2</v>
      </c>
      <c r="E247" s="2">
        <v>3</v>
      </c>
      <c r="F247" s="2">
        <v>4</v>
      </c>
      <c r="G247" s="2">
        <v>5</v>
      </c>
      <c r="H247" s="2">
        <v>6</v>
      </c>
      <c r="I247" s="2">
        <v>7</v>
      </c>
      <c r="J247" s="2">
        <v>8</v>
      </c>
      <c r="K247" s="2">
        <v>9</v>
      </c>
      <c r="L247" s="2">
        <v>10</v>
      </c>
      <c r="M247" s="2">
        <v>11</v>
      </c>
      <c r="N247" s="2">
        <v>12</v>
      </c>
      <c r="O247" s="2">
        <v>13</v>
      </c>
      <c r="P247" s="2">
        <v>14</v>
      </c>
      <c r="Q247" s="2">
        <v>15</v>
      </c>
      <c r="R247" s="2">
        <v>16</v>
      </c>
      <c r="S247" s="2">
        <v>17</v>
      </c>
      <c r="T247" s="2">
        <v>18</v>
      </c>
      <c r="U247" s="2">
        <v>19</v>
      </c>
      <c r="V247" s="2">
        <v>20</v>
      </c>
      <c r="W247" s="2">
        <v>21</v>
      </c>
      <c r="X247" s="2">
        <v>22</v>
      </c>
      <c r="Y247" s="2">
        <v>23</v>
      </c>
      <c r="Z247" s="2">
        <v>24</v>
      </c>
      <c r="AA247" s="2">
        <v>25</v>
      </c>
      <c r="AB247" s="2">
        <v>26</v>
      </c>
      <c r="AC247" s="2">
        <v>27</v>
      </c>
      <c r="AD247" s="2">
        <v>28</v>
      </c>
      <c r="AE247" s="2">
        <v>29</v>
      </c>
      <c r="AF247" s="2">
        <v>30</v>
      </c>
      <c r="AG247" s="2">
        <v>31</v>
      </c>
      <c r="AH247" s="3" t="s">
        <v>1</v>
      </c>
      <c r="AI247" s="1"/>
      <c r="AJ247" s="1" t="s">
        <v>18</v>
      </c>
      <c r="AK247" s="30" t="s">
        <v>2</v>
      </c>
      <c r="AL247" t="s">
        <v>3</v>
      </c>
    </row>
    <row r="248" spans="1:38" s="7" customFormat="1" x14ac:dyDescent="0.25">
      <c r="A248" s="4" t="s">
        <v>4</v>
      </c>
      <c r="B248" s="32" t="s">
        <v>5</v>
      </c>
      <c r="C248" s="6">
        <v>38</v>
      </c>
      <c r="D248" s="6">
        <v>57.5</v>
      </c>
      <c r="E248" s="7">
        <v>11</v>
      </c>
      <c r="F248" s="6">
        <v>21</v>
      </c>
      <c r="G248" s="6">
        <v>52.5</v>
      </c>
      <c r="H248" s="6">
        <v>0</v>
      </c>
      <c r="I248" s="23">
        <v>59</v>
      </c>
      <c r="J248" s="6">
        <v>32</v>
      </c>
      <c r="K248" s="6">
        <v>67</v>
      </c>
      <c r="L248" s="6">
        <v>84</v>
      </c>
      <c r="M248" s="6">
        <v>90</v>
      </c>
      <c r="N248" s="6">
        <v>57.5</v>
      </c>
      <c r="O248" s="6">
        <v>0</v>
      </c>
      <c r="P248" s="6">
        <v>97</v>
      </c>
      <c r="Q248" s="6">
        <v>20</v>
      </c>
      <c r="R248" s="6">
        <v>16</v>
      </c>
      <c r="S248" s="6">
        <v>72</v>
      </c>
      <c r="T248" s="6">
        <v>112</v>
      </c>
      <c r="U248" s="6">
        <v>90.5</v>
      </c>
      <c r="V248" s="6">
        <v>0</v>
      </c>
      <c r="W248" s="6">
        <v>53</v>
      </c>
      <c r="X248" s="6">
        <v>36</v>
      </c>
      <c r="Y248" s="6">
        <v>50</v>
      </c>
      <c r="Z248" s="6">
        <v>57</v>
      </c>
      <c r="AA248" s="6">
        <v>29.5</v>
      </c>
      <c r="AB248" s="26">
        <v>0</v>
      </c>
      <c r="AC248" s="6">
        <v>0</v>
      </c>
      <c r="AD248" s="6">
        <v>16.5</v>
      </c>
      <c r="AE248" s="6">
        <v>42.5</v>
      </c>
      <c r="AF248" s="6">
        <v>219.7</v>
      </c>
      <c r="AG248" s="6">
        <v>115.2</v>
      </c>
      <c r="AH248" s="6">
        <f>SUM(C248:AG248)</f>
        <v>1596.4</v>
      </c>
      <c r="AI248" s="4" t="s">
        <v>4</v>
      </c>
      <c r="AJ248" s="5" t="s">
        <v>5</v>
      </c>
      <c r="AK248" s="8">
        <f>AH248/AH252</f>
        <v>0.54616989975709063</v>
      </c>
      <c r="AL248" s="6">
        <f>AH248/AH250</f>
        <v>8.8198895027624307</v>
      </c>
    </row>
    <row r="249" spans="1:38" s="7" customFormat="1" x14ac:dyDescent="0.25">
      <c r="A249" s="4"/>
      <c r="B249" s="32" t="s">
        <v>6</v>
      </c>
      <c r="C249" s="6">
        <v>49</v>
      </c>
      <c r="D249" s="6">
        <v>84</v>
      </c>
      <c r="E249" s="7">
        <v>79.5</v>
      </c>
      <c r="F249" s="6">
        <v>25</v>
      </c>
      <c r="G249" s="6">
        <v>66</v>
      </c>
      <c r="H249" s="6">
        <v>0</v>
      </c>
      <c r="I249" s="23">
        <v>88</v>
      </c>
      <c r="J249" s="6">
        <v>56</v>
      </c>
      <c r="K249" s="6">
        <v>46.5</v>
      </c>
      <c r="L249" s="6">
        <v>38</v>
      </c>
      <c r="M249" s="6">
        <v>4</v>
      </c>
      <c r="N249" s="6">
        <v>27</v>
      </c>
      <c r="O249" s="6">
        <v>0</v>
      </c>
      <c r="P249" s="6">
        <v>47</v>
      </c>
      <c r="Q249" s="6">
        <v>8</v>
      </c>
      <c r="R249" s="6">
        <v>30</v>
      </c>
      <c r="S249" s="6">
        <v>25</v>
      </c>
      <c r="T249" s="6">
        <v>99</v>
      </c>
      <c r="U249" s="6">
        <v>35</v>
      </c>
      <c r="V249" s="6">
        <v>0</v>
      </c>
      <c r="W249" s="6">
        <v>36</v>
      </c>
      <c r="X249" s="6">
        <v>22</v>
      </c>
      <c r="Y249" s="6">
        <v>60</v>
      </c>
      <c r="Z249" s="6">
        <v>29</v>
      </c>
      <c r="AA249" s="6">
        <v>3</v>
      </c>
      <c r="AB249" s="26">
        <v>150</v>
      </c>
      <c r="AC249" s="6">
        <v>0</v>
      </c>
      <c r="AD249" s="6">
        <v>71.5</v>
      </c>
      <c r="AE249" s="6">
        <v>61</v>
      </c>
      <c r="AF249" s="6">
        <v>69</v>
      </c>
      <c r="AG249" s="6">
        <v>18</v>
      </c>
      <c r="AH249" s="6">
        <f t="shared" ref="AH249:AH264" si="87">SUM(C249:AG249)</f>
        <v>1326.5</v>
      </c>
      <c r="AI249" s="4"/>
      <c r="AJ249" s="5" t="s">
        <v>6</v>
      </c>
      <c r="AK249" s="8">
        <f>AH249/AH252</f>
        <v>0.45383010024290948</v>
      </c>
      <c r="AL249" s="6">
        <f>AH249/AH251</f>
        <v>9.7536764705882355</v>
      </c>
    </row>
    <row r="250" spans="1:38" s="7" customFormat="1" x14ac:dyDescent="0.25">
      <c r="A250" s="4"/>
      <c r="B250" s="32" t="s">
        <v>7</v>
      </c>
      <c r="C250" s="7">
        <v>3</v>
      </c>
      <c r="D250" s="7">
        <v>5</v>
      </c>
      <c r="E250" s="6">
        <v>4</v>
      </c>
      <c r="F250" s="6">
        <v>4</v>
      </c>
      <c r="G250" s="6">
        <v>9</v>
      </c>
      <c r="H250" s="6">
        <v>0</v>
      </c>
      <c r="I250" s="23">
        <v>8</v>
      </c>
      <c r="J250" s="6">
        <v>4</v>
      </c>
      <c r="K250" s="6">
        <v>7</v>
      </c>
      <c r="L250" s="6">
        <v>9</v>
      </c>
      <c r="M250" s="6">
        <v>10</v>
      </c>
      <c r="N250" s="6">
        <v>7</v>
      </c>
      <c r="O250" s="6">
        <v>0</v>
      </c>
      <c r="P250" s="6">
        <v>9</v>
      </c>
      <c r="Q250" s="6">
        <v>5</v>
      </c>
      <c r="R250" s="6">
        <v>1</v>
      </c>
      <c r="S250" s="6">
        <v>8</v>
      </c>
      <c r="T250" s="6">
        <v>11</v>
      </c>
      <c r="U250" s="6">
        <v>11</v>
      </c>
      <c r="V250" s="6">
        <v>0</v>
      </c>
      <c r="W250" s="6">
        <v>6</v>
      </c>
      <c r="X250" s="6">
        <v>5</v>
      </c>
      <c r="Y250" s="6">
        <v>9</v>
      </c>
      <c r="Z250" s="6">
        <v>8</v>
      </c>
      <c r="AA250" s="6">
        <v>6</v>
      </c>
      <c r="AB250" s="26">
        <v>0</v>
      </c>
      <c r="AC250" s="6">
        <v>0</v>
      </c>
      <c r="AD250" s="6">
        <v>3</v>
      </c>
      <c r="AE250" s="6">
        <v>7</v>
      </c>
      <c r="AF250" s="6">
        <v>12</v>
      </c>
      <c r="AG250" s="6">
        <v>10</v>
      </c>
      <c r="AH250" s="6">
        <f t="shared" si="87"/>
        <v>181</v>
      </c>
      <c r="AI250" s="4"/>
      <c r="AJ250" s="5" t="s">
        <v>7</v>
      </c>
      <c r="AK250" s="8"/>
      <c r="AL250" s="6"/>
    </row>
    <row r="251" spans="1:38" s="7" customFormat="1" x14ac:dyDescent="0.25">
      <c r="A251" s="4"/>
      <c r="B251" s="32" t="s">
        <v>8</v>
      </c>
      <c r="C251" s="7">
        <v>4</v>
      </c>
      <c r="D251" s="7">
        <v>6</v>
      </c>
      <c r="E251" s="6">
        <v>7</v>
      </c>
      <c r="F251" s="6">
        <v>2</v>
      </c>
      <c r="G251" s="6">
        <v>5</v>
      </c>
      <c r="H251" s="6">
        <v>0</v>
      </c>
      <c r="I251" s="23">
        <v>7</v>
      </c>
      <c r="J251" s="6">
        <v>4</v>
      </c>
      <c r="K251" s="6">
        <v>5</v>
      </c>
      <c r="L251" s="6">
        <v>6</v>
      </c>
      <c r="M251" s="6">
        <v>1</v>
      </c>
      <c r="N251" s="6">
        <v>2</v>
      </c>
      <c r="O251" s="6">
        <v>0</v>
      </c>
      <c r="P251" s="6">
        <v>4</v>
      </c>
      <c r="Q251" s="6">
        <v>2</v>
      </c>
      <c r="R251" s="6">
        <v>5</v>
      </c>
      <c r="S251" s="6">
        <v>4</v>
      </c>
      <c r="T251" s="6">
        <v>9</v>
      </c>
      <c r="U251" s="6">
        <v>3</v>
      </c>
      <c r="V251" s="6">
        <v>0</v>
      </c>
      <c r="W251" s="6">
        <v>4</v>
      </c>
      <c r="X251" s="6">
        <v>3</v>
      </c>
      <c r="Y251" s="6">
        <v>6</v>
      </c>
      <c r="Z251" s="6">
        <v>4</v>
      </c>
      <c r="AA251" s="6">
        <v>1</v>
      </c>
      <c r="AB251" s="26">
        <v>15</v>
      </c>
      <c r="AC251" s="6">
        <v>0</v>
      </c>
      <c r="AD251" s="6">
        <v>8</v>
      </c>
      <c r="AE251" s="6">
        <v>12</v>
      </c>
      <c r="AF251" s="6">
        <v>5</v>
      </c>
      <c r="AG251" s="6">
        <v>2</v>
      </c>
      <c r="AH251" s="6">
        <f t="shared" si="87"/>
        <v>136</v>
      </c>
      <c r="AI251" s="4"/>
      <c r="AJ251" s="5" t="s">
        <v>8</v>
      </c>
      <c r="AK251" s="8">
        <f>AH251/AH253</f>
        <v>0.42902208201892744</v>
      </c>
    </row>
    <row r="252" spans="1:38" s="7" customFormat="1" x14ac:dyDescent="0.25">
      <c r="A252" s="4"/>
      <c r="B252" s="32" t="s">
        <v>9</v>
      </c>
      <c r="C252" s="6">
        <f t="shared" ref="C252:AG252" si="88">C248+C249</f>
        <v>87</v>
      </c>
      <c r="D252" s="6">
        <f>D248+D249</f>
        <v>141.5</v>
      </c>
      <c r="E252" s="6">
        <f>E248+E249</f>
        <v>90.5</v>
      </c>
      <c r="F252" s="6">
        <f t="shared" si="88"/>
        <v>46</v>
      </c>
      <c r="G252" s="6">
        <f t="shared" si="88"/>
        <v>118.5</v>
      </c>
      <c r="H252" s="6">
        <f t="shared" si="88"/>
        <v>0</v>
      </c>
      <c r="I252" s="23">
        <f t="shared" si="88"/>
        <v>147</v>
      </c>
      <c r="J252" s="6">
        <f t="shared" si="88"/>
        <v>88</v>
      </c>
      <c r="K252" s="6">
        <f t="shared" si="88"/>
        <v>113.5</v>
      </c>
      <c r="L252" s="6">
        <f t="shared" si="88"/>
        <v>122</v>
      </c>
      <c r="M252" s="6">
        <f t="shared" si="88"/>
        <v>94</v>
      </c>
      <c r="N252" s="6">
        <f t="shared" si="88"/>
        <v>84.5</v>
      </c>
      <c r="O252" s="6">
        <f t="shared" si="88"/>
        <v>0</v>
      </c>
      <c r="P252" s="6">
        <f t="shared" si="88"/>
        <v>144</v>
      </c>
      <c r="Q252" s="6">
        <f t="shared" si="88"/>
        <v>28</v>
      </c>
      <c r="R252" s="6">
        <f t="shared" si="88"/>
        <v>46</v>
      </c>
      <c r="S252" s="6">
        <f t="shared" si="88"/>
        <v>97</v>
      </c>
      <c r="T252" s="23">
        <f t="shared" si="88"/>
        <v>211</v>
      </c>
      <c r="U252" s="6">
        <f t="shared" si="88"/>
        <v>125.5</v>
      </c>
      <c r="V252" s="6">
        <f t="shared" si="88"/>
        <v>0</v>
      </c>
      <c r="W252" s="6">
        <f t="shared" si="88"/>
        <v>89</v>
      </c>
      <c r="X252" s="6">
        <f t="shared" si="88"/>
        <v>58</v>
      </c>
      <c r="Y252" s="6">
        <f t="shared" si="88"/>
        <v>110</v>
      </c>
      <c r="Z252" s="6">
        <f t="shared" si="88"/>
        <v>86</v>
      </c>
      <c r="AA252" s="6">
        <f t="shared" si="88"/>
        <v>32.5</v>
      </c>
      <c r="AB252" s="26">
        <f t="shared" si="88"/>
        <v>150</v>
      </c>
      <c r="AC252" s="6">
        <f t="shared" si="88"/>
        <v>0</v>
      </c>
      <c r="AD252" s="6">
        <f t="shared" si="88"/>
        <v>88</v>
      </c>
      <c r="AE252" s="6">
        <f t="shared" si="88"/>
        <v>103.5</v>
      </c>
      <c r="AF252" s="6">
        <f t="shared" si="88"/>
        <v>288.7</v>
      </c>
      <c r="AG252" s="6">
        <f t="shared" si="88"/>
        <v>133.19999999999999</v>
      </c>
      <c r="AH252" s="6">
        <f t="shared" si="87"/>
        <v>2922.8999999999996</v>
      </c>
      <c r="AI252" s="4"/>
      <c r="AJ252" s="5" t="s">
        <v>9</v>
      </c>
      <c r="AK252" s="8">
        <f>100%-AK251</f>
        <v>0.57097791798107256</v>
      </c>
    </row>
    <row r="253" spans="1:38" s="7" customFormat="1" x14ac:dyDescent="0.25">
      <c r="A253" s="4"/>
      <c r="B253" s="32" t="s">
        <v>10</v>
      </c>
      <c r="C253" s="6">
        <f t="shared" ref="C253:AG253" si="89">C250+C251</f>
        <v>7</v>
      </c>
      <c r="D253" s="6">
        <f>D250+D251</f>
        <v>11</v>
      </c>
      <c r="E253" s="6">
        <f>E250+E251</f>
        <v>11</v>
      </c>
      <c r="F253" s="6">
        <f t="shared" si="89"/>
        <v>6</v>
      </c>
      <c r="G253" s="6">
        <f t="shared" si="89"/>
        <v>14</v>
      </c>
      <c r="H253" s="6">
        <f t="shared" si="89"/>
        <v>0</v>
      </c>
      <c r="I253" s="23">
        <f t="shared" si="89"/>
        <v>15</v>
      </c>
      <c r="J253" s="6">
        <f t="shared" si="89"/>
        <v>8</v>
      </c>
      <c r="K253" s="6">
        <f t="shared" si="89"/>
        <v>12</v>
      </c>
      <c r="L253" s="6">
        <f t="shared" si="89"/>
        <v>15</v>
      </c>
      <c r="M253" s="6">
        <f t="shared" si="89"/>
        <v>11</v>
      </c>
      <c r="N253" s="6">
        <f t="shared" si="89"/>
        <v>9</v>
      </c>
      <c r="O253" s="6">
        <f t="shared" si="89"/>
        <v>0</v>
      </c>
      <c r="P253" s="6">
        <f t="shared" si="89"/>
        <v>13</v>
      </c>
      <c r="Q253" s="6">
        <f t="shared" si="89"/>
        <v>7</v>
      </c>
      <c r="R253" s="6">
        <f t="shared" si="89"/>
        <v>6</v>
      </c>
      <c r="S253" s="6">
        <f t="shared" si="89"/>
        <v>12</v>
      </c>
      <c r="T253" s="6">
        <f t="shared" si="89"/>
        <v>20</v>
      </c>
      <c r="U253" s="6">
        <f t="shared" si="89"/>
        <v>14</v>
      </c>
      <c r="V253" s="6">
        <f t="shared" si="89"/>
        <v>0</v>
      </c>
      <c r="W253" s="6">
        <f t="shared" si="89"/>
        <v>10</v>
      </c>
      <c r="X253" s="6">
        <f t="shared" si="89"/>
        <v>8</v>
      </c>
      <c r="Y253" s="6">
        <f t="shared" si="89"/>
        <v>15</v>
      </c>
      <c r="Z253" s="6">
        <f t="shared" si="89"/>
        <v>12</v>
      </c>
      <c r="AA253" s="6">
        <f t="shared" si="89"/>
        <v>7</v>
      </c>
      <c r="AB253" s="26">
        <f t="shared" si="89"/>
        <v>15</v>
      </c>
      <c r="AC253" s="6">
        <f t="shared" si="89"/>
        <v>0</v>
      </c>
      <c r="AD253" s="6">
        <f t="shared" si="89"/>
        <v>11</v>
      </c>
      <c r="AE253" s="6">
        <f t="shared" si="89"/>
        <v>19</v>
      </c>
      <c r="AF253" s="6">
        <f t="shared" si="89"/>
        <v>17</v>
      </c>
      <c r="AG253" s="6">
        <f t="shared" si="89"/>
        <v>12</v>
      </c>
      <c r="AH253" s="6">
        <f t="shared" si="87"/>
        <v>317</v>
      </c>
      <c r="AI253" s="4"/>
      <c r="AJ253" s="5" t="s">
        <v>10</v>
      </c>
      <c r="AK253" s="8"/>
      <c r="AL253" s="6">
        <f>AH252/AH253</f>
        <v>9.2205047318611975</v>
      </c>
    </row>
    <row r="254" spans="1:38" s="14" customFormat="1" x14ac:dyDescent="0.25">
      <c r="A254" s="9" t="s">
        <v>11</v>
      </c>
      <c r="B254" s="33" t="s">
        <v>5</v>
      </c>
      <c r="C254" s="11">
        <v>0</v>
      </c>
      <c r="D254" s="11">
        <v>79</v>
      </c>
      <c r="E254" s="11">
        <v>79</v>
      </c>
      <c r="F254" s="11">
        <v>0</v>
      </c>
      <c r="G254" s="11">
        <v>0</v>
      </c>
      <c r="H254" s="11">
        <v>0</v>
      </c>
      <c r="I254" s="11">
        <v>95</v>
      </c>
      <c r="J254" s="11">
        <v>152</v>
      </c>
      <c r="K254" s="11">
        <v>50</v>
      </c>
      <c r="L254" s="11">
        <v>45</v>
      </c>
      <c r="M254" s="11">
        <v>134</v>
      </c>
      <c r="N254" s="11">
        <v>22</v>
      </c>
      <c r="O254" s="11">
        <v>0</v>
      </c>
      <c r="P254" s="11">
        <v>85</v>
      </c>
      <c r="Q254" s="11">
        <v>20</v>
      </c>
      <c r="R254" s="11">
        <v>80</v>
      </c>
      <c r="S254" s="11">
        <v>0</v>
      </c>
      <c r="T254" s="11">
        <v>35</v>
      </c>
      <c r="U254" s="11">
        <v>0</v>
      </c>
      <c r="V254" s="11">
        <v>0</v>
      </c>
      <c r="W254" s="11">
        <v>0</v>
      </c>
      <c r="X254" s="11">
        <v>0</v>
      </c>
      <c r="Y254" s="11">
        <v>21</v>
      </c>
      <c r="Z254" s="11">
        <v>85</v>
      </c>
      <c r="AA254" s="11">
        <v>0</v>
      </c>
      <c r="AB254" s="27">
        <v>110</v>
      </c>
      <c r="AC254" s="11">
        <v>0</v>
      </c>
      <c r="AD254" s="11">
        <v>70</v>
      </c>
      <c r="AE254" s="11">
        <v>0</v>
      </c>
      <c r="AF254" s="11">
        <v>0</v>
      </c>
      <c r="AG254" s="11">
        <v>0</v>
      </c>
      <c r="AH254" s="6">
        <f t="shared" si="87"/>
        <v>1162</v>
      </c>
      <c r="AI254" s="9" t="s">
        <v>11</v>
      </c>
      <c r="AJ254" s="10" t="s">
        <v>5</v>
      </c>
      <c r="AK254" s="13">
        <f>AH254/AH258</f>
        <v>0.63263917245134071</v>
      </c>
      <c r="AL254" s="11">
        <f>AH254/AH256</f>
        <v>28.341463414634145</v>
      </c>
    </row>
    <row r="255" spans="1:38" s="14" customFormat="1" x14ac:dyDescent="0.25">
      <c r="A255" s="9"/>
      <c r="B255" s="33" t="s">
        <v>6</v>
      </c>
      <c r="C255" s="11">
        <v>0</v>
      </c>
      <c r="D255" s="11">
        <v>0</v>
      </c>
      <c r="E255" s="11">
        <v>0</v>
      </c>
      <c r="F255" s="11">
        <v>0</v>
      </c>
      <c r="G255" s="11">
        <v>0</v>
      </c>
      <c r="H255" s="11">
        <v>0</v>
      </c>
      <c r="I255" s="11">
        <v>11</v>
      </c>
      <c r="J255" s="11">
        <v>24</v>
      </c>
      <c r="K255" s="11">
        <v>18</v>
      </c>
      <c r="L255" s="11">
        <v>6</v>
      </c>
      <c r="M255" s="11">
        <v>0</v>
      </c>
      <c r="N255" s="11">
        <v>23</v>
      </c>
      <c r="O255" s="11">
        <v>0</v>
      </c>
      <c r="P255" s="11">
        <v>75.75</v>
      </c>
      <c r="Q255" s="11">
        <v>21</v>
      </c>
      <c r="R255" s="11">
        <v>3</v>
      </c>
      <c r="S255" s="11">
        <v>95</v>
      </c>
      <c r="T255" s="11">
        <v>0</v>
      </c>
      <c r="U255" s="11">
        <v>0</v>
      </c>
      <c r="V255" s="11">
        <v>0</v>
      </c>
      <c r="W255" s="11">
        <v>0</v>
      </c>
      <c r="X255" s="11">
        <v>0</v>
      </c>
      <c r="Y255" s="11">
        <v>93</v>
      </c>
      <c r="Z255" s="11">
        <v>36</v>
      </c>
      <c r="AA255" s="11">
        <v>3</v>
      </c>
      <c r="AB255" s="27">
        <v>2</v>
      </c>
      <c r="AC255" s="11">
        <v>0</v>
      </c>
      <c r="AD255" s="11">
        <v>103</v>
      </c>
      <c r="AE255" s="11">
        <v>26</v>
      </c>
      <c r="AF255" s="11">
        <v>135</v>
      </c>
      <c r="AG255" s="11">
        <v>0</v>
      </c>
      <c r="AH255" s="6">
        <f>SUM(C255:AG255)</f>
        <v>674.75</v>
      </c>
      <c r="AI255" s="9"/>
      <c r="AJ255" s="10" t="s">
        <v>6</v>
      </c>
      <c r="AK255" s="13">
        <f>AH255/AH258</f>
        <v>0.36736082754865934</v>
      </c>
      <c r="AL255" s="11">
        <f>AH255/AH257</f>
        <v>14.994444444444444</v>
      </c>
    </row>
    <row r="256" spans="1:38" s="14" customFormat="1" ht="17.25" customHeight="1" x14ac:dyDescent="0.25">
      <c r="A256" s="9"/>
      <c r="B256" s="33" t="s">
        <v>7</v>
      </c>
      <c r="C256" s="11">
        <v>0</v>
      </c>
      <c r="D256" s="11">
        <v>0</v>
      </c>
      <c r="E256" s="11">
        <v>1</v>
      </c>
      <c r="F256" s="11">
        <v>0</v>
      </c>
      <c r="G256" s="11">
        <v>0</v>
      </c>
      <c r="H256" s="11">
        <v>0</v>
      </c>
      <c r="I256" s="11">
        <v>6</v>
      </c>
      <c r="J256" s="11">
        <v>2</v>
      </c>
      <c r="K256" s="11">
        <v>3</v>
      </c>
      <c r="L256" s="11">
        <v>2</v>
      </c>
      <c r="M256" s="11">
        <v>3</v>
      </c>
      <c r="N256" s="11">
        <v>1</v>
      </c>
      <c r="O256" s="11">
        <v>0</v>
      </c>
      <c r="P256" s="11">
        <v>4</v>
      </c>
      <c r="Q256" s="11">
        <v>1</v>
      </c>
      <c r="R256" s="11">
        <v>4</v>
      </c>
      <c r="S256" s="11">
        <v>0</v>
      </c>
      <c r="T256" s="11">
        <v>2</v>
      </c>
      <c r="U256" s="11">
        <v>0</v>
      </c>
      <c r="V256" s="11">
        <v>0</v>
      </c>
      <c r="W256" s="11">
        <v>0</v>
      </c>
      <c r="X256" s="11">
        <v>0</v>
      </c>
      <c r="Y256" s="11">
        <v>3</v>
      </c>
      <c r="Z256" s="11">
        <v>2</v>
      </c>
      <c r="AA256" s="11">
        <v>0</v>
      </c>
      <c r="AB256" s="27">
        <v>4</v>
      </c>
      <c r="AC256" s="11">
        <v>0</v>
      </c>
      <c r="AD256" s="11">
        <v>3</v>
      </c>
      <c r="AE256" s="11">
        <v>0</v>
      </c>
      <c r="AF256" s="11">
        <v>0</v>
      </c>
      <c r="AG256" s="11">
        <v>0</v>
      </c>
      <c r="AH256" s="6">
        <f t="shared" si="87"/>
        <v>41</v>
      </c>
      <c r="AI256" s="9"/>
      <c r="AJ256" s="10" t="s">
        <v>7</v>
      </c>
      <c r="AK256" s="13">
        <f>AH256/AH259</f>
        <v>0.47674418604651164</v>
      </c>
    </row>
    <row r="257" spans="1:38" s="14" customFormat="1" x14ac:dyDescent="0.25">
      <c r="A257" s="9"/>
      <c r="B257" s="33" t="s">
        <v>8</v>
      </c>
      <c r="C257" s="11">
        <v>0</v>
      </c>
      <c r="D257" s="11">
        <v>1</v>
      </c>
      <c r="E257" s="11">
        <v>0</v>
      </c>
      <c r="F257" s="11">
        <v>0</v>
      </c>
      <c r="G257" s="11">
        <v>0</v>
      </c>
      <c r="H257" s="11">
        <v>0</v>
      </c>
      <c r="I257" s="11">
        <v>2</v>
      </c>
      <c r="J257" s="11">
        <v>1</v>
      </c>
      <c r="K257" s="11">
        <v>1</v>
      </c>
      <c r="L257" s="11">
        <v>2</v>
      </c>
      <c r="M257" s="11">
        <v>0</v>
      </c>
      <c r="N257" s="11">
        <v>1</v>
      </c>
      <c r="O257" s="11">
        <v>0</v>
      </c>
      <c r="P257" s="11">
        <v>7</v>
      </c>
      <c r="Q257" s="11">
        <v>2</v>
      </c>
      <c r="R257" s="11">
        <v>1</v>
      </c>
      <c r="S257" s="11">
        <v>5</v>
      </c>
      <c r="T257" s="11">
        <v>0</v>
      </c>
      <c r="U257" s="11">
        <v>0</v>
      </c>
      <c r="V257" s="11"/>
      <c r="W257" s="11">
        <v>0</v>
      </c>
      <c r="X257" s="11">
        <v>0</v>
      </c>
      <c r="Y257" s="11">
        <v>7</v>
      </c>
      <c r="Z257" s="11">
        <v>2</v>
      </c>
      <c r="AA257" s="11">
        <v>1</v>
      </c>
      <c r="AB257" s="27">
        <v>1</v>
      </c>
      <c r="AC257" s="11">
        <v>0</v>
      </c>
      <c r="AD257" s="11">
        <v>7</v>
      </c>
      <c r="AE257" s="11">
        <v>2</v>
      </c>
      <c r="AF257" s="11">
        <v>2</v>
      </c>
      <c r="AG257" s="11">
        <v>0</v>
      </c>
      <c r="AH257" s="6">
        <f t="shared" si="87"/>
        <v>45</v>
      </c>
      <c r="AI257" s="9"/>
      <c r="AJ257" s="10" t="s">
        <v>8</v>
      </c>
      <c r="AK257" s="13">
        <f>100%-AK256</f>
        <v>0.52325581395348841</v>
      </c>
    </row>
    <row r="258" spans="1:38" s="14" customFormat="1" x14ac:dyDescent="0.25">
      <c r="A258" s="9"/>
      <c r="B258" s="33" t="s">
        <v>9</v>
      </c>
      <c r="C258" s="11">
        <f t="shared" ref="C258:AB258" si="90">C254+C255</f>
        <v>0</v>
      </c>
      <c r="D258" s="11">
        <f t="shared" si="90"/>
        <v>79</v>
      </c>
      <c r="E258" s="11">
        <f t="shared" si="90"/>
        <v>79</v>
      </c>
      <c r="F258" s="11">
        <f t="shared" si="90"/>
        <v>0</v>
      </c>
      <c r="G258" s="11">
        <f t="shared" si="90"/>
        <v>0</v>
      </c>
      <c r="H258" s="11">
        <f t="shared" si="90"/>
        <v>0</v>
      </c>
      <c r="I258" s="11">
        <f t="shared" si="90"/>
        <v>106</v>
      </c>
      <c r="J258" s="11">
        <f t="shared" si="90"/>
        <v>176</v>
      </c>
      <c r="K258" s="11">
        <f t="shared" si="90"/>
        <v>68</v>
      </c>
      <c r="L258" s="11">
        <f t="shared" si="90"/>
        <v>51</v>
      </c>
      <c r="M258" s="11">
        <f t="shared" si="90"/>
        <v>134</v>
      </c>
      <c r="N258" s="11">
        <f t="shared" si="90"/>
        <v>45</v>
      </c>
      <c r="O258" s="11">
        <f t="shared" si="90"/>
        <v>0</v>
      </c>
      <c r="P258" s="11">
        <f t="shared" si="90"/>
        <v>160.75</v>
      </c>
      <c r="Q258" s="11">
        <f t="shared" si="90"/>
        <v>41</v>
      </c>
      <c r="R258" s="11">
        <f t="shared" si="90"/>
        <v>83</v>
      </c>
      <c r="S258" s="11">
        <f t="shared" si="90"/>
        <v>95</v>
      </c>
      <c r="T258" s="11">
        <f t="shared" si="90"/>
        <v>35</v>
      </c>
      <c r="U258" s="11">
        <f t="shared" si="90"/>
        <v>0</v>
      </c>
      <c r="V258" s="11">
        <f t="shared" si="90"/>
        <v>0</v>
      </c>
      <c r="W258" s="11">
        <f t="shared" si="90"/>
        <v>0</v>
      </c>
      <c r="X258" s="11">
        <f t="shared" si="90"/>
        <v>0</v>
      </c>
      <c r="Y258" s="11">
        <f t="shared" si="90"/>
        <v>114</v>
      </c>
      <c r="Z258" s="11">
        <f t="shared" si="90"/>
        <v>121</v>
      </c>
      <c r="AA258" s="11">
        <f t="shared" si="90"/>
        <v>3</v>
      </c>
      <c r="AB258" s="27">
        <f t="shared" si="90"/>
        <v>112</v>
      </c>
      <c r="AC258" s="11">
        <f>AC254+AC255</f>
        <v>0</v>
      </c>
      <c r="AD258" s="11">
        <f>AD254+AD255</f>
        <v>173</v>
      </c>
      <c r="AE258" s="11">
        <f>AE254+AE255</f>
        <v>26</v>
      </c>
      <c r="AF258" s="11">
        <f>AF254+AF255</f>
        <v>135</v>
      </c>
      <c r="AG258" s="11">
        <f>AG254+AG255</f>
        <v>0</v>
      </c>
      <c r="AH258" s="6">
        <f t="shared" si="87"/>
        <v>1836.75</v>
      </c>
      <c r="AI258" s="9"/>
      <c r="AJ258" s="10" t="s">
        <v>9</v>
      </c>
      <c r="AK258" s="13"/>
      <c r="AL258" s="11"/>
    </row>
    <row r="259" spans="1:38" s="14" customFormat="1" x14ac:dyDescent="0.25">
      <c r="A259" s="9"/>
      <c r="B259" s="33" t="s">
        <v>10</v>
      </c>
      <c r="C259" s="11">
        <f t="shared" ref="C259:AB259" si="91">C256+C257</f>
        <v>0</v>
      </c>
      <c r="D259" s="11">
        <f t="shared" si="91"/>
        <v>1</v>
      </c>
      <c r="E259" s="11">
        <f t="shared" si="91"/>
        <v>1</v>
      </c>
      <c r="F259" s="11">
        <f t="shared" si="91"/>
        <v>0</v>
      </c>
      <c r="G259" s="11">
        <f t="shared" si="91"/>
        <v>0</v>
      </c>
      <c r="H259" s="11">
        <f t="shared" si="91"/>
        <v>0</v>
      </c>
      <c r="I259" s="11">
        <f t="shared" si="91"/>
        <v>8</v>
      </c>
      <c r="J259" s="11">
        <f t="shared" si="91"/>
        <v>3</v>
      </c>
      <c r="K259" s="11">
        <f t="shared" si="91"/>
        <v>4</v>
      </c>
      <c r="L259" s="11">
        <f t="shared" si="91"/>
        <v>4</v>
      </c>
      <c r="M259" s="11">
        <f t="shared" si="91"/>
        <v>3</v>
      </c>
      <c r="N259" s="11">
        <f t="shared" si="91"/>
        <v>2</v>
      </c>
      <c r="O259" s="11">
        <v>0</v>
      </c>
      <c r="P259" s="11">
        <f t="shared" si="91"/>
        <v>11</v>
      </c>
      <c r="Q259" s="11">
        <f t="shared" si="91"/>
        <v>3</v>
      </c>
      <c r="R259" s="11">
        <f t="shared" si="91"/>
        <v>5</v>
      </c>
      <c r="S259" s="11">
        <f t="shared" si="91"/>
        <v>5</v>
      </c>
      <c r="T259" s="11">
        <f t="shared" si="91"/>
        <v>2</v>
      </c>
      <c r="U259" s="11">
        <f t="shared" si="91"/>
        <v>0</v>
      </c>
      <c r="V259" s="11">
        <f t="shared" si="91"/>
        <v>0</v>
      </c>
      <c r="W259" s="11">
        <f t="shared" si="91"/>
        <v>0</v>
      </c>
      <c r="X259" s="11">
        <f t="shared" si="91"/>
        <v>0</v>
      </c>
      <c r="Y259" s="11">
        <f t="shared" si="91"/>
        <v>10</v>
      </c>
      <c r="Z259" s="11">
        <f t="shared" si="91"/>
        <v>4</v>
      </c>
      <c r="AA259" s="11">
        <f t="shared" si="91"/>
        <v>1</v>
      </c>
      <c r="AB259" s="27">
        <f t="shared" si="91"/>
        <v>5</v>
      </c>
      <c r="AC259" s="11">
        <f>AC256+AC257</f>
        <v>0</v>
      </c>
      <c r="AD259" s="11">
        <f>AD256+AD257</f>
        <v>10</v>
      </c>
      <c r="AE259" s="11">
        <f>AE256+AE257</f>
        <v>2</v>
      </c>
      <c r="AF259" s="11">
        <f>AF256+AF257</f>
        <v>2</v>
      </c>
      <c r="AG259" s="11">
        <f>AG256+AG257</f>
        <v>0</v>
      </c>
      <c r="AH259" s="6">
        <f t="shared" si="87"/>
        <v>86</v>
      </c>
      <c r="AI259" s="9"/>
      <c r="AJ259" s="10" t="s">
        <v>10</v>
      </c>
      <c r="AK259" s="13"/>
      <c r="AL259" s="11">
        <f>AH258/AH259</f>
        <v>21.357558139534884</v>
      </c>
    </row>
    <row r="260" spans="1:38" s="21" customFormat="1" x14ac:dyDescent="0.25">
      <c r="A260" s="16" t="s">
        <v>12</v>
      </c>
      <c r="B260" s="34" t="s">
        <v>5</v>
      </c>
      <c r="C260" s="18">
        <v>43</v>
      </c>
      <c r="D260" s="18">
        <v>0</v>
      </c>
      <c r="E260" s="18">
        <v>95</v>
      </c>
      <c r="F260" s="18">
        <v>0</v>
      </c>
      <c r="G260" s="18">
        <v>65</v>
      </c>
      <c r="H260" s="18">
        <v>0</v>
      </c>
      <c r="I260" s="19">
        <v>0</v>
      </c>
      <c r="J260" s="19">
        <v>71</v>
      </c>
      <c r="K260" s="19">
        <v>79</v>
      </c>
      <c r="L260" s="19">
        <v>10</v>
      </c>
      <c r="M260" s="19">
        <v>23</v>
      </c>
      <c r="N260" s="19">
        <v>40</v>
      </c>
      <c r="O260" s="19">
        <v>81</v>
      </c>
      <c r="P260" s="19">
        <v>0</v>
      </c>
      <c r="Q260" s="19">
        <v>20</v>
      </c>
      <c r="R260" s="19">
        <v>38</v>
      </c>
      <c r="S260" s="19">
        <v>10</v>
      </c>
      <c r="T260" s="19">
        <v>66</v>
      </c>
      <c r="U260" s="19">
        <v>58.375</v>
      </c>
      <c r="V260" s="19">
        <v>0</v>
      </c>
      <c r="W260" s="19">
        <v>20</v>
      </c>
      <c r="X260" s="19">
        <v>84</v>
      </c>
      <c r="Y260" s="19">
        <v>0</v>
      </c>
      <c r="Z260" s="19">
        <v>0</v>
      </c>
      <c r="AA260" s="19">
        <v>0</v>
      </c>
      <c r="AB260" s="28">
        <v>123</v>
      </c>
      <c r="AC260" s="19">
        <v>0</v>
      </c>
      <c r="AD260" s="19">
        <v>0</v>
      </c>
      <c r="AE260" s="19">
        <v>23</v>
      </c>
      <c r="AF260" s="19">
        <v>49</v>
      </c>
      <c r="AG260" s="19">
        <v>0</v>
      </c>
      <c r="AH260" s="6">
        <f t="shared" si="87"/>
        <v>998.375</v>
      </c>
      <c r="AI260" s="16" t="s">
        <v>12</v>
      </c>
      <c r="AJ260" s="17" t="s">
        <v>5</v>
      </c>
      <c r="AK260" s="20">
        <f>AH260/AH264</f>
        <v>0.39643619397428898</v>
      </c>
      <c r="AL260" s="18">
        <f>AH260/AH262</f>
        <v>24.350609756097562</v>
      </c>
    </row>
    <row r="261" spans="1:38" s="21" customFormat="1" ht="17.25" customHeight="1" x14ac:dyDescent="0.25">
      <c r="A261" s="16"/>
      <c r="B261" s="34" t="s">
        <v>6</v>
      </c>
      <c r="C261" s="18">
        <v>108</v>
      </c>
      <c r="D261" s="18">
        <v>54</v>
      </c>
      <c r="E261" s="18">
        <v>97</v>
      </c>
      <c r="F261" s="18">
        <v>42</v>
      </c>
      <c r="G261" s="18">
        <v>19</v>
      </c>
      <c r="H261" s="18">
        <v>136</v>
      </c>
      <c r="I261" s="18">
        <v>0</v>
      </c>
      <c r="J261" s="18">
        <v>0</v>
      </c>
      <c r="K261" s="18">
        <v>3</v>
      </c>
      <c r="L261" s="18">
        <v>90</v>
      </c>
      <c r="M261" s="18">
        <v>194</v>
      </c>
      <c r="N261" s="18">
        <v>36</v>
      </c>
      <c r="O261" s="18">
        <v>50</v>
      </c>
      <c r="P261" s="18">
        <v>0</v>
      </c>
      <c r="Q261" s="18">
        <v>67</v>
      </c>
      <c r="R261" s="18">
        <v>21</v>
      </c>
      <c r="S261" s="19">
        <v>42</v>
      </c>
      <c r="T261" s="19">
        <v>43</v>
      </c>
      <c r="U261" s="19">
        <v>84</v>
      </c>
      <c r="V261" s="19">
        <v>95</v>
      </c>
      <c r="W261" s="19">
        <v>3</v>
      </c>
      <c r="X261" s="19">
        <v>48</v>
      </c>
      <c r="Y261" s="19">
        <v>0</v>
      </c>
      <c r="Z261" s="18">
        <v>0</v>
      </c>
      <c r="AA261" s="18">
        <v>63</v>
      </c>
      <c r="AB261" s="27">
        <v>44</v>
      </c>
      <c r="AC261" s="18">
        <v>0</v>
      </c>
      <c r="AD261" s="18">
        <v>0</v>
      </c>
      <c r="AE261" s="18">
        <v>94</v>
      </c>
      <c r="AF261" s="18">
        <v>20</v>
      </c>
      <c r="AG261" s="18">
        <v>67</v>
      </c>
      <c r="AH261" s="6">
        <f t="shared" si="87"/>
        <v>1520</v>
      </c>
      <c r="AI261" s="16"/>
      <c r="AJ261" s="17" t="s">
        <v>6</v>
      </c>
      <c r="AK261" s="20">
        <f>AH261/AH264</f>
        <v>0.60356380602571102</v>
      </c>
      <c r="AL261" s="18">
        <f>AH261/AH263</f>
        <v>19.740259740259742</v>
      </c>
    </row>
    <row r="262" spans="1:38" s="21" customFormat="1" x14ac:dyDescent="0.25">
      <c r="A262" s="16"/>
      <c r="B262" s="34" t="s">
        <v>7</v>
      </c>
      <c r="C262" s="18">
        <v>3</v>
      </c>
      <c r="D262" s="18">
        <v>0</v>
      </c>
      <c r="E262" s="18">
        <v>3</v>
      </c>
      <c r="F262" s="18">
        <v>0</v>
      </c>
      <c r="G262" s="18">
        <v>1</v>
      </c>
      <c r="H262" s="18">
        <v>0</v>
      </c>
      <c r="I262" s="18">
        <v>0</v>
      </c>
      <c r="J262" s="18">
        <v>2</v>
      </c>
      <c r="K262" s="18">
        <v>4</v>
      </c>
      <c r="L262" s="18">
        <v>1</v>
      </c>
      <c r="M262" s="18">
        <v>3</v>
      </c>
      <c r="N262" s="18">
        <v>1</v>
      </c>
      <c r="O262" s="18">
        <v>2</v>
      </c>
      <c r="P262" s="18">
        <v>0</v>
      </c>
      <c r="Q262" s="18">
        <v>1</v>
      </c>
      <c r="R262" s="18">
        <v>3</v>
      </c>
      <c r="S262" s="19">
        <v>2</v>
      </c>
      <c r="T262" s="19">
        <v>3</v>
      </c>
      <c r="U262" s="19">
        <v>2</v>
      </c>
      <c r="V262" s="19">
        <v>0</v>
      </c>
      <c r="W262" s="19">
        <v>2</v>
      </c>
      <c r="X262" s="19">
        <v>3</v>
      </c>
      <c r="Y262" s="19">
        <v>0</v>
      </c>
      <c r="Z262" s="18">
        <v>0</v>
      </c>
      <c r="AA262" s="18">
        <v>0</v>
      </c>
      <c r="AB262" s="27">
        <v>3</v>
      </c>
      <c r="AC262" s="18">
        <v>0</v>
      </c>
      <c r="AD262" s="18">
        <v>0</v>
      </c>
      <c r="AE262" s="18">
        <v>1</v>
      </c>
      <c r="AF262" s="18">
        <v>1</v>
      </c>
      <c r="AG262" s="18">
        <v>0</v>
      </c>
      <c r="AH262" s="6">
        <f t="shared" si="87"/>
        <v>41</v>
      </c>
      <c r="AI262" s="16"/>
      <c r="AJ262" s="17" t="s">
        <v>7</v>
      </c>
      <c r="AK262" s="20">
        <f>AH262/AH265</f>
        <v>0.34745762711864409</v>
      </c>
    </row>
    <row r="263" spans="1:38" s="21" customFormat="1" x14ac:dyDescent="0.25">
      <c r="A263" s="16"/>
      <c r="B263" s="34" t="s">
        <v>8</v>
      </c>
      <c r="C263" s="18">
        <v>3</v>
      </c>
      <c r="D263" s="18">
        <v>3</v>
      </c>
      <c r="E263" s="18">
        <v>4</v>
      </c>
      <c r="F263" s="18">
        <v>4</v>
      </c>
      <c r="G263" s="18">
        <v>4</v>
      </c>
      <c r="H263" s="18">
        <v>7</v>
      </c>
      <c r="I263" s="18">
        <v>0</v>
      </c>
      <c r="J263" s="18">
        <v>0</v>
      </c>
      <c r="K263" s="18">
        <v>1</v>
      </c>
      <c r="L263" s="18">
        <v>1</v>
      </c>
      <c r="M263" s="18">
        <v>4</v>
      </c>
      <c r="N263" s="18">
        <v>2</v>
      </c>
      <c r="O263" s="18">
        <v>1</v>
      </c>
      <c r="P263" s="18">
        <v>0</v>
      </c>
      <c r="Q263" s="18">
        <v>4</v>
      </c>
      <c r="R263" s="18">
        <v>3</v>
      </c>
      <c r="S263" s="19">
        <v>3</v>
      </c>
      <c r="T263" s="19">
        <v>3</v>
      </c>
      <c r="U263" s="19">
        <v>3</v>
      </c>
      <c r="V263" s="19">
        <v>5</v>
      </c>
      <c r="W263" s="19">
        <v>1</v>
      </c>
      <c r="X263" s="19">
        <v>4</v>
      </c>
      <c r="Y263" s="19">
        <v>0</v>
      </c>
      <c r="Z263" s="18">
        <v>0</v>
      </c>
      <c r="AA263" s="18">
        <v>5</v>
      </c>
      <c r="AB263" s="27">
        <v>3</v>
      </c>
      <c r="AC263" s="18">
        <v>0</v>
      </c>
      <c r="AD263" s="18">
        <v>0</v>
      </c>
      <c r="AE263" s="18">
        <v>4</v>
      </c>
      <c r="AF263" s="18">
        <v>1</v>
      </c>
      <c r="AG263" s="18">
        <v>4</v>
      </c>
      <c r="AH263" s="6">
        <f t="shared" si="87"/>
        <v>77</v>
      </c>
      <c r="AI263" s="16"/>
      <c r="AJ263" s="17" t="s">
        <v>8</v>
      </c>
      <c r="AK263" s="20">
        <f>100%-AK262</f>
        <v>0.65254237288135597</v>
      </c>
      <c r="AL263" s="25"/>
    </row>
    <row r="264" spans="1:38" s="21" customFormat="1" x14ac:dyDescent="0.25">
      <c r="A264" s="16"/>
      <c r="B264" s="34" t="s">
        <v>9</v>
      </c>
      <c r="C264" s="18">
        <f t="shared" ref="C264:AG264" si="92">C260+C261</f>
        <v>151</v>
      </c>
      <c r="D264" s="18">
        <f t="shared" si="92"/>
        <v>54</v>
      </c>
      <c r="E264" s="18">
        <f t="shared" si="92"/>
        <v>192</v>
      </c>
      <c r="F264" s="18">
        <f t="shared" si="92"/>
        <v>42</v>
      </c>
      <c r="G264" s="18">
        <f t="shared" si="92"/>
        <v>84</v>
      </c>
      <c r="H264" s="18">
        <f t="shared" si="92"/>
        <v>136</v>
      </c>
      <c r="I264" s="18">
        <f t="shared" si="92"/>
        <v>0</v>
      </c>
      <c r="J264" s="18">
        <f t="shared" si="92"/>
        <v>71</v>
      </c>
      <c r="K264" s="18">
        <f t="shared" si="92"/>
        <v>82</v>
      </c>
      <c r="L264" s="18">
        <f t="shared" si="92"/>
        <v>100</v>
      </c>
      <c r="M264" s="18">
        <f t="shared" si="92"/>
        <v>217</v>
      </c>
      <c r="N264" s="18">
        <f t="shared" si="92"/>
        <v>76</v>
      </c>
      <c r="O264" s="18">
        <f t="shared" si="92"/>
        <v>131</v>
      </c>
      <c r="P264" s="18">
        <f t="shared" si="92"/>
        <v>0</v>
      </c>
      <c r="Q264" s="18">
        <f t="shared" si="92"/>
        <v>87</v>
      </c>
      <c r="R264" s="18">
        <f t="shared" si="92"/>
        <v>59</v>
      </c>
      <c r="S264" s="18">
        <f t="shared" si="92"/>
        <v>52</v>
      </c>
      <c r="T264" s="18">
        <f t="shared" si="92"/>
        <v>109</v>
      </c>
      <c r="U264" s="18">
        <f t="shared" si="92"/>
        <v>142.375</v>
      </c>
      <c r="V264" s="18">
        <f t="shared" si="92"/>
        <v>95</v>
      </c>
      <c r="W264" s="18">
        <f t="shared" si="92"/>
        <v>23</v>
      </c>
      <c r="X264" s="18">
        <f t="shared" si="92"/>
        <v>132</v>
      </c>
      <c r="Y264" s="18">
        <f t="shared" si="92"/>
        <v>0</v>
      </c>
      <c r="Z264" s="18">
        <f t="shared" si="92"/>
        <v>0</v>
      </c>
      <c r="AA264" s="18">
        <f t="shared" si="92"/>
        <v>63</v>
      </c>
      <c r="AB264" s="27">
        <f t="shared" si="92"/>
        <v>167</v>
      </c>
      <c r="AC264" s="18">
        <f t="shared" si="92"/>
        <v>0</v>
      </c>
      <c r="AD264" s="18">
        <f t="shared" si="92"/>
        <v>0</v>
      </c>
      <c r="AE264" s="18">
        <f t="shared" si="92"/>
        <v>117</v>
      </c>
      <c r="AF264" s="18">
        <f t="shared" si="92"/>
        <v>69</v>
      </c>
      <c r="AG264" s="18">
        <f t="shared" si="92"/>
        <v>67</v>
      </c>
      <c r="AH264" s="6">
        <f t="shared" si="87"/>
        <v>2518.375</v>
      </c>
      <c r="AI264" s="16"/>
      <c r="AJ264" s="17" t="s">
        <v>9</v>
      </c>
    </row>
    <row r="265" spans="1:38" s="21" customFormat="1" x14ac:dyDescent="0.25">
      <c r="A265" s="16"/>
      <c r="B265" s="34" t="s">
        <v>10</v>
      </c>
      <c r="C265" s="18">
        <f t="shared" ref="C265:AG265" si="93">C262+C263</f>
        <v>6</v>
      </c>
      <c r="D265" s="18">
        <f t="shared" si="93"/>
        <v>3</v>
      </c>
      <c r="E265" s="18">
        <f t="shared" si="93"/>
        <v>7</v>
      </c>
      <c r="F265" s="18">
        <f t="shared" si="93"/>
        <v>4</v>
      </c>
      <c r="G265" s="18">
        <f t="shared" si="93"/>
        <v>5</v>
      </c>
      <c r="H265" s="18">
        <f t="shared" si="93"/>
        <v>7</v>
      </c>
      <c r="I265" s="18">
        <f t="shared" si="93"/>
        <v>0</v>
      </c>
      <c r="J265" s="18">
        <f t="shared" si="93"/>
        <v>2</v>
      </c>
      <c r="K265" s="18">
        <f t="shared" si="93"/>
        <v>5</v>
      </c>
      <c r="L265" s="18">
        <f t="shared" si="93"/>
        <v>2</v>
      </c>
      <c r="M265" s="18">
        <f t="shared" si="93"/>
        <v>7</v>
      </c>
      <c r="N265" s="18">
        <f t="shared" si="93"/>
        <v>3</v>
      </c>
      <c r="O265" s="18">
        <f t="shared" si="93"/>
        <v>3</v>
      </c>
      <c r="P265" s="18">
        <f t="shared" si="93"/>
        <v>0</v>
      </c>
      <c r="Q265" s="18">
        <f t="shared" si="93"/>
        <v>5</v>
      </c>
      <c r="R265" s="18">
        <f t="shared" si="93"/>
        <v>6</v>
      </c>
      <c r="S265" s="18">
        <f t="shared" si="93"/>
        <v>5</v>
      </c>
      <c r="T265" s="18">
        <f t="shared" si="93"/>
        <v>6</v>
      </c>
      <c r="U265" s="18">
        <f t="shared" si="93"/>
        <v>5</v>
      </c>
      <c r="V265" s="18">
        <f t="shared" si="93"/>
        <v>5</v>
      </c>
      <c r="W265" s="18">
        <f t="shared" si="93"/>
        <v>3</v>
      </c>
      <c r="X265" s="18">
        <f t="shared" si="93"/>
        <v>7</v>
      </c>
      <c r="Y265" s="18">
        <f t="shared" si="93"/>
        <v>0</v>
      </c>
      <c r="Z265" s="18">
        <f t="shared" si="93"/>
        <v>0</v>
      </c>
      <c r="AA265" s="18">
        <f t="shared" si="93"/>
        <v>5</v>
      </c>
      <c r="AB265" s="27">
        <f t="shared" si="93"/>
        <v>6</v>
      </c>
      <c r="AC265" s="18">
        <v>0</v>
      </c>
      <c r="AD265" s="18">
        <f t="shared" si="93"/>
        <v>0</v>
      </c>
      <c r="AE265" s="18">
        <f t="shared" si="93"/>
        <v>5</v>
      </c>
      <c r="AF265" s="18">
        <f t="shared" si="93"/>
        <v>2</v>
      </c>
      <c r="AG265" s="18">
        <f t="shared" si="93"/>
        <v>4</v>
      </c>
      <c r="AH265" s="6">
        <f>SUM(C265:AG265)</f>
        <v>118</v>
      </c>
      <c r="AI265" s="16"/>
      <c r="AJ265" s="17" t="s">
        <v>10</v>
      </c>
      <c r="AL265" s="18">
        <f>AH264/AH265</f>
        <v>21.342161016949152</v>
      </c>
    </row>
    <row r="267" spans="1:38" x14ac:dyDescent="0.25">
      <c r="A267" s="1"/>
      <c r="B267" s="1" t="s">
        <v>28</v>
      </c>
      <c r="C267" s="2">
        <v>1</v>
      </c>
      <c r="D267" s="2">
        <v>2</v>
      </c>
      <c r="E267" s="31">
        <v>3</v>
      </c>
      <c r="F267" s="31">
        <v>4</v>
      </c>
      <c r="G267" s="2">
        <v>5</v>
      </c>
      <c r="H267" s="2">
        <v>6</v>
      </c>
      <c r="I267" s="2">
        <v>7</v>
      </c>
      <c r="J267" s="2">
        <v>8</v>
      </c>
      <c r="K267" s="2">
        <v>9</v>
      </c>
      <c r="L267" s="31">
        <v>10</v>
      </c>
      <c r="M267" s="31">
        <v>11</v>
      </c>
      <c r="N267" s="2">
        <v>12</v>
      </c>
      <c r="O267" s="2">
        <v>13</v>
      </c>
      <c r="P267" s="2">
        <v>14</v>
      </c>
      <c r="Q267" s="2">
        <v>15</v>
      </c>
      <c r="R267" s="2">
        <v>16</v>
      </c>
      <c r="S267" s="31">
        <v>17</v>
      </c>
      <c r="T267" s="31">
        <v>18</v>
      </c>
      <c r="U267" s="2">
        <v>19</v>
      </c>
      <c r="V267" s="2">
        <v>20</v>
      </c>
      <c r="W267" s="2">
        <v>21</v>
      </c>
      <c r="X267" s="2">
        <v>22</v>
      </c>
      <c r="Y267" s="2">
        <v>23</v>
      </c>
      <c r="Z267" s="31">
        <v>24</v>
      </c>
      <c r="AA267" s="31">
        <v>25</v>
      </c>
      <c r="AB267" s="2">
        <v>26</v>
      </c>
      <c r="AC267" s="2">
        <v>27</v>
      </c>
      <c r="AD267" s="2">
        <v>28</v>
      </c>
      <c r="AE267" s="2">
        <v>29</v>
      </c>
      <c r="AF267" s="2">
        <v>30</v>
      </c>
      <c r="AG267" s="2">
        <v>31</v>
      </c>
      <c r="AH267" s="3" t="s">
        <v>1</v>
      </c>
      <c r="AI267" s="1"/>
      <c r="AJ267" s="1" t="s">
        <v>18</v>
      </c>
      <c r="AK267" s="30" t="s">
        <v>2</v>
      </c>
      <c r="AL267" t="s">
        <v>3</v>
      </c>
    </row>
    <row r="268" spans="1:38" s="7" customFormat="1" x14ac:dyDescent="0.25">
      <c r="A268" s="4" t="s">
        <v>4</v>
      </c>
      <c r="B268" s="32" t="s">
        <v>5</v>
      </c>
      <c r="C268" s="6">
        <v>5</v>
      </c>
      <c r="D268" s="6">
        <v>59</v>
      </c>
      <c r="E268" s="7">
        <v>0</v>
      </c>
      <c r="F268" s="6">
        <v>83.5</v>
      </c>
      <c r="G268" s="6">
        <v>45</v>
      </c>
      <c r="H268" s="6">
        <v>39</v>
      </c>
      <c r="I268" s="23">
        <v>46</v>
      </c>
      <c r="J268" s="6">
        <v>57</v>
      </c>
      <c r="K268" s="6">
        <v>62</v>
      </c>
      <c r="L268" s="6">
        <v>43</v>
      </c>
      <c r="M268" s="6">
        <v>0</v>
      </c>
      <c r="N268" s="6">
        <v>23</v>
      </c>
      <c r="O268" s="6">
        <v>106</v>
      </c>
      <c r="P268" s="6">
        <v>116</v>
      </c>
      <c r="Q268" s="6">
        <v>46.5</v>
      </c>
      <c r="R268" s="6">
        <v>65.5</v>
      </c>
      <c r="S268" s="6">
        <v>12</v>
      </c>
      <c r="T268" s="6">
        <v>108.8</v>
      </c>
      <c r="U268" s="6">
        <v>35</v>
      </c>
      <c r="V268" s="6">
        <v>65</v>
      </c>
      <c r="W268" s="6">
        <v>67.5</v>
      </c>
      <c r="X268" s="6">
        <v>23</v>
      </c>
      <c r="Y268" s="6">
        <v>53</v>
      </c>
      <c r="Z268" s="6">
        <v>53</v>
      </c>
      <c r="AA268" s="6">
        <v>58.95</v>
      </c>
      <c r="AB268" s="23">
        <v>39</v>
      </c>
      <c r="AC268" s="6">
        <v>65.83</v>
      </c>
      <c r="AD268" s="6">
        <v>17</v>
      </c>
      <c r="AE268" s="6">
        <v>118</v>
      </c>
      <c r="AF268" s="6">
        <v>16</v>
      </c>
      <c r="AG268" s="6">
        <v>19</v>
      </c>
      <c r="AH268" s="35">
        <f>SUM(C268:AG268)</f>
        <v>1547.58</v>
      </c>
      <c r="AI268" s="4" t="s">
        <v>4</v>
      </c>
      <c r="AJ268" s="5" t="s">
        <v>5</v>
      </c>
      <c r="AK268" s="8">
        <f>AH268/AH272</f>
        <v>0.50225231072800913</v>
      </c>
      <c r="AL268" s="6">
        <f>AH268/AH270</f>
        <v>8.3652972972972961</v>
      </c>
    </row>
    <row r="269" spans="1:38" s="7" customFormat="1" x14ac:dyDescent="0.25">
      <c r="A269" s="4"/>
      <c r="B269" s="32" t="s">
        <v>6</v>
      </c>
      <c r="C269" s="6">
        <v>65</v>
      </c>
      <c r="D269" s="6">
        <v>90</v>
      </c>
      <c r="E269" s="7">
        <v>0</v>
      </c>
      <c r="F269" s="6">
        <v>53</v>
      </c>
      <c r="G269" s="6">
        <v>32</v>
      </c>
      <c r="H269" s="6">
        <v>49</v>
      </c>
      <c r="I269" s="23">
        <v>27</v>
      </c>
      <c r="J269" s="6">
        <v>88</v>
      </c>
      <c r="K269" s="6">
        <v>19</v>
      </c>
      <c r="L269" s="6">
        <v>33</v>
      </c>
      <c r="M269" s="6">
        <v>106</v>
      </c>
      <c r="N269" s="6">
        <v>60</v>
      </c>
      <c r="O269" s="6">
        <v>90.7</v>
      </c>
      <c r="P269" s="6">
        <v>47</v>
      </c>
      <c r="Q269" s="6">
        <v>33</v>
      </c>
      <c r="R269" s="6">
        <v>15</v>
      </c>
      <c r="S269" s="6">
        <v>48</v>
      </c>
      <c r="T269" s="6">
        <v>75</v>
      </c>
      <c r="U269" s="6">
        <v>80</v>
      </c>
      <c r="V269" s="6">
        <v>51.5</v>
      </c>
      <c r="W269" s="6">
        <v>33</v>
      </c>
      <c r="X269" s="6">
        <v>65</v>
      </c>
      <c r="Y269" s="6">
        <v>14</v>
      </c>
      <c r="Z269" s="6">
        <v>43</v>
      </c>
      <c r="AA269" s="6">
        <v>80</v>
      </c>
      <c r="AB269" s="23">
        <v>28</v>
      </c>
      <c r="AC269" s="6">
        <v>21</v>
      </c>
      <c r="AD269" s="6">
        <v>77.75</v>
      </c>
      <c r="AE269" s="6">
        <v>38.75</v>
      </c>
      <c r="AF269" s="6">
        <v>14</v>
      </c>
      <c r="AG269" s="6">
        <v>57</v>
      </c>
      <c r="AH269" s="35">
        <f t="shared" ref="AH269:AH285" si="94">SUM(C269:AG269)</f>
        <v>1533.7</v>
      </c>
      <c r="AI269" s="4"/>
      <c r="AJ269" s="5" t="s">
        <v>6</v>
      </c>
      <c r="AK269" s="8">
        <f>AH269/AH272</f>
        <v>0.49774768927199092</v>
      </c>
      <c r="AL269" s="6">
        <f>AH269/AH271</f>
        <v>9.1291666666666664</v>
      </c>
    </row>
    <row r="270" spans="1:38" s="7" customFormat="1" x14ac:dyDescent="0.25">
      <c r="A270" s="4"/>
      <c r="B270" s="32" t="s">
        <v>7</v>
      </c>
      <c r="C270" s="7">
        <v>1</v>
      </c>
      <c r="D270" s="7">
        <v>6</v>
      </c>
      <c r="E270" s="6">
        <v>0</v>
      </c>
      <c r="F270" s="6">
        <v>10</v>
      </c>
      <c r="G270" s="6">
        <v>7</v>
      </c>
      <c r="H270" s="6">
        <v>4</v>
      </c>
      <c r="I270" s="23">
        <v>5</v>
      </c>
      <c r="J270" s="6">
        <v>6</v>
      </c>
      <c r="K270" s="6">
        <v>8</v>
      </c>
      <c r="L270" s="6">
        <v>2</v>
      </c>
      <c r="M270" s="6">
        <v>0</v>
      </c>
      <c r="N270" s="6">
        <v>4</v>
      </c>
      <c r="O270" s="6">
        <v>9</v>
      </c>
      <c r="P270" s="6">
        <v>9</v>
      </c>
      <c r="Q270" s="6">
        <v>8</v>
      </c>
      <c r="R270" s="6">
        <v>12</v>
      </c>
      <c r="S270" s="6">
        <v>4</v>
      </c>
      <c r="T270" s="6">
        <v>9</v>
      </c>
      <c r="U270" s="6">
        <v>7</v>
      </c>
      <c r="V270" s="6">
        <v>7</v>
      </c>
      <c r="W270" s="6">
        <v>8</v>
      </c>
      <c r="X270" s="6">
        <v>5</v>
      </c>
      <c r="Y270" s="6">
        <v>9</v>
      </c>
      <c r="Z270" s="6">
        <v>6</v>
      </c>
      <c r="AA270" s="6">
        <v>10</v>
      </c>
      <c r="AB270" s="23">
        <v>5</v>
      </c>
      <c r="AC270" s="6">
        <v>8</v>
      </c>
      <c r="AD270" s="6">
        <v>4</v>
      </c>
      <c r="AE270" s="6">
        <v>7</v>
      </c>
      <c r="AF270" s="6">
        <v>4</v>
      </c>
      <c r="AG270" s="6">
        <v>1</v>
      </c>
      <c r="AH270" s="35">
        <f t="shared" si="94"/>
        <v>185</v>
      </c>
      <c r="AI270" s="4"/>
      <c r="AJ270" s="5" t="s">
        <v>7</v>
      </c>
      <c r="AK270" s="8"/>
      <c r="AL270" s="6"/>
    </row>
    <row r="271" spans="1:38" s="7" customFormat="1" x14ac:dyDescent="0.25">
      <c r="A271" s="4"/>
      <c r="B271" s="32" t="s">
        <v>8</v>
      </c>
      <c r="C271" s="7">
        <v>6</v>
      </c>
      <c r="D271" s="7">
        <v>11</v>
      </c>
      <c r="E271" s="6">
        <v>0</v>
      </c>
      <c r="F271" s="6">
        <v>9</v>
      </c>
      <c r="G271" s="6">
        <v>5</v>
      </c>
      <c r="H271" s="6">
        <v>6</v>
      </c>
      <c r="I271" s="23">
        <v>3</v>
      </c>
      <c r="J271" s="6">
        <v>7</v>
      </c>
      <c r="K271" s="6">
        <v>4</v>
      </c>
      <c r="L271" s="6">
        <v>3</v>
      </c>
      <c r="M271" s="6">
        <v>16</v>
      </c>
      <c r="N271" s="6">
        <v>6</v>
      </c>
      <c r="O271" s="6">
        <v>6</v>
      </c>
      <c r="P271" s="6">
        <v>3</v>
      </c>
      <c r="Q271" s="6">
        <v>5</v>
      </c>
      <c r="R271" s="6">
        <v>2</v>
      </c>
      <c r="S271" s="6">
        <v>6</v>
      </c>
      <c r="T271" s="6">
        <v>6</v>
      </c>
      <c r="U271" s="6">
        <v>6</v>
      </c>
      <c r="V271" s="6">
        <v>5</v>
      </c>
      <c r="W271" s="6">
        <v>4</v>
      </c>
      <c r="X271" s="6">
        <v>11</v>
      </c>
      <c r="Y271" s="6">
        <v>3</v>
      </c>
      <c r="Z271" s="6">
        <v>5</v>
      </c>
      <c r="AA271" s="6">
        <v>7</v>
      </c>
      <c r="AB271" s="23">
        <v>3</v>
      </c>
      <c r="AC271" s="6">
        <v>3</v>
      </c>
      <c r="AD271" s="6">
        <v>7</v>
      </c>
      <c r="AE271" s="6">
        <v>4</v>
      </c>
      <c r="AF271" s="6">
        <v>1</v>
      </c>
      <c r="AG271" s="6">
        <v>5</v>
      </c>
      <c r="AH271" s="35">
        <f t="shared" si="94"/>
        <v>168</v>
      </c>
      <c r="AI271" s="4"/>
      <c r="AJ271" s="5" t="s">
        <v>8</v>
      </c>
      <c r="AK271" s="8">
        <f>AH271/AH273</f>
        <v>0.47592067988668557</v>
      </c>
    </row>
    <row r="272" spans="1:38" s="7" customFormat="1" x14ac:dyDescent="0.25">
      <c r="A272" s="4"/>
      <c r="B272" s="32" t="s">
        <v>9</v>
      </c>
      <c r="C272" s="6">
        <f t="shared" ref="C272:AG272" si="95">C268+C269</f>
        <v>70</v>
      </c>
      <c r="D272" s="6">
        <f>D268+D269</f>
        <v>149</v>
      </c>
      <c r="E272" s="6">
        <f>E268+E269</f>
        <v>0</v>
      </c>
      <c r="F272" s="6">
        <f t="shared" si="95"/>
        <v>136.5</v>
      </c>
      <c r="G272" s="6">
        <f t="shared" si="95"/>
        <v>77</v>
      </c>
      <c r="H272" s="6">
        <f t="shared" si="95"/>
        <v>88</v>
      </c>
      <c r="I272" s="23">
        <f t="shared" si="95"/>
        <v>73</v>
      </c>
      <c r="J272" s="6">
        <f t="shared" si="95"/>
        <v>145</v>
      </c>
      <c r="K272" s="6">
        <f t="shared" si="95"/>
        <v>81</v>
      </c>
      <c r="L272" s="6">
        <f t="shared" si="95"/>
        <v>76</v>
      </c>
      <c r="M272" s="6">
        <f t="shared" si="95"/>
        <v>106</v>
      </c>
      <c r="N272" s="6">
        <f t="shared" si="95"/>
        <v>83</v>
      </c>
      <c r="O272" s="6">
        <f t="shared" si="95"/>
        <v>196.7</v>
      </c>
      <c r="P272" s="6">
        <f t="shared" si="95"/>
        <v>163</v>
      </c>
      <c r="Q272" s="6">
        <f t="shared" si="95"/>
        <v>79.5</v>
      </c>
      <c r="R272" s="6">
        <f t="shared" si="95"/>
        <v>80.5</v>
      </c>
      <c r="S272" s="6">
        <f t="shared" si="95"/>
        <v>60</v>
      </c>
      <c r="T272" s="23">
        <f t="shared" si="95"/>
        <v>183.8</v>
      </c>
      <c r="U272" s="6">
        <f t="shared" si="95"/>
        <v>115</v>
      </c>
      <c r="V272" s="6">
        <f t="shared" si="95"/>
        <v>116.5</v>
      </c>
      <c r="W272" s="6">
        <f t="shared" si="95"/>
        <v>100.5</v>
      </c>
      <c r="X272" s="6">
        <f t="shared" si="95"/>
        <v>88</v>
      </c>
      <c r="Y272" s="6">
        <f t="shared" si="95"/>
        <v>67</v>
      </c>
      <c r="Z272" s="6">
        <f t="shared" si="95"/>
        <v>96</v>
      </c>
      <c r="AA272" s="6">
        <f t="shared" si="95"/>
        <v>138.94999999999999</v>
      </c>
      <c r="AB272" s="23">
        <f t="shared" si="95"/>
        <v>67</v>
      </c>
      <c r="AC272" s="6">
        <f t="shared" si="95"/>
        <v>86.83</v>
      </c>
      <c r="AD272" s="6">
        <f t="shared" si="95"/>
        <v>94.75</v>
      </c>
      <c r="AE272" s="6">
        <f t="shared" si="95"/>
        <v>156.75</v>
      </c>
      <c r="AF272" s="6">
        <f t="shared" si="95"/>
        <v>30</v>
      </c>
      <c r="AG272" s="6">
        <f t="shared" si="95"/>
        <v>76</v>
      </c>
      <c r="AH272" s="35">
        <f t="shared" si="94"/>
        <v>3081.2799999999997</v>
      </c>
      <c r="AI272" s="4"/>
      <c r="AJ272" s="5" t="s">
        <v>9</v>
      </c>
      <c r="AK272" s="8">
        <f>100%-AK271</f>
        <v>0.52407932011331448</v>
      </c>
    </row>
    <row r="273" spans="1:38" s="7" customFormat="1" x14ac:dyDescent="0.25">
      <c r="A273" s="4"/>
      <c r="B273" s="32" t="s">
        <v>10</v>
      </c>
      <c r="C273" s="6">
        <f t="shared" ref="C273:AG273" si="96">C270+C271</f>
        <v>7</v>
      </c>
      <c r="D273" s="6">
        <f>D270+D271</f>
        <v>17</v>
      </c>
      <c r="E273" s="6">
        <f>E270+E271</f>
        <v>0</v>
      </c>
      <c r="F273" s="6">
        <f t="shared" si="96"/>
        <v>19</v>
      </c>
      <c r="G273" s="6">
        <f t="shared" si="96"/>
        <v>12</v>
      </c>
      <c r="H273" s="6">
        <f t="shared" si="96"/>
        <v>10</v>
      </c>
      <c r="I273" s="23">
        <f t="shared" si="96"/>
        <v>8</v>
      </c>
      <c r="J273" s="6">
        <f t="shared" si="96"/>
        <v>13</v>
      </c>
      <c r="K273" s="6">
        <f t="shared" si="96"/>
        <v>12</v>
      </c>
      <c r="L273" s="6">
        <f t="shared" si="96"/>
        <v>5</v>
      </c>
      <c r="M273" s="6">
        <f t="shared" si="96"/>
        <v>16</v>
      </c>
      <c r="N273" s="6">
        <f t="shared" si="96"/>
        <v>10</v>
      </c>
      <c r="O273" s="6">
        <f t="shared" si="96"/>
        <v>15</v>
      </c>
      <c r="P273" s="6">
        <f t="shared" si="96"/>
        <v>12</v>
      </c>
      <c r="Q273" s="6">
        <f t="shared" si="96"/>
        <v>13</v>
      </c>
      <c r="R273" s="6">
        <f t="shared" si="96"/>
        <v>14</v>
      </c>
      <c r="S273" s="6">
        <f t="shared" si="96"/>
        <v>10</v>
      </c>
      <c r="T273" s="6">
        <f t="shared" si="96"/>
        <v>15</v>
      </c>
      <c r="U273" s="6">
        <f t="shared" si="96"/>
        <v>13</v>
      </c>
      <c r="V273" s="6">
        <f t="shared" si="96"/>
        <v>12</v>
      </c>
      <c r="W273" s="6">
        <f t="shared" si="96"/>
        <v>12</v>
      </c>
      <c r="X273" s="6">
        <f t="shared" si="96"/>
        <v>16</v>
      </c>
      <c r="Y273" s="6">
        <f t="shared" si="96"/>
        <v>12</v>
      </c>
      <c r="Z273" s="6">
        <f t="shared" si="96"/>
        <v>11</v>
      </c>
      <c r="AA273" s="6">
        <f t="shared" si="96"/>
        <v>17</v>
      </c>
      <c r="AB273" s="23">
        <f t="shared" si="96"/>
        <v>8</v>
      </c>
      <c r="AC273" s="6">
        <f t="shared" si="96"/>
        <v>11</v>
      </c>
      <c r="AD273" s="6">
        <f t="shared" si="96"/>
        <v>11</v>
      </c>
      <c r="AE273" s="6">
        <f t="shared" si="96"/>
        <v>11</v>
      </c>
      <c r="AF273" s="6">
        <f t="shared" si="96"/>
        <v>5</v>
      </c>
      <c r="AG273" s="6">
        <f t="shared" si="96"/>
        <v>6</v>
      </c>
      <c r="AH273" s="35">
        <f t="shared" si="94"/>
        <v>353</v>
      </c>
      <c r="AI273" s="4"/>
      <c r="AJ273" s="5" t="s">
        <v>10</v>
      </c>
      <c r="AK273" s="8"/>
      <c r="AL273" s="6">
        <f>AH272/AH273</f>
        <v>8.7288385269121811</v>
      </c>
    </row>
    <row r="274" spans="1:38" s="14" customFormat="1" x14ac:dyDescent="0.25">
      <c r="A274" s="9" t="s">
        <v>11</v>
      </c>
      <c r="B274" s="33" t="s">
        <v>5</v>
      </c>
      <c r="C274" s="11">
        <v>0</v>
      </c>
      <c r="D274" s="11">
        <v>41</v>
      </c>
      <c r="E274" s="11">
        <v>0</v>
      </c>
      <c r="F274" s="11">
        <v>36</v>
      </c>
      <c r="G274" s="11">
        <v>45</v>
      </c>
      <c r="H274" s="11">
        <v>71</v>
      </c>
      <c r="I274" s="11">
        <v>15</v>
      </c>
      <c r="J274" s="11">
        <v>120</v>
      </c>
      <c r="K274" s="11">
        <v>32</v>
      </c>
      <c r="L274" s="11">
        <v>0</v>
      </c>
      <c r="M274" s="11">
        <v>60</v>
      </c>
      <c r="N274" s="11">
        <v>5</v>
      </c>
      <c r="O274" s="11">
        <v>90</v>
      </c>
      <c r="P274" s="11">
        <v>150</v>
      </c>
      <c r="Q274" s="11">
        <v>65</v>
      </c>
      <c r="R274" s="11">
        <v>80</v>
      </c>
      <c r="S274" s="11">
        <v>0</v>
      </c>
      <c r="T274" s="11">
        <v>105</v>
      </c>
      <c r="U274" s="11">
        <v>79</v>
      </c>
      <c r="V274" s="11">
        <v>35</v>
      </c>
      <c r="W274" s="11">
        <v>75</v>
      </c>
      <c r="X274" s="11">
        <v>80</v>
      </c>
      <c r="Y274" s="11">
        <v>0</v>
      </c>
      <c r="Z274" s="11">
        <v>0</v>
      </c>
      <c r="AA274" s="11">
        <v>83</v>
      </c>
      <c r="AB274" s="11">
        <v>0</v>
      </c>
      <c r="AC274" s="11">
        <v>55</v>
      </c>
      <c r="AD274" s="11">
        <v>55</v>
      </c>
      <c r="AE274" s="11">
        <v>10</v>
      </c>
      <c r="AF274" s="11">
        <v>217</v>
      </c>
      <c r="AG274" s="11">
        <v>0</v>
      </c>
      <c r="AH274" s="35">
        <f t="shared" si="94"/>
        <v>1604</v>
      </c>
      <c r="AI274" s="9" t="s">
        <v>11</v>
      </c>
      <c r="AJ274" s="10" t="s">
        <v>5</v>
      </c>
      <c r="AK274" s="13">
        <f>AH274/AH278</f>
        <v>0.71799462846911366</v>
      </c>
      <c r="AL274" s="11">
        <f>AH274/AH276</f>
        <v>27.655172413793103</v>
      </c>
    </row>
    <row r="275" spans="1:38" s="14" customFormat="1" x14ac:dyDescent="0.25">
      <c r="A275" s="9"/>
      <c r="B275" s="33" t="s">
        <v>6</v>
      </c>
      <c r="C275" s="11">
        <v>35</v>
      </c>
      <c r="D275" s="11">
        <v>30</v>
      </c>
      <c r="E275" s="11">
        <v>0</v>
      </c>
      <c r="F275" s="11">
        <v>70</v>
      </c>
      <c r="G275" s="11">
        <v>0</v>
      </c>
      <c r="H275" s="11">
        <v>40</v>
      </c>
      <c r="I275" s="11">
        <v>20</v>
      </c>
      <c r="J275" s="11">
        <v>25</v>
      </c>
      <c r="K275" s="11">
        <v>0</v>
      </c>
      <c r="L275" s="11">
        <v>0</v>
      </c>
      <c r="M275" s="11">
        <v>15</v>
      </c>
      <c r="N275" s="11">
        <v>5</v>
      </c>
      <c r="O275" s="11">
        <v>0</v>
      </c>
      <c r="P275" s="11">
        <v>40</v>
      </c>
      <c r="Q275" s="11">
        <v>0</v>
      </c>
      <c r="R275" s="11">
        <v>10</v>
      </c>
      <c r="S275" s="11">
        <v>0</v>
      </c>
      <c r="T275" s="11">
        <v>97</v>
      </c>
      <c r="U275" s="11">
        <v>0</v>
      </c>
      <c r="V275" s="11">
        <v>20</v>
      </c>
      <c r="W275" s="11">
        <v>20</v>
      </c>
      <c r="X275" s="11">
        <v>15</v>
      </c>
      <c r="Y275" s="11">
        <v>0</v>
      </c>
      <c r="Z275" s="11">
        <v>0</v>
      </c>
      <c r="AA275" s="11">
        <v>103</v>
      </c>
      <c r="AB275" s="11">
        <v>30</v>
      </c>
      <c r="AC275" s="11">
        <v>55</v>
      </c>
      <c r="AD275" s="11">
        <v>0</v>
      </c>
      <c r="AE275" s="11">
        <v>0</v>
      </c>
      <c r="AF275" s="11">
        <v>0</v>
      </c>
      <c r="AG275" s="11">
        <v>0</v>
      </c>
      <c r="AH275" s="35">
        <f>SUM(C275:AG275)</f>
        <v>630</v>
      </c>
      <c r="AI275" s="9"/>
      <c r="AJ275" s="10" t="s">
        <v>6</v>
      </c>
      <c r="AK275" s="13">
        <f>AH275/AH278</f>
        <v>0.28200537153088628</v>
      </c>
      <c r="AL275" s="11">
        <f>AH275/AH277</f>
        <v>14</v>
      </c>
    </row>
    <row r="276" spans="1:38" s="14" customFormat="1" ht="17.25" customHeight="1" x14ac:dyDescent="0.25">
      <c r="A276" s="9"/>
      <c r="B276" s="33" t="s">
        <v>7</v>
      </c>
      <c r="C276" s="11">
        <v>0</v>
      </c>
      <c r="D276" s="11">
        <v>2</v>
      </c>
      <c r="E276" s="11">
        <v>0</v>
      </c>
      <c r="F276" s="11">
        <v>2</v>
      </c>
      <c r="G276" s="11">
        <v>2</v>
      </c>
      <c r="H276" s="11">
        <v>4</v>
      </c>
      <c r="I276" s="11">
        <v>1</v>
      </c>
      <c r="J276" s="11">
        <v>1</v>
      </c>
      <c r="K276" s="11">
        <v>2</v>
      </c>
      <c r="L276" s="11">
        <v>0</v>
      </c>
      <c r="M276" s="11">
        <v>3</v>
      </c>
      <c r="N276" s="11">
        <v>1</v>
      </c>
      <c r="O276" s="11">
        <v>3</v>
      </c>
      <c r="P276" s="11">
        <v>1</v>
      </c>
      <c r="Q276" s="11">
        <v>1</v>
      </c>
      <c r="R276" s="11">
        <v>5</v>
      </c>
      <c r="S276" s="11">
        <v>0</v>
      </c>
      <c r="T276" s="11">
        <v>7</v>
      </c>
      <c r="U276" s="11">
        <v>1</v>
      </c>
      <c r="V276" s="11">
        <v>1</v>
      </c>
      <c r="W276" s="11">
        <v>3</v>
      </c>
      <c r="X276" s="11">
        <v>3</v>
      </c>
      <c r="Y276" s="11">
        <v>0</v>
      </c>
      <c r="Z276" s="11">
        <v>0</v>
      </c>
      <c r="AA276" s="11">
        <v>4</v>
      </c>
      <c r="AB276" s="11">
        <v>0</v>
      </c>
      <c r="AC276" s="11">
        <v>3</v>
      </c>
      <c r="AD276" s="11">
        <v>1</v>
      </c>
      <c r="AE276" s="11">
        <v>1</v>
      </c>
      <c r="AF276" s="11">
        <v>6</v>
      </c>
      <c r="AG276" s="11">
        <v>0</v>
      </c>
      <c r="AH276" s="35">
        <f t="shared" si="94"/>
        <v>58</v>
      </c>
      <c r="AI276" s="9"/>
      <c r="AJ276" s="10" t="s">
        <v>7</v>
      </c>
      <c r="AK276" s="13">
        <f>AH276/AH279</f>
        <v>0.57999999999999996</v>
      </c>
    </row>
    <row r="277" spans="1:38" s="14" customFormat="1" x14ac:dyDescent="0.25">
      <c r="A277" s="9"/>
      <c r="B277" s="33" t="s">
        <v>8</v>
      </c>
      <c r="C277" s="11">
        <v>2</v>
      </c>
      <c r="D277" s="11">
        <v>1</v>
      </c>
      <c r="E277" s="11">
        <v>0</v>
      </c>
      <c r="F277" s="11">
        <v>4</v>
      </c>
      <c r="G277" s="11">
        <v>0</v>
      </c>
      <c r="H277" s="11">
        <v>2</v>
      </c>
      <c r="I277" s="11">
        <v>1</v>
      </c>
      <c r="J277" s="11">
        <v>2</v>
      </c>
      <c r="K277" s="11">
        <v>0</v>
      </c>
      <c r="L277" s="11">
        <v>0</v>
      </c>
      <c r="M277" s="11">
        <v>1</v>
      </c>
      <c r="N277" s="11">
        <v>1</v>
      </c>
      <c r="O277" s="11">
        <v>0</v>
      </c>
      <c r="P277" s="11">
        <v>6</v>
      </c>
      <c r="Q277" s="11">
        <v>0</v>
      </c>
      <c r="R277" s="11">
        <v>2</v>
      </c>
      <c r="S277" s="11">
        <v>0</v>
      </c>
      <c r="T277" s="11">
        <v>9</v>
      </c>
      <c r="U277" s="11">
        <v>0</v>
      </c>
      <c r="V277" s="11">
        <v>1</v>
      </c>
      <c r="W277" s="11">
        <v>1</v>
      </c>
      <c r="X277" s="11">
        <v>1</v>
      </c>
      <c r="Y277" s="11">
        <v>0</v>
      </c>
      <c r="Z277" s="11">
        <v>0</v>
      </c>
      <c r="AA277" s="11">
        <v>7</v>
      </c>
      <c r="AB277" s="11">
        <v>1</v>
      </c>
      <c r="AC277" s="11">
        <v>3</v>
      </c>
      <c r="AD277" s="11">
        <v>0</v>
      </c>
      <c r="AE277" s="11">
        <v>0</v>
      </c>
      <c r="AF277" s="11">
        <v>0</v>
      </c>
      <c r="AG277" s="11">
        <v>0</v>
      </c>
      <c r="AH277" s="35">
        <f t="shared" si="94"/>
        <v>45</v>
      </c>
      <c r="AI277" s="9"/>
      <c r="AJ277" s="10" t="s">
        <v>8</v>
      </c>
      <c r="AK277" s="13">
        <f>100%-AK276</f>
        <v>0.42000000000000004</v>
      </c>
    </row>
    <row r="278" spans="1:38" s="14" customFormat="1" x14ac:dyDescent="0.25">
      <c r="A278" s="9"/>
      <c r="B278" s="33" t="s">
        <v>9</v>
      </c>
      <c r="C278" s="11">
        <f t="shared" ref="C278:AB278" si="97">C274+C275</f>
        <v>35</v>
      </c>
      <c r="D278" s="11">
        <f t="shared" si="97"/>
        <v>71</v>
      </c>
      <c r="E278" s="11">
        <f t="shared" si="97"/>
        <v>0</v>
      </c>
      <c r="F278" s="11">
        <f t="shared" si="97"/>
        <v>106</v>
      </c>
      <c r="G278" s="11">
        <f t="shared" si="97"/>
        <v>45</v>
      </c>
      <c r="H278" s="11">
        <f t="shared" si="97"/>
        <v>111</v>
      </c>
      <c r="I278" s="11">
        <f t="shared" si="97"/>
        <v>35</v>
      </c>
      <c r="J278" s="11">
        <f t="shared" si="97"/>
        <v>145</v>
      </c>
      <c r="K278" s="11">
        <f t="shared" si="97"/>
        <v>32</v>
      </c>
      <c r="L278" s="11">
        <f t="shared" si="97"/>
        <v>0</v>
      </c>
      <c r="M278" s="11">
        <f t="shared" si="97"/>
        <v>75</v>
      </c>
      <c r="N278" s="11">
        <f t="shared" si="97"/>
        <v>10</v>
      </c>
      <c r="O278" s="11">
        <f t="shared" si="97"/>
        <v>90</v>
      </c>
      <c r="P278" s="11">
        <f t="shared" si="97"/>
        <v>190</v>
      </c>
      <c r="Q278" s="11">
        <f t="shared" si="97"/>
        <v>65</v>
      </c>
      <c r="R278" s="11">
        <f t="shared" si="97"/>
        <v>90</v>
      </c>
      <c r="S278" s="11">
        <f t="shared" si="97"/>
        <v>0</v>
      </c>
      <c r="T278" s="11">
        <f t="shared" si="97"/>
        <v>202</v>
      </c>
      <c r="U278" s="11">
        <f t="shared" si="97"/>
        <v>79</v>
      </c>
      <c r="V278" s="11">
        <f t="shared" si="97"/>
        <v>55</v>
      </c>
      <c r="W278" s="11">
        <f t="shared" si="97"/>
        <v>95</v>
      </c>
      <c r="X278" s="11">
        <f t="shared" si="97"/>
        <v>95</v>
      </c>
      <c r="Y278" s="11">
        <f t="shared" si="97"/>
        <v>0</v>
      </c>
      <c r="Z278" s="11">
        <f t="shared" si="97"/>
        <v>0</v>
      </c>
      <c r="AA278" s="11">
        <f t="shared" si="97"/>
        <v>186</v>
      </c>
      <c r="AB278" s="11">
        <f t="shared" si="97"/>
        <v>30</v>
      </c>
      <c r="AC278" s="11">
        <f>AC274+AC275</f>
        <v>110</v>
      </c>
      <c r="AD278" s="11">
        <f>AD274+AD275</f>
        <v>55</v>
      </c>
      <c r="AE278" s="11">
        <f>AE274+AE275</f>
        <v>10</v>
      </c>
      <c r="AF278" s="11">
        <f>AF274+AF275</f>
        <v>217</v>
      </c>
      <c r="AG278" s="11">
        <f>AG274+AG275</f>
        <v>0</v>
      </c>
      <c r="AH278" s="35">
        <f t="shared" si="94"/>
        <v>2234</v>
      </c>
      <c r="AI278" s="9"/>
      <c r="AJ278" s="10" t="s">
        <v>9</v>
      </c>
      <c r="AK278" s="13"/>
      <c r="AL278" s="11"/>
    </row>
    <row r="279" spans="1:38" s="14" customFormat="1" x14ac:dyDescent="0.25">
      <c r="A279" s="9"/>
      <c r="B279" s="33" t="s">
        <v>10</v>
      </c>
      <c r="C279" s="11">
        <f t="shared" ref="C279:AB279" si="98">C276+C277</f>
        <v>2</v>
      </c>
      <c r="D279" s="11">
        <f t="shared" si="98"/>
        <v>3</v>
      </c>
      <c r="E279" s="11">
        <f t="shared" si="98"/>
        <v>0</v>
      </c>
      <c r="F279" s="11">
        <f t="shared" si="98"/>
        <v>6</v>
      </c>
      <c r="G279" s="11">
        <f t="shared" si="98"/>
        <v>2</v>
      </c>
      <c r="H279" s="11">
        <f t="shared" si="98"/>
        <v>6</v>
      </c>
      <c r="I279" s="11">
        <f t="shared" si="98"/>
        <v>2</v>
      </c>
      <c r="J279" s="11">
        <f t="shared" si="98"/>
        <v>3</v>
      </c>
      <c r="K279" s="11">
        <f t="shared" si="98"/>
        <v>2</v>
      </c>
      <c r="L279" s="11">
        <f t="shared" si="98"/>
        <v>0</v>
      </c>
      <c r="M279" s="11">
        <f t="shared" si="98"/>
        <v>4</v>
      </c>
      <c r="N279" s="11">
        <f t="shared" si="98"/>
        <v>2</v>
      </c>
      <c r="O279" s="11">
        <v>0</v>
      </c>
      <c r="P279" s="11">
        <f t="shared" si="98"/>
        <v>7</v>
      </c>
      <c r="Q279" s="11">
        <f t="shared" si="98"/>
        <v>1</v>
      </c>
      <c r="R279" s="11">
        <f t="shared" si="98"/>
        <v>7</v>
      </c>
      <c r="S279" s="11">
        <f t="shared" si="98"/>
        <v>0</v>
      </c>
      <c r="T279" s="11">
        <f t="shared" si="98"/>
        <v>16</v>
      </c>
      <c r="U279" s="11">
        <f t="shared" si="98"/>
        <v>1</v>
      </c>
      <c r="V279" s="11">
        <f t="shared" si="98"/>
        <v>2</v>
      </c>
      <c r="W279" s="11">
        <f t="shared" si="98"/>
        <v>4</v>
      </c>
      <c r="X279" s="11">
        <f t="shared" si="98"/>
        <v>4</v>
      </c>
      <c r="Y279" s="11">
        <f t="shared" si="98"/>
        <v>0</v>
      </c>
      <c r="Z279" s="11">
        <f t="shared" si="98"/>
        <v>0</v>
      </c>
      <c r="AA279" s="11">
        <f t="shared" si="98"/>
        <v>11</v>
      </c>
      <c r="AB279" s="11">
        <f t="shared" si="98"/>
        <v>1</v>
      </c>
      <c r="AC279" s="11">
        <f>AC276+AC277</f>
        <v>6</v>
      </c>
      <c r="AD279" s="11">
        <f>AD276+AD277</f>
        <v>1</v>
      </c>
      <c r="AE279" s="11">
        <f>AE276+AE277</f>
        <v>1</v>
      </c>
      <c r="AF279" s="11">
        <f>AF276+AF277</f>
        <v>6</v>
      </c>
      <c r="AG279" s="11">
        <f>AG276+AG277</f>
        <v>0</v>
      </c>
      <c r="AH279" s="35">
        <f t="shared" si="94"/>
        <v>100</v>
      </c>
      <c r="AI279" s="9"/>
      <c r="AJ279" s="10" t="s">
        <v>10</v>
      </c>
      <c r="AK279" s="13"/>
      <c r="AL279" s="11">
        <f>AH278/AH279</f>
        <v>22.34</v>
      </c>
    </row>
    <row r="280" spans="1:38" s="21" customFormat="1" x14ac:dyDescent="0.25">
      <c r="A280" s="16" t="s">
        <v>12</v>
      </c>
      <c r="B280" s="34" t="s">
        <v>5</v>
      </c>
      <c r="C280" s="18">
        <v>0</v>
      </c>
      <c r="D280" s="18">
        <v>20</v>
      </c>
      <c r="E280" s="18">
        <v>0</v>
      </c>
      <c r="F280" s="18">
        <v>0</v>
      </c>
      <c r="G280" s="18">
        <v>0</v>
      </c>
      <c r="H280" s="18">
        <v>8</v>
      </c>
      <c r="I280" s="19">
        <v>20</v>
      </c>
      <c r="J280" s="19">
        <v>10</v>
      </c>
      <c r="K280" s="19">
        <v>20</v>
      </c>
      <c r="L280" s="19">
        <v>0</v>
      </c>
      <c r="M280" s="19">
        <v>0</v>
      </c>
      <c r="N280" s="19">
        <v>74</v>
      </c>
      <c r="O280" s="19">
        <v>45</v>
      </c>
      <c r="P280" s="19">
        <v>73</v>
      </c>
      <c r="Q280" s="19">
        <v>97</v>
      </c>
      <c r="R280" s="19">
        <v>82.75</v>
      </c>
      <c r="S280" s="19">
        <v>0</v>
      </c>
      <c r="T280" s="19">
        <v>0</v>
      </c>
      <c r="U280" s="19">
        <v>89</v>
      </c>
      <c r="V280" s="19">
        <v>55</v>
      </c>
      <c r="W280" s="19">
        <v>0</v>
      </c>
      <c r="X280" s="19">
        <v>12</v>
      </c>
      <c r="Y280" s="19">
        <v>38</v>
      </c>
      <c r="Z280" s="19">
        <v>0</v>
      </c>
      <c r="AA280" s="19">
        <v>0</v>
      </c>
      <c r="AB280" s="19">
        <v>50</v>
      </c>
      <c r="AC280" s="19">
        <v>15</v>
      </c>
      <c r="AD280" s="19">
        <v>111</v>
      </c>
      <c r="AE280" s="19">
        <v>84</v>
      </c>
      <c r="AF280" s="19">
        <v>46</v>
      </c>
      <c r="AG280" s="19"/>
      <c r="AH280" s="35">
        <f t="shared" si="94"/>
        <v>949.75</v>
      </c>
      <c r="AI280" s="16" t="s">
        <v>12</v>
      </c>
      <c r="AJ280" s="17" t="s">
        <v>5</v>
      </c>
      <c r="AK280" s="20">
        <f>AH280/AH284</f>
        <v>0.43077446422496884</v>
      </c>
      <c r="AL280" s="18">
        <f>AH280/AH282</f>
        <v>24.352564102564102</v>
      </c>
    </row>
    <row r="281" spans="1:38" s="21" customFormat="1" ht="17.25" customHeight="1" x14ac:dyDescent="0.25">
      <c r="A281" s="16"/>
      <c r="B281" s="34" t="s">
        <v>6</v>
      </c>
      <c r="C281" s="18">
        <v>35</v>
      </c>
      <c r="D281" s="18">
        <v>53</v>
      </c>
      <c r="E281" s="18">
        <v>40</v>
      </c>
      <c r="F281" s="18">
        <v>0</v>
      </c>
      <c r="G281" s="18">
        <v>10</v>
      </c>
      <c r="H281" s="18">
        <v>95</v>
      </c>
      <c r="I281" s="18">
        <v>30</v>
      </c>
      <c r="J281" s="18">
        <v>93</v>
      </c>
      <c r="K281" s="18">
        <v>70</v>
      </c>
      <c r="L281" s="18">
        <v>145</v>
      </c>
      <c r="M281" s="18">
        <v>0</v>
      </c>
      <c r="N281" s="18">
        <v>0</v>
      </c>
      <c r="O281" s="18">
        <v>20</v>
      </c>
      <c r="P281" s="18">
        <v>0</v>
      </c>
      <c r="Q281" s="18">
        <v>55</v>
      </c>
      <c r="R281" s="18">
        <v>90</v>
      </c>
      <c r="S281" s="19">
        <v>0</v>
      </c>
      <c r="T281" s="19">
        <v>0</v>
      </c>
      <c r="U281" s="19">
        <v>20</v>
      </c>
      <c r="V281" s="19">
        <v>15</v>
      </c>
      <c r="W281" s="19">
        <v>10</v>
      </c>
      <c r="X281" s="19">
        <v>137</v>
      </c>
      <c r="Y281" s="19">
        <v>92</v>
      </c>
      <c r="Z281" s="18">
        <v>80</v>
      </c>
      <c r="AA281" s="18">
        <v>0</v>
      </c>
      <c r="AB281" s="18">
        <v>62</v>
      </c>
      <c r="AC281" s="18">
        <v>50</v>
      </c>
      <c r="AD281" s="18">
        <v>7</v>
      </c>
      <c r="AE281" s="18">
        <v>30</v>
      </c>
      <c r="AF281" s="18">
        <v>16</v>
      </c>
      <c r="AG281" s="18"/>
      <c r="AH281" s="35">
        <f t="shared" si="94"/>
        <v>1255</v>
      </c>
      <c r="AI281" s="16"/>
      <c r="AJ281" s="17" t="s">
        <v>6</v>
      </c>
      <c r="AK281" s="20">
        <f>AH281/AH284</f>
        <v>0.56922553577503121</v>
      </c>
      <c r="AL281" s="18">
        <f>AH281/AH283</f>
        <v>17.430555555555557</v>
      </c>
    </row>
    <row r="282" spans="1:38" s="21" customFormat="1" x14ac:dyDescent="0.25">
      <c r="A282" s="16"/>
      <c r="B282" s="34" t="s">
        <v>7</v>
      </c>
      <c r="C282" s="18">
        <v>0</v>
      </c>
      <c r="D282" s="18">
        <v>1</v>
      </c>
      <c r="E282" s="18">
        <v>0</v>
      </c>
      <c r="F282" s="18">
        <v>0</v>
      </c>
      <c r="G282" s="18">
        <v>0</v>
      </c>
      <c r="H282" s="18">
        <v>1</v>
      </c>
      <c r="I282" s="18">
        <v>1</v>
      </c>
      <c r="J282" s="18">
        <v>1</v>
      </c>
      <c r="K282" s="18">
        <v>1</v>
      </c>
      <c r="L282" s="18">
        <v>0</v>
      </c>
      <c r="M282" s="18">
        <v>0</v>
      </c>
      <c r="N282" s="18">
        <v>4</v>
      </c>
      <c r="O282" s="18">
        <v>1</v>
      </c>
      <c r="P282" s="18">
        <v>2</v>
      </c>
      <c r="Q282" s="18">
        <v>2</v>
      </c>
      <c r="R282" s="18">
        <v>3</v>
      </c>
      <c r="S282" s="19">
        <v>0</v>
      </c>
      <c r="T282" s="19">
        <v>0</v>
      </c>
      <c r="U282" s="19">
        <v>3</v>
      </c>
      <c r="V282" s="19">
        <v>2</v>
      </c>
      <c r="W282" s="19">
        <v>0</v>
      </c>
      <c r="X282" s="19">
        <v>1</v>
      </c>
      <c r="Y282" s="19">
        <v>3</v>
      </c>
      <c r="Z282" s="18">
        <v>0</v>
      </c>
      <c r="AA282" s="18">
        <v>0</v>
      </c>
      <c r="AB282" s="18">
        <v>2</v>
      </c>
      <c r="AC282" s="18">
        <v>1</v>
      </c>
      <c r="AD282" s="18">
        <v>3</v>
      </c>
      <c r="AE282" s="18">
        <v>4</v>
      </c>
      <c r="AF282" s="18">
        <v>3</v>
      </c>
      <c r="AG282" s="18"/>
      <c r="AH282" s="35">
        <f t="shared" si="94"/>
        <v>39</v>
      </c>
      <c r="AI282" s="16"/>
      <c r="AJ282" s="17" t="s">
        <v>7</v>
      </c>
      <c r="AK282" s="20">
        <f>AH282/AH285</f>
        <v>0.35135135135135137</v>
      </c>
    </row>
    <row r="283" spans="1:38" s="21" customFormat="1" x14ac:dyDescent="0.25">
      <c r="A283" s="16"/>
      <c r="B283" s="34" t="s">
        <v>8</v>
      </c>
      <c r="C283" s="18">
        <v>2</v>
      </c>
      <c r="D283" s="18">
        <v>4</v>
      </c>
      <c r="E283" s="18">
        <v>4</v>
      </c>
      <c r="F283" s="18">
        <v>0</v>
      </c>
      <c r="G283" s="18">
        <v>2</v>
      </c>
      <c r="H283" s="18">
        <v>5</v>
      </c>
      <c r="I283" s="18">
        <v>2</v>
      </c>
      <c r="J283" s="18">
        <v>6</v>
      </c>
      <c r="K283" s="18">
        <v>5</v>
      </c>
      <c r="L283" s="18">
        <v>4</v>
      </c>
      <c r="M283" s="18">
        <v>0</v>
      </c>
      <c r="N283" s="18">
        <v>0</v>
      </c>
      <c r="O283" s="18">
        <v>3</v>
      </c>
      <c r="P283" s="18">
        <v>0</v>
      </c>
      <c r="Q283" s="18">
        <v>4</v>
      </c>
      <c r="R283" s="18">
        <v>2</v>
      </c>
      <c r="S283" s="19">
        <v>0</v>
      </c>
      <c r="T283" s="19">
        <v>0</v>
      </c>
      <c r="U283" s="19">
        <v>1</v>
      </c>
      <c r="V283" s="19">
        <v>1</v>
      </c>
      <c r="W283" s="19">
        <v>1</v>
      </c>
      <c r="X283" s="19">
        <v>3</v>
      </c>
      <c r="Y283" s="19">
        <v>6</v>
      </c>
      <c r="Z283" s="18">
        <v>4</v>
      </c>
      <c r="AA283" s="18">
        <v>0</v>
      </c>
      <c r="AB283" s="18">
        <v>4</v>
      </c>
      <c r="AC283" s="18">
        <v>3</v>
      </c>
      <c r="AD283" s="18">
        <v>1</v>
      </c>
      <c r="AE283" s="18">
        <v>3</v>
      </c>
      <c r="AF283" s="18">
        <v>2</v>
      </c>
      <c r="AG283" s="18"/>
      <c r="AH283" s="35">
        <f t="shared" si="94"/>
        <v>72</v>
      </c>
      <c r="AI283" s="16"/>
      <c r="AJ283" s="17" t="s">
        <v>8</v>
      </c>
      <c r="AK283" s="20">
        <f>100%-AK282</f>
        <v>0.64864864864864868</v>
      </c>
      <c r="AL283" s="25"/>
    </row>
    <row r="284" spans="1:38" s="21" customFormat="1" x14ac:dyDescent="0.25">
      <c r="A284" s="16"/>
      <c r="B284" s="34" t="s">
        <v>9</v>
      </c>
      <c r="C284" s="18">
        <f t="shared" ref="C284:AG284" si="99">C280+C281</f>
        <v>35</v>
      </c>
      <c r="D284" s="18">
        <f t="shared" si="99"/>
        <v>73</v>
      </c>
      <c r="E284" s="18">
        <f t="shared" si="99"/>
        <v>40</v>
      </c>
      <c r="F284" s="18">
        <f t="shared" si="99"/>
        <v>0</v>
      </c>
      <c r="G284" s="18">
        <f t="shared" si="99"/>
        <v>10</v>
      </c>
      <c r="H284" s="18">
        <f t="shared" si="99"/>
        <v>103</v>
      </c>
      <c r="I284" s="18">
        <f t="shared" si="99"/>
        <v>50</v>
      </c>
      <c r="J284" s="18">
        <f t="shared" si="99"/>
        <v>103</v>
      </c>
      <c r="K284" s="18">
        <f t="shared" si="99"/>
        <v>90</v>
      </c>
      <c r="L284" s="18">
        <f t="shared" si="99"/>
        <v>145</v>
      </c>
      <c r="M284" s="18">
        <f t="shared" si="99"/>
        <v>0</v>
      </c>
      <c r="N284" s="18">
        <f t="shared" si="99"/>
        <v>74</v>
      </c>
      <c r="O284" s="18">
        <f t="shared" si="99"/>
        <v>65</v>
      </c>
      <c r="P284" s="18">
        <f t="shared" si="99"/>
        <v>73</v>
      </c>
      <c r="Q284" s="18">
        <f t="shared" si="99"/>
        <v>152</v>
      </c>
      <c r="R284" s="18">
        <f t="shared" si="99"/>
        <v>172.75</v>
      </c>
      <c r="S284" s="18">
        <f t="shared" si="99"/>
        <v>0</v>
      </c>
      <c r="T284" s="18">
        <f t="shared" si="99"/>
        <v>0</v>
      </c>
      <c r="U284" s="18">
        <f t="shared" si="99"/>
        <v>109</v>
      </c>
      <c r="V284" s="18">
        <f t="shared" si="99"/>
        <v>70</v>
      </c>
      <c r="W284" s="18">
        <f t="shared" si="99"/>
        <v>10</v>
      </c>
      <c r="X284" s="18">
        <f t="shared" si="99"/>
        <v>149</v>
      </c>
      <c r="Y284" s="18">
        <f t="shared" si="99"/>
        <v>130</v>
      </c>
      <c r="Z284" s="18">
        <f t="shared" si="99"/>
        <v>80</v>
      </c>
      <c r="AA284" s="18">
        <f t="shared" si="99"/>
        <v>0</v>
      </c>
      <c r="AB284" s="18">
        <f t="shared" si="99"/>
        <v>112</v>
      </c>
      <c r="AC284" s="18">
        <f t="shared" si="99"/>
        <v>65</v>
      </c>
      <c r="AD284" s="18">
        <f t="shared" si="99"/>
        <v>118</v>
      </c>
      <c r="AE284" s="18">
        <f t="shared" si="99"/>
        <v>114</v>
      </c>
      <c r="AF284" s="18">
        <f t="shared" si="99"/>
        <v>62</v>
      </c>
      <c r="AG284" s="18">
        <f t="shared" si="99"/>
        <v>0</v>
      </c>
      <c r="AH284" s="35">
        <f t="shared" si="94"/>
        <v>2204.75</v>
      </c>
      <c r="AI284" s="16"/>
      <c r="AJ284" s="17" t="s">
        <v>9</v>
      </c>
    </row>
    <row r="285" spans="1:38" s="21" customFormat="1" x14ac:dyDescent="0.25">
      <c r="A285" s="16"/>
      <c r="B285" s="34" t="s">
        <v>10</v>
      </c>
      <c r="C285" s="18">
        <f t="shared" ref="C285:AG285" si="100">C282+C283</f>
        <v>2</v>
      </c>
      <c r="D285" s="18">
        <f t="shared" si="100"/>
        <v>5</v>
      </c>
      <c r="E285" s="18">
        <f t="shared" si="100"/>
        <v>4</v>
      </c>
      <c r="F285" s="18">
        <f t="shared" si="100"/>
        <v>0</v>
      </c>
      <c r="G285" s="18">
        <f t="shared" si="100"/>
        <v>2</v>
      </c>
      <c r="H285" s="18">
        <f t="shared" si="100"/>
        <v>6</v>
      </c>
      <c r="I285" s="18">
        <f t="shared" si="100"/>
        <v>3</v>
      </c>
      <c r="J285" s="18">
        <f t="shared" si="100"/>
        <v>7</v>
      </c>
      <c r="K285" s="18">
        <f t="shared" si="100"/>
        <v>6</v>
      </c>
      <c r="L285" s="18">
        <f t="shared" si="100"/>
        <v>4</v>
      </c>
      <c r="M285" s="18">
        <f t="shared" si="100"/>
        <v>0</v>
      </c>
      <c r="N285" s="18">
        <f t="shared" si="100"/>
        <v>4</v>
      </c>
      <c r="O285" s="18">
        <f t="shared" si="100"/>
        <v>4</v>
      </c>
      <c r="P285" s="18">
        <f t="shared" si="100"/>
        <v>2</v>
      </c>
      <c r="Q285" s="18">
        <f t="shared" si="100"/>
        <v>6</v>
      </c>
      <c r="R285" s="18">
        <f t="shared" si="100"/>
        <v>5</v>
      </c>
      <c r="S285" s="18">
        <f t="shared" si="100"/>
        <v>0</v>
      </c>
      <c r="T285" s="18">
        <f t="shared" si="100"/>
        <v>0</v>
      </c>
      <c r="U285" s="18">
        <f t="shared" si="100"/>
        <v>4</v>
      </c>
      <c r="V285" s="18">
        <f t="shared" si="100"/>
        <v>3</v>
      </c>
      <c r="W285" s="18">
        <f t="shared" si="100"/>
        <v>1</v>
      </c>
      <c r="X285" s="18">
        <f t="shared" si="100"/>
        <v>4</v>
      </c>
      <c r="Y285" s="18">
        <f t="shared" si="100"/>
        <v>9</v>
      </c>
      <c r="Z285" s="18">
        <f t="shared" si="100"/>
        <v>4</v>
      </c>
      <c r="AA285" s="18">
        <f t="shared" si="100"/>
        <v>0</v>
      </c>
      <c r="AB285" s="18">
        <f t="shared" si="100"/>
        <v>6</v>
      </c>
      <c r="AC285" s="18">
        <f t="shared" si="100"/>
        <v>4</v>
      </c>
      <c r="AD285" s="18">
        <f t="shared" si="100"/>
        <v>4</v>
      </c>
      <c r="AE285" s="18">
        <f t="shared" si="100"/>
        <v>7</v>
      </c>
      <c r="AF285" s="18">
        <f t="shared" si="100"/>
        <v>5</v>
      </c>
      <c r="AG285" s="18">
        <f t="shared" si="100"/>
        <v>0</v>
      </c>
      <c r="AH285" s="35">
        <f t="shared" si="94"/>
        <v>111</v>
      </c>
      <c r="AI285" s="16"/>
      <c r="AJ285" s="17" t="s">
        <v>10</v>
      </c>
      <c r="AL285" s="18">
        <f>AH284/AH285</f>
        <v>19.862612612612612</v>
      </c>
    </row>
    <row r="287" spans="1:38" x14ac:dyDescent="0.25">
      <c r="A287" s="1"/>
      <c r="B287" s="1" t="s">
        <v>29</v>
      </c>
      <c r="C287" s="2">
        <v>1</v>
      </c>
      <c r="D287" s="2">
        <v>2</v>
      </c>
      <c r="E287" s="31">
        <v>3</v>
      </c>
      <c r="F287" s="31">
        <v>4</v>
      </c>
      <c r="G287" s="2">
        <v>5</v>
      </c>
      <c r="H287" s="2">
        <v>6</v>
      </c>
      <c r="I287" s="2">
        <v>7</v>
      </c>
      <c r="J287" s="2">
        <v>8</v>
      </c>
      <c r="K287" s="2">
        <v>9</v>
      </c>
      <c r="L287" s="31">
        <v>10</v>
      </c>
      <c r="M287" s="31">
        <v>11</v>
      </c>
      <c r="N287" s="2">
        <v>12</v>
      </c>
      <c r="O287" s="2">
        <v>13</v>
      </c>
      <c r="P287" s="2">
        <v>14</v>
      </c>
      <c r="Q287" s="2">
        <v>15</v>
      </c>
      <c r="R287" s="2">
        <v>16</v>
      </c>
      <c r="S287" s="31">
        <v>17</v>
      </c>
      <c r="T287" s="31">
        <v>18</v>
      </c>
      <c r="U287" s="2">
        <v>19</v>
      </c>
      <c r="V287" s="2">
        <v>20</v>
      </c>
      <c r="W287" s="2">
        <v>21</v>
      </c>
      <c r="X287" s="2">
        <v>22</v>
      </c>
      <c r="Y287" s="2">
        <v>23</v>
      </c>
      <c r="Z287" s="31">
        <v>24</v>
      </c>
      <c r="AA287" s="31">
        <v>25</v>
      </c>
      <c r="AB287" s="2">
        <v>26</v>
      </c>
      <c r="AC287" s="2">
        <v>27</v>
      </c>
      <c r="AD287" s="2">
        <v>28</v>
      </c>
      <c r="AE287" s="2">
        <v>29</v>
      </c>
      <c r="AF287" s="2">
        <v>30</v>
      </c>
      <c r="AG287" s="2">
        <v>31</v>
      </c>
      <c r="AH287" s="3" t="s">
        <v>1</v>
      </c>
      <c r="AI287" s="1"/>
      <c r="AJ287" s="1" t="s">
        <v>18</v>
      </c>
      <c r="AK287" s="30" t="s">
        <v>2</v>
      </c>
      <c r="AL287" t="s">
        <v>3</v>
      </c>
    </row>
    <row r="288" spans="1:38" s="7" customFormat="1" x14ac:dyDescent="0.25">
      <c r="A288" s="4" t="s">
        <v>4</v>
      </c>
      <c r="B288" s="32" t="s">
        <v>5</v>
      </c>
      <c r="C288" s="6">
        <v>70.540000000000006</v>
      </c>
      <c r="D288" s="6">
        <v>33.97</v>
      </c>
      <c r="E288" s="7">
        <v>67</v>
      </c>
      <c r="F288" s="6">
        <v>53.5</v>
      </c>
      <c r="G288" s="6">
        <v>74</v>
      </c>
      <c r="H288" s="6">
        <v>66.5</v>
      </c>
      <c r="I288" s="23">
        <v>51</v>
      </c>
      <c r="J288" s="6">
        <v>93.25</v>
      </c>
      <c r="K288" s="6">
        <v>88.75</v>
      </c>
      <c r="L288" s="6">
        <v>54.2</v>
      </c>
      <c r="M288" s="6">
        <v>73</v>
      </c>
      <c r="N288" s="6">
        <v>73</v>
      </c>
      <c r="O288" s="6">
        <v>60.98</v>
      </c>
      <c r="P288" s="6">
        <v>52</v>
      </c>
      <c r="Q288" s="6">
        <v>100.75</v>
      </c>
      <c r="R288" s="6">
        <v>29</v>
      </c>
      <c r="S288" s="6">
        <v>79.75</v>
      </c>
      <c r="T288" s="6">
        <v>60.6</v>
      </c>
      <c r="U288" s="6">
        <v>88</v>
      </c>
      <c r="V288" s="6">
        <v>72</v>
      </c>
      <c r="W288" s="6">
        <v>0</v>
      </c>
      <c r="X288" s="6">
        <v>113.25</v>
      </c>
      <c r="Y288" s="6">
        <v>53.5</v>
      </c>
      <c r="Z288" s="6">
        <v>55</v>
      </c>
      <c r="AA288" s="6">
        <v>118.35</v>
      </c>
      <c r="AB288" s="23">
        <v>10</v>
      </c>
      <c r="AC288" s="6">
        <v>69</v>
      </c>
      <c r="AD288" s="6">
        <v>5</v>
      </c>
      <c r="AE288" s="6"/>
      <c r="AF288" s="6"/>
      <c r="AG288" s="6"/>
      <c r="AH288" s="35">
        <f>SUM(C288:AG288)</f>
        <v>1765.8899999999999</v>
      </c>
      <c r="AI288" s="4" t="s">
        <v>4</v>
      </c>
      <c r="AJ288" s="5" t="s">
        <v>5</v>
      </c>
      <c r="AK288" s="8">
        <f>AH288/AH292</f>
        <v>0.56804773699617206</v>
      </c>
      <c r="AL288" s="6">
        <f>AH288/AH290</f>
        <v>7.3886610878661081</v>
      </c>
    </row>
    <row r="289" spans="1:38" s="7" customFormat="1" x14ac:dyDescent="0.25">
      <c r="A289" s="4"/>
      <c r="B289" s="32" t="s">
        <v>6</v>
      </c>
      <c r="C289" s="6">
        <v>52</v>
      </c>
      <c r="D289" s="6">
        <v>51</v>
      </c>
      <c r="E289" s="7">
        <v>46</v>
      </c>
      <c r="F289" s="6">
        <v>36</v>
      </c>
      <c r="G289" s="6">
        <v>99.4</v>
      </c>
      <c r="H289" s="6">
        <v>38.909999999999997</v>
      </c>
      <c r="I289" s="23">
        <v>24</v>
      </c>
      <c r="J289" s="6">
        <v>60.75</v>
      </c>
      <c r="K289" s="6">
        <v>85</v>
      </c>
      <c r="L289" s="6">
        <v>27</v>
      </c>
      <c r="M289" s="6">
        <v>20.5</v>
      </c>
      <c r="N289" s="6">
        <v>20.5</v>
      </c>
      <c r="O289" s="6">
        <v>16</v>
      </c>
      <c r="P289" s="6">
        <v>5</v>
      </c>
      <c r="Q289" s="6">
        <v>11</v>
      </c>
      <c r="R289" s="6">
        <v>37</v>
      </c>
      <c r="S289" s="6">
        <v>5</v>
      </c>
      <c r="T289" s="6">
        <v>87</v>
      </c>
      <c r="U289" s="6">
        <v>25</v>
      </c>
      <c r="V289" s="6">
        <v>34</v>
      </c>
      <c r="W289" s="6">
        <v>0</v>
      </c>
      <c r="X289" s="6">
        <v>76</v>
      </c>
      <c r="Y289" s="6">
        <v>49</v>
      </c>
      <c r="Z289" s="6">
        <v>14</v>
      </c>
      <c r="AA289" s="6">
        <v>62.75</v>
      </c>
      <c r="AB289" s="23">
        <v>176</v>
      </c>
      <c r="AC289" s="6">
        <v>82</v>
      </c>
      <c r="AD289" s="6">
        <v>102</v>
      </c>
      <c r="AE289" s="6"/>
      <c r="AF289" s="6"/>
      <c r="AG289" s="6"/>
      <c r="AH289" s="35">
        <f t="shared" ref="AH289:AH305" si="101">SUM(C289:AG289)</f>
        <v>1342.81</v>
      </c>
      <c r="AI289" s="4"/>
      <c r="AJ289" s="5" t="s">
        <v>6</v>
      </c>
      <c r="AK289" s="8">
        <f>AH289/AH292</f>
        <v>0.431952263003828</v>
      </c>
      <c r="AL289" s="6">
        <f>AH289/AH291</f>
        <v>8.1878658536585363</v>
      </c>
    </row>
    <row r="290" spans="1:38" s="7" customFormat="1" x14ac:dyDescent="0.25">
      <c r="A290" s="4"/>
      <c r="B290" s="32" t="s">
        <v>7</v>
      </c>
      <c r="C290" s="7">
        <v>10</v>
      </c>
      <c r="D290" s="7">
        <v>5</v>
      </c>
      <c r="E290" s="6">
        <v>9</v>
      </c>
      <c r="F290" s="6">
        <v>8</v>
      </c>
      <c r="G290" s="6">
        <v>12</v>
      </c>
      <c r="H290" s="6">
        <v>8</v>
      </c>
      <c r="I290" s="23">
        <v>10</v>
      </c>
      <c r="J290" s="6">
        <v>14</v>
      </c>
      <c r="K290" s="6">
        <v>14</v>
      </c>
      <c r="L290" s="6">
        <v>9</v>
      </c>
      <c r="M290" s="6">
        <v>9</v>
      </c>
      <c r="N290" s="6">
        <v>9</v>
      </c>
      <c r="O290" s="6">
        <v>11</v>
      </c>
      <c r="P290" s="6">
        <v>5</v>
      </c>
      <c r="Q290" s="6">
        <v>16</v>
      </c>
      <c r="R290" s="6">
        <v>6</v>
      </c>
      <c r="S290" s="6">
        <v>9</v>
      </c>
      <c r="T290" s="6">
        <v>8</v>
      </c>
      <c r="U290" s="6">
        <v>8</v>
      </c>
      <c r="V290" s="6">
        <v>10</v>
      </c>
      <c r="W290" s="6">
        <v>0</v>
      </c>
      <c r="X290" s="6">
        <v>13</v>
      </c>
      <c r="Y290" s="6">
        <v>8</v>
      </c>
      <c r="Z290" s="6">
        <v>6</v>
      </c>
      <c r="AA290" s="6">
        <v>10</v>
      </c>
      <c r="AB290" s="23">
        <v>2</v>
      </c>
      <c r="AC290" s="6">
        <v>9</v>
      </c>
      <c r="AD290" s="6">
        <v>1</v>
      </c>
      <c r="AE290" s="6"/>
      <c r="AF290" s="6"/>
      <c r="AG290" s="6"/>
      <c r="AH290" s="35">
        <f t="shared" si="101"/>
        <v>239</v>
      </c>
      <c r="AI290" s="4"/>
      <c r="AJ290" s="5" t="s">
        <v>7</v>
      </c>
      <c r="AK290" s="8">
        <f>AH290/AH293</f>
        <v>0.59305210918114148</v>
      </c>
      <c r="AL290" s="6"/>
    </row>
    <row r="291" spans="1:38" s="7" customFormat="1" x14ac:dyDescent="0.25">
      <c r="A291" s="4"/>
      <c r="B291" s="32" t="s">
        <v>8</v>
      </c>
      <c r="C291" s="7">
        <v>9</v>
      </c>
      <c r="D291" s="7">
        <v>5</v>
      </c>
      <c r="E291" s="6">
        <v>5</v>
      </c>
      <c r="F291" s="6">
        <v>9</v>
      </c>
      <c r="G291" s="6">
        <v>11</v>
      </c>
      <c r="H291" s="6">
        <v>5</v>
      </c>
      <c r="I291" s="23">
        <v>3</v>
      </c>
      <c r="J291" s="6">
        <v>12</v>
      </c>
      <c r="K291" s="6">
        <v>9</v>
      </c>
      <c r="L291" s="6">
        <v>3</v>
      </c>
      <c r="M291" s="6">
        <v>3</v>
      </c>
      <c r="N291" s="6">
        <v>3</v>
      </c>
      <c r="O291" s="6">
        <v>4</v>
      </c>
      <c r="P291" s="6">
        <v>1</v>
      </c>
      <c r="Q291" s="6">
        <v>2</v>
      </c>
      <c r="R291" s="6">
        <v>4</v>
      </c>
      <c r="S291" s="6">
        <v>1</v>
      </c>
      <c r="T291" s="6">
        <v>10</v>
      </c>
      <c r="U291" s="6">
        <v>5</v>
      </c>
      <c r="V291" s="6">
        <v>5</v>
      </c>
      <c r="W291" s="6">
        <v>0</v>
      </c>
      <c r="X291" s="6">
        <v>10</v>
      </c>
      <c r="Y291" s="6">
        <v>5</v>
      </c>
      <c r="Z291" s="6">
        <v>3</v>
      </c>
      <c r="AA291" s="6">
        <v>8</v>
      </c>
      <c r="AB291" s="23">
        <v>13</v>
      </c>
      <c r="AC291" s="6">
        <v>7</v>
      </c>
      <c r="AD291" s="6">
        <v>9</v>
      </c>
      <c r="AE291" s="6"/>
      <c r="AF291" s="6"/>
      <c r="AG291" s="6"/>
      <c r="AH291" s="35">
        <f t="shared" si="101"/>
        <v>164</v>
      </c>
      <c r="AI291" s="4"/>
      <c r="AJ291" s="5" t="s">
        <v>8</v>
      </c>
      <c r="AK291" s="8">
        <f>AH291/AH293</f>
        <v>0.40694789081885857</v>
      </c>
    </row>
    <row r="292" spans="1:38" s="7" customFormat="1" x14ac:dyDescent="0.25">
      <c r="A292" s="4"/>
      <c r="B292" s="32" t="s">
        <v>9</v>
      </c>
      <c r="C292" s="6">
        <f t="shared" ref="C292:AG292" si="102">C288+C289</f>
        <v>122.54</v>
      </c>
      <c r="D292" s="6">
        <f>D288+D289</f>
        <v>84.97</v>
      </c>
      <c r="E292" s="6">
        <f>E288+E289</f>
        <v>113</v>
      </c>
      <c r="F292" s="6">
        <f t="shared" si="102"/>
        <v>89.5</v>
      </c>
      <c r="G292" s="6">
        <f t="shared" si="102"/>
        <v>173.4</v>
      </c>
      <c r="H292" s="6">
        <f t="shared" si="102"/>
        <v>105.41</v>
      </c>
      <c r="I292" s="23">
        <f t="shared" si="102"/>
        <v>75</v>
      </c>
      <c r="J292" s="6">
        <f t="shared" si="102"/>
        <v>154</v>
      </c>
      <c r="K292" s="6">
        <f t="shared" si="102"/>
        <v>173.75</v>
      </c>
      <c r="L292" s="6">
        <f t="shared" si="102"/>
        <v>81.2</v>
      </c>
      <c r="M292" s="6">
        <f t="shared" si="102"/>
        <v>93.5</v>
      </c>
      <c r="N292" s="6">
        <f t="shared" si="102"/>
        <v>93.5</v>
      </c>
      <c r="O292" s="6">
        <f t="shared" si="102"/>
        <v>76.97999999999999</v>
      </c>
      <c r="P292" s="6">
        <f t="shared" si="102"/>
        <v>57</v>
      </c>
      <c r="Q292" s="6">
        <f t="shared" si="102"/>
        <v>111.75</v>
      </c>
      <c r="R292" s="6">
        <f t="shared" si="102"/>
        <v>66</v>
      </c>
      <c r="S292" s="6">
        <f t="shared" si="102"/>
        <v>84.75</v>
      </c>
      <c r="T292" s="23">
        <f t="shared" si="102"/>
        <v>147.6</v>
      </c>
      <c r="U292" s="6">
        <f t="shared" si="102"/>
        <v>113</v>
      </c>
      <c r="V292" s="6">
        <f t="shared" si="102"/>
        <v>106</v>
      </c>
      <c r="W292" s="6">
        <f t="shared" si="102"/>
        <v>0</v>
      </c>
      <c r="X292" s="6">
        <f t="shared" si="102"/>
        <v>189.25</v>
      </c>
      <c r="Y292" s="6">
        <f t="shared" si="102"/>
        <v>102.5</v>
      </c>
      <c r="Z292" s="6">
        <f t="shared" si="102"/>
        <v>69</v>
      </c>
      <c r="AA292" s="6">
        <f t="shared" si="102"/>
        <v>181.1</v>
      </c>
      <c r="AB292" s="23">
        <f t="shared" si="102"/>
        <v>186</v>
      </c>
      <c r="AC292" s="6">
        <f t="shared" si="102"/>
        <v>151</v>
      </c>
      <c r="AD292" s="6">
        <f t="shared" si="102"/>
        <v>107</v>
      </c>
      <c r="AE292" s="6">
        <f t="shared" si="102"/>
        <v>0</v>
      </c>
      <c r="AF292" s="6">
        <f t="shared" si="102"/>
        <v>0</v>
      </c>
      <c r="AG292" s="6">
        <f t="shared" si="102"/>
        <v>0</v>
      </c>
      <c r="AH292" s="35">
        <f t="shared" si="101"/>
        <v>3108.7</v>
      </c>
      <c r="AI292" s="4"/>
      <c r="AJ292" s="5" t="s">
        <v>9</v>
      </c>
      <c r="AK292" s="8">
        <f>100%-AK291</f>
        <v>0.59305210918114137</v>
      </c>
    </row>
    <row r="293" spans="1:38" s="7" customFormat="1" x14ac:dyDescent="0.25">
      <c r="A293" s="4"/>
      <c r="B293" s="32" t="s">
        <v>10</v>
      </c>
      <c r="C293" s="6">
        <f t="shared" ref="C293:AG293" si="103">C290+C291</f>
        <v>19</v>
      </c>
      <c r="D293" s="6">
        <f>D290+D291</f>
        <v>10</v>
      </c>
      <c r="E293" s="6">
        <f>E290+E291</f>
        <v>14</v>
      </c>
      <c r="F293" s="6">
        <f t="shared" si="103"/>
        <v>17</v>
      </c>
      <c r="G293" s="6">
        <f t="shared" si="103"/>
        <v>23</v>
      </c>
      <c r="H293" s="6">
        <f t="shared" si="103"/>
        <v>13</v>
      </c>
      <c r="I293" s="23">
        <f t="shared" si="103"/>
        <v>13</v>
      </c>
      <c r="J293" s="6">
        <f t="shared" si="103"/>
        <v>26</v>
      </c>
      <c r="K293" s="6">
        <f t="shared" si="103"/>
        <v>23</v>
      </c>
      <c r="L293" s="6">
        <f t="shared" si="103"/>
        <v>12</v>
      </c>
      <c r="M293" s="6">
        <f t="shared" si="103"/>
        <v>12</v>
      </c>
      <c r="N293" s="6">
        <f t="shared" si="103"/>
        <v>12</v>
      </c>
      <c r="O293" s="6">
        <f t="shared" si="103"/>
        <v>15</v>
      </c>
      <c r="P293" s="6">
        <f t="shared" si="103"/>
        <v>6</v>
      </c>
      <c r="Q293" s="6">
        <f t="shared" si="103"/>
        <v>18</v>
      </c>
      <c r="R293" s="6">
        <f t="shared" si="103"/>
        <v>10</v>
      </c>
      <c r="S293" s="6">
        <f t="shared" si="103"/>
        <v>10</v>
      </c>
      <c r="T293" s="6">
        <f t="shared" si="103"/>
        <v>18</v>
      </c>
      <c r="U293" s="6">
        <f t="shared" si="103"/>
        <v>13</v>
      </c>
      <c r="V293" s="6">
        <f t="shared" si="103"/>
        <v>15</v>
      </c>
      <c r="W293" s="6">
        <f t="shared" si="103"/>
        <v>0</v>
      </c>
      <c r="X293" s="6">
        <f t="shared" si="103"/>
        <v>23</v>
      </c>
      <c r="Y293" s="6">
        <f t="shared" si="103"/>
        <v>13</v>
      </c>
      <c r="Z293" s="6">
        <f t="shared" si="103"/>
        <v>9</v>
      </c>
      <c r="AA293" s="6">
        <f t="shared" si="103"/>
        <v>18</v>
      </c>
      <c r="AB293" s="23">
        <f t="shared" si="103"/>
        <v>15</v>
      </c>
      <c r="AC293" s="6">
        <f t="shared" si="103"/>
        <v>16</v>
      </c>
      <c r="AD293" s="6">
        <f t="shared" si="103"/>
        <v>10</v>
      </c>
      <c r="AE293" s="6">
        <f t="shared" si="103"/>
        <v>0</v>
      </c>
      <c r="AF293" s="6">
        <f t="shared" si="103"/>
        <v>0</v>
      </c>
      <c r="AG293" s="6">
        <f t="shared" si="103"/>
        <v>0</v>
      </c>
      <c r="AH293" s="35">
        <f t="shared" si="101"/>
        <v>403</v>
      </c>
      <c r="AI293" s="4"/>
      <c r="AJ293" s="5" t="s">
        <v>10</v>
      </c>
      <c r="AK293" s="8"/>
      <c r="AL293" s="6">
        <f>AH292/AH293</f>
        <v>7.7138957816377163</v>
      </c>
    </row>
    <row r="294" spans="1:38" s="14" customFormat="1" x14ac:dyDescent="0.25">
      <c r="A294" s="9" t="s">
        <v>11</v>
      </c>
      <c r="B294" s="33" t="s">
        <v>5</v>
      </c>
      <c r="C294" s="11">
        <v>30</v>
      </c>
      <c r="D294" s="11">
        <v>35</v>
      </c>
      <c r="E294" s="11">
        <v>20</v>
      </c>
      <c r="F294" s="11">
        <v>10</v>
      </c>
      <c r="G294" s="11">
        <v>65.5</v>
      </c>
      <c r="H294" s="11">
        <v>10</v>
      </c>
      <c r="I294" s="11">
        <v>0</v>
      </c>
      <c r="J294" s="11">
        <v>44</v>
      </c>
      <c r="K294" s="11">
        <v>0</v>
      </c>
      <c r="L294" s="11">
        <v>0</v>
      </c>
      <c r="M294" s="11">
        <v>123.5</v>
      </c>
      <c r="N294" s="11">
        <v>0</v>
      </c>
      <c r="O294" s="11">
        <v>115</v>
      </c>
      <c r="P294" s="11">
        <v>0</v>
      </c>
      <c r="Q294" s="11">
        <v>60</v>
      </c>
      <c r="R294" s="11">
        <v>20</v>
      </c>
      <c r="S294" s="11">
        <v>68</v>
      </c>
      <c r="T294" s="11">
        <v>49.5</v>
      </c>
      <c r="U294" s="11">
        <v>70</v>
      </c>
      <c r="V294" s="11">
        <v>5</v>
      </c>
      <c r="W294" s="11">
        <v>0</v>
      </c>
      <c r="X294" s="11">
        <v>98.75</v>
      </c>
      <c r="Y294" s="11">
        <v>25</v>
      </c>
      <c r="Z294" s="11">
        <v>23</v>
      </c>
      <c r="AA294" s="11">
        <v>45</v>
      </c>
      <c r="AB294" s="11">
        <v>23</v>
      </c>
      <c r="AC294" s="11">
        <v>0</v>
      </c>
      <c r="AD294" s="11">
        <v>0</v>
      </c>
      <c r="AE294" s="11"/>
      <c r="AF294" s="11"/>
      <c r="AG294" s="11"/>
      <c r="AH294" s="35">
        <f t="shared" si="101"/>
        <v>940.25</v>
      </c>
      <c r="AI294" s="9" t="s">
        <v>11</v>
      </c>
      <c r="AJ294" s="10" t="s">
        <v>5</v>
      </c>
      <c r="AK294" s="13">
        <f>AH294/AH298</f>
        <v>0.59783818152916868</v>
      </c>
      <c r="AL294" s="11">
        <f>AH294/AH296</f>
        <v>20.894444444444446</v>
      </c>
    </row>
    <row r="295" spans="1:38" s="14" customFormat="1" x14ac:dyDescent="0.25">
      <c r="A295" s="9"/>
      <c r="B295" s="33" t="s">
        <v>6</v>
      </c>
      <c r="C295" s="11">
        <v>60</v>
      </c>
      <c r="D295" s="11">
        <v>61</v>
      </c>
      <c r="E295" s="11">
        <v>0</v>
      </c>
      <c r="F295" s="11">
        <v>35</v>
      </c>
      <c r="G295" s="11">
        <v>12</v>
      </c>
      <c r="H295" s="11">
        <v>0</v>
      </c>
      <c r="I295" s="11">
        <v>0</v>
      </c>
      <c r="J295" s="11">
        <v>74</v>
      </c>
      <c r="K295" s="11">
        <v>0</v>
      </c>
      <c r="L295" s="11">
        <v>20</v>
      </c>
      <c r="M295" s="11">
        <v>2</v>
      </c>
      <c r="N295" s="11">
        <v>147</v>
      </c>
      <c r="O295" s="11">
        <v>0</v>
      </c>
      <c r="P295" s="11">
        <v>0</v>
      </c>
      <c r="Q295" s="11">
        <v>46.75</v>
      </c>
      <c r="R295" s="11">
        <v>5</v>
      </c>
      <c r="S295" s="11">
        <v>0</v>
      </c>
      <c r="T295" s="11">
        <v>0</v>
      </c>
      <c r="U295" s="11">
        <v>0</v>
      </c>
      <c r="V295" s="11">
        <v>5</v>
      </c>
      <c r="W295" s="11">
        <v>0</v>
      </c>
      <c r="X295" s="11">
        <v>96.75</v>
      </c>
      <c r="Y295" s="11">
        <v>0</v>
      </c>
      <c r="Z295" s="11">
        <v>23</v>
      </c>
      <c r="AA295" s="11">
        <v>18</v>
      </c>
      <c r="AB295" s="11">
        <v>27</v>
      </c>
      <c r="AC295" s="11">
        <v>0</v>
      </c>
      <c r="AD295" s="11">
        <v>0</v>
      </c>
      <c r="AE295" s="11"/>
      <c r="AF295" s="11"/>
      <c r="AG295" s="11"/>
      <c r="AH295" s="35">
        <f>SUM(C295:AG295)</f>
        <v>632.5</v>
      </c>
      <c r="AI295" s="9"/>
      <c r="AJ295" s="10" t="s">
        <v>6</v>
      </c>
      <c r="AK295" s="13">
        <f>AH295/AH298</f>
        <v>0.40216181847083132</v>
      </c>
      <c r="AL295" s="11">
        <f>AH295/AH297</f>
        <v>18.602941176470587</v>
      </c>
    </row>
    <row r="296" spans="1:38" s="14" customFormat="1" ht="17.25" customHeight="1" x14ac:dyDescent="0.25">
      <c r="A296" s="9"/>
      <c r="B296" s="33" t="s">
        <v>7</v>
      </c>
      <c r="C296" s="11">
        <v>2</v>
      </c>
      <c r="D296" s="11">
        <v>2</v>
      </c>
      <c r="E296" s="11">
        <v>1</v>
      </c>
      <c r="F296" s="11">
        <v>1</v>
      </c>
      <c r="G296" s="11">
        <v>3</v>
      </c>
      <c r="H296" s="11">
        <v>1</v>
      </c>
      <c r="I296" s="11">
        <v>0</v>
      </c>
      <c r="J296" s="11">
        <v>3</v>
      </c>
      <c r="K296" s="11">
        <v>0</v>
      </c>
      <c r="L296" s="11">
        <v>0</v>
      </c>
      <c r="M296" s="11">
        <v>3</v>
      </c>
      <c r="N296" s="11">
        <v>0</v>
      </c>
      <c r="O296" s="11">
        <v>2</v>
      </c>
      <c r="P296" s="11">
        <v>0</v>
      </c>
      <c r="Q296" s="11">
        <v>3</v>
      </c>
      <c r="R296" s="11">
        <v>4</v>
      </c>
      <c r="S296" s="11">
        <v>4</v>
      </c>
      <c r="T296" s="11">
        <v>1</v>
      </c>
      <c r="U296" s="11">
        <v>2</v>
      </c>
      <c r="V296" s="11">
        <v>1</v>
      </c>
      <c r="W296" s="11">
        <v>0</v>
      </c>
      <c r="X296" s="11">
        <v>4</v>
      </c>
      <c r="Y296" s="11">
        <v>1</v>
      </c>
      <c r="Z296" s="11">
        <v>2</v>
      </c>
      <c r="AA296" s="11">
        <v>3</v>
      </c>
      <c r="AB296" s="11">
        <v>2</v>
      </c>
      <c r="AC296" s="11">
        <v>0</v>
      </c>
      <c r="AD296" s="11">
        <v>0</v>
      </c>
      <c r="AE296" s="11"/>
      <c r="AF296" s="11"/>
      <c r="AG296" s="11"/>
      <c r="AH296" s="35">
        <f t="shared" si="101"/>
        <v>45</v>
      </c>
      <c r="AI296" s="9"/>
      <c r="AJ296" s="10" t="s">
        <v>7</v>
      </c>
      <c r="AK296" s="13">
        <f>AH296/AH299</f>
        <v>0.58441558441558439</v>
      </c>
    </row>
    <row r="297" spans="1:38" s="14" customFormat="1" x14ac:dyDescent="0.25">
      <c r="A297" s="9"/>
      <c r="B297" s="33" t="s">
        <v>8</v>
      </c>
      <c r="C297" s="11">
        <v>3</v>
      </c>
      <c r="D297" s="11">
        <v>3</v>
      </c>
      <c r="E297" s="11">
        <v>0</v>
      </c>
      <c r="F297" s="11">
        <v>3</v>
      </c>
      <c r="G297" s="11">
        <v>3</v>
      </c>
      <c r="H297" s="11">
        <v>0</v>
      </c>
      <c r="I297" s="11">
        <v>0</v>
      </c>
      <c r="J297" s="11">
        <v>3</v>
      </c>
      <c r="K297" s="11">
        <v>0</v>
      </c>
      <c r="L297" s="11">
        <v>1</v>
      </c>
      <c r="M297" s="11">
        <v>1</v>
      </c>
      <c r="N297" s="11">
        <v>3</v>
      </c>
      <c r="O297" s="11">
        <v>0</v>
      </c>
      <c r="P297" s="11">
        <v>0</v>
      </c>
      <c r="Q297" s="11">
        <v>3</v>
      </c>
      <c r="R297" s="11">
        <v>0</v>
      </c>
      <c r="S297" s="11">
        <v>0</v>
      </c>
      <c r="T297" s="11">
        <v>1</v>
      </c>
      <c r="U297" s="11">
        <v>0</v>
      </c>
      <c r="V297" s="11">
        <v>1</v>
      </c>
      <c r="W297" s="11">
        <v>0</v>
      </c>
      <c r="X297" s="11">
        <v>4</v>
      </c>
      <c r="Y297" s="11">
        <v>0</v>
      </c>
      <c r="Z297" s="11">
        <v>2</v>
      </c>
      <c r="AA297" s="11">
        <v>2</v>
      </c>
      <c r="AB297" s="11">
        <v>1</v>
      </c>
      <c r="AC297" s="11">
        <v>0</v>
      </c>
      <c r="AD297" s="11">
        <v>0</v>
      </c>
      <c r="AE297" s="11"/>
      <c r="AF297" s="11"/>
      <c r="AG297" s="11"/>
      <c r="AH297" s="35">
        <f t="shared" si="101"/>
        <v>34</v>
      </c>
      <c r="AI297" s="9"/>
      <c r="AJ297" s="10" t="s">
        <v>8</v>
      </c>
      <c r="AK297" s="13">
        <f>100%-AK296</f>
        <v>0.41558441558441561</v>
      </c>
    </row>
    <row r="298" spans="1:38" s="14" customFormat="1" x14ac:dyDescent="0.25">
      <c r="A298" s="9"/>
      <c r="B298" s="33" t="s">
        <v>9</v>
      </c>
      <c r="C298" s="11">
        <f t="shared" ref="C298:AB298" si="104">C294+C295</f>
        <v>90</v>
      </c>
      <c r="D298" s="11">
        <f t="shared" si="104"/>
        <v>96</v>
      </c>
      <c r="E298" s="11">
        <f t="shared" si="104"/>
        <v>20</v>
      </c>
      <c r="F298" s="11">
        <f t="shared" si="104"/>
        <v>45</v>
      </c>
      <c r="G298" s="11">
        <f t="shared" si="104"/>
        <v>77.5</v>
      </c>
      <c r="H298" s="11">
        <f t="shared" si="104"/>
        <v>10</v>
      </c>
      <c r="I298" s="11">
        <f t="shared" si="104"/>
        <v>0</v>
      </c>
      <c r="J298" s="11">
        <f t="shared" si="104"/>
        <v>118</v>
      </c>
      <c r="K298" s="11">
        <f t="shared" si="104"/>
        <v>0</v>
      </c>
      <c r="L298" s="11">
        <f t="shared" si="104"/>
        <v>20</v>
      </c>
      <c r="M298" s="11">
        <f t="shared" si="104"/>
        <v>125.5</v>
      </c>
      <c r="N298" s="11">
        <f t="shared" si="104"/>
        <v>147</v>
      </c>
      <c r="O298" s="11">
        <f t="shared" si="104"/>
        <v>115</v>
      </c>
      <c r="P298" s="11">
        <f t="shared" si="104"/>
        <v>0</v>
      </c>
      <c r="Q298" s="11">
        <f t="shared" si="104"/>
        <v>106.75</v>
      </c>
      <c r="R298" s="11">
        <f t="shared" si="104"/>
        <v>25</v>
      </c>
      <c r="S298" s="11">
        <f t="shared" si="104"/>
        <v>68</v>
      </c>
      <c r="T298" s="11">
        <f t="shared" si="104"/>
        <v>49.5</v>
      </c>
      <c r="U298" s="11">
        <f t="shared" si="104"/>
        <v>70</v>
      </c>
      <c r="V298" s="11">
        <f t="shared" si="104"/>
        <v>10</v>
      </c>
      <c r="W298" s="11">
        <f t="shared" si="104"/>
        <v>0</v>
      </c>
      <c r="X298" s="11">
        <f t="shared" si="104"/>
        <v>195.5</v>
      </c>
      <c r="Y298" s="11">
        <f t="shared" si="104"/>
        <v>25</v>
      </c>
      <c r="Z298" s="11">
        <f t="shared" si="104"/>
        <v>46</v>
      </c>
      <c r="AA298" s="11">
        <f t="shared" si="104"/>
        <v>63</v>
      </c>
      <c r="AB298" s="11">
        <f t="shared" si="104"/>
        <v>50</v>
      </c>
      <c r="AC298" s="11">
        <f>AC294+AC295</f>
        <v>0</v>
      </c>
      <c r="AD298" s="11">
        <f>AD294+AD295</f>
        <v>0</v>
      </c>
      <c r="AE298" s="11">
        <f>AE294+AE295</f>
        <v>0</v>
      </c>
      <c r="AF298" s="11">
        <f>AF294+AF295</f>
        <v>0</v>
      </c>
      <c r="AG298" s="11">
        <f>AG294+AG295</f>
        <v>0</v>
      </c>
      <c r="AH298" s="35">
        <f t="shared" si="101"/>
        <v>1572.75</v>
      </c>
      <c r="AI298" s="9"/>
      <c r="AJ298" s="10" t="s">
        <v>9</v>
      </c>
      <c r="AK298" s="13"/>
      <c r="AL298" s="11"/>
    </row>
    <row r="299" spans="1:38" s="14" customFormat="1" x14ac:dyDescent="0.25">
      <c r="A299" s="9"/>
      <c r="B299" s="33" t="s">
        <v>10</v>
      </c>
      <c r="C299" s="11">
        <f t="shared" ref="C299:AB299" si="105">C296+C297</f>
        <v>5</v>
      </c>
      <c r="D299" s="11">
        <f t="shared" si="105"/>
        <v>5</v>
      </c>
      <c r="E299" s="11">
        <f t="shared" si="105"/>
        <v>1</v>
      </c>
      <c r="F299" s="11">
        <f t="shared" si="105"/>
        <v>4</v>
      </c>
      <c r="G299" s="11">
        <f t="shared" si="105"/>
        <v>6</v>
      </c>
      <c r="H299" s="11">
        <f t="shared" si="105"/>
        <v>1</v>
      </c>
      <c r="I299" s="11">
        <f t="shared" si="105"/>
        <v>0</v>
      </c>
      <c r="J299" s="11">
        <f t="shared" si="105"/>
        <v>6</v>
      </c>
      <c r="K299" s="11">
        <f t="shared" si="105"/>
        <v>0</v>
      </c>
      <c r="L299" s="11">
        <f t="shared" si="105"/>
        <v>1</v>
      </c>
      <c r="M299" s="11">
        <f t="shared" si="105"/>
        <v>4</v>
      </c>
      <c r="N299" s="11">
        <f t="shared" si="105"/>
        <v>3</v>
      </c>
      <c r="O299" s="11">
        <v>0</v>
      </c>
      <c r="P299" s="11">
        <f t="shared" si="105"/>
        <v>0</v>
      </c>
      <c r="Q299" s="11">
        <f t="shared" si="105"/>
        <v>6</v>
      </c>
      <c r="R299" s="11">
        <f t="shared" si="105"/>
        <v>4</v>
      </c>
      <c r="S299" s="11">
        <f t="shared" si="105"/>
        <v>4</v>
      </c>
      <c r="T299" s="11">
        <f t="shared" si="105"/>
        <v>2</v>
      </c>
      <c r="U299" s="11">
        <f t="shared" si="105"/>
        <v>2</v>
      </c>
      <c r="V299" s="11">
        <f t="shared" si="105"/>
        <v>2</v>
      </c>
      <c r="W299" s="11">
        <f t="shared" si="105"/>
        <v>0</v>
      </c>
      <c r="X299" s="11">
        <f t="shared" si="105"/>
        <v>8</v>
      </c>
      <c r="Y299" s="11">
        <f t="shared" si="105"/>
        <v>1</v>
      </c>
      <c r="Z299" s="11">
        <f t="shared" si="105"/>
        <v>4</v>
      </c>
      <c r="AA299" s="11">
        <f t="shared" si="105"/>
        <v>5</v>
      </c>
      <c r="AB299" s="11">
        <f t="shared" si="105"/>
        <v>3</v>
      </c>
      <c r="AC299" s="11">
        <f>AC296+AC297</f>
        <v>0</v>
      </c>
      <c r="AD299" s="11">
        <f>AD296+AD297</f>
        <v>0</v>
      </c>
      <c r="AE299" s="11">
        <f>AE296+AE297</f>
        <v>0</v>
      </c>
      <c r="AF299" s="11">
        <f>AF296+AF297</f>
        <v>0</v>
      </c>
      <c r="AG299" s="11">
        <f>AG296+AG297</f>
        <v>0</v>
      </c>
      <c r="AH299" s="35">
        <f t="shared" si="101"/>
        <v>77</v>
      </c>
      <c r="AI299" s="9"/>
      <c r="AJ299" s="10" t="s">
        <v>10</v>
      </c>
      <c r="AK299" s="13"/>
      <c r="AL299" s="11">
        <f>AH298/AH299</f>
        <v>20.425324675324674</v>
      </c>
    </row>
    <row r="300" spans="1:38" s="21" customFormat="1" x14ac:dyDescent="0.25">
      <c r="A300" s="16" t="s">
        <v>12</v>
      </c>
      <c r="B300" s="34" t="s">
        <v>5</v>
      </c>
      <c r="C300" s="18">
        <v>0</v>
      </c>
      <c r="D300" s="18">
        <v>50</v>
      </c>
      <c r="E300" s="18">
        <v>106.4</v>
      </c>
      <c r="F300" s="18">
        <v>0</v>
      </c>
      <c r="G300" s="18">
        <v>80</v>
      </c>
      <c r="H300" s="18">
        <v>85</v>
      </c>
      <c r="I300" s="19">
        <v>96</v>
      </c>
      <c r="J300" s="19">
        <v>0</v>
      </c>
      <c r="K300" s="19">
        <v>130</v>
      </c>
      <c r="L300" s="19">
        <v>20</v>
      </c>
      <c r="M300" s="19">
        <v>53</v>
      </c>
      <c r="N300" s="19">
        <v>79</v>
      </c>
      <c r="O300" s="19">
        <v>61.88</v>
      </c>
      <c r="P300" s="19">
        <v>0</v>
      </c>
      <c r="Q300" s="19">
        <v>0</v>
      </c>
      <c r="R300" s="19">
        <v>45</v>
      </c>
      <c r="S300" s="19">
        <v>83</v>
      </c>
      <c r="T300" s="19">
        <v>0</v>
      </c>
      <c r="U300" s="19">
        <v>6</v>
      </c>
      <c r="V300" s="19">
        <v>50</v>
      </c>
      <c r="W300" s="19">
        <v>0</v>
      </c>
      <c r="X300" s="19">
        <v>0</v>
      </c>
      <c r="Y300" s="19">
        <v>113</v>
      </c>
      <c r="Z300" s="19">
        <v>125</v>
      </c>
      <c r="AA300" s="19">
        <v>160</v>
      </c>
      <c r="AB300" s="19">
        <v>0</v>
      </c>
      <c r="AC300" s="19">
        <v>53</v>
      </c>
      <c r="AD300" s="19">
        <v>155</v>
      </c>
      <c r="AE300" s="19"/>
      <c r="AF300" s="19"/>
      <c r="AG300" s="19"/>
      <c r="AH300" s="35">
        <f t="shared" si="101"/>
        <v>1551.28</v>
      </c>
      <c r="AI300" s="16" t="s">
        <v>12</v>
      </c>
      <c r="AJ300" s="17" t="s">
        <v>5</v>
      </c>
      <c r="AK300" s="20">
        <f>AH300/AH304</f>
        <v>0.52474055231574812</v>
      </c>
      <c r="AL300" s="18">
        <f>AH300/AH302</f>
        <v>24.623492063492062</v>
      </c>
    </row>
    <row r="301" spans="1:38" s="21" customFormat="1" ht="17.25" customHeight="1" x14ac:dyDescent="0.25">
      <c r="A301" s="16"/>
      <c r="B301" s="34" t="s">
        <v>6</v>
      </c>
      <c r="C301" s="18">
        <v>0</v>
      </c>
      <c r="D301" s="18">
        <v>108</v>
      </c>
      <c r="E301" s="18">
        <v>100</v>
      </c>
      <c r="F301" s="18">
        <v>25</v>
      </c>
      <c r="G301" s="18">
        <v>55</v>
      </c>
      <c r="H301" s="18">
        <v>20</v>
      </c>
      <c r="I301" s="18">
        <v>100</v>
      </c>
      <c r="J301" s="18">
        <v>0</v>
      </c>
      <c r="K301" s="18">
        <v>5</v>
      </c>
      <c r="L301" s="18">
        <v>109</v>
      </c>
      <c r="M301" s="18">
        <v>70</v>
      </c>
      <c r="N301" s="18">
        <v>29</v>
      </c>
      <c r="O301" s="18">
        <v>161</v>
      </c>
      <c r="P301" s="18">
        <v>0</v>
      </c>
      <c r="Q301" s="18">
        <v>0</v>
      </c>
      <c r="R301" s="18">
        <v>10</v>
      </c>
      <c r="S301" s="19">
        <v>75</v>
      </c>
      <c r="T301" s="19">
        <v>94</v>
      </c>
      <c r="U301" s="19">
        <v>60</v>
      </c>
      <c r="V301" s="19">
        <v>40</v>
      </c>
      <c r="W301" s="19">
        <v>107</v>
      </c>
      <c r="X301" s="19">
        <v>0</v>
      </c>
      <c r="Y301" s="19">
        <v>3</v>
      </c>
      <c r="Z301" s="18">
        <v>65</v>
      </c>
      <c r="AA301" s="18">
        <v>25</v>
      </c>
      <c r="AB301" s="18">
        <v>45</v>
      </c>
      <c r="AC301" s="18">
        <v>40</v>
      </c>
      <c r="AD301" s="18">
        <v>59</v>
      </c>
      <c r="AE301" s="18"/>
      <c r="AF301" s="18"/>
      <c r="AG301" s="18"/>
      <c r="AH301" s="35">
        <f t="shared" si="101"/>
        <v>1405</v>
      </c>
      <c r="AI301" s="16"/>
      <c r="AJ301" s="17" t="s">
        <v>6</v>
      </c>
      <c r="AK301" s="20">
        <f>AH301/AH304</f>
        <v>0.47525944768425182</v>
      </c>
      <c r="AL301" s="18">
        <f>AH301/AH303</f>
        <v>19.246575342465754</v>
      </c>
    </row>
    <row r="302" spans="1:38" s="21" customFormat="1" x14ac:dyDescent="0.25">
      <c r="A302" s="16"/>
      <c r="B302" s="34" t="s">
        <v>7</v>
      </c>
      <c r="C302" s="18">
        <v>0</v>
      </c>
      <c r="D302" s="18">
        <v>3</v>
      </c>
      <c r="E302" s="18">
        <v>2</v>
      </c>
      <c r="F302" s="18">
        <v>0</v>
      </c>
      <c r="G302" s="18">
        <v>2</v>
      </c>
      <c r="H302" s="18">
        <v>3</v>
      </c>
      <c r="I302" s="18">
        <v>6</v>
      </c>
      <c r="J302" s="18">
        <v>0</v>
      </c>
      <c r="K302" s="18">
        <v>6</v>
      </c>
      <c r="L302" s="18">
        <v>2</v>
      </c>
      <c r="M302" s="18">
        <v>3</v>
      </c>
      <c r="N302" s="18">
        <v>4</v>
      </c>
      <c r="O302" s="18">
        <v>2</v>
      </c>
      <c r="P302" s="18">
        <v>0</v>
      </c>
      <c r="Q302" s="18">
        <v>0</v>
      </c>
      <c r="R302" s="18">
        <v>2</v>
      </c>
      <c r="S302" s="19">
        <v>3</v>
      </c>
      <c r="T302" s="19">
        <v>0</v>
      </c>
      <c r="U302" s="19">
        <v>1</v>
      </c>
      <c r="V302" s="19">
        <v>2</v>
      </c>
      <c r="W302" s="19">
        <v>0</v>
      </c>
      <c r="X302" s="19">
        <v>0</v>
      </c>
      <c r="Y302" s="19">
        <v>5</v>
      </c>
      <c r="Z302" s="18">
        <v>4</v>
      </c>
      <c r="AA302" s="18">
        <v>5</v>
      </c>
      <c r="AB302" s="18">
        <v>0</v>
      </c>
      <c r="AC302" s="18">
        <v>3</v>
      </c>
      <c r="AD302" s="18">
        <v>5</v>
      </c>
      <c r="AE302" s="18"/>
      <c r="AF302" s="18"/>
      <c r="AG302" s="18"/>
      <c r="AH302" s="35">
        <f t="shared" si="101"/>
        <v>63</v>
      </c>
      <c r="AI302" s="16"/>
      <c r="AJ302" s="17" t="s">
        <v>7</v>
      </c>
      <c r="AK302" s="20">
        <f>AH302/AH305</f>
        <v>0.46323529411764708</v>
      </c>
    </row>
    <row r="303" spans="1:38" s="21" customFormat="1" x14ac:dyDescent="0.25">
      <c r="A303" s="16"/>
      <c r="B303" s="34" t="s">
        <v>8</v>
      </c>
      <c r="C303" s="18">
        <v>0</v>
      </c>
      <c r="D303" s="18">
        <v>7</v>
      </c>
      <c r="E303" s="18">
        <v>4</v>
      </c>
      <c r="F303" s="18">
        <v>1</v>
      </c>
      <c r="G303" s="18">
        <v>2</v>
      </c>
      <c r="H303" s="18">
        <v>2</v>
      </c>
      <c r="I303" s="18">
        <v>2</v>
      </c>
      <c r="J303" s="18">
        <v>0</v>
      </c>
      <c r="K303" s="18">
        <v>1</v>
      </c>
      <c r="L303" s="18">
        <v>5</v>
      </c>
      <c r="M303" s="18">
        <v>4</v>
      </c>
      <c r="N303" s="18">
        <v>4</v>
      </c>
      <c r="O303" s="18">
        <v>5</v>
      </c>
      <c r="P303" s="18">
        <v>0</v>
      </c>
      <c r="Q303" s="18">
        <v>0</v>
      </c>
      <c r="R303" s="18">
        <v>1</v>
      </c>
      <c r="S303" s="19">
        <v>3</v>
      </c>
      <c r="T303" s="19">
        <v>5</v>
      </c>
      <c r="U303" s="19">
        <v>3</v>
      </c>
      <c r="V303" s="19">
        <v>2</v>
      </c>
      <c r="W303" s="19">
        <v>5</v>
      </c>
      <c r="X303" s="19">
        <v>0</v>
      </c>
      <c r="Y303" s="19">
        <v>1</v>
      </c>
      <c r="Z303" s="18">
        <v>5</v>
      </c>
      <c r="AA303" s="18">
        <v>2</v>
      </c>
      <c r="AB303" s="18">
        <v>1</v>
      </c>
      <c r="AC303" s="18">
        <v>5</v>
      </c>
      <c r="AD303" s="18">
        <v>3</v>
      </c>
      <c r="AE303" s="18"/>
      <c r="AF303" s="18"/>
      <c r="AG303" s="18"/>
      <c r="AH303" s="35">
        <f t="shared" si="101"/>
        <v>73</v>
      </c>
      <c r="AI303" s="16"/>
      <c r="AJ303" s="17" t="s">
        <v>8</v>
      </c>
      <c r="AK303" s="20">
        <f>100%-AK302</f>
        <v>0.53676470588235292</v>
      </c>
      <c r="AL303" s="25"/>
    </row>
    <row r="304" spans="1:38" s="21" customFormat="1" x14ac:dyDescent="0.25">
      <c r="A304" s="16"/>
      <c r="B304" s="34" t="s">
        <v>9</v>
      </c>
      <c r="C304" s="18">
        <f t="shared" ref="C304:AG304" si="106">C300+C301</f>
        <v>0</v>
      </c>
      <c r="D304" s="18">
        <f t="shared" si="106"/>
        <v>158</v>
      </c>
      <c r="E304" s="18">
        <f t="shared" si="106"/>
        <v>206.4</v>
      </c>
      <c r="F304" s="18">
        <f t="shared" si="106"/>
        <v>25</v>
      </c>
      <c r="G304" s="18">
        <f t="shared" si="106"/>
        <v>135</v>
      </c>
      <c r="H304" s="18">
        <f t="shared" si="106"/>
        <v>105</v>
      </c>
      <c r="I304" s="18">
        <f t="shared" si="106"/>
        <v>196</v>
      </c>
      <c r="J304" s="18">
        <f t="shared" si="106"/>
        <v>0</v>
      </c>
      <c r="K304" s="18">
        <f t="shared" si="106"/>
        <v>135</v>
      </c>
      <c r="L304" s="18">
        <f t="shared" si="106"/>
        <v>129</v>
      </c>
      <c r="M304" s="18">
        <f t="shared" si="106"/>
        <v>123</v>
      </c>
      <c r="N304" s="18">
        <f t="shared" si="106"/>
        <v>108</v>
      </c>
      <c r="O304" s="18">
        <f t="shared" si="106"/>
        <v>222.88</v>
      </c>
      <c r="P304" s="18">
        <f t="shared" si="106"/>
        <v>0</v>
      </c>
      <c r="Q304" s="18">
        <f t="shared" si="106"/>
        <v>0</v>
      </c>
      <c r="R304" s="18">
        <f t="shared" si="106"/>
        <v>55</v>
      </c>
      <c r="S304" s="18">
        <f t="shared" si="106"/>
        <v>158</v>
      </c>
      <c r="T304" s="18">
        <f t="shared" si="106"/>
        <v>94</v>
      </c>
      <c r="U304" s="18">
        <f t="shared" si="106"/>
        <v>66</v>
      </c>
      <c r="V304" s="18">
        <f t="shared" si="106"/>
        <v>90</v>
      </c>
      <c r="W304" s="18">
        <f t="shared" si="106"/>
        <v>107</v>
      </c>
      <c r="X304" s="18">
        <f t="shared" si="106"/>
        <v>0</v>
      </c>
      <c r="Y304" s="18">
        <f t="shared" si="106"/>
        <v>116</v>
      </c>
      <c r="Z304" s="18">
        <f t="shared" si="106"/>
        <v>190</v>
      </c>
      <c r="AA304" s="18">
        <f t="shared" si="106"/>
        <v>185</v>
      </c>
      <c r="AB304" s="18">
        <f t="shared" si="106"/>
        <v>45</v>
      </c>
      <c r="AC304" s="18">
        <f t="shared" si="106"/>
        <v>93</v>
      </c>
      <c r="AD304" s="18">
        <f t="shared" si="106"/>
        <v>214</v>
      </c>
      <c r="AE304" s="18">
        <f t="shared" si="106"/>
        <v>0</v>
      </c>
      <c r="AF304" s="18">
        <f t="shared" si="106"/>
        <v>0</v>
      </c>
      <c r="AG304" s="18">
        <f t="shared" si="106"/>
        <v>0</v>
      </c>
      <c r="AH304" s="35">
        <f t="shared" si="101"/>
        <v>2956.28</v>
      </c>
      <c r="AI304" s="16"/>
      <c r="AJ304" s="17" t="s">
        <v>9</v>
      </c>
    </row>
    <row r="305" spans="1:38" s="21" customFormat="1" x14ac:dyDescent="0.25">
      <c r="A305" s="16"/>
      <c r="B305" s="34" t="s">
        <v>10</v>
      </c>
      <c r="C305" s="18">
        <f t="shared" ref="C305:AG305" si="107">C302+C303</f>
        <v>0</v>
      </c>
      <c r="D305" s="18">
        <f t="shared" si="107"/>
        <v>10</v>
      </c>
      <c r="E305" s="18">
        <f t="shared" si="107"/>
        <v>6</v>
      </c>
      <c r="F305" s="18">
        <f t="shared" si="107"/>
        <v>1</v>
      </c>
      <c r="G305" s="18">
        <f t="shared" si="107"/>
        <v>4</v>
      </c>
      <c r="H305" s="18">
        <f t="shared" si="107"/>
        <v>5</v>
      </c>
      <c r="I305" s="18">
        <f t="shared" si="107"/>
        <v>8</v>
      </c>
      <c r="J305" s="18">
        <f t="shared" si="107"/>
        <v>0</v>
      </c>
      <c r="K305" s="18">
        <f t="shared" si="107"/>
        <v>7</v>
      </c>
      <c r="L305" s="18">
        <f t="shared" si="107"/>
        <v>7</v>
      </c>
      <c r="M305" s="18">
        <f t="shared" si="107"/>
        <v>7</v>
      </c>
      <c r="N305" s="18">
        <f t="shared" si="107"/>
        <v>8</v>
      </c>
      <c r="O305" s="18">
        <f t="shared" si="107"/>
        <v>7</v>
      </c>
      <c r="P305" s="18">
        <f t="shared" si="107"/>
        <v>0</v>
      </c>
      <c r="Q305" s="18">
        <f t="shared" si="107"/>
        <v>0</v>
      </c>
      <c r="R305" s="18">
        <f t="shared" si="107"/>
        <v>3</v>
      </c>
      <c r="S305" s="18">
        <f t="shared" si="107"/>
        <v>6</v>
      </c>
      <c r="T305" s="18">
        <f t="shared" si="107"/>
        <v>5</v>
      </c>
      <c r="U305" s="18">
        <f t="shared" si="107"/>
        <v>4</v>
      </c>
      <c r="V305" s="18">
        <f t="shared" si="107"/>
        <v>4</v>
      </c>
      <c r="W305" s="18">
        <f t="shared" si="107"/>
        <v>5</v>
      </c>
      <c r="X305" s="18">
        <f t="shared" si="107"/>
        <v>0</v>
      </c>
      <c r="Y305" s="18">
        <f t="shared" si="107"/>
        <v>6</v>
      </c>
      <c r="Z305" s="18">
        <f t="shared" si="107"/>
        <v>9</v>
      </c>
      <c r="AA305" s="18">
        <f t="shared" si="107"/>
        <v>7</v>
      </c>
      <c r="AB305" s="18">
        <f t="shared" si="107"/>
        <v>1</v>
      </c>
      <c r="AC305" s="18">
        <f t="shared" si="107"/>
        <v>8</v>
      </c>
      <c r="AD305" s="18">
        <f t="shared" si="107"/>
        <v>8</v>
      </c>
      <c r="AE305" s="18">
        <f t="shared" si="107"/>
        <v>0</v>
      </c>
      <c r="AF305" s="18">
        <f t="shared" si="107"/>
        <v>0</v>
      </c>
      <c r="AG305" s="18">
        <f t="shared" si="107"/>
        <v>0</v>
      </c>
      <c r="AH305" s="35">
        <f t="shared" si="101"/>
        <v>136</v>
      </c>
      <c r="AI305" s="16"/>
      <c r="AJ305" s="17" t="s">
        <v>10</v>
      </c>
      <c r="AL305" s="18">
        <f>AH304/AH305</f>
        <v>21.737352941176471</v>
      </c>
    </row>
    <row r="306" spans="1:38" s="21" customFormat="1" x14ac:dyDescent="0.25">
      <c r="A306" s="36"/>
      <c r="B306" s="34"/>
      <c r="AH306" s="35"/>
      <c r="AI306" s="36"/>
      <c r="AJ306" s="17"/>
      <c r="AL306" s="18"/>
    </row>
    <row r="308" spans="1:38" x14ac:dyDescent="0.25">
      <c r="B308" s="34" t="s">
        <v>30</v>
      </c>
    </row>
    <row r="309" spans="1:38" x14ac:dyDescent="0.25">
      <c r="A309" s="1"/>
      <c r="B309" s="1"/>
      <c r="C309" s="2">
        <v>1</v>
      </c>
      <c r="D309" s="2">
        <v>2</v>
      </c>
      <c r="E309" s="31">
        <v>3</v>
      </c>
      <c r="F309" s="31">
        <v>4</v>
      </c>
      <c r="G309" s="2">
        <v>5</v>
      </c>
      <c r="H309" s="2">
        <v>6</v>
      </c>
      <c r="I309" s="2">
        <v>7</v>
      </c>
      <c r="J309" s="2">
        <v>8</v>
      </c>
      <c r="K309" s="2">
        <v>9</v>
      </c>
      <c r="L309" s="31">
        <v>10</v>
      </c>
      <c r="M309" s="31">
        <v>11</v>
      </c>
      <c r="N309" s="2">
        <v>12</v>
      </c>
      <c r="O309" s="2">
        <v>13</v>
      </c>
      <c r="P309" s="2">
        <v>14</v>
      </c>
      <c r="Q309" s="2">
        <v>15</v>
      </c>
      <c r="R309" s="2">
        <v>16</v>
      </c>
      <c r="S309" s="31">
        <v>17</v>
      </c>
      <c r="T309" s="31">
        <v>18</v>
      </c>
      <c r="U309" s="2">
        <v>19</v>
      </c>
      <c r="V309" s="2">
        <v>20</v>
      </c>
      <c r="W309" s="2">
        <v>21</v>
      </c>
      <c r="X309" s="2">
        <v>22</v>
      </c>
      <c r="Y309" s="2">
        <v>23</v>
      </c>
      <c r="Z309" s="31">
        <v>24</v>
      </c>
      <c r="AA309" s="31">
        <v>25</v>
      </c>
      <c r="AB309" s="2">
        <v>26</v>
      </c>
      <c r="AC309" s="2">
        <v>27</v>
      </c>
      <c r="AD309" s="2">
        <v>28</v>
      </c>
      <c r="AE309" s="2">
        <v>29</v>
      </c>
      <c r="AF309" s="2">
        <v>30</v>
      </c>
      <c r="AG309" s="2">
        <v>31</v>
      </c>
      <c r="AH309" s="3" t="s">
        <v>1</v>
      </c>
      <c r="AI309" s="1"/>
      <c r="AJ309" s="1" t="s">
        <v>18</v>
      </c>
      <c r="AK309" s="30" t="s">
        <v>2</v>
      </c>
      <c r="AL309" t="s">
        <v>3</v>
      </c>
    </row>
    <row r="310" spans="1:38" s="7" customFormat="1" x14ac:dyDescent="0.25">
      <c r="A310" s="4" t="s">
        <v>4</v>
      </c>
      <c r="B310" s="32" t="s">
        <v>5</v>
      </c>
      <c r="C310" s="6">
        <v>0</v>
      </c>
      <c r="D310" s="6">
        <v>0</v>
      </c>
      <c r="E310" s="7">
        <v>21.5</v>
      </c>
      <c r="F310" s="6">
        <v>47</v>
      </c>
      <c r="G310" s="6">
        <v>15.5</v>
      </c>
      <c r="H310" s="6">
        <v>66</v>
      </c>
      <c r="I310" s="23">
        <v>28</v>
      </c>
      <c r="J310" s="6">
        <v>36</v>
      </c>
      <c r="K310" s="6">
        <v>51.5</v>
      </c>
      <c r="L310" s="6">
        <v>100</v>
      </c>
      <c r="M310" s="6">
        <v>32</v>
      </c>
      <c r="N310" s="6">
        <v>16.5</v>
      </c>
      <c r="O310" s="6">
        <v>0</v>
      </c>
      <c r="P310" s="6">
        <v>105.5</v>
      </c>
      <c r="Q310" s="6">
        <v>10</v>
      </c>
      <c r="R310" s="6">
        <v>105.6</v>
      </c>
      <c r="S310" s="6">
        <v>93</v>
      </c>
      <c r="T310" s="6">
        <v>35.5</v>
      </c>
      <c r="U310" s="6">
        <v>37.75</v>
      </c>
      <c r="V310" s="6">
        <v>0</v>
      </c>
      <c r="W310" s="6">
        <v>0</v>
      </c>
      <c r="X310" s="6">
        <v>127</v>
      </c>
      <c r="Y310" s="6">
        <v>23.5</v>
      </c>
      <c r="Z310" s="6">
        <v>102</v>
      </c>
      <c r="AA310" s="6">
        <v>0</v>
      </c>
      <c r="AB310" s="23">
        <v>45.5</v>
      </c>
      <c r="AC310" s="6">
        <v>48</v>
      </c>
      <c r="AD310" s="6">
        <v>0</v>
      </c>
      <c r="AE310" s="6">
        <v>42</v>
      </c>
      <c r="AF310" s="6">
        <f>116+30</f>
        <v>146</v>
      </c>
      <c r="AG310" s="6">
        <v>0</v>
      </c>
      <c r="AH310" s="35">
        <f>SUM(C310:AG310)</f>
        <v>1335.35</v>
      </c>
      <c r="AI310" s="4" t="s">
        <v>4</v>
      </c>
      <c r="AJ310" s="5" t="s">
        <v>5</v>
      </c>
      <c r="AK310" s="8">
        <f>AH310/AH314</f>
        <v>0.4673386179501986</v>
      </c>
      <c r="AL310" s="6">
        <f>AH310/AH312</f>
        <v>10.598015873015873</v>
      </c>
    </row>
    <row r="311" spans="1:38" s="7" customFormat="1" x14ac:dyDescent="0.25">
      <c r="A311" s="4"/>
      <c r="B311" s="32" t="s">
        <v>6</v>
      </c>
      <c r="C311" s="6">
        <v>100</v>
      </c>
      <c r="D311" s="6">
        <v>100</v>
      </c>
      <c r="E311" s="7">
        <v>56</v>
      </c>
      <c r="F311" s="6">
        <v>22</v>
      </c>
      <c r="G311" s="6">
        <v>81.75</v>
      </c>
      <c r="H311" s="6">
        <v>38</v>
      </c>
      <c r="I311" s="23">
        <v>33</v>
      </c>
      <c r="J311" s="6">
        <v>42</v>
      </c>
      <c r="K311" s="6">
        <v>49</v>
      </c>
      <c r="L311" s="6">
        <v>96</v>
      </c>
      <c r="M311" s="6">
        <v>52</v>
      </c>
      <c r="N311" s="6">
        <v>51</v>
      </c>
      <c r="O311" s="6">
        <v>100</v>
      </c>
      <c r="P311" s="6">
        <v>44</v>
      </c>
      <c r="Q311" s="6">
        <v>15</v>
      </c>
      <c r="R311" s="6">
        <v>44</v>
      </c>
      <c r="S311" s="6">
        <v>19</v>
      </c>
      <c r="T311" s="6">
        <v>38</v>
      </c>
      <c r="U311" s="6">
        <v>21.25</v>
      </c>
      <c r="V311" s="6">
        <v>150</v>
      </c>
      <c r="W311" s="6">
        <v>14</v>
      </c>
      <c r="X311" s="6">
        <v>41.75</v>
      </c>
      <c r="Y311" s="6">
        <v>28</v>
      </c>
      <c r="Z311" s="6">
        <v>9</v>
      </c>
      <c r="AA311" s="6">
        <v>102</v>
      </c>
      <c r="AB311" s="23">
        <v>73.75</v>
      </c>
      <c r="AC311" s="6">
        <v>38.75</v>
      </c>
      <c r="AD311" s="6">
        <v>0</v>
      </c>
      <c r="AE311" s="6">
        <v>34.75</v>
      </c>
      <c r="AF311" s="6">
        <v>28</v>
      </c>
      <c r="AG311" s="6">
        <v>0</v>
      </c>
      <c r="AH311" s="35">
        <f t="shared" ref="AH311:AH327" si="108">SUM(C311:AG311)</f>
        <v>1522</v>
      </c>
      <c r="AI311" s="4"/>
      <c r="AJ311" s="5" t="s">
        <v>6</v>
      </c>
      <c r="AK311" s="8">
        <f>AH311/AH314</f>
        <v>0.5326613820498014</v>
      </c>
      <c r="AL311" s="6">
        <f>AH311/AH313</f>
        <v>7.8051282051282049</v>
      </c>
    </row>
    <row r="312" spans="1:38" s="7" customFormat="1" x14ac:dyDescent="0.25">
      <c r="A312" s="4"/>
      <c r="B312" s="32" t="s">
        <v>7</v>
      </c>
      <c r="C312" s="7">
        <v>0</v>
      </c>
      <c r="D312" s="7">
        <v>0</v>
      </c>
      <c r="E312" s="6">
        <v>5</v>
      </c>
      <c r="F312" s="6">
        <v>4</v>
      </c>
      <c r="G312" s="6">
        <v>4</v>
      </c>
      <c r="H312" s="6">
        <v>8</v>
      </c>
      <c r="I312" s="23">
        <v>2</v>
      </c>
      <c r="J312" s="6">
        <v>4</v>
      </c>
      <c r="K312" s="6">
        <v>4</v>
      </c>
      <c r="L312" s="6">
        <v>9</v>
      </c>
      <c r="M312" s="6">
        <v>4</v>
      </c>
      <c r="N312" s="6">
        <v>3</v>
      </c>
      <c r="O312" s="6">
        <v>0</v>
      </c>
      <c r="P312" s="6">
        <v>6</v>
      </c>
      <c r="Q312" s="6">
        <v>1</v>
      </c>
      <c r="R312" s="6">
        <v>6</v>
      </c>
      <c r="S312" s="6">
        <v>9</v>
      </c>
      <c r="T312" s="6">
        <v>6</v>
      </c>
      <c r="U312" s="6">
        <v>7</v>
      </c>
      <c r="V312" s="6">
        <v>0</v>
      </c>
      <c r="W312" s="6">
        <v>0</v>
      </c>
      <c r="X312" s="6">
        <v>11</v>
      </c>
      <c r="Y312" s="6">
        <v>5</v>
      </c>
      <c r="Z312" s="6">
        <v>8</v>
      </c>
      <c r="AA312" s="6">
        <v>0</v>
      </c>
      <c r="AB312" s="23">
        <v>7</v>
      </c>
      <c r="AC312" s="6">
        <v>6</v>
      </c>
      <c r="AD312" s="6">
        <v>0</v>
      </c>
      <c r="AE312" s="6">
        <v>4</v>
      </c>
      <c r="AF312" s="6">
        <v>3</v>
      </c>
      <c r="AG312" s="6">
        <v>0</v>
      </c>
      <c r="AH312" s="35">
        <f t="shared" si="108"/>
        <v>126</v>
      </c>
      <c r="AI312" s="4"/>
      <c r="AJ312" s="5" t="s">
        <v>7</v>
      </c>
      <c r="AK312" s="8">
        <f>AH312/AH315</f>
        <v>0.3925233644859813</v>
      </c>
      <c r="AL312" s="6"/>
    </row>
    <row r="313" spans="1:38" s="7" customFormat="1" x14ac:dyDescent="0.25">
      <c r="A313" s="4"/>
      <c r="B313" s="32" t="s">
        <v>8</v>
      </c>
      <c r="C313" s="7">
        <v>12</v>
      </c>
      <c r="D313" s="7">
        <v>12</v>
      </c>
      <c r="E313" s="6">
        <v>4</v>
      </c>
      <c r="F313" s="6">
        <v>6</v>
      </c>
      <c r="G313" s="6">
        <v>9</v>
      </c>
      <c r="H313" s="6">
        <v>4</v>
      </c>
      <c r="I313" s="23">
        <v>3</v>
      </c>
      <c r="J313" s="6">
        <v>7</v>
      </c>
      <c r="K313" s="6">
        <v>4</v>
      </c>
      <c r="L313" s="6">
        <v>11</v>
      </c>
      <c r="M313" s="6">
        <v>4</v>
      </c>
      <c r="N313" s="6">
        <v>8</v>
      </c>
      <c r="O313" s="6">
        <v>15</v>
      </c>
      <c r="P313" s="6">
        <v>6</v>
      </c>
      <c r="Q313" s="6">
        <v>3</v>
      </c>
      <c r="R313" s="6">
        <v>6</v>
      </c>
      <c r="S313" s="6">
        <v>3</v>
      </c>
      <c r="T313" s="6">
        <v>5</v>
      </c>
      <c r="U313" s="6">
        <v>4</v>
      </c>
      <c r="V313" s="6">
        <v>15</v>
      </c>
      <c r="W313" s="6">
        <v>1</v>
      </c>
      <c r="X313" s="6">
        <v>4</v>
      </c>
      <c r="Y313" s="6">
        <v>2</v>
      </c>
      <c r="Z313" s="6">
        <v>1</v>
      </c>
      <c r="AA313" s="6">
        <v>12</v>
      </c>
      <c r="AB313" s="23">
        <v>8</v>
      </c>
      <c r="AC313" s="6">
        <v>8</v>
      </c>
      <c r="AD313" s="6">
        <v>0</v>
      </c>
      <c r="AE313" s="6">
        <v>4</v>
      </c>
      <c r="AF313" s="6">
        <v>14</v>
      </c>
      <c r="AG313" s="6">
        <v>0</v>
      </c>
      <c r="AH313" s="35">
        <f t="shared" si="108"/>
        <v>195</v>
      </c>
      <c r="AI313" s="4"/>
      <c r="AJ313" s="5" t="s">
        <v>8</v>
      </c>
      <c r="AK313" s="8">
        <f>AH313/AH315</f>
        <v>0.60747663551401865</v>
      </c>
    </row>
    <row r="314" spans="1:38" s="7" customFormat="1" x14ac:dyDescent="0.25">
      <c r="A314" s="4"/>
      <c r="B314" s="32" t="s">
        <v>9</v>
      </c>
      <c r="C314" s="6">
        <f t="shared" ref="C314:AG314" si="109">C310+C311</f>
        <v>100</v>
      </c>
      <c r="D314" s="6">
        <f>D310+D311</f>
        <v>100</v>
      </c>
      <c r="E314" s="6">
        <f>E310+E311</f>
        <v>77.5</v>
      </c>
      <c r="F314" s="6">
        <f t="shared" si="109"/>
        <v>69</v>
      </c>
      <c r="G314" s="6">
        <f t="shared" si="109"/>
        <v>97.25</v>
      </c>
      <c r="H314" s="6">
        <f t="shared" si="109"/>
        <v>104</v>
      </c>
      <c r="I314" s="23">
        <f t="shared" si="109"/>
        <v>61</v>
      </c>
      <c r="J314" s="6">
        <f t="shared" si="109"/>
        <v>78</v>
      </c>
      <c r="K314" s="6">
        <f t="shared" si="109"/>
        <v>100.5</v>
      </c>
      <c r="L314" s="6">
        <f t="shared" si="109"/>
        <v>196</v>
      </c>
      <c r="M314" s="6">
        <f t="shared" si="109"/>
        <v>84</v>
      </c>
      <c r="N314" s="6">
        <f t="shared" si="109"/>
        <v>67.5</v>
      </c>
      <c r="O314" s="6">
        <f t="shared" si="109"/>
        <v>100</v>
      </c>
      <c r="P314" s="6">
        <f t="shared" si="109"/>
        <v>149.5</v>
      </c>
      <c r="Q314" s="6">
        <f t="shared" si="109"/>
        <v>25</v>
      </c>
      <c r="R314" s="6">
        <f t="shared" si="109"/>
        <v>149.6</v>
      </c>
      <c r="S314" s="6">
        <f t="shared" si="109"/>
        <v>112</v>
      </c>
      <c r="T314" s="23">
        <f t="shared" si="109"/>
        <v>73.5</v>
      </c>
      <c r="U314" s="6">
        <f t="shared" si="109"/>
        <v>59</v>
      </c>
      <c r="V314" s="6">
        <f t="shared" si="109"/>
        <v>150</v>
      </c>
      <c r="W314" s="6">
        <f t="shared" si="109"/>
        <v>14</v>
      </c>
      <c r="X314" s="6">
        <f t="shared" si="109"/>
        <v>168.75</v>
      </c>
      <c r="Y314" s="6">
        <f t="shared" si="109"/>
        <v>51.5</v>
      </c>
      <c r="Z314" s="6">
        <f t="shared" si="109"/>
        <v>111</v>
      </c>
      <c r="AA314" s="6">
        <f t="shared" si="109"/>
        <v>102</v>
      </c>
      <c r="AB314" s="23">
        <f t="shared" si="109"/>
        <v>119.25</v>
      </c>
      <c r="AC314" s="6">
        <f t="shared" si="109"/>
        <v>86.75</v>
      </c>
      <c r="AD314" s="6">
        <f t="shared" si="109"/>
        <v>0</v>
      </c>
      <c r="AE314" s="6">
        <f t="shared" si="109"/>
        <v>76.75</v>
      </c>
      <c r="AF314" s="6">
        <f t="shared" si="109"/>
        <v>174</v>
      </c>
      <c r="AG314" s="6">
        <f t="shared" si="109"/>
        <v>0</v>
      </c>
      <c r="AH314" s="35">
        <f t="shared" si="108"/>
        <v>2857.35</v>
      </c>
      <c r="AI314" s="4"/>
      <c r="AJ314" s="5" t="s">
        <v>9</v>
      </c>
      <c r="AK314" s="8">
        <f>100%-AK313</f>
        <v>0.39252336448598135</v>
      </c>
    </row>
    <row r="315" spans="1:38" s="7" customFormat="1" x14ac:dyDescent="0.25">
      <c r="A315" s="4"/>
      <c r="B315" s="32" t="s">
        <v>10</v>
      </c>
      <c r="C315" s="6">
        <f t="shared" ref="C315:AG315" si="110">C312+C313</f>
        <v>12</v>
      </c>
      <c r="D315" s="6">
        <f>D312+D313</f>
        <v>12</v>
      </c>
      <c r="E315" s="6">
        <f>E312+E313</f>
        <v>9</v>
      </c>
      <c r="F315" s="6">
        <f t="shared" si="110"/>
        <v>10</v>
      </c>
      <c r="G315" s="6">
        <f t="shared" si="110"/>
        <v>13</v>
      </c>
      <c r="H315" s="6">
        <f t="shared" si="110"/>
        <v>12</v>
      </c>
      <c r="I315" s="23">
        <f t="shared" si="110"/>
        <v>5</v>
      </c>
      <c r="J315" s="6">
        <f t="shared" si="110"/>
        <v>11</v>
      </c>
      <c r="K315" s="6">
        <f t="shared" si="110"/>
        <v>8</v>
      </c>
      <c r="L315" s="6">
        <f t="shared" si="110"/>
        <v>20</v>
      </c>
      <c r="M315" s="6">
        <f t="shared" si="110"/>
        <v>8</v>
      </c>
      <c r="N315" s="6">
        <f t="shared" si="110"/>
        <v>11</v>
      </c>
      <c r="O315" s="6">
        <f t="shared" si="110"/>
        <v>15</v>
      </c>
      <c r="P315" s="6">
        <f t="shared" si="110"/>
        <v>12</v>
      </c>
      <c r="Q315" s="6">
        <f t="shared" si="110"/>
        <v>4</v>
      </c>
      <c r="R315" s="6">
        <f t="shared" si="110"/>
        <v>12</v>
      </c>
      <c r="S315" s="6">
        <f t="shared" si="110"/>
        <v>12</v>
      </c>
      <c r="T315" s="6">
        <f t="shared" si="110"/>
        <v>11</v>
      </c>
      <c r="U315" s="6">
        <f t="shared" si="110"/>
        <v>11</v>
      </c>
      <c r="V315" s="6">
        <f t="shared" si="110"/>
        <v>15</v>
      </c>
      <c r="W315" s="6">
        <f t="shared" si="110"/>
        <v>1</v>
      </c>
      <c r="X315" s="6">
        <f t="shared" si="110"/>
        <v>15</v>
      </c>
      <c r="Y315" s="6">
        <f t="shared" si="110"/>
        <v>7</v>
      </c>
      <c r="Z315" s="6">
        <f t="shared" si="110"/>
        <v>9</v>
      </c>
      <c r="AA315" s="6">
        <f t="shared" si="110"/>
        <v>12</v>
      </c>
      <c r="AB315" s="23">
        <f t="shared" si="110"/>
        <v>15</v>
      </c>
      <c r="AC315" s="6">
        <f t="shared" si="110"/>
        <v>14</v>
      </c>
      <c r="AD315" s="6">
        <f t="shared" si="110"/>
        <v>0</v>
      </c>
      <c r="AE315" s="6">
        <f t="shared" si="110"/>
        <v>8</v>
      </c>
      <c r="AF315" s="6">
        <f t="shared" si="110"/>
        <v>17</v>
      </c>
      <c r="AG315" s="6">
        <f t="shared" si="110"/>
        <v>0</v>
      </c>
      <c r="AH315" s="35">
        <f t="shared" si="108"/>
        <v>321</v>
      </c>
      <c r="AI315" s="4"/>
      <c r="AJ315" s="5" t="s">
        <v>10</v>
      </c>
      <c r="AK315" s="8"/>
      <c r="AL315" s="6">
        <f>AH314/AH315</f>
        <v>8.9014018691588781</v>
      </c>
    </row>
    <row r="316" spans="1:38" s="14" customFormat="1" x14ac:dyDescent="0.25">
      <c r="A316" s="9" t="s">
        <v>11</v>
      </c>
      <c r="B316" s="33" t="s">
        <v>5</v>
      </c>
      <c r="C316" s="11">
        <v>45</v>
      </c>
      <c r="D316" s="11">
        <v>43</v>
      </c>
      <c r="E316" s="11">
        <v>10</v>
      </c>
      <c r="F316" s="11">
        <v>35</v>
      </c>
      <c r="G316" s="11">
        <v>0</v>
      </c>
      <c r="H316" s="11">
        <v>0</v>
      </c>
      <c r="I316" s="11">
        <v>0</v>
      </c>
      <c r="J316" s="11">
        <v>180</v>
      </c>
      <c r="K316" s="11">
        <v>42</v>
      </c>
      <c r="L316" s="11">
        <v>0</v>
      </c>
      <c r="M316" s="11">
        <v>20</v>
      </c>
      <c r="N316" s="11">
        <v>3</v>
      </c>
      <c r="O316" s="11">
        <v>19</v>
      </c>
      <c r="P316" s="11">
        <v>0</v>
      </c>
      <c r="Q316" s="11">
        <v>45</v>
      </c>
      <c r="R316" s="11">
        <v>10</v>
      </c>
      <c r="S316" s="11">
        <v>8</v>
      </c>
      <c r="T316" s="11">
        <v>30</v>
      </c>
      <c r="U316" s="11">
        <v>105</v>
      </c>
      <c r="V316" s="11">
        <v>89</v>
      </c>
      <c r="W316" s="11">
        <v>0</v>
      </c>
      <c r="X316" s="11">
        <v>210</v>
      </c>
      <c r="Y316" s="11">
        <v>55</v>
      </c>
      <c r="Z316" s="11">
        <v>70</v>
      </c>
      <c r="AA316" s="11">
        <v>57</v>
      </c>
      <c r="AB316" s="11">
        <v>56</v>
      </c>
      <c r="AC316" s="11">
        <v>0</v>
      </c>
      <c r="AD316" s="11">
        <v>0</v>
      </c>
      <c r="AE316" s="11">
        <v>164</v>
      </c>
      <c r="AF316" s="11">
        <v>82</v>
      </c>
      <c r="AG316" s="11">
        <v>0</v>
      </c>
      <c r="AH316" s="35">
        <f t="shared" si="108"/>
        <v>1378</v>
      </c>
      <c r="AI316" s="9" t="s">
        <v>11</v>
      </c>
      <c r="AJ316" s="10" t="s">
        <v>5</v>
      </c>
      <c r="AK316" s="13">
        <f>AH316/AH320</f>
        <v>0.48287341217696012</v>
      </c>
      <c r="AL316" s="11">
        <f>AH316/AH318</f>
        <v>24.17543859649123</v>
      </c>
    </row>
    <row r="317" spans="1:38" s="14" customFormat="1" ht="17.25" customHeight="1" x14ac:dyDescent="0.25">
      <c r="A317" s="9"/>
      <c r="B317" s="33" t="s">
        <v>6</v>
      </c>
      <c r="C317" s="11">
        <v>85</v>
      </c>
      <c r="D317" s="11">
        <v>5</v>
      </c>
      <c r="E317" s="11">
        <v>78</v>
      </c>
      <c r="F317" s="11">
        <v>0</v>
      </c>
      <c r="G317" s="11">
        <v>53.75</v>
      </c>
      <c r="H317" s="11">
        <v>70</v>
      </c>
      <c r="I317" s="11">
        <v>0</v>
      </c>
      <c r="J317" s="11">
        <v>7</v>
      </c>
      <c r="K317" s="11">
        <v>55</v>
      </c>
      <c r="L317" s="11">
        <v>0</v>
      </c>
      <c r="M317" s="11">
        <v>90</v>
      </c>
      <c r="N317" s="11">
        <v>53</v>
      </c>
      <c r="O317" s="11">
        <v>45</v>
      </c>
      <c r="P317" s="11">
        <v>0</v>
      </c>
      <c r="Q317" s="11">
        <v>90</v>
      </c>
      <c r="R317" s="11">
        <v>49</v>
      </c>
      <c r="S317" s="11">
        <v>21</v>
      </c>
      <c r="T317" s="11">
        <v>65</v>
      </c>
      <c r="U317" s="11">
        <v>35</v>
      </c>
      <c r="V317" s="11">
        <v>5</v>
      </c>
      <c r="W317" s="11">
        <v>0</v>
      </c>
      <c r="X317" s="11">
        <v>116</v>
      </c>
      <c r="Y317" s="11">
        <v>131</v>
      </c>
      <c r="Z317" s="11">
        <v>14</v>
      </c>
      <c r="AA317" s="11">
        <v>70</v>
      </c>
      <c r="AB317" s="11">
        <v>6</v>
      </c>
      <c r="AC317" s="11">
        <v>136</v>
      </c>
      <c r="AD317" s="11">
        <v>0</v>
      </c>
      <c r="AE317" s="11">
        <v>78</v>
      </c>
      <c r="AF317" s="11">
        <v>118</v>
      </c>
      <c r="AG317" s="11">
        <v>0</v>
      </c>
      <c r="AH317" s="35">
        <f>SUM(C317:AG317)</f>
        <v>1475.75</v>
      </c>
      <c r="AI317" s="9"/>
      <c r="AJ317" s="10" t="s">
        <v>6</v>
      </c>
      <c r="AK317" s="13">
        <f>AH317/AH320</f>
        <v>0.51712658782303988</v>
      </c>
      <c r="AL317" s="11">
        <f>AH317/AH319</f>
        <v>17.56845238095238</v>
      </c>
    </row>
    <row r="318" spans="1:38" s="14" customFormat="1" ht="17.25" customHeight="1" x14ac:dyDescent="0.25">
      <c r="A318" s="9"/>
      <c r="B318" s="33" t="s">
        <v>7</v>
      </c>
      <c r="C318" s="11">
        <v>3</v>
      </c>
      <c r="D318" s="11">
        <v>3</v>
      </c>
      <c r="E318" s="11">
        <v>1</v>
      </c>
      <c r="F318" s="11">
        <v>2</v>
      </c>
      <c r="G318" s="11">
        <v>0</v>
      </c>
      <c r="H318" s="11">
        <v>0</v>
      </c>
      <c r="I318" s="11">
        <v>0</v>
      </c>
      <c r="J318" s="11">
        <v>6</v>
      </c>
      <c r="K318" s="11">
        <v>3</v>
      </c>
      <c r="L318" s="11">
        <v>0</v>
      </c>
      <c r="M318" s="11">
        <v>1</v>
      </c>
      <c r="N318" s="11">
        <v>1</v>
      </c>
      <c r="O318" s="11">
        <v>2</v>
      </c>
      <c r="P318" s="11">
        <v>0</v>
      </c>
      <c r="Q318" s="11">
        <v>2</v>
      </c>
      <c r="R318" s="11">
        <v>1</v>
      </c>
      <c r="S318" s="11">
        <v>1</v>
      </c>
      <c r="T318" s="11">
        <v>2</v>
      </c>
      <c r="U318" s="11">
        <v>3</v>
      </c>
      <c r="V318" s="11">
        <v>2</v>
      </c>
      <c r="W318" s="11">
        <v>0</v>
      </c>
      <c r="X318" s="11">
        <v>5</v>
      </c>
      <c r="Y318" s="11">
        <v>2</v>
      </c>
      <c r="Z318" s="11">
        <v>3</v>
      </c>
      <c r="AA318" s="11">
        <v>3</v>
      </c>
      <c r="AB318" s="11">
        <v>4</v>
      </c>
      <c r="AC318" s="11">
        <v>0</v>
      </c>
      <c r="AD318" s="11">
        <v>0</v>
      </c>
      <c r="AE318" s="11">
        <v>5</v>
      </c>
      <c r="AF318" s="11">
        <v>2</v>
      </c>
      <c r="AG318" s="11">
        <v>0</v>
      </c>
      <c r="AH318" s="35">
        <f t="shared" si="108"/>
        <v>57</v>
      </c>
      <c r="AI318" s="9"/>
      <c r="AJ318" s="10" t="s">
        <v>7</v>
      </c>
      <c r="AK318" s="13">
        <f>AH318/AH321</f>
        <v>0.40425531914893614</v>
      </c>
    </row>
    <row r="319" spans="1:38" s="14" customFormat="1" x14ac:dyDescent="0.25">
      <c r="A319" s="9"/>
      <c r="B319" s="33" t="s">
        <v>8</v>
      </c>
      <c r="C319" s="11">
        <v>3</v>
      </c>
      <c r="D319" s="11">
        <v>1</v>
      </c>
      <c r="E319" s="11">
        <v>3</v>
      </c>
      <c r="F319" s="11">
        <v>0</v>
      </c>
      <c r="G319" s="11">
        <v>4</v>
      </c>
      <c r="H319" s="11">
        <v>3</v>
      </c>
      <c r="I319" s="11">
        <v>0</v>
      </c>
      <c r="J319" s="11">
        <v>2</v>
      </c>
      <c r="K319" s="11">
        <v>3</v>
      </c>
      <c r="L319" s="11">
        <v>0</v>
      </c>
      <c r="M319" s="11">
        <v>5</v>
      </c>
      <c r="N319" s="11">
        <v>4</v>
      </c>
      <c r="O319" s="11">
        <v>3</v>
      </c>
      <c r="P319" s="11">
        <v>0</v>
      </c>
      <c r="Q319" s="11">
        <v>5</v>
      </c>
      <c r="R319" s="11">
        <v>4</v>
      </c>
      <c r="S319" s="11">
        <v>2</v>
      </c>
      <c r="T319" s="11">
        <v>3</v>
      </c>
      <c r="U319" s="11">
        <v>2</v>
      </c>
      <c r="V319" s="11">
        <v>1</v>
      </c>
      <c r="W319" s="11">
        <v>0</v>
      </c>
      <c r="X319" s="11">
        <v>4</v>
      </c>
      <c r="Y319" s="11">
        <v>6</v>
      </c>
      <c r="Z319" s="11">
        <v>2</v>
      </c>
      <c r="AA319" s="11">
        <v>2</v>
      </c>
      <c r="AB319" s="11">
        <v>2</v>
      </c>
      <c r="AC319" s="11">
        <v>10</v>
      </c>
      <c r="AD319" s="11">
        <v>0</v>
      </c>
      <c r="AE319" s="11">
        <v>5</v>
      </c>
      <c r="AF319" s="11">
        <v>5</v>
      </c>
      <c r="AG319" s="11">
        <v>0</v>
      </c>
      <c r="AH319" s="35">
        <f t="shared" si="108"/>
        <v>84</v>
      </c>
      <c r="AI319" s="9"/>
      <c r="AJ319" s="10" t="s">
        <v>8</v>
      </c>
      <c r="AK319" s="13">
        <f>100%-AK318</f>
        <v>0.5957446808510638</v>
      </c>
    </row>
    <row r="320" spans="1:38" s="14" customFormat="1" x14ac:dyDescent="0.25">
      <c r="A320" s="9"/>
      <c r="B320" s="33" t="s">
        <v>9</v>
      </c>
      <c r="C320" s="11">
        <f t="shared" ref="C320:AB320" si="111">C316+C317</f>
        <v>130</v>
      </c>
      <c r="D320" s="11">
        <f t="shared" si="111"/>
        <v>48</v>
      </c>
      <c r="E320" s="11">
        <f t="shared" si="111"/>
        <v>88</v>
      </c>
      <c r="F320" s="11">
        <f t="shared" si="111"/>
        <v>35</v>
      </c>
      <c r="G320" s="11">
        <f t="shared" si="111"/>
        <v>53.75</v>
      </c>
      <c r="H320" s="11">
        <f t="shared" si="111"/>
        <v>70</v>
      </c>
      <c r="I320" s="11">
        <f t="shared" si="111"/>
        <v>0</v>
      </c>
      <c r="J320" s="11">
        <f t="shared" si="111"/>
        <v>187</v>
      </c>
      <c r="K320" s="11">
        <f t="shared" si="111"/>
        <v>97</v>
      </c>
      <c r="L320" s="11">
        <f t="shared" si="111"/>
        <v>0</v>
      </c>
      <c r="M320" s="11">
        <f t="shared" si="111"/>
        <v>110</v>
      </c>
      <c r="N320" s="11">
        <f t="shared" si="111"/>
        <v>56</v>
      </c>
      <c r="O320" s="11">
        <f t="shared" si="111"/>
        <v>64</v>
      </c>
      <c r="P320" s="11">
        <f t="shared" si="111"/>
        <v>0</v>
      </c>
      <c r="Q320" s="11">
        <f t="shared" si="111"/>
        <v>135</v>
      </c>
      <c r="R320" s="11">
        <f t="shared" si="111"/>
        <v>59</v>
      </c>
      <c r="S320" s="11">
        <f t="shared" si="111"/>
        <v>29</v>
      </c>
      <c r="T320" s="11">
        <f t="shared" si="111"/>
        <v>95</v>
      </c>
      <c r="U320" s="11">
        <f t="shared" si="111"/>
        <v>140</v>
      </c>
      <c r="V320" s="11">
        <f t="shared" si="111"/>
        <v>94</v>
      </c>
      <c r="W320" s="11">
        <f t="shared" si="111"/>
        <v>0</v>
      </c>
      <c r="X320" s="11">
        <f t="shared" si="111"/>
        <v>326</v>
      </c>
      <c r="Y320" s="11">
        <f t="shared" si="111"/>
        <v>186</v>
      </c>
      <c r="Z320" s="11">
        <f t="shared" si="111"/>
        <v>84</v>
      </c>
      <c r="AA320" s="11">
        <f t="shared" si="111"/>
        <v>127</v>
      </c>
      <c r="AB320" s="11">
        <f t="shared" si="111"/>
        <v>62</v>
      </c>
      <c r="AC320" s="11">
        <f>AC316+AC317</f>
        <v>136</v>
      </c>
      <c r="AD320" s="11">
        <f>AD316+AD317</f>
        <v>0</v>
      </c>
      <c r="AE320" s="11">
        <f>AE316+AE317</f>
        <v>242</v>
      </c>
      <c r="AF320" s="11">
        <f>AF316+AF317</f>
        <v>200</v>
      </c>
      <c r="AG320" s="11">
        <f>AG316+AG317</f>
        <v>0</v>
      </c>
      <c r="AH320" s="35">
        <f t="shared" si="108"/>
        <v>2853.75</v>
      </c>
      <c r="AI320" s="9"/>
      <c r="AJ320" s="10" t="s">
        <v>9</v>
      </c>
      <c r="AK320" s="13"/>
      <c r="AL320" s="11"/>
    </row>
    <row r="321" spans="1:40" s="14" customFormat="1" x14ac:dyDescent="0.25">
      <c r="A321" s="9"/>
      <c r="B321" s="33" t="s">
        <v>10</v>
      </c>
      <c r="C321" s="11">
        <f t="shared" ref="C321:AB321" si="112">C318+C319</f>
        <v>6</v>
      </c>
      <c r="D321" s="11">
        <f t="shared" si="112"/>
        <v>4</v>
      </c>
      <c r="E321" s="11">
        <f t="shared" si="112"/>
        <v>4</v>
      </c>
      <c r="F321" s="11">
        <f t="shared" si="112"/>
        <v>2</v>
      </c>
      <c r="G321" s="11">
        <f t="shared" si="112"/>
        <v>4</v>
      </c>
      <c r="H321" s="11">
        <f t="shared" si="112"/>
        <v>3</v>
      </c>
      <c r="I321" s="11">
        <f t="shared" si="112"/>
        <v>0</v>
      </c>
      <c r="J321" s="11">
        <f t="shared" si="112"/>
        <v>8</v>
      </c>
      <c r="K321" s="11">
        <f t="shared" si="112"/>
        <v>6</v>
      </c>
      <c r="L321" s="11">
        <f t="shared" si="112"/>
        <v>0</v>
      </c>
      <c r="M321" s="11">
        <f t="shared" si="112"/>
        <v>6</v>
      </c>
      <c r="N321" s="11">
        <f t="shared" si="112"/>
        <v>5</v>
      </c>
      <c r="O321" s="11">
        <f>O318+O319</f>
        <v>5</v>
      </c>
      <c r="P321" s="11">
        <f t="shared" si="112"/>
        <v>0</v>
      </c>
      <c r="Q321" s="11">
        <f t="shared" si="112"/>
        <v>7</v>
      </c>
      <c r="R321" s="11">
        <f t="shared" si="112"/>
        <v>5</v>
      </c>
      <c r="S321" s="11">
        <f t="shared" si="112"/>
        <v>3</v>
      </c>
      <c r="T321" s="11">
        <f t="shared" si="112"/>
        <v>5</v>
      </c>
      <c r="U321" s="11">
        <f t="shared" si="112"/>
        <v>5</v>
      </c>
      <c r="V321" s="11">
        <f t="shared" si="112"/>
        <v>3</v>
      </c>
      <c r="W321" s="11">
        <f t="shared" si="112"/>
        <v>0</v>
      </c>
      <c r="X321" s="11">
        <f t="shared" si="112"/>
        <v>9</v>
      </c>
      <c r="Y321" s="11">
        <f t="shared" si="112"/>
        <v>8</v>
      </c>
      <c r="Z321" s="11">
        <f t="shared" si="112"/>
        <v>5</v>
      </c>
      <c r="AA321" s="11">
        <f t="shared" si="112"/>
        <v>5</v>
      </c>
      <c r="AB321" s="11">
        <f t="shared" si="112"/>
        <v>6</v>
      </c>
      <c r="AC321" s="11">
        <f>AC318+AC319</f>
        <v>10</v>
      </c>
      <c r="AD321" s="11">
        <f>AD318+AD319</f>
        <v>0</v>
      </c>
      <c r="AE321" s="11">
        <f>AE318+AE319</f>
        <v>10</v>
      </c>
      <c r="AF321" s="11">
        <f>AF318+AF319</f>
        <v>7</v>
      </c>
      <c r="AG321" s="11">
        <f>AG318+AG319</f>
        <v>0</v>
      </c>
      <c r="AH321" s="35">
        <f t="shared" si="108"/>
        <v>141</v>
      </c>
      <c r="AI321" s="9"/>
      <c r="AJ321" s="10" t="s">
        <v>10</v>
      </c>
      <c r="AK321" s="13"/>
      <c r="AL321" s="11">
        <f>AH320/AH321</f>
        <v>20.23936170212766</v>
      </c>
    </row>
    <row r="322" spans="1:40" s="21" customFormat="1" x14ac:dyDescent="0.25">
      <c r="A322" s="16" t="s">
        <v>12</v>
      </c>
      <c r="B322" s="34" t="s">
        <v>5</v>
      </c>
      <c r="C322" s="18">
        <v>0</v>
      </c>
      <c r="D322" s="18">
        <v>50</v>
      </c>
      <c r="E322" s="18">
        <v>15</v>
      </c>
      <c r="F322" s="18">
        <v>15</v>
      </c>
      <c r="G322" s="18">
        <v>30</v>
      </c>
      <c r="H322" s="18">
        <v>40</v>
      </c>
      <c r="I322" s="19">
        <v>60</v>
      </c>
      <c r="J322" s="19">
        <v>0</v>
      </c>
      <c r="K322" s="19">
        <v>25</v>
      </c>
      <c r="L322" s="19">
        <v>0</v>
      </c>
      <c r="M322" s="19">
        <v>30</v>
      </c>
      <c r="N322" s="19">
        <v>35</v>
      </c>
      <c r="O322" s="19">
        <v>10</v>
      </c>
      <c r="P322" s="19">
        <v>0</v>
      </c>
      <c r="Q322" s="19">
        <v>0</v>
      </c>
      <c r="R322" s="19">
        <v>0</v>
      </c>
      <c r="S322" s="19">
        <v>0</v>
      </c>
      <c r="T322" s="19">
        <v>138.5</v>
      </c>
      <c r="U322" s="19">
        <v>111</v>
      </c>
      <c r="V322" s="19">
        <v>11</v>
      </c>
      <c r="W322" s="19">
        <v>65</v>
      </c>
      <c r="X322" s="19">
        <v>0</v>
      </c>
      <c r="Y322" s="19">
        <v>45.5</v>
      </c>
      <c r="Z322" s="19">
        <v>45.5</v>
      </c>
      <c r="AA322" s="19">
        <v>0</v>
      </c>
      <c r="AB322" s="19">
        <v>26</v>
      </c>
      <c r="AC322" s="19">
        <v>0</v>
      </c>
      <c r="AD322" s="19">
        <v>58</v>
      </c>
      <c r="AE322" s="19">
        <v>0</v>
      </c>
      <c r="AF322" s="19">
        <v>0</v>
      </c>
      <c r="AG322" s="19">
        <v>0</v>
      </c>
      <c r="AH322" s="35">
        <f t="shared" si="108"/>
        <v>810.5</v>
      </c>
      <c r="AI322" s="16" t="s">
        <v>12</v>
      </c>
      <c r="AJ322" s="17" t="s">
        <v>5</v>
      </c>
      <c r="AK322" s="20">
        <f>AH322/AH326</f>
        <v>0.47135795289328292</v>
      </c>
      <c r="AL322" s="18">
        <f>AH322/AH324</f>
        <v>30.018518518518519</v>
      </c>
    </row>
    <row r="323" spans="1:40" s="21" customFormat="1" ht="17.25" customHeight="1" x14ac:dyDescent="0.25">
      <c r="A323" s="16"/>
      <c r="B323" s="34" t="s">
        <v>6</v>
      </c>
      <c r="C323" s="18">
        <v>0</v>
      </c>
      <c r="D323" s="18">
        <v>44</v>
      </c>
      <c r="E323" s="18">
        <v>35</v>
      </c>
      <c r="F323" s="18">
        <v>35</v>
      </c>
      <c r="G323" s="18">
        <v>5</v>
      </c>
      <c r="H323" s="18">
        <v>0</v>
      </c>
      <c r="I323" s="18">
        <v>30</v>
      </c>
      <c r="J323" s="18">
        <v>0</v>
      </c>
      <c r="K323" s="18">
        <v>103</v>
      </c>
      <c r="L323" s="18">
        <v>40</v>
      </c>
      <c r="M323" s="18">
        <v>5</v>
      </c>
      <c r="N323" s="18">
        <v>75</v>
      </c>
      <c r="O323" s="18">
        <v>25</v>
      </c>
      <c r="P323" s="18">
        <v>0</v>
      </c>
      <c r="Q323" s="18">
        <v>0</v>
      </c>
      <c r="R323" s="18">
        <v>42</v>
      </c>
      <c r="S323" s="19">
        <v>15</v>
      </c>
      <c r="T323" s="19">
        <v>5</v>
      </c>
      <c r="U323" s="19">
        <v>0</v>
      </c>
      <c r="V323" s="19">
        <v>17</v>
      </c>
      <c r="W323" s="19">
        <v>76</v>
      </c>
      <c r="X323" s="19">
        <v>0</v>
      </c>
      <c r="Y323" s="19">
        <v>61</v>
      </c>
      <c r="Z323" s="18">
        <v>61</v>
      </c>
      <c r="AA323" s="18">
        <v>5</v>
      </c>
      <c r="AB323" s="18">
        <v>19</v>
      </c>
      <c r="AC323" s="18">
        <v>83</v>
      </c>
      <c r="AD323" s="18">
        <v>128</v>
      </c>
      <c r="AE323" s="18">
        <v>0</v>
      </c>
      <c r="AF323" s="18">
        <v>0</v>
      </c>
      <c r="AG323" s="18">
        <v>0</v>
      </c>
      <c r="AH323" s="35">
        <f t="shared" si="108"/>
        <v>909</v>
      </c>
      <c r="AI323" s="16"/>
      <c r="AJ323" s="17" t="s">
        <v>6</v>
      </c>
      <c r="AK323" s="20">
        <f>AH323/AH326</f>
        <v>0.52864204710671703</v>
      </c>
      <c r="AL323" s="18">
        <f>AH323/AH325</f>
        <v>19.340425531914892</v>
      </c>
    </row>
    <row r="324" spans="1:40" s="21" customFormat="1" x14ac:dyDescent="0.25">
      <c r="A324" s="16"/>
      <c r="B324" s="34" t="s">
        <v>7</v>
      </c>
      <c r="C324" s="18">
        <v>0</v>
      </c>
      <c r="D324" s="18">
        <v>1</v>
      </c>
      <c r="E324" s="18">
        <v>1</v>
      </c>
      <c r="F324" s="18">
        <v>1</v>
      </c>
      <c r="G324" s="18">
        <v>1</v>
      </c>
      <c r="H324" s="18">
        <v>1</v>
      </c>
      <c r="I324" s="18">
        <v>2</v>
      </c>
      <c r="J324" s="18">
        <v>0</v>
      </c>
      <c r="K324" s="18">
        <v>1</v>
      </c>
      <c r="L324" s="18">
        <v>0</v>
      </c>
      <c r="M324" s="18">
        <v>1</v>
      </c>
      <c r="N324" s="18">
        <v>2</v>
      </c>
      <c r="O324" s="18">
        <v>2</v>
      </c>
      <c r="P324" s="18">
        <v>0</v>
      </c>
      <c r="Q324" s="18">
        <v>0</v>
      </c>
      <c r="R324" s="18">
        <v>0</v>
      </c>
      <c r="S324" s="19">
        <v>0</v>
      </c>
      <c r="T324" s="19">
        <v>2</v>
      </c>
      <c r="U324" s="19">
        <v>3</v>
      </c>
      <c r="V324" s="19">
        <v>1</v>
      </c>
      <c r="W324" s="19">
        <v>3</v>
      </c>
      <c r="X324" s="19">
        <v>0</v>
      </c>
      <c r="Y324" s="19">
        <v>1</v>
      </c>
      <c r="Z324" s="18">
        <v>1</v>
      </c>
      <c r="AA324" s="18">
        <v>0</v>
      </c>
      <c r="AB324" s="18">
        <v>1</v>
      </c>
      <c r="AC324" s="18">
        <v>0</v>
      </c>
      <c r="AD324" s="18">
        <v>2</v>
      </c>
      <c r="AE324" s="18">
        <v>0</v>
      </c>
      <c r="AF324" s="18">
        <v>0</v>
      </c>
      <c r="AG324" s="18">
        <v>0</v>
      </c>
      <c r="AH324" s="35">
        <f t="shared" si="108"/>
        <v>27</v>
      </c>
      <c r="AI324" s="16"/>
      <c r="AJ324" s="17" t="s">
        <v>7</v>
      </c>
      <c r="AK324" s="20">
        <f>AH324/AH327</f>
        <v>0.36486486486486486</v>
      </c>
    </row>
    <row r="325" spans="1:40" s="21" customFormat="1" x14ac:dyDescent="0.25">
      <c r="A325" s="16"/>
      <c r="B325" s="34" t="s">
        <v>8</v>
      </c>
      <c r="C325" s="18">
        <v>0</v>
      </c>
      <c r="D325" s="18">
        <v>1</v>
      </c>
      <c r="E325" s="18">
        <v>1</v>
      </c>
      <c r="F325" s="18">
        <v>1</v>
      </c>
      <c r="G325" s="18">
        <v>1</v>
      </c>
      <c r="H325" s="18">
        <v>0</v>
      </c>
      <c r="I325" s="18">
        <v>1</v>
      </c>
      <c r="J325" s="18">
        <v>0</v>
      </c>
      <c r="K325" s="18">
        <v>4</v>
      </c>
      <c r="L325" s="18">
        <v>3</v>
      </c>
      <c r="M325" s="18">
        <v>1</v>
      </c>
      <c r="N325" s="18">
        <v>3</v>
      </c>
      <c r="O325" s="18">
        <v>2</v>
      </c>
      <c r="P325" s="18">
        <v>0</v>
      </c>
      <c r="Q325" s="18">
        <v>0</v>
      </c>
      <c r="R325" s="18">
        <v>3</v>
      </c>
      <c r="S325" s="19">
        <v>1</v>
      </c>
      <c r="T325" s="19">
        <v>1</v>
      </c>
      <c r="U325" s="19">
        <v>0</v>
      </c>
      <c r="V325" s="19">
        <v>2</v>
      </c>
      <c r="W325" s="19">
        <v>6</v>
      </c>
      <c r="X325" s="19">
        <v>0</v>
      </c>
      <c r="Y325" s="19">
        <v>2</v>
      </c>
      <c r="Z325" s="18">
        <v>2</v>
      </c>
      <c r="AA325" s="18">
        <v>1</v>
      </c>
      <c r="AB325" s="18">
        <v>2</v>
      </c>
      <c r="AC325" s="18">
        <v>3</v>
      </c>
      <c r="AD325" s="18">
        <v>6</v>
      </c>
      <c r="AE325" s="18">
        <v>0</v>
      </c>
      <c r="AF325" s="18">
        <v>0</v>
      </c>
      <c r="AG325" s="18">
        <v>0</v>
      </c>
      <c r="AH325" s="35">
        <f t="shared" si="108"/>
        <v>47</v>
      </c>
      <c r="AI325" s="16"/>
      <c r="AJ325" s="17" t="s">
        <v>8</v>
      </c>
      <c r="AK325" s="20">
        <f>100%-AK324</f>
        <v>0.63513513513513509</v>
      </c>
      <c r="AL325" s="25"/>
    </row>
    <row r="326" spans="1:40" s="21" customFormat="1" x14ac:dyDescent="0.25">
      <c r="A326" s="16"/>
      <c r="B326" s="34" t="s">
        <v>9</v>
      </c>
      <c r="C326" s="18">
        <f t="shared" ref="C326:AG326" si="113">C322+C323</f>
        <v>0</v>
      </c>
      <c r="D326" s="18">
        <f t="shared" si="113"/>
        <v>94</v>
      </c>
      <c r="E326" s="18">
        <f t="shared" si="113"/>
        <v>50</v>
      </c>
      <c r="F326" s="18">
        <f t="shared" si="113"/>
        <v>50</v>
      </c>
      <c r="G326" s="18">
        <f t="shared" si="113"/>
        <v>35</v>
      </c>
      <c r="H326" s="18">
        <f t="shared" si="113"/>
        <v>40</v>
      </c>
      <c r="I326" s="18">
        <f t="shared" si="113"/>
        <v>90</v>
      </c>
      <c r="J326" s="18">
        <f t="shared" si="113"/>
        <v>0</v>
      </c>
      <c r="K326" s="18">
        <f t="shared" si="113"/>
        <v>128</v>
      </c>
      <c r="L326" s="18">
        <f t="shared" si="113"/>
        <v>40</v>
      </c>
      <c r="M326" s="18">
        <f t="shared" si="113"/>
        <v>35</v>
      </c>
      <c r="N326" s="18">
        <f t="shared" si="113"/>
        <v>110</v>
      </c>
      <c r="O326" s="18">
        <f t="shared" si="113"/>
        <v>35</v>
      </c>
      <c r="P326" s="18">
        <f t="shared" si="113"/>
        <v>0</v>
      </c>
      <c r="Q326" s="18">
        <f t="shared" si="113"/>
        <v>0</v>
      </c>
      <c r="R326" s="18">
        <f t="shared" si="113"/>
        <v>42</v>
      </c>
      <c r="S326" s="18">
        <f t="shared" si="113"/>
        <v>15</v>
      </c>
      <c r="T326" s="18">
        <f t="shared" si="113"/>
        <v>143.5</v>
      </c>
      <c r="U326" s="18">
        <f t="shared" si="113"/>
        <v>111</v>
      </c>
      <c r="V326" s="18">
        <f t="shared" si="113"/>
        <v>28</v>
      </c>
      <c r="W326" s="18">
        <f t="shared" si="113"/>
        <v>141</v>
      </c>
      <c r="X326" s="18">
        <f t="shared" si="113"/>
        <v>0</v>
      </c>
      <c r="Y326" s="18">
        <f t="shared" si="113"/>
        <v>106.5</v>
      </c>
      <c r="Z326" s="18">
        <f t="shared" si="113"/>
        <v>106.5</v>
      </c>
      <c r="AA326" s="18">
        <f t="shared" si="113"/>
        <v>5</v>
      </c>
      <c r="AB326" s="18">
        <f t="shared" si="113"/>
        <v>45</v>
      </c>
      <c r="AC326" s="18">
        <f t="shared" si="113"/>
        <v>83</v>
      </c>
      <c r="AD326" s="18">
        <f t="shared" si="113"/>
        <v>186</v>
      </c>
      <c r="AE326" s="18">
        <f t="shared" si="113"/>
        <v>0</v>
      </c>
      <c r="AF326" s="18">
        <f t="shared" si="113"/>
        <v>0</v>
      </c>
      <c r="AG326" s="18">
        <f t="shared" si="113"/>
        <v>0</v>
      </c>
      <c r="AH326" s="35">
        <f t="shared" si="108"/>
        <v>1719.5</v>
      </c>
      <c r="AI326" s="16"/>
      <c r="AJ326" s="17" t="s">
        <v>9</v>
      </c>
    </row>
    <row r="327" spans="1:40" s="21" customFormat="1" x14ac:dyDescent="0.25">
      <c r="A327" s="16"/>
      <c r="B327" s="34" t="s">
        <v>10</v>
      </c>
      <c r="C327" s="18">
        <f t="shared" ref="C327:AG327" si="114">C324+C325</f>
        <v>0</v>
      </c>
      <c r="D327" s="18">
        <f t="shared" si="114"/>
        <v>2</v>
      </c>
      <c r="E327" s="18">
        <f t="shared" si="114"/>
        <v>2</v>
      </c>
      <c r="F327" s="18">
        <f t="shared" si="114"/>
        <v>2</v>
      </c>
      <c r="G327" s="18">
        <f t="shared" si="114"/>
        <v>2</v>
      </c>
      <c r="H327" s="18">
        <f t="shared" si="114"/>
        <v>1</v>
      </c>
      <c r="I327" s="18">
        <f t="shared" si="114"/>
        <v>3</v>
      </c>
      <c r="J327" s="18">
        <f t="shared" si="114"/>
        <v>0</v>
      </c>
      <c r="K327" s="18">
        <f t="shared" si="114"/>
        <v>5</v>
      </c>
      <c r="L327" s="18">
        <f t="shared" si="114"/>
        <v>3</v>
      </c>
      <c r="M327" s="18">
        <f t="shared" si="114"/>
        <v>2</v>
      </c>
      <c r="N327" s="18">
        <f t="shared" si="114"/>
        <v>5</v>
      </c>
      <c r="O327" s="18">
        <f t="shared" si="114"/>
        <v>4</v>
      </c>
      <c r="P327" s="18">
        <f t="shared" si="114"/>
        <v>0</v>
      </c>
      <c r="Q327" s="18">
        <f t="shared" si="114"/>
        <v>0</v>
      </c>
      <c r="R327" s="18">
        <f t="shared" si="114"/>
        <v>3</v>
      </c>
      <c r="S327" s="18">
        <f t="shared" si="114"/>
        <v>1</v>
      </c>
      <c r="T327" s="18">
        <f t="shared" si="114"/>
        <v>3</v>
      </c>
      <c r="U327" s="18">
        <f t="shared" si="114"/>
        <v>3</v>
      </c>
      <c r="V327" s="18">
        <f t="shared" si="114"/>
        <v>3</v>
      </c>
      <c r="W327" s="18">
        <f t="shared" si="114"/>
        <v>9</v>
      </c>
      <c r="X327" s="18">
        <f t="shared" si="114"/>
        <v>0</v>
      </c>
      <c r="Y327" s="18">
        <f t="shared" si="114"/>
        <v>3</v>
      </c>
      <c r="Z327" s="18">
        <f t="shared" si="114"/>
        <v>3</v>
      </c>
      <c r="AA327" s="18">
        <f t="shared" si="114"/>
        <v>1</v>
      </c>
      <c r="AB327" s="18">
        <f t="shared" si="114"/>
        <v>3</v>
      </c>
      <c r="AC327" s="18">
        <f t="shared" si="114"/>
        <v>3</v>
      </c>
      <c r="AD327" s="18">
        <f t="shared" si="114"/>
        <v>8</v>
      </c>
      <c r="AE327" s="18">
        <f t="shared" si="114"/>
        <v>0</v>
      </c>
      <c r="AF327" s="18">
        <f t="shared" si="114"/>
        <v>0</v>
      </c>
      <c r="AG327" s="18">
        <f t="shared" si="114"/>
        <v>0</v>
      </c>
      <c r="AH327" s="35">
        <f t="shared" si="108"/>
        <v>74</v>
      </c>
      <c r="AI327" s="16"/>
      <c r="AJ327" s="17" t="s">
        <v>10</v>
      </c>
      <c r="AL327" s="18">
        <f>AH326/AH327</f>
        <v>23.236486486486488</v>
      </c>
    </row>
    <row r="329" spans="1:40" x14ac:dyDescent="0.25">
      <c r="A329" s="1" t="s">
        <v>31</v>
      </c>
      <c r="B329" s="1" t="s">
        <v>34</v>
      </c>
      <c r="C329" s="2">
        <v>1</v>
      </c>
      <c r="D329" s="2">
        <v>2</v>
      </c>
      <c r="E329" s="31">
        <v>3</v>
      </c>
      <c r="F329" s="31">
        <v>4</v>
      </c>
      <c r="G329" s="2">
        <v>5</v>
      </c>
      <c r="H329" s="2">
        <v>6</v>
      </c>
      <c r="I329" s="2">
        <v>7</v>
      </c>
      <c r="J329" s="2">
        <v>8</v>
      </c>
      <c r="K329" s="2">
        <v>9</v>
      </c>
      <c r="L329" s="31">
        <v>10</v>
      </c>
      <c r="M329" s="31">
        <v>11</v>
      </c>
      <c r="N329" s="2">
        <v>12</v>
      </c>
      <c r="O329" s="2">
        <v>13</v>
      </c>
      <c r="P329" s="2">
        <v>14</v>
      </c>
      <c r="Q329" s="2">
        <v>15</v>
      </c>
      <c r="R329" s="2">
        <v>16</v>
      </c>
      <c r="S329" s="31">
        <v>17</v>
      </c>
      <c r="T329" s="31">
        <v>18</v>
      </c>
      <c r="U329" s="2">
        <v>19</v>
      </c>
      <c r="V329" s="2">
        <v>20</v>
      </c>
      <c r="W329" s="2">
        <v>21</v>
      </c>
      <c r="X329" s="2">
        <v>22</v>
      </c>
      <c r="Y329" s="2">
        <v>23</v>
      </c>
      <c r="Z329" s="31">
        <v>24</v>
      </c>
      <c r="AA329" s="31">
        <v>25</v>
      </c>
      <c r="AB329" s="2">
        <v>26</v>
      </c>
      <c r="AC329" s="2">
        <v>27</v>
      </c>
      <c r="AD329" s="2">
        <v>28</v>
      </c>
      <c r="AE329" s="2">
        <v>29</v>
      </c>
      <c r="AF329" s="2">
        <v>30</v>
      </c>
      <c r="AG329" s="2">
        <v>31</v>
      </c>
      <c r="AH329" s="3" t="s">
        <v>1</v>
      </c>
      <c r="AI329" s="1"/>
      <c r="AJ329" s="1" t="s">
        <v>18</v>
      </c>
      <c r="AK329" s="30" t="s">
        <v>2</v>
      </c>
      <c r="AL329" t="s">
        <v>3</v>
      </c>
    </row>
    <row r="330" spans="1:40" s="7" customFormat="1" x14ac:dyDescent="0.25">
      <c r="A330" s="4" t="s">
        <v>4</v>
      </c>
      <c r="B330" s="32" t="s">
        <v>5</v>
      </c>
      <c r="C330" s="6">
        <v>0</v>
      </c>
      <c r="D330" s="6">
        <v>64</v>
      </c>
      <c r="E330" s="7">
        <v>46.5</v>
      </c>
      <c r="F330" s="6">
        <v>38</v>
      </c>
      <c r="G330" s="6">
        <v>0</v>
      </c>
      <c r="H330" s="6">
        <v>50</v>
      </c>
      <c r="I330" s="23">
        <v>18.5</v>
      </c>
      <c r="J330" s="6">
        <v>23.25</v>
      </c>
      <c r="K330" s="6">
        <v>10</v>
      </c>
      <c r="L330" s="6">
        <v>57</v>
      </c>
      <c r="M330" s="6">
        <v>14</v>
      </c>
      <c r="N330" s="6">
        <v>0</v>
      </c>
      <c r="O330" s="6">
        <v>59</v>
      </c>
      <c r="P330" s="37">
        <v>67.5</v>
      </c>
      <c r="Q330" s="6">
        <v>76</v>
      </c>
      <c r="R330" s="6">
        <v>76</v>
      </c>
      <c r="S330" s="6">
        <v>84</v>
      </c>
      <c r="T330" s="6">
        <v>10</v>
      </c>
      <c r="U330" s="6">
        <v>0</v>
      </c>
      <c r="V330" s="6">
        <v>13</v>
      </c>
      <c r="W330" s="6">
        <v>19</v>
      </c>
      <c r="X330" s="6">
        <v>22.94</v>
      </c>
      <c r="Y330" s="6">
        <v>76.5</v>
      </c>
      <c r="Z330" s="6">
        <v>0</v>
      </c>
      <c r="AA330" s="6">
        <v>9</v>
      </c>
      <c r="AB330" s="23">
        <v>0</v>
      </c>
      <c r="AC330" s="6">
        <v>144</v>
      </c>
      <c r="AD330" s="6">
        <v>13</v>
      </c>
      <c r="AE330" s="6">
        <v>23.75</v>
      </c>
      <c r="AF330" s="6">
        <v>25</v>
      </c>
      <c r="AG330" s="6">
        <v>0</v>
      </c>
      <c r="AH330" s="35">
        <f>SUM(C330:AG330)</f>
        <v>1039.94</v>
      </c>
      <c r="AI330" s="4" t="s">
        <v>4</v>
      </c>
      <c r="AJ330" s="5" t="s">
        <v>5</v>
      </c>
      <c r="AK330" s="8">
        <f>AH330/AH334</f>
        <v>0.44122463872648437</v>
      </c>
      <c r="AL330" s="6">
        <f>AH330/AH332</f>
        <v>9.0429565217391303</v>
      </c>
    </row>
    <row r="331" spans="1:40" s="7" customFormat="1" x14ac:dyDescent="0.25">
      <c r="A331" s="4"/>
      <c r="B331" s="32" t="s">
        <v>6</v>
      </c>
      <c r="C331" s="6">
        <v>0</v>
      </c>
      <c r="D331" s="6">
        <v>62.5</v>
      </c>
      <c r="E331" s="7">
        <v>77</v>
      </c>
      <c r="F331" s="6">
        <v>49</v>
      </c>
      <c r="G331" s="6">
        <v>0</v>
      </c>
      <c r="H331" s="6">
        <v>32</v>
      </c>
      <c r="I331" s="23">
        <v>42</v>
      </c>
      <c r="J331" s="6">
        <v>9</v>
      </c>
      <c r="K331" s="6">
        <v>26</v>
      </c>
      <c r="L331" s="6">
        <v>81</v>
      </c>
      <c r="M331" s="6">
        <v>10</v>
      </c>
      <c r="N331" s="6">
        <v>0</v>
      </c>
      <c r="O331" s="6">
        <v>18</v>
      </c>
      <c r="P331" s="37">
        <v>53.5</v>
      </c>
      <c r="Q331" s="6">
        <v>34</v>
      </c>
      <c r="R331" s="6">
        <v>34</v>
      </c>
      <c r="S331" s="6">
        <v>53</v>
      </c>
      <c r="T331" s="6">
        <v>83</v>
      </c>
      <c r="U331" s="6">
        <v>0</v>
      </c>
      <c r="V331" s="6">
        <v>38</v>
      </c>
      <c r="W331" s="6">
        <v>20</v>
      </c>
      <c r="X331" s="6">
        <v>51</v>
      </c>
      <c r="Y331" s="6">
        <v>77</v>
      </c>
      <c r="Z331" s="6">
        <v>100</v>
      </c>
      <c r="AA331" s="6">
        <v>37</v>
      </c>
      <c r="AB331" s="23">
        <v>0</v>
      </c>
      <c r="AC331" s="6">
        <v>47</v>
      </c>
      <c r="AD331" s="6">
        <v>93</v>
      </c>
      <c r="AE331" s="6">
        <v>80</v>
      </c>
      <c r="AF331" s="6">
        <v>110</v>
      </c>
      <c r="AG331" s="6">
        <v>0</v>
      </c>
      <c r="AH331" s="35">
        <f t="shared" ref="AH331:AH353" si="115">SUM(C331:AG331)</f>
        <v>1317</v>
      </c>
      <c r="AI331" s="4"/>
      <c r="AJ331" s="5" t="s">
        <v>6</v>
      </c>
      <c r="AK331" s="8">
        <f>AH331/AH334</f>
        <v>0.55877536127351568</v>
      </c>
      <c r="AL331" s="6">
        <f>AH331/AH333</f>
        <v>10.13076923076923</v>
      </c>
    </row>
    <row r="332" spans="1:40" s="7" customFormat="1" x14ac:dyDescent="0.25">
      <c r="A332" s="4"/>
      <c r="B332" s="32" t="s">
        <v>7</v>
      </c>
      <c r="C332" s="7">
        <v>0</v>
      </c>
      <c r="D332" s="7">
        <v>8</v>
      </c>
      <c r="E332" s="6">
        <v>8</v>
      </c>
      <c r="F332" s="6">
        <v>4</v>
      </c>
      <c r="G332" s="6">
        <v>0</v>
      </c>
      <c r="H332" s="6">
        <v>4</v>
      </c>
      <c r="I332" s="23">
        <v>5</v>
      </c>
      <c r="J332" s="6">
        <v>4</v>
      </c>
      <c r="K332" s="6">
        <v>2</v>
      </c>
      <c r="L332" s="6">
        <v>5</v>
      </c>
      <c r="M332" s="6">
        <v>1</v>
      </c>
      <c r="N332" s="6">
        <v>0</v>
      </c>
      <c r="O332" s="6">
        <v>5</v>
      </c>
      <c r="P332" s="37">
        <v>9</v>
      </c>
      <c r="Q332" s="6">
        <v>8</v>
      </c>
      <c r="R332" s="6">
        <v>8</v>
      </c>
      <c r="S332" s="6">
        <v>5</v>
      </c>
      <c r="T332" s="6">
        <v>2</v>
      </c>
      <c r="U332" s="6">
        <v>0</v>
      </c>
      <c r="V332" s="6">
        <v>2</v>
      </c>
      <c r="W332" s="6">
        <v>2</v>
      </c>
      <c r="X332" s="6">
        <v>4</v>
      </c>
      <c r="Y332" s="6">
        <v>8</v>
      </c>
      <c r="Z332" s="6">
        <v>0</v>
      </c>
      <c r="AA332" s="6">
        <v>1</v>
      </c>
      <c r="AB332" s="23">
        <v>0</v>
      </c>
      <c r="AC332" s="6">
        <v>10</v>
      </c>
      <c r="AD332" s="6">
        <v>4</v>
      </c>
      <c r="AE332" s="6">
        <v>4</v>
      </c>
      <c r="AF332" s="6">
        <v>2</v>
      </c>
      <c r="AG332" s="6">
        <v>0</v>
      </c>
      <c r="AH332" s="35">
        <f t="shared" si="115"/>
        <v>115</v>
      </c>
      <c r="AI332" s="4"/>
      <c r="AJ332" s="5" t="s">
        <v>7</v>
      </c>
      <c r="AK332" s="8">
        <f>AH332/AH335</f>
        <v>0.46938775510204084</v>
      </c>
      <c r="AL332" s="6"/>
    </row>
    <row r="333" spans="1:40" s="7" customFormat="1" x14ac:dyDescent="0.25">
      <c r="A333" s="4"/>
      <c r="B333" s="32" t="s">
        <v>8</v>
      </c>
      <c r="C333" s="7">
        <v>0</v>
      </c>
      <c r="D333" s="7">
        <v>7</v>
      </c>
      <c r="E333" s="6">
        <v>8</v>
      </c>
      <c r="F333" s="6">
        <v>4</v>
      </c>
      <c r="G333" s="6">
        <v>0</v>
      </c>
      <c r="H333" s="6">
        <v>5</v>
      </c>
      <c r="I333" s="23">
        <v>4</v>
      </c>
      <c r="J333" s="6">
        <v>1</v>
      </c>
      <c r="K333" s="6">
        <v>4</v>
      </c>
      <c r="L333" s="6">
        <v>7</v>
      </c>
      <c r="M333" s="6">
        <v>2</v>
      </c>
      <c r="N333" s="6">
        <v>0</v>
      </c>
      <c r="O333" s="6">
        <v>3</v>
      </c>
      <c r="P333" s="37">
        <v>3</v>
      </c>
      <c r="Q333" s="6">
        <v>4</v>
      </c>
      <c r="R333" s="6">
        <v>4</v>
      </c>
      <c r="S333" s="6">
        <v>6</v>
      </c>
      <c r="T333" s="6">
        <v>9</v>
      </c>
      <c r="U333" s="6">
        <v>0</v>
      </c>
      <c r="V333" s="6">
        <v>2</v>
      </c>
      <c r="W333" s="6">
        <v>2</v>
      </c>
      <c r="X333" s="6">
        <v>6</v>
      </c>
      <c r="Y333" s="6">
        <v>6</v>
      </c>
      <c r="Z333" s="6">
        <v>11</v>
      </c>
      <c r="AA333" s="6">
        <v>5</v>
      </c>
      <c r="AB333" s="23">
        <v>0</v>
      </c>
      <c r="AC333" s="6">
        <v>4</v>
      </c>
      <c r="AD333" s="6">
        <v>8</v>
      </c>
      <c r="AE333" s="6">
        <v>7</v>
      </c>
      <c r="AF333" s="6">
        <v>8</v>
      </c>
      <c r="AG333" s="6">
        <v>0</v>
      </c>
      <c r="AH333" s="35">
        <f t="shared" si="115"/>
        <v>130</v>
      </c>
      <c r="AI333" s="4"/>
      <c r="AJ333" s="5" t="s">
        <v>8</v>
      </c>
      <c r="AK333" s="8">
        <f>AH333/AH335</f>
        <v>0.53061224489795922</v>
      </c>
    </row>
    <row r="334" spans="1:40" s="7" customFormat="1" x14ac:dyDescent="0.25">
      <c r="A334" s="4"/>
      <c r="B334" s="32" t="s">
        <v>9</v>
      </c>
      <c r="C334" s="6">
        <f t="shared" ref="C334:AG334" si="116">C330+C331</f>
        <v>0</v>
      </c>
      <c r="D334" s="6">
        <f>D330+D331</f>
        <v>126.5</v>
      </c>
      <c r="E334" s="6">
        <f>E330+E331</f>
        <v>123.5</v>
      </c>
      <c r="F334" s="6">
        <f t="shared" si="116"/>
        <v>87</v>
      </c>
      <c r="G334" s="6">
        <f t="shared" si="116"/>
        <v>0</v>
      </c>
      <c r="H334" s="6">
        <f t="shared" si="116"/>
        <v>82</v>
      </c>
      <c r="I334" s="23">
        <f t="shared" si="116"/>
        <v>60.5</v>
      </c>
      <c r="J334" s="6">
        <f t="shared" si="116"/>
        <v>32.25</v>
      </c>
      <c r="K334" s="6">
        <f t="shared" si="116"/>
        <v>36</v>
      </c>
      <c r="L334" s="6">
        <f t="shared" si="116"/>
        <v>138</v>
      </c>
      <c r="M334" s="6">
        <f t="shared" si="116"/>
        <v>24</v>
      </c>
      <c r="N334" s="6">
        <f t="shared" si="116"/>
        <v>0</v>
      </c>
      <c r="O334" s="6">
        <f t="shared" si="116"/>
        <v>77</v>
      </c>
      <c r="P334" s="6">
        <f t="shared" si="116"/>
        <v>121</v>
      </c>
      <c r="Q334" s="6">
        <f t="shared" si="116"/>
        <v>110</v>
      </c>
      <c r="R334" s="6">
        <f t="shared" si="116"/>
        <v>110</v>
      </c>
      <c r="S334" s="6">
        <f t="shared" si="116"/>
        <v>137</v>
      </c>
      <c r="T334" s="23">
        <f t="shared" si="116"/>
        <v>93</v>
      </c>
      <c r="U334" s="6">
        <f t="shared" si="116"/>
        <v>0</v>
      </c>
      <c r="V334" s="6">
        <f t="shared" si="116"/>
        <v>51</v>
      </c>
      <c r="W334" s="6">
        <f t="shared" si="116"/>
        <v>39</v>
      </c>
      <c r="X334" s="6">
        <f t="shared" si="116"/>
        <v>73.94</v>
      </c>
      <c r="Y334" s="6">
        <f t="shared" si="116"/>
        <v>153.5</v>
      </c>
      <c r="Z334" s="6">
        <f t="shared" si="116"/>
        <v>100</v>
      </c>
      <c r="AA334" s="6">
        <f t="shared" si="116"/>
        <v>46</v>
      </c>
      <c r="AB334" s="23">
        <f t="shared" si="116"/>
        <v>0</v>
      </c>
      <c r="AC334" s="6">
        <f t="shared" si="116"/>
        <v>191</v>
      </c>
      <c r="AD334" s="6">
        <f t="shared" si="116"/>
        <v>106</v>
      </c>
      <c r="AE334" s="6">
        <f t="shared" si="116"/>
        <v>103.75</v>
      </c>
      <c r="AF334" s="6">
        <f t="shared" si="116"/>
        <v>135</v>
      </c>
      <c r="AG334" s="6">
        <f t="shared" si="116"/>
        <v>0</v>
      </c>
      <c r="AH334" s="35">
        <f t="shared" si="115"/>
        <v>2356.94</v>
      </c>
      <c r="AI334" s="4"/>
      <c r="AJ334" s="5" t="s">
        <v>9</v>
      </c>
      <c r="AK334" s="8">
        <f>100%-AK333</f>
        <v>0.46938775510204078</v>
      </c>
    </row>
    <row r="335" spans="1:40" s="7" customFormat="1" x14ac:dyDescent="0.25">
      <c r="A335" s="4"/>
      <c r="B335" s="32" t="s">
        <v>10</v>
      </c>
      <c r="C335" s="6">
        <f t="shared" ref="C335:AG335" si="117">C332+C333</f>
        <v>0</v>
      </c>
      <c r="D335" s="6">
        <f>D332+D333</f>
        <v>15</v>
      </c>
      <c r="E335" s="6">
        <f>E332+E333</f>
        <v>16</v>
      </c>
      <c r="F335" s="6">
        <f t="shared" si="117"/>
        <v>8</v>
      </c>
      <c r="G335" s="6">
        <f t="shared" si="117"/>
        <v>0</v>
      </c>
      <c r="H335" s="6">
        <f t="shared" si="117"/>
        <v>9</v>
      </c>
      <c r="I335" s="23">
        <f t="shared" si="117"/>
        <v>9</v>
      </c>
      <c r="J335" s="6">
        <f t="shared" si="117"/>
        <v>5</v>
      </c>
      <c r="K335" s="6">
        <f t="shared" si="117"/>
        <v>6</v>
      </c>
      <c r="L335" s="6">
        <f t="shared" si="117"/>
        <v>12</v>
      </c>
      <c r="M335" s="6">
        <f t="shared" si="117"/>
        <v>3</v>
      </c>
      <c r="N335" s="6">
        <f t="shared" si="117"/>
        <v>0</v>
      </c>
      <c r="O335" s="6">
        <f t="shared" si="117"/>
        <v>8</v>
      </c>
      <c r="P335" s="6">
        <f t="shared" si="117"/>
        <v>12</v>
      </c>
      <c r="Q335" s="6">
        <f t="shared" si="117"/>
        <v>12</v>
      </c>
      <c r="R335" s="6">
        <f t="shared" si="117"/>
        <v>12</v>
      </c>
      <c r="S335" s="6">
        <f t="shared" si="117"/>
        <v>11</v>
      </c>
      <c r="T335" s="6">
        <f t="shared" si="117"/>
        <v>11</v>
      </c>
      <c r="U335" s="6">
        <f t="shared" si="117"/>
        <v>0</v>
      </c>
      <c r="V335" s="6">
        <f t="shared" si="117"/>
        <v>4</v>
      </c>
      <c r="W335" s="6">
        <f t="shared" si="117"/>
        <v>4</v>
      </c>
      <c r="X335" s="6">
        <f t="shared" si="117"/>
        <v>10</v>
      </c>
      <c r="Y335" s="6">
        <f t="shared" si="117"/>
        <v>14</v>
      </c>
      <c r="Z335" s="6">
        <f t="shared" si="117"/>
        <v>11</v>
      </c>
      <c r="AA335" s="6">
        <f t="shared" si="117"/>
        <v>6</v>
      </c>
      <c r="AB335" s="23">
        <f t="shared" si="117"/>
        <v>0</v>
      </c>
      <c r="AC335" s="6">
        <f t="shared" si="117"/>
        <v>14</v>
      </c>
      <c r="AD335" s="6">
        <f t="shared" si="117"/>
        <v>12</v>
      </c>
      <c r="AE335" s="6">
        <f t="shared" si="117"/>
        <v>11</v>
      </c>
      <c r="AF335" s="6">
        <f t="shared" si="117"/>
        <v>10</v>
      </c>
      <c r="AG335" s="6">
        <f t="shared" si="117"/>
        <v>0</v>
      </c>
      <c r="AH335" s="35">
        <f t="shared" si="115"/>
        <v>245</v>
      </c>
      <c r="AI335" s="4"/>
      <c r="AJ335" s="5" t="s">
        <v>10</v>
      </c>
      <c r="AK335" s="8"/>
      <c r="AL335" s="6">
        <f>AH334/AH335</f>
        <v>9.6201632653061235</v>
      </c>
    </row>
    <row r="336" spans="1:40" s="7" customFormat="1" x14ac:dyDescent="0.25">
      <c r="A336" s="38" t="s">
        <v>32</v>
      </c>
      <c r="B336" s="39" t="s">
        <v>5</v>
      </c>
      <c r="C336" s="40">
        <v>0</v>
      </c>
      <c r="D336" s="40">
        <v>0</v>
      </c>
      <c r="E336" s="40">
        <v>0</v>
      </c>
      <c r="F336" s="40">
        <v>0</v>
      </c>
      <c r="G336" s="40">
        <v>74</v>
      </c>
      <c r="H336" s="40">
        <v>20</v>
      </c>
      <c r="I336" s="41">
        <v>18.5</v>
      </c>
      <c r="J336" s="40">
        <v>23.25</v>
      </c>
      <c r="K336" s="40">
        <v>10</v>
      </c>
      <c r="L336" s="40">
        <v>7</v>
      </c>
      <c r="M336" s="40">
        <v>0</v>
      </c>
      <c r="N336" s="40">
        <v>68</v>
      </c>
      <c r="O336" s="40">
        <v>4</v>
      </c>
      <c r="P336" s="42">
        <v>3</v>
      </c>
      <c r="Q336" s="40">
        <v>18</v>
      </c>
      <c r="R336" s="40">
        <v>8</v>
      </c>
      <c r="S336" s="40">
        <v>37</v>
      </c>
      <c r="T336" s="40">
        <v>0</v>
      </c>
      <c r="U336" s="40">
        <v>90</v>
      </c>
      <c r="V336" s="40">
        <v>11.23</v>
      </c>
      <c r="W336" s="40">
        <v>6</v>
      </c>
      <c r="X336" s="40">
        <v>47.75</v>
      </c>
      <c r="Y336" s="40">
        <v>10</v>
      </c>
      <c r="Z336" s="40">
        <v>7</v>
      </c>
      <c r="AA336" s="40">
        <v>0</v>
      </c>
      <c r="AB336" s="41">
        <v>66.55</v>
      </c>
      <c r="AC336" s="40">
        <v>0</v>
      </c>
      <c r="AD336" s="40">
        <v>31.4</v>
      </c>
      <c r="AE336" s="40">
        <v>30</v>
      </c>
      <c r="AF336" s="40">
        <v>16</v>
      </c>
      <c r="AG336" s="40">
        <v>0</v>
      </c>
      <c r="AH336" s="40">
        <f t="shared" si="115"/>
        <v>606.67999999999995</v>
      </c>
      <c r="AI336" s="38" t="s">
        <v>33</v>
      </c>
      <c r="AJ336" s="43" t="s">
        <v>5</v>
      </c>
      <c r="AK336" s="44">
        <f>AH336/AH340</f>
        <v>0.35142555927569302</v>
      </c>
      <c r="AL336" s="40">
        <f>AH336/AH338</f>
        <v>7.3093975903614448</v>
      </c>
      <c r="AM336" s="45"/>
      <c r="AN336" s="45"/>
    </row>
    <row r="337" spans="1:40" s="7" customFormat="1" x14ac:dyDescent="0.25">
      <c r="A337" s="38"/>
      <c r="B337" s="39" t="s">
        <v>6</v>
      </c>
      <c r="C337" s="40">
        <v>0</v>
      </c>
      <c r="D337" s="40">
        <v>0</v>
      </c>
      <c r="E337" s="40">
        <v>0</v>
      </c>
      <c r="F337" s="40">
        <v>0</v>
      </c>
      <c r="G337" s="40">
        <v>100</v>
      </c>
      <c r="H337" s="40">
        <v>46</v>
      </c>
      <c r="I337" s="41">
        <v>42</v>
      </c>
      <c r="J337" s="40">
        <v>9</v>
      </c>
      <c r="K337" s="40">
        <v>26</v>
      </c>
      <c r="L337" s="40">
        <v>75</v>
      </c>
      <c r="M337" s="40">
        <v>0</v>
      </c>
      <c r="N337" s="40">
        <v>86.75</v>
      </c>
      <c r="O337" s="40">
        <v>33</v>
      </c>
      <c r="P337" s="42">
        <v>21</v>
      </c>
      <c r="Q337" s="40">
        <v>16</v>
      </c>
      <c r="R337" s="40">
        <v>37</v>
      </c>
      <c r="S337" s="40">
        <v>22</v>
      </c>
      <c r="T337" s="40">
        <v>0</v>
      </c>
      <c r="U337" s="40">
        <v>153</v>
      </c>
      <c r="V337" s="40">
        <v>34</v>
      </c>
      <c r="W337" s="40">
        <v>30</v>
      </c>
      <c r="X337" s="40">
        <v>54.91</v>
      </c>
      <c r="Y337" s="40">
        <v>46</v>
      </c>
      <c r="Z337" s="40">
        <v>14</v>
      </c>
      <c r="AA337" s="40">
        <v>0</v>
      </c>
      <c r="AB337" s="41">
        <v>124</v>
      </c>
      <c r="AC337" s="40">
        <v>54</v>
      </c>
      <c r="AD337" s="40">
        <v>5</v>
      </c>
      <c r="AE337" s="40">
        <v>63</v>
      </c>
      <c r="AF337" s="40">
        <v>28</v>
      </c>
      <c r="AG337" s="40">
        <v>0</v>
      </c>
      <c r="AH337" s="40">
        <f t="shared" si="115"/>
        <v>1119.6599999999999</v>
      </c>
      <c r="AI337" s="38"/>
      <c r="AJ337" s="43" t="s">
        <v>6</v>
      </c>
      <c r="AK337" s="44">
        <f>AH337/AH340</f>
        <v>0.64857444072430681</v>
      </c>
      <c r="AL337" s="40">
        <f>AH337/AH339</f>
        <v>9.9969642857142844</v>
      </c>
      <c r="AM337" s="45"/>
      <c r="AN337" s="45"/>
    </row>
    <row r="338" spans="1:40" s="7" customFormat="1" x14ac:dyDescent="0.25">
      <c r="A338" s="38"/>
      <c r="B338" s="39" t="s">
        <v>7</v>
      </c>
      <c r="C338" s="45">
        <v>0</v>
      </c>
      <c r="D338" s="45">
        <v>0</v>
      </c>
      <c r="E338" s="45">
        <v>0</v>
      </c>
      <c r="F338" s="45">
        <v>0</v>
      </c>
      <c r="G338" s="40">
        <v>10</v>
      </c>
      <c r="H338" s="40">
        <v>3</v>
      </c>
      <c r="I338" s="41">
        <v>5</v>
      </c>
      <c r="J338" s="40">
        <v>4</v>
      </c>
      <c r="K338" s="40">
        <v>2</v>
      </c>
      <c r="L338" s="40">
        <v>1</v>
      </c>
      <c r="M338" s="40">
        <v>0</v>
      </c>
      <c r="N338" s="40">
        <v>6</v>
      </c>
      <c r="O338" s="40">
        <v>1</v>
      </c>
      <c r="P338" s="42">
        <v>1</v>
      </c>
      <c r="Q338" s="40">
        <v>2</v>
      </c>
      <c r="R338" s="40">
        <v>2</v>
      </c>
      <c r="S338" s="40">
        <v>5</v>
      </c>
      <c r="T338" s="40">
        <v>0</v>
      </c>
      <c r="U338" s="40">
        <v>9</v>
      </c>
      <c r="V338" s="40">
        <v>2</v>
      </c>
      <c r="W338" s="40">
        <v>2</v>
      </c>
      <c r="X338" s="40">
        <v>4</v>
      </c>
      <c r="Y338" s="40">
        <v>3</v>
      </c>
      <c r="Z338" s="40">
        <v>2</v>
      </c>
      <c r="AA338" s="40">
        <v>0</v>
      </c>
      <c r="AB338" s="41">
        <v>10</v>
      </c>
      <c r="AC338" s="40">
        <v>0</v>
      </c>
      <c r="AD338" s="40">
        <v>5</v>
      </c>
      <c r="AE338" s="40">
        <v>3</v>
      </c>
      <c r="AF338" s="40">
        <v>1</v>
      </c>
      <c r="AG338" s="40">
        <v>0</v>
      </c>
      <c r="AH338" s="40">
        <f t="shared" si="115"/>
        <v>83</v>
      </c>
      <c r="AI338" s="38"/>
      <c r="AJ338" s="43" t="s">
        <v>7</v>
      </c>
      <c r="AK338" s="44">
        <f>AH338/AH341</f>
        <v>0.42564102564102563</v>
      </c>
      <c r="AL338" s="40"/>
      <c r="AM338" s="45"/>
      <c r="AN338" s="45"/>
    </row>
    <row r="339" spans="1:40" s="7" customFormat="1" x14ac:dyDescent="0.25">
      <c r="A339" s="38"/>
      <c r="B339" s="39" t="s">
        <v>8</v>
      </c>
      <c r="C339" s="45">
        <v>0</v>
      </c>
      <c r="D339" s="45">
        <v>0</v>
      </c>
      <c r="E339" s="45">
        <v>0</v>
      </c>
      <c r="F339" s="45">
        <v>0</v>
      </c>
      <c r="G339" s="40">
        <v>9</v>
      </c>
      <c r="H339" s="40">
        <v>3</v>
      </c>
      <c r="I339" s="41">
        <v>4</v>
      </c>
      <c r="J339" s="40">
        <v>1</v>
      </c>
      <c r="K339" s="40">
        <v>4</v>
      </c>
      <c r="L339" s="40">
        <v>5</v>
      </c>
      <c r="M339" s="40">
        <v>0</v>
      </c>
      <c r="N339" s="40">
        <v>10</v>
      </c>
      <c r="O339" s="40">
        <v>5</v>
      </c>
      <c r="P339" s="42">
        <v>3</v>
      </c>
      <c r="Q339" s="40">
        <v>1</v>
      </c>
      <c r="R339" s="40">
        <v>5</v>
      </c>
      <c r="S339" s="40">
        <v>3</v>
      </c>
      <c r="T339" s="40">
        <v>0</v>
      </c>
      <c r="U339" s="40">
        <v>14</v>
      </c>
      <c r="V339" s="40">
        <v>3</v>
      </c>
      <c r="W339" s="40">
        <v>2</v>
      </c>
      <c r="X339" s="40">
        <v>5</v>
      </c>
      <c r="Y339" s="40">
        <v>3</v>
      </c>
      <c r="Z339" s="40">
        <v>2</v>
      </c>
      <c r="AA339" s="40">
        <v>0</v>
      </c>
      <c r="AB339" s="41">
        <v>13</v>
      </c>
      <c r="AC339" s="40">
        <v>9</v>
      </c>
      <c r="AD339" s="40">
        <v>1</v>
      </c>
      <c r="AE339" s="40">
        <v>4</v>
      </c>
      <c r="AF339" s="40">
        <v>3</v>
      </c>
      <c r="AG339" s="40">
        <v>0</v>
      </c>
      <c r="AH339" s="40">
        <f t="shared" si="115"/>
        <v>112</v>
      </c>
      <c r="AI339" s="38"/>
      <c r="AJ339" s="43" t="s">
        <v>8</v>
      </c>
      <c r="AK339" s="44">
        <f>AH339/AH341</f>
        <v>0.57435897435897432</v>
      </c>
      <c r="AL339" s="45"/>
      <c r="AM339" s="45"/>
      <c r="AN339" s="45"/>
    </row>
    <row r="340" spans="1:40" s="7" customFormat="1" x14ac:dyDescent="0.25">
      <c r="A340" s="38"/>
      <c r="B340" s="39" t="s">
        <v>9</v>
      </c>
      <c r="C340" s="40">
        <f>C336+C337</f>
        <v>0</v>
      </c>
      <c r="D340" s="40">
        <f>D336+D337</f>
        <v>0</v>
      </c>
      <c r="E340" s="40">
        <f>E336+E337</f>
        <v>0</v>
      </c>
      <c r="F340" s="40">
        <f t="shared" ref="F340:AG340" si="118">F336+F337</f>
        <v>0</v>
      </c>
      <c r="G340" s="40">
        <f t="shared" si="118"/>
        <v>174</v>
      </c>
      <c r="H340" s="40">
        <f t="shared" si="118"/>
        <v>66</v>
      </c>
      <c r="I340" s="41">
        <f t="shared" si="118"/>
        <v>60.5</v>
      </c>
      <c r="J340" s="40">
        <f t="shared" si="118"/>
        <v>32.25</v>
      </c>
      <c r="K340" s="40">
        <f t="shared" si="118"/>
        <v>36</v>
      </c>
      <c r="L340" s="40">
        <f t="shared" si="118"/>
        <v>82</v>
      </c>
      <c r="M340" s="40">
        <f t="shared" si="118"/>
        <v>0</v>
      </c>
      <c r="N340" s="40">
        <f t="shared" si="118"/>
        <v>154.75</v>
      </c>
      <c r="O340" s="40">
        <f t="shared" si="118"/>
        <v>37</v>
      </c>
      <c r="P340" s="40">
        <f t="shared" si="118"/>
        <v>24</v>
      </c>
      <c r="Q340" s="40">
        <f t="shared" si="118"/>
        <v>34</v>
      </c>
      <c r="R340" s="40">
        <f t="shared" si="118"/>
        <v>45</v>
      </c>
      <c r="S340" s="40">
        <f t="shared" si="118"/>
        <v>59</v>
      </c>
      <c r="T340" s="41">
        <f t="shared" si="118"/>
        <v>0</v>
      </c>
      <c r="U340" s="40">
        <f t="shared" si="118"/>
        <v>243</v>
      </c>
      <c r="V340" s="40">
        <f t="shared" si="118"/>
        <v>45.230000000000004</v>
      </c>
      <c r="W340" s="40">
        <f t="shared" si="118"/>
        <v>36</v>
      </c>
      <c r="X340" s="40">
        <f t="shared" si="118"/>
        <v>102.66</v>
      </c>
      <c r="Y340" s="40">
        <f t="shared" si="118"/>
        <v>56</v>
      </c>
      <c r="Z340" s="40">
        <f t="shared" si="118"/>
        <v>21</v>
      </c>
      <c r="AA340" s="40">
        <f t="shared" si="118"/>
        <v>0</v>
      </c>
      <c r="AB340" s="41">
        <f t="shared" si="118"/>
        <v>190.55</v>
      </c>
      <c r="AC340" s="40">
        <f t="shared" si="118"/>
        <v>54</v>
      </c>
      <c r="AD340" s="40">
        <f t="shared" si="118"/>
        <v>36.4</v>
      </c>
      <c r="AE340" s="40">
        <f t="shared" si="118"/>
        <v>93</v>
      </c>
      <c r="AF340" s="40">
        <f t="shared" si="118"/>
        <v>44</v>
      </c>
      <c r="AG340" s="40">
        <f t="shared" si="118"/>
        <v>0</v>
      </c>
      <c r="AH340" s="40">
        <f t="shared" si="115"/>
        <v>1726.3400000000001</v>
      </c>
      <c r="AI340" s="38"/>
      <c r="AJ340" s="43" t="s">
        <v>9</v>
      </c>
      <c r="AK340" s="44">
        <f>100%-AK339</f>
        <v>0.42564102564102568</v>
      </c>
      <c r="AL340" s="45"/>
      <c r="AM340" s="45"/>
      <c r="AN340" s="45"/>
    </row>
    <row r="341" spans="1:40" s="7" customFormat="1" x14ac:dyDescent="0.25">
      <c r="A341" s="38"/>
      <c r="B341" s="39" t="s">
        <v>10</v>
      </c>
      <c r="C341" s="40">
        <f>C338+C339</f>
        <v>0</v>
      </c>
      <c r="D341" s="40">
        <f>D338+D339</f>
        <v>0</v>
      </c>
      <c r="E341" s="40">
        <f>E338+E339</f>
        <v>0</v>
      </c>
      <c r="F341" s="40">
        <f t="shared" ref="F341:AG341" si="119">F338+F339</f>
        <v>0</v>
      </c>
      <c r="G341" s="40">
        <f t="shared" si="119"/>
        <v>19</v>
      </c>
      <c r="H341" s="40">
        <f t="shared" si="119"/>
        <v>6</v>
      </c>
      <c r="I341" s="41">
        <f t="shared" si="119"/>
        <v>9</v>
      </c>
      <c r="J341" s="40">
        <f t="shared" si="119"/>
        <v>5</v>
      </c>
      <c r="K341" s="40">
        <f t="shared" si="119"/>
        <v>6</v>
      </c>
      <c r="L341" s="40">
        <f t="shared" si="119"/>
        <v>6</v>
      </c>
      <c r="M341" s="40">
        <f t="shared" si="119"/>
        <v>0</v>
      </c>
      <c r="N341" s="40">
        <f t="shared" si="119"/>
        <v>16</v>
      </c>
      <c r="O341" s="40">
        <f t="shared" si="119"/>
        <v>6</v>
      </c>
      <c r="P341" s="40">
        <f t="shared" si="119"/>
        <v>4</v>
      </c>
      <c r="Q341" s="40">
        <f t="shared" si="119"/>
        <v>3</v>
      </c>
      <c r="R341" s="40">
        <f t="shared" si="119"/>
        <v>7</v>
      </c>
      <c r="S341" s="40">
        <f t="shared" si="119"/>
        <v>8</v>
      </c>
      <c r="T341" s="40">
        <f t="shared" si="119"/>
        <v>0</v>
      </c>
      <c r="U341" s="40">
        <f t="shared" si="119"/>
        <v>23</v>
      </c>
      <c r="V341" s="40">
        <f t="shared" si="119"/>
        <v>5</v>
      </c>
      <c r="W341" s="40">
        <f t="shared" si="119"/>
        <v>4</v>
      </c>
      <c r="X341" s="40">
        <f t="shared" si="119"/>
        <v>9</v>
      </c>
      <c r="Y341" s="40">
        <f t="shared" si="119"/>
        <v>6</v>
      </c>
      <c r="Z341" s="40">
        <f t="shared" si="119"/>
        <v>4</v>
      </c>
      <c r="AA341" s="40">
        <f t="shared" si="119"/>
        <v>0</v>
      </c>
      <c r="AB341" s="41">
        <f t="shared" si="119"/>
        <v>23</v>
      </c>
      <c r="AC341" s="40">
        <f t="shared" si="119"/>
        <v>9</v>
      </c>
      <c r="AD341" s="40">
        <f t="shared" si="119"/>
        <v>6</v>
      </c>
      <c r="AE341" s="40">
        <f t="shared" si="119"/>
        <v>7</v>
      </c>
      <c r="AF341" s="40">
        <f t="shared" si="119"/>
        <v>4</v>
      </c>
      <c r="AG341" s="40">
        <f t="shared" si="119"/>
        <v>0</v>
      </c>
      <c r="AH341" s="40">
        <f t="shared" si="115"/>
        <v>195</v>
      </c>
      <c r="AI341" s="38"/>
      <c r="AJ341" s="43" t="s">
        <v>10</v>
      </c>
      <c r="AK341" s="44"/>
      <c r="AL341" s="40">
        <f>AH340/AH341</f>
        <v>8.853025641025642</v>
      </c>
      <c r="AM341" s="45"/>
      <c r="AN341" s="45"/>
    </row>
    <row r="342" spans="1:40" s="14" customFormat="1" x14ac:dyDescent="0.25">
      <c r="A342" s="9" t="s">
        <v>11</v>
      </c>
      <c r="B342" s="33" t="s">
        <v>5</v>
      </c>
      <c r="C342" s="11">
        <v>0</v>
      </c>
      <c r="D342" s="11">
        <v>0</v>
      </c>
      <c r="E342" s="11">
        <v>0</v>
      </c>
      <c r="F342" s="11">
        <v>0</v>
      </c>
      <c r="G342" s="11">
        <v>85</v>
      </c>
      <c r="H342" s="11">
        <v>15</v>
      </c>
      <c r="I342" s="11">
        <v>20</v>
      </c>
      <c r="J342" s="11">
        <v>18</v>
      </c>
      <c r="K342" s="11">
        <v>63</v>
      </c>
      <c r="L342" s="11">
        <v>5</v>
      </c>
      <c r="M342" s="11">
        <v>0</v>
      </c>
      <c r="N342" s="11">
        <v>47</v>
      </c>
      <c r="O342" s="11">
        <v>5</v>
      </c>
      <c r="P342" s="11">
        <v>0</v>
      </c>
      <c r="Q342" s="11">
        <v>22.5</v>
      </c>
      <c r="R342" s="11">
        <v>44</v>
      </c>
      <c r="S342" s="11">
        <v>0</v>
      </c>
      <c r="T342" s="11">
        <v>0</v>
      </c>
      <c r="U342" s="11">
        <v>122</v>
      </c>
      <c r="V342" s="11">
        <v>70</v>
      </c>
      <c r="W342" s="11">
        <v>20</v>
      </c>
      <c r="X342" s="11">
        <v>0</v>
      </c>
      <c r="Y342" s="11">
        <v>35</v>
      </c>
      <c r="Z342" s="11">
        <v>0</v>
      </c>
      <c r="AA342" s="11">
        <v>0</v>
      </c>
      <c r="AB342" s="11">
        <v>72</v>
      </c>
      <c r="AC342" s="11">
        <v>41</v>
      </c>
      <c r="AD342" s="11">
        <v>110</v>
      </c>
      <c r="AE342" s="11">
        <v>55</v>
      </c>
      <c r="AF342" s="11">
        <v>10</v>
      </c>
      <c r="AG342" s="11">
        <v>0</v>
      </c>
      <c r="AH342" s="35">
        <f t="shared" si="115"/>
        <v>859.5</v>
      </c>
      <c r="AI342" s="9" t="s">
        <v>11</v>
      </c>
      <c r="AJ342" s="10" t="s">
        <v>5</v>
      </c>
      <c r="AK342" s="13">
        <f>AH342/AH346</f>
        <v>0.37183646982478907</v>
      </c>
      <c r="AL342" s="11">
        <f>AH342/AH344</f>
        <v>17.540816326530614</v>
      </c>
    </row>
    <row r="343" spans="1:40" s="14" customFormat="1" ht="17.25" customHeight="1" x14ac:dyDescent="0.25">
      <c r="A343" s="9"/>
      <c r="B343" s="33" t="s">
        <v>6</v>
      </c>
      <c r="C343" s="11">
        <v>0</v>
      </c>
      <c r="D343" s="11">
        <v>73</v>
      </c>
      <c r="E343" s="11">
        <v>118</v>
      </c>
      <c r="F343" s="11">
        <v>0</v>
      </c>
      <c r="G343" s="11">
        <v>157</v>
      </c>
      <c r="H343" s="11">
        <v>28</v>
      </c>
      <c r="I343" s="11">
        <v>0</v>
      </c>
      <c r="J343" s="11">
        <v>30</v>
      </c>
      <c r="K343" s="11">
        <v>0</v>
      </c>
      <c r="L343" s="11">
        <v>20</v>
      </c>
      <c r="M343" s="11">
        <v>0</v>
      </c>
      <c r="N343" s="11">
        <v>90</v>
      </c>
      <c r="O343" s="11">
        <v>10</v>
      </c>
      <c r="P343" s="11">
        <v>67</v>
      </c>
      <c r="Q343" s="11">
        <v>20</v>
      </c>
      <c r="R343" s="11">
        <v>20</v>
      </c>
      <c r="S343" s="11">
        <v>0</v>
      </c>
      <c r="T343" s="11">
        <v>0</v>
      </c>
      <c r="U343" s="11">
        <v>150</v>
      </c>
      <c r="V343" s="11">
        <v>76</v>
      </c>
      <c r="W343" s="11">
        <v>0</v>
      </c>
      <c r="X343" s="11">
        <v>120</v>
      </c>
      <c r="Y343" s="11">
        <v>60</v>
      </c>
      <c r="Z343" s="11">
        <v>67</v>
      </c>
      <c r="AA343" s="11">
        <v>0</v>
      </c>
      <c r="AB343" s="11">
        <v>190</v>
      </c>
      <c r="AC343" s="11">
        <v>33</v>
      </c>
      <c r="AD343" s="11">
        <v>75</v>
      </c>
      <c r="AE343" s="11">
        <v>13</v>
      </c>
      <c r="AF343" s="11">
        <v>35</v>
      </c>
      <c r="AG343" s="11">
        <v>0</v>
      </c>
      <c r="AH343" s="35">
        <f>SUM(C343:AG343)</f>
        <v>1452</v>
      </c>
      <c r="AI343" s="9"/>
      <c r="AJ343" s="10" t="s">
        <v>6</v>
      </c>
      <c r="AK343" s="13">
        <f>AH343/AH346</f>
        <v>0.62816353017521087</v>
      </c>
      <c r="AL343" s="11">
        <f>AH343/AH345</f>
        <v>21.671641791044777</v>
      </c>
    </row>
    <row r="344" spans="1:40" s="14" customFormat="1" ht="17.25" customHeight="1" x14ac:dyDescent="0.25">
      <c r="A344" s="9"/>
      <c r="B344" s="33" t="s">
        <v>7</v>
      </c>
      <c r="C344" s="11">
        <v>0</v>
      </c>
      <c r="D344" s="11">
        <v>0</v>
      </c>
      <c r="E344" s="11">
        <v>0</v>
      </c>
      <c r="F344" s="11">
        <v>0</v>
      </c>
      <c r="G344" s="11">
        <v>5</v>
      </c>
      <c r="H344" s="11">
        <v>1</v>
      </c>
      <c r="I344" s="11">
        <v>1</v>
      </c>
      <c r="J344" s="11">
        <v>1</v>
      </c>
      <c r="K344" s="11">
        <v>5</v>
      </c>
      <c r="L344" s="11">
        <v>1</v>
      </c>
      <c r="M344" s="11">
        <v>0</v>
      </c>
      <c r="N344" s="11">
        <v>3</v>
      </c>
      <c r="O344" s="11">
        <v>1</v>
      </c>
      <c r="P344" s="11">
        <v>0</v>
      </c>
      <c r="Q344" s="11">
        <v>2</v>
      </c>
      <c r="R344" s="11">
        <v>1</v>
      </c>
      <c r="S344" s="11">
        <v>0</v>
      </c>
      <c r="T344" s="11">
        <v>0</v>
      </c>
      <c r="U344" s="11">
        <v>6</v>
      </c>
      <c r="V344" s="11">
        <v>3</v>
      </c>
      <c r="W344" s="11">
        <v>1</v>
      </c>
      <c r="X344" s="11">
        <v>0</v>
      </c>
      <c r="Y344" s="11">
        <v>2</v>
      </c>
      <c r="Z344" s="11">
        <v>0</v>
      </c>
      <c r="AA344" s="11">
        <v>0</v>
      </c>
      <c r="AB344" s="11">
        <v>6</v>
      </c>
      <c r="AC344" s="11">
        <v>3</v>
      </c>
      <c r="AD344" s="11">
        <v>4</v>
      </c>
      <c r="AE344" s="11">
        <v>2</v>
      </c>
      <c r="AF344" s="11">
        <v>1</v>
      </c>
      <c r="AG344" s="11">
        <v>0</v>
      </c>
      <c r="AH344" s="35">
        <f t="shared" si="115"/>
        <v>49</v>
      </c>
      <c r="AI344" s="9"/>
      <c r="AJ344" s="10" t="s">
        <v>7</v>
      </c>
      <c r="AK344" s="13">
        <f>AH344/AH347</f>
        <v>0.42241379310344829</v>
      </c>
    </row>
    <row r="345" spans="1:40" s="14" customFormat="1" x14ac:dyDescent="0.25">
      <c r="A345" s="9"/>
      <c r="B345" s="33" t="s">
        <v>8</v>
      </c>
      <c r="C345" s="11">
        <v>0</v>
      </c>
      <c r="D345" s="11">
        <v>5</v>
      </c>
      <c r="E345" s="11">
        <v>4</v>
      </c>
      <c r="F345" s="11">
        <v>0</v>
      </c>
      <c r="G345" s="11">
        <v>5</v>
      </c>
      <c r="H345" s="11">
        <v>2</v>
      </c>
      <c r="I345" s="11">
        <v>0</v>
      </c>
      <c r="J345" s="11">
        <v>2</v>
      </c>
      <c r="K345" s="11">
        <v>0</v>
      </c>
      <c r="L345" s="11">
        <v>1</v>
      </c>
      <c r="M345" s="11">
        <v>0</v>
      </c>
      <c r="N345" s="11">
        <v>5</v>
      </c>
      <c r="O345" s="11">
        <v>2</v>
      </c>
      <c r="P345" s="11">
        <v>2</v>
      </c>
      <c r="Q345" s="11">
        <v>2</v>
      </c>
      <c r="R345" s="11">
        <v>1</v>
      </c>
      <c r="S345" s="11">
        <v>0</v>
      </c>
      <c r="T345" s="11">
        <v>0</v>
      </c>
      <c r="U345" s="11">
        <v>10</v>
      </c>
      <c r="V345" s="11">
        <v>7</v>
      </c>
      <c r="W345" s="11">
        <v>0</v>
      </c>
      <c r="X345" s="11">
        <v>2</v>
      </c>
      <c r="Y345" s="11">
        <v>3</v>
      </c>
      <c r="Z345" s="11">
        <v>3</v>
      </c>
      <c r="AA345" s="11">
        <v>0</v>
      </c>
      <c r="AB345" s="11">
        <v>6</v>
      </c>
      <c r="AC345" s="11">
        <v>1</v>
      </c>
      <c r="AD345" s="11">
        <v>2</v>
      </c>
      <c r="AE345" s="11">
        <v>1</v>
      </c>
      <c r="AF345" s="11">
        <v>1</v>
      </c>
      <c r="AG345" s="11">
        <v>0</v>
      </c>
      <c r="AH345" s="35">
        <f t="shared" si="115"/>
        <v>67</v>
      </c>
      <c r="AI345" s="9"/>
      <c r="AJ345" s="10" t="s">
        <v>8</v>
      </c>
      <c r="AK345" s="13">
        <f>100%-AK344</f>
        <v>0.57758620689655171</v>
      </c>
    </row>
    <row r="346" spans="1:40" s="14" customFormat="1" x14ac:dyDescent="0.25">
      <c r="A346" s="9"/>
      <c r="B346" s="33" t="s">
        <v>9</v>
      </c>
      <c r="C346" s="11">
        <f t="shared" ref="C346:AB346" si="120">C342+C343</f>
        <v>0</v>
      </c>
      <c r="D346" s="11">
        <f t="shared" si="120"/>
        <v>73</v>
      </c>
      <c r="E346" s="11">
        <f t="shared" si="120"/>
        <v>118</v>
      </c>
      <c r="F346" s="11">
        <f t="shared" si="120"/>
        <v>0</v>
      </c>
      <c r="G346" s="11">
        <f t="shared" si="120"/>
        <v>242</v>
      </c>
      <c r="H346" s="11">
        <f t="shared" si="120"/>
        <v>43</v>
      </c>
      <c r="I346" s="11">
        <f t="shared" si="120"/>
        <v>20</v>
      </c>
      <c r="J346" s="11">
        <f t="shared" si="120"/>
        <v>48</v>
      </c>
      <c r="K346" s="11">
        <f t="shared" si="120"/>
        <v>63</v>
      </c>
      <c r="L346" s="11">
        <f t="shared" si="120"/>
        <v>25</v>
      </c>
      <c r="M346" s="11">
        <f t="shared" si="120"/>
        <v>0</v>
      </c>
      <c r="N346" s="11">
        <f t="shared" si="120"/>
        <v>137</v>
      </c>
      <c r="O346" s="11">
        <f t="shared" si="120"/>
        <v>15</v>
      </c>
      <c r="P346" s="11">
        <f t="shared" si="120"/>
        <v>67</v>
      </c>
      <c r="Q346" s="11">
        <f t="shared" si="120"/>
        <v>42.5</v>
      </c>
      <c r="R346" s="11">
        <f t="shared" si="120"/>
        <v>64</v>
      </c>
      <c r="S346" s="11">
        <f t="shared" si="120"/>
        <v>0</v>
      </c>
      <c r="T346" s="11">
        <f t="shared" si="120"/>
        <v>0</v>
      </c>
      <c r="U346" s="11">
        <f t="shared" si="120"/>
        <v>272</v>
      </c>
      <c r="V346" s="11">
        <f t="shared" si="120"/>
        <v>146</v>
      </c>
      <c r="W346" s="11">
        <f t="shared" si="120"/>
        <v>20</v>
      </c>
      <c r="X346" s="11">
        <f t="shared" si="120"/>
        <v>120</v>
      </c>
      <c r="Y346" s="11">
        <f t="shared" si="120"/>
        <v>95</v>
      </c>
      <c r="Z346" s="11">
        <f t="shared" si="120"/>
        <v>67</v>
      </c>
      <c r="AA346" s="11">
        <f t="shared" si="120"/>
        <v>0</v>
      </c>
      <c r="AB346" s="11">
        <f t="shared" si="120"/>
        <v>262</v>
      </c>
      <c r="AC346" s="11">
        <f>AC342+AC343</f>
        <v>74</v>
      </c>
      <c r="AD346" s="11">
        <f>AD342+AD343</f>
        <v>185</v>
      </c>
      <c r="AE346" s="11">
        <f>AE342+AE343</f>
        <v>68</v>
      </c>
      <c r="AF346" s="11">
        <f>AF342+AF343</f>
        <v>45</v>
      </c>
      <c r="AG346" s="11">
        <f>AG342+AG343</f>
        <v>0</v>
      </c>
      <c r="AH346" s="35">
        <f t="shared" si="115"/>
        <v>2311.5</v>
      </c>
      <c r="AI346" s="9"/>
      <c r="AJ346" s="10" t="s">
        <v>9</v>
      </c>
      <c r="AK346" s="13"/>
      <c r="AL346" s="11"/>
    </row>
    <row r="347" spans="1:40" s="14" customFormat="1" x14ac:dyDescent="0.25">
      <c r="A347" s="9"/>
      <c r="B347" s="33" t="s">
        <v>10</v>
      </c>
      <c r="C347" s="11">
        <f t="shared" ref="C347:AB347" si="121">C344+C345</f>
        <v>0</v>
      </c>
      <c r="D347" s="11">
        <f t="shared" si="121"/>
        <v>5</v>
      </c>
      <c r="E347" s="11">
        <f t="shared" si="121"/>
        <v>4</v>
      </c>
      <c r="F347" s="11">
        <f t="shared" si="121"/>
        <v>0</v>
      </c>
      <c r="G347" s="11">
        <f t="shared" si="121"/>
        <v>10</v>
      </c>
      <c r="H347" s="11">
        <f t="shared" si="121"/>
        <v>3</v>
      </c>
      <c r="I347" s="11">
        <f t="shared" si="121"/>
        <v>1</v>
      </c>
      <c r="J347" s="11">
        <f t="shared" si="121"/>
        <v>3</v>
      </c>
      <c r="K347" s="11">
        <f t="shared" si="121"/>
        <v>5</v>
      </c>
      <c r="L347" s="11">
        <f t="shared" si="121"/>
        <v>2</v>
      </c>
      <c r="M347" s="11">
        <f t="shared" si="121"/>
        <v>0</v>
      </c>
      <c r="N347" s="11">
        <f t="shared" si="121"/>
        <v>8</v>
      </c>
      <c r="O347" s="11">
        <f>O344+O345</f>
        <v>3</v>
      </c>
      <c r="P347" s="11">
        <f t="shared" si="121"/>
        <v>2</v>
      </c>
      <c r="Q347" s="11">
        <f t="shared" si="121"/>
        <v>4</v>
      </c>
      <c r="R347" s="11">
        <f t="shared" si="121"/>
        <v>2</v>
      </c>
      <c r="S347" s="11">
        <f t="shared" si="121"/>
        <v>0</v>
      </c>
      <c r="T347" s="11">
        <f t="shared" si="121"/>
        <v>0</v>
      </c>
      <c r="U347" s="11">
        <f t="shared" si="121"/>
        <v>16</v>
      </c>
      <c r="V347" s="11">
        <f t="shared" si="121"/>
        <v>10</v>
      </c>
      <c r="W347" s="11">
        <f t="shared" si="121"/>
        <v>1</v>
      </c>
      <c r="X347" s="11">
        <f t="shared" si="121"/>
        <v>2</v>
      </c>
      <c r="Y347" s="11">
        <f t="shared" si="121"/>
        <v>5</v>
      </c>
      <c r="Z347" s="11">
        <f t="shared" si="121"/>
        <v>3</v>
      </c>
      <c r="AA347" s="11">
        <f t="shared" si="121"/>
        <v>0</v>
      </c>
      <c r="AB347" s="11">
        <f t="shared" si="121"/>
        <v>12</v>
      </c>
      <c r="AC347" s="11">
        <f>AC344+AC345</f>
        <v>4</v>
      </c>
      <c r="AD347" s="11">
        <f>AD344+AD345</f>
        <v>6</v>
      </c>
      <c r="AE347" s="11">
        <f>AE344+AE345</f>
        <v>3</v>
      </c>
      <c r="AF347" s="11">
        <f>AF344+AF345</f>
        <v>2</v>
      </c>
      <c r="AG347" s="11">
        <f>AG344+AG345</f>
        <v>0</v>
      </c>
      <c r="AH347" s="35">
        <f t="shared" si="115"/>
        <v>116</v>
      </c>
      <c r="AI347" s="9"/>
      <c r="AJ347" s="10" t="s">
        <v>10</v>
      </c>
      <c r="AK347" s="13"/>
      <c r="AL347" s="11">
        <f>AH346/AH347</f>
        <v>19.926724137931036</v>
      </c>
    </row>
    <row r="348" spans="1:40" s="21" customFormat="1" x14ac:dyDescent="0.25">
      <c r="A348" s="16" t="s">
        <v>12</v>
      </c>
      <c r="B348" s="34" t="s">
        <v>5</v>
      </c>
      <c r="C348" s="18">
        <v>0</v>
      </c>
      <c r="D348" s="18">
        <v>45</v>
      </c>
      <c r="E348" s="18">
        <v>22</v>
      </c>
      <c r="F348" s="18">
        <v>20</v>
      </c>
      <c r="G348" s="18">
        <v>0</v>
      </c>
      <c r="H348" s="18">
        <v>110</v>
      </c>
      <c r="I348" s="19">
        <v>0</v>
      </c>
      <c r="J348" s="19">
        <v>192</v>
      </c>
      <c r="K348" s="19">
        <v>40</v>
      </c>
      <c r="L348" s="19">
        <v>80</v>
      </c>
      <c r="M348" s="19">
        <v>110</v>
      </c>
      <c r="N348" s="19">
        <v>0</v>
      </c>
      <c r="O348" s="19">
        <v>33</v>
      </c>
      <c r="P348" s="19">
        <v>118</v>
      </c>
      <c r="Q348" s="19">
        <v>138</v>
      </c>
      <c r="R348" s="19">
        <v>10</v>
      </c>
      <c r="S348" s="19">
        <v>75</v>
      </c>
      <c r="T348" s="19">
        <v>0</v>
      </c>
      <c r="U348" s="19">
        <v>0</v>
      </c>
      <c r="V348" s="19">
        <v>0</v>
      </c>
      <c r="W348" s="19">
        <v>30</v>
      </c>
      <c r="X348" s="19">
        <v>30</v>
      </c>
      <c r="Y348" s="19">
        <v>149</v>
      </c>
      <c r="Z348" s="19">
        <v>0</v>
      </c>
      <c r="AA348" s="19">
        <v>55</v>
      </c>
      <c r="AB348" s="19">
        <v>0</v>
      </c>
      <c r="AC348" s="19">
        <v>40</v>
      </c>
      <c r="AD348" s="19">
        <v>95</v>
      </c>
      <c r="AE348" s="19">
        <v>50</v>
      </c>
      <c r="AF348" s="19">
        <v>113</v>
      </c>
      <c r="AG348" s="19">
        <v>0</v>
      </c>
      <c r="AH348" s="35">
        <f t="shared" si="115"/>
        <v>1555</v>
      </c>
      <c r="AI348" s="16" t="s">
        <v>12</v>
      </c>
      <c r="AJ348" s="17" t="s">
        <v>5</v>
      </c>
      <c r="AK348" s="20">
        <f>AH348/AH352</f>
        <v>0.44740476464495332</v>
      </c>
      <c r="AL348" s="18">
        <f>AH348/AH350</f>
        <v>29.339622641509433</v>
      </c>
    </row>
    <row r="349" spans="1:40" s="21" customFormat="1" ht="17.25" customHeight="1" x14ac:dyDescent="0.25">
      <c r="A349" s="16"/>
      <c r="B349" s="34" t="s">
        <v>6</v>
      </c>
      <c r="C349" s="18">
        <v>0</v>
      </c>
      <c r="D349" s="18">
        <v>20</v>
      </c>
      <c r="E349" s="18">
        <v>122</v>
      </c>
      <c r="F349" s="18">
        <v>225</v>
      </c>
      <c r="G349" s="18">
        <v>0</v>
      </c>
      <c r="H349" s="18">
        <v>56</v>
      </c>
      <c r="I349" s="18">
        <v>42</v>
      </c>
      <c r="J349" s="18">
        <v>3</v>
      </c>
      <c r="K349" s="18">
        <v>45</v>
      </c>
      <c r="L349" s="18">
        <v>40</v>
      </c>
      <c r="M349" s="18">
        <v>113</v>
      </c>
      <c r="N349" s="18">
        <v>0</v>
      </c>
      <c r="O349" s="18">
        <v>242</v>
      </c>
      <c r="P349" s="18">
        <v>0</v>
      </c>
      <c r="Q349" s="18">
        <v>29</v>
      </c>
      <c r="R349" s="18">
        <v>47</v>
      </c>
      <c r="S349" s="19">
        <v>50</v>
      </c>
      <c r="T349" s="19">
        <v>158</v>
      </c>
      <c r="U349" s="19">
        <v>0</v>
      </c>
      <c r="V349" s="19">
        <v>0</v>
      </c>
      <c r="W349" s="19">
        <v>69.8</v>
      </c>
      <c r="X349" s="19">
        <v>69.8</v>
      </c>
      <c r="Y349" s="19">
        <v>76</v>
      </c>
      <c r="Z349" s="18">
        <v>230</v>
      </c>
      <c r="AA349" s="18">
        <v>55</v>
      </c>
      <c r="AB349" s="18">
        <v>0</v>
      </c>
      <c r="AC349" s="18">
        <v>100</v>
      </c>
      <c r="AD349" s="18">
        <v>43</v>
      </c>
      <c r="AE349" s="18">
        <v>55</v>
      </c>
      <c r="AF349" s="18">
        <v>30</v>
      </c>
      <c r="AG349" s="18">
        <v>0</v>
      </c>
      <c r="AH349" s="35">
        <f t="shared" si="115"/>
        <v>1920.6</v>
      </c>
      <c r="AI349" s="16"/>
      <c r="AJ349" s="17" t="s">
        <v>6</v>
      </c>
      <c r="AK349" s="20">
        <f>AH349/AH352</f>
        <v>0.55259523535504651</v>
      </c>
      <c r="AL349" s="18">
        <f>AH349/AH351</f>
        <v>23.139759036144579</v>
      </c>
    </row>
    <row r="350" spans="1:40" s="21" customFormat="1" x14ac:dyDescent="0.25">
      <c r="A350" s="16"/>
      <c r="B350" s="34" t="s">
        <v>7</v>
      </c>
      <c r="C350" s="18">
        <v>0</v>
      </c>
      <c r="D350" s="18">
        <v>1</v>
      </c>
      <c r="E350" s="18">
        <v>1</v>
      </c>
      <c r="F350" s="18">
        <v>1</v>
      </c>
      <c r="G350" s="18">
        <v>0</v>
      </c>
      <c r="H350" s="18">
        <v>5</v>
      </c>
      <c r="I350" s="18">
        <v>0</v>
      </c>
      <c r="J350" s="18">
        <v>5</v>
      </c>
      <c r="K350" s="18">
        <v>2</v>
      </c>
      <c r="L350" s="18">
        <v>2</v>
      </c>
      <c r="M350" s="18">
        <v>6</v>
      </c>
      <c r="N350" s="18">
        <v>0</v>
      </c>
      <c r="O350" s="18">
        <v>3</v>
      </c>
      <c r="P350" s="18">
        <v>2</v>
      </c>
      <c r="Q350" s="18">
        <v>3</v>
      </c>
      <c r="R350" s="18">
        <v>1</v>
      </c>
      <c r="S350" s="19">
        <v>3</v>
      </c>
      <c r="T350" s="19">
        <v>0</v>
      </c>
      <c r="U350" s="19">
        <v>0</v>
      </c>
      <c r="V350" s="19">
        <v>0</v>
      </c>
      <c r="W350" s="19">
        <v>1</v>
      </c>
      <c r="X350" s="19">
        <v>1</v>
      </c>
      <c r="Y350" s="19">
        <v>1</v>
      </c>
      <c r="Z350" s="18">
        <v>0</v>
      </c>
      <c r="AA350" s="18">
        <v>4</v>
      </c>
      <c r="AB350" s="18">
        <v>0</v>
      </c>
      <c r="AC350" s="18">
        <v>2</v>
      </c>
      <c r="AD350" s="18">
        <v>4</v>
      </c>
      <c r="AE350" s="18">
        <v>3</v>
      </c>
      <c r="AF350" s="18">
        <v>2</v>
      </c>
      <c r="AG350" s="18">
        <v>0</v>
      </c>
      <c r="AH350" s="35">
        <f t="shared" si="115"/>
        <v>53</v>
      </c>
      <c r="AI350" s="16"/>
      <c r="AJ350" s="17" t="s">
        <v>7</v>
      </c>
      <c r="AK350" s="20">
        <f>AH350/AH353</f>
        <v>0.38970588235294118</v>
      </c>
    </row>
    <row r="351" spans="1:40" s="21" customFormat="1" x14ac:dyDescent="0.25">
      <c r="A351" s="16"/>
      <c r="B351" s="34" t="s">
        <v>8</v>
      </c>
      <c r="C351" s="18">
        <v>0</v>
      </c>
      <c r="D351" s="18">
        <v>1</v>
      </c>
      <c r="E351" s="18">
        <v>3</v>
      </c>
      <c r="F351" s="18">
        <v>8</v>
      </c>
      <c r="G351" s="18">
        <v>0</v>
      </c>
      <c r="H351" s="18">
        <v>5</v>
      </c>
      <c r="I351" s="18">
        <v>2</v>
      </c>
      <c r="J351" s="18">
        <v>1</v>
      </c>
      <c r="K351" s="18">
        <v>2</v>
      </c>
      <c r="L351" s="18">
        <v>5</v>
      </c>
      <c r="M351" s="18">
        <v>3</v>
      </c>
      <c r="N351" s="18">
        <v>0</v>
      </c>
      <c r="O351" s="18">
        <v>8</v>
      </c>
      <c r="P351" s="18">
        <v>0</v>
      </c>
      <c r="Q351" s="18">
        <v>1</v>
      </c>
      <c r="R351" s="18">
        <v>3</v>
      </c>
      <c r="S351" s="19">
        <v>4</v>
      </c>
      <c r="T351" s="19">
        <v>6</v>
      </c>
      <c r="U351" s="19">
        <v>0</v>
      </c>
      <c r="V351" s="19">
        <v>0</v>
      </c>
      <c r="W351" s="19">
        <v>3</v>
      </c>
      <c r="X351" s="19">
        <v>3</v>
      </c>
      <c r="Y351" s="19">
        <v>2</v>
      </c>
      <c r="Z351" s="18">
        <v>7</v>
      </c>
      <c r="AA351" s="18">
        <v>5</v>
      </c>
      <c r="AB351" s="18">
        <v>0</v>
      </c>
      <c r="AC351" s="18">
        <v>6</v>
      </c>
      <c r="AD351" s="18">
        <v>2</v>
      </c>
      <c r="AE351" s="18">
        <v>1</v>
      </c>
      <c r="AF351" s="18">
        <v>2</v>
      </c>
      <c r="AG351" s="18">
        <v>0</v>
      </c>
      <c r="AH351" s="35">
        <f t="shared" si="115"/>
        <v>83</v>
      </c>
      <c r="AI351" s="16"/>
      <c r="AJ351" s="17" t="s">
        <v>8</v>
      </c>
      <c r="AK351" s="20">
        <f>100%-AK350</f>
        <v>0.61029411764705888</v>
      </c>
      <c r="AL351" s="25"/>
    </row>
    <row r="352" spans="1:40" s="21" customFormat="1" x14ac:dyDescent="0.25">
      <c r="A352" s="16"/>
      <c r="B352" s="34" t="s">
        <v>9</v>
      </c>
      <c r="C352" s="18">
        <f t="shared" ref="C352:AG352" si="122">C348+C349</f>
        <v>0</v>
      </c>
      <c r="D352" s="18">
        <f t="shared" si="122"/>
        <v>65</v>
      </c>
      <c r="E352" s="18">
        <f t="shared" si="122"/>
        <v>144</v>
      </c>
      <c r="F352" s="18">
        <f t="shared" si="122"/>
        <v>245</v>
      </c>
      <c r="G352" s="18">
        <f t="shared" si="122"/>
        <v>0</v>
      </c>
      <c r="H352" s="18">
        <f t="shared" si="122"/>
        <v>166</v>
      </c>
      <c r="I352" s="18">
        <f t="shared" si="122"/>
        <v>42</v>
      </c>
      <c r="J352" s="18">
        <f t="shared" si="122"/>
        <v>195</v>
      </c>
      <c r="K352" s="18">
        <f t="shared" si="122"/>
        <v>85</v>
      </c>
      <c r="L352" s="18">
        <f t="shared" si="122"/>
        <v>120</v>
      </c>
      <c r="M352" s="18">
        <f t="shared" si="122"/>
        <v>223</v>
      </c>
      <c r="N352" s="18">
        <f t="shared" si="122"/>
        <v>0</v>
      </c>
      <c r="O352" s="18">
        <f t="shared" si="122"/>
        <v>275</v>
      </c>
      <c r="P352" s="18">
        <f t="shared" si="122"/>
        <v>118</v>
      </c>
      <c r="Q352" s="18">
        <f t="shared" si="122"/>
        <v>167</v>
      </c>
      <c r="R352" s="18">
        <f t="shared" si="122"/>
        <v>57</v>
      </c>
      <c r="S352" s="18">
        <f t="shared" si="122"/>
        <v>125</v>
      </c>
      <c r="T352" s="18">
        <f t="shared" si="122"/>
        <v>158</v>
      </c>
      <c r="U352" s="18">
        <f t="shared" si="122"/>
        <v>0</v>
      </c>
      <c r="V352" s="18">
        <f t="shared" si="122"/>
        <v>0</v>
      </c>
      <c r="W352" s="18">
        <f t="shared" si="122"/>
        <v>99.8</v>
      </c>
      <c r="X352" s="18">
        <f t="shared" si="122"/>
        <v>99.8</v>
      </c>
      <c r="Y352" s="18">
        <f t="shared" si="122"/>
        <v>225</v>
      </c>
      <c r="Z352" s="18">
        <f t="shared" si="122"/>
        <v>230</v>
      </c>
      <c r="AA352" s="18">
        <f t="shared" si="122"/>
        <v>110</v>
      </c>
      <c r="AB352" s="18">
        <f t="shared" si="122"/>
        <v>0</v>
      </c>
      <c r="AC352" s="18">
        <f t="shared" si="122"/>
        <v>140</v>
      </c>
      <c r="AD352" s="18">
        <f t="shared" si="122"/>
        <v>138</v>
      </c>
      <c r="AE352" s="18">
        <f t="shared" si="122"/>
        <v>105</v>
      </c>
      <c r="AF352" s="18">
        <f t="shared" si="122"/>
        <v>143</v>
      </c>
      <c r="AG352" s="18">
        <f t="shared" si="122"/>
        <v>0</v>
      </c>
      <c r="AH352" s="35">
        <f t="shared" si="115"/>
        <v>3475.6000000000004</v>
      </c>
      <c r="AI352" s="16"/>
      <c r="AJ352" s="17" t="s">
        <v>9</v>
      </c>
    </row>
    <row r="353" spans="1:40" s="21" customFormat="1" x14ac:dyDescent="0.25">
      <c r="A353" s="16"/>
      <c r="B353" s="34" t="s">
        <v>10</v>
      </c>
      <c r="C353" s="18">
        <f t="shared" ref="C353:AG353" si="123">C350+C351</f>
        <v>0</v>
      </c>
      <c r="D353" s="18">
        <f t="shared" si="123"/>
        <v>2</v>
      </c>
      <c r="E353" s="18">
        <f t="shared" si="123"/>
        <v>4</v>
      </c>
      <c r="F353" s="18">
        <f t="shared" si="123"/>
        <v>9</v>
      </c>
      <c r="G353" s="18">
        <f t="shared" si="123"/>
        <v>0</v>
      </c>
      <c r="H353" s="18">
        <f t="shared" si="123"/>
        <v>10</v>
      </c>
      <c r="I353" s="18">
        <f t="shared" si="123"/>
        <v>2</v>
      </c>
      <c r="J353" s="18">
        <f t="shared" si="123"/>
        <v>6</v>
      </c>
      <c r="K353" s="18">
        <f t="shared" si="123"/>
        <v>4</v>
      </c>
      <c r="L353" s="18">
        <f t="shared" si="123"/>
        <v>7</v>
      </c>
      <c r="M353" s="18">
        <f t="shared" si="123"/>
        <v>9</v>
      </c>
      <c r="N353" s="18">
        <f t="shared" si="123"/>
        <v>0</v>
      </c>
      <c r="O353" s="18">
        <f t="shared" si="123"/>
        <v>11</v>
      </c>
      <c r="P353" s="18">
        <f t="shared" si="123"/>
        <v>2</v>
      </c>
      <c r="Q353" s="18">
        <f t="shared" si="123"/>
        <v>4</v>
      </c>
      <c r="R353" s="18">
        <f t="shared" si="123"/>
        <v>4</v>
      </c>
      <c r="S353" s="18">
        <f t="shared" si="123"/>
        <v>7</v>
      </c>
      <c r="T353" s="18">
        <f t="shared" si="123"/>
        <v>6</v>
      </c>
      <c r="U353" s="18">
        <f t="shared" si="123"/>
        <v>0</v>
      </c>
      <c r="V353" s="18">
        <f t="shared" si="123"/>
        <v>0</v>
      </c>
      <c r="W353" s="18">
        <f t="shared" si="123"/>
        <v>4</v>
      </c>
      <c r="X353" s="18">
        <f t="shared" si="123"/>
        <v>4</v>
      </c>
      <c r="Y353" s="18">
        <f t="shared" si="123"/>
        <v>3</v>
      </c>
      <c r="Z353" s="18">
        <f t="shared" si="123"/>
        <v>7</v>
      </c>
      <c r="AA353" s="18">
        <f t="shared" si="123"/>
        <v>9</v>
      </c>
      <c r="AB353" s="18">
        <f t="shared" si="123"/>
        <v>0</v>
      </c>
      <c r="AC353" s="18">
        <f t="shared" si="123"/>
        <v>8</v>
      </c>
      <c r="AD353" s="18">
        <f t="shared" si="123"/>
        <v>6</v>
      </c>
      <c r="AE353" s="18">
        <f t="shared" si="123"/>
        <v>4</v>
      </c>
      <c r="AF353" s="18">
        <f t="shared" si="123"/>
        <v>4</v>
      </c>
      <c r="AG353" s="18">
        <f t="shared" si="123"/>
        <v>0</v>
      </c>
      <c r="AH353" s="35">
        <f t="shared" si="115"/>
        <v>136</v>
      </c>
      <c r="AI353" s="16"/>
      <c r="AJ353" s="17" t="s">
        <v>10</v>
      </c>
      <c r="AL353" s="18">
        <f>AH352/AH353</f>
        <v>25.555882352941179</v>
      </c>
    </row>
    <row r="355" spans="1:40" x14ac:dyDescent="0.25">
      <c r="A355" s="1" t="s">
        <v>31</v>
      </c>
      <c r="B355" s="1" t="s">
        <v>35</v>
      </c>
      <c r="C355" s="2">
        <v>1</v>
      </c>
      <c r="D355" s="2">
        <v>2</v>
      </c>
      <c r="E355" s="31">
        <v>3</v>
      </c>
      <c r="F355" s="31">
        <v>4</v>
      </c>
      <c r="G355" s="2">
        <v>5</v>
      </c>
      <c r="H355" s="2">
        <v>6</v>
      </c>
      <c r="I355" s="2">
        <v>7</v>
      </c>
      <c r="J355" s="2">
        <v>8</v>
      </c>
      <c r="K355" s="2">
        <v>9</v>
      </c>
      <c r="L355" s="31">
        <v>10</v>
      </c>
      <c r="M355" s="31">
        <v>11</v>
      </c>
      <c r="N355" s="2">
        <v>12</v>
      </c>
      <c r="O355" s="2">
        <v>13</v>
      </c>
      <c r="P355" s="2">
        <v>14</v>
      </c>
      <c r="Q355" s="2">
        <v>15</v>
      </c>
      <c r="R355" s="2">
        <v>16</v>
      </c>
      <c r="S355" s="31">
        <v>17</v>
      </c>
      <c r="T355" s="31">
        <v>18</v>
      </c>
      <c r="U355" s="2">
        <v>19</v>
      </c>
      <c r="V355" s="2">
        <v>20</v>
      </c>
      <c r="W355" s="2">
        <v>21</v>
      </c>
      <c r="X355" s="2">
        <v>22</v>
      </c>
      <c r="Y355" s="2">
        <v>23</v>
      </c>
      <c r="Z355" s="31">
        <v>24</v>
      </c>
      <c r="AA355" s="31">
        <v>25</v>
      </c>
      <c r="AB355" s="2">
        <v>26</v>
      </c>
      <c r="AC355" s="2">
        <v>27</v>
      </c>
      <c r="AD355" s="2">
        <v>28</v>
      </c>
      <c r="AE355" s="2">
        <v>29</v>
      </c>
      <c r="AF355" s="2">
        <v>30</v>
      </c>
      <c r="AG355" s="2">
        <v>31</v>
      </c>
      <c r="AH355" s="3" t="s">
        <v>1</v>
      </c>
      <c r="AI355" s="1"/>
      <c r="AJ355" s="1" t="s">
        <v>18</v>
      </c>
      <c r="AK355" s="30" t="s">
        <v>2</v>
      </c>
      <c r="AL355" t="s">
        <v>3</v>
      </c>
    </row>
    <row r="356" spans="1:40" s="7" customFormat="1" x14ac:dyDescent="0.25">
      <c r="A356" s="4" t="s">
        <v>4</v>
      </c>
      <c r="B356" s="32" t="s">
        <v>5</v>
      </c>
      <c r="C356" s="6">
        <v>0</v>
      </c>
      <c r="D356" s="6">
        <v>10</v>
      </c>
      <c r="E356" s="7">
        <v>0</v>
      </c>
      <c r="F356" s="6">
        <v>0</v>
      </c>
      <c r="G356" s="6">
        <v>59</v>
      </c>
      <c r="H356" s="6">
        <v>84</v>
      </c>
      <c r="I356" s="23">
        <v>54</v>
      </c>
      <c r="J356" s="6">
        <v>34</v>
      </c>
      <c r="K356" s="6">
        <v>10</v>
      </c>
      <c r="L356" s="6">
        <v>0</v>
      </c>
      <c r="M356" s="6">
        <v>113</v>
      </c>
      <c r="N356" s="6">
        <v>29</v>
      </c>
      <c r="O356" s="6">
        <v>10</v>
      </c>
      <c r="P356" s="37">
        <v>31</v>
      </c>
      <c r="Q356" s="6">
        <v>0</v>
      </c>
      <c r="R356" s="6">
        <v>0</v>
      </c>
      <c r="S356" s="6">
        <v>0</v>
      </c>
      <c r="T356" s="6">
        <v>95</v>
      </c>
      <c r="U356" s="6">
        <v>20</v>
      </c>
      <c r="V356" s="6">
        <v>0</v>
      </c>
      <c r="W356" s="6">
        <v>19</v>
      </c>
      <c r="X356" s="6">
        <v>2</v>
      </c>
      <c r="Y356" s="6">
        <v>0</v>
      </c>
      <c r="Z356" s="6">
        <v>0</v>
      </c>
      <c r="AA356" s="6"/>
      <c r="AB356" s="23"/>
      <c r="AC356" s="6"/>
      <c r="AD356" s="6"/>
      <c r="AE356" s="6"/>
      <c r="AF356" s="6"/>
      <c r="AG356" s="6"/>
      <c r="AH356" s="35">
        <f>SUM(C356:AG356)</f>
        <v>570</v>
      </c>
      <c r="AI356" s="4" t="s">
        <v>4</v>
      </c>
      <c r="AJ356" s="5" t="s">
        <v>5</v>
      </c>
      <c r="AK356" s="8">
        <f>AH356/AH360</f>
        <v>0.38152610441767071</v>
      </c>
      <c r="AL356" s="6">
        <f>AH356/AH358</f>
        <v>9.5</v>
      </c>
    </row>
    <row r="357" spans="1:40" s="7" customFormat="1" x14ac:dyDescent="0.25">
      <c r="A357" s="4"/>
      <c r="B357" s="32" t="s">
        <v>6</v>
      </c>
      <c r="C357" s="6">
        <v>0</v>
      </c>
      <c r="D357" s="6">
        <v>32</v>
      </c>
      <c r="E357" s="7">
        <v>0</v>
      </c>
      <c r="F357" s="6">
        <v>0</v>
      </c>
      <c r="G357" s="6">
        <v>32</v>
      </c>
      <c r="H357" s="6">
        <v>63</v>
      </c>
      <c r="I357" s="23">
        <v>38</v>
      </c>
      <c r="J357" s="6">
        <v>146</v>
      </c>
      <c r="K357" s="6">
        <v>73</v>
      </c>
      <c r="L357" s="6">
        <v>0</v>
      </c>
      <c r="M357" s="6">
        <v>43</v>
      </c>
      <c r="N357" s="6">
        <v>55</v>
      </c>
      <c r="O357" s="6">
        <v>20</v>
      </c>
      <c r="P357" s="37">
        <v>56</v>
      </c>
      <c r="Q357" s="6">
        <v>0</v>
      </c>
      <c r="R357" s="6">
        <v>0</v>
      </c>
      <c r="S357" s="6">
        <v>0</v>
      </c>
      <c r="T357" s="6">
        <v>90</v>
      </c>
      <c r="U357" s="6">
        <v>84</v>
      </c>
      <c r="V357" s="6">
        <v>70</v>
      </c>
      <c r="W357" s="6">
        <v>75</v>
      </c>
      <c r="X357" s="6">
        <v>47</v>
      </c>
      <c r="Y357" s="6">
        <v>0</v>
      </c>
      <c r="Z357" s="6">
        <v>0</v>
      </c>
      <c r="AA357" s="6"/>
      <c r="AB357" s="23"/>
      <c r="AC357" s="6"/>
      <c r="AD357" s="6"/>
      <c r="AE357" s="6"/>
      <c r="AF357" s="6"/>
      <c r="AG357" s="6"/>
      <c r="AH357" s="35">
        <f t="shared" ref="AH357:AH379" si="124">SUM(C357:AG357)</f>
        <v>924</v>
      </c>
      <c r="AI357" s="4"/>
      <c r="AJ357" s="5" t="s">
        <v>6</v>
      </c>
      <c r="AK357" s="8">
        <f>AH357/AH360</f>
        <v>0.61847389558232935</v>
      </c>
      <c r="AL357" s="6">
        <f>AH357/AH359</f>
        <v>11.55</v>
      </c>
    </row>
    <row r="358" spans="1:40" s="7" customFormat="1" x14ac:dyDescent="0.25">
      <c r="A358" s="4"/>
      <c r="B358" s="32" t="s">
        <v>7</v>
      </c>
      <c r="C358" s="7">
        <v>0</v>
      </c>
      <c r="D358" s="7">
        <v>2</v>
      </c>
      <c r="E358" s="6">
        <v>0</v>
      </c>
      <c r="F358" s="6">
        <v>0</v>
      </c>
      <c r="G358" s="6">
        <v>5</v>
      </c>
      <c r="H358" s="6">
        <v>8</v>
      </c>
      <c r="I358" s="23">
        <v>6</v>
      </c>
      <c r="J358" s="6">
        <v>5</v>
      </c>
      <c r="K358" s="6">
        <v>2</v>
      </c>
      <c r="L358" s="6">
        <v>0</v>
      </c>
      <c r="M358" s="6">
        <v>10</v>
      </c>
      <c r="N358" s="6">
        <v>4</v>
      </c>
      <c r="O358" s="6">
        <v>1</v>
      </c>
      <c r="P358" s="37">
        <v>4</v>
      </c>
      <c r="Q358" s="6">
        <v>0</v>
      </c>
      <c r="R358" s="6">
        <v>0</v>
      </c>
      <c r="S358" s="6">
        <v>0</v>
      </c>
      <c r="T358" s="6">
        <v>6</v>
      </c>
      <c r="U358" s="6">
        <v>3</v>
      </c>
      <c r="V358" s="6">
        <v>0</v>
      </c>
      <c r="W358" s="6">
        <v>2</v>
      </c>
      <c r="X358" s="6">
        <v>2</v>
      </c>
      <c r="Y358" s="6">
        <v>0</v>
      </c>
      <c r="Z358" s="6">
        <v>0</v>
      </c>
      <c r="AA358" s="6"/>
      <c r="AB358" s="23"/>
      <c r="AC358" s="6"/>
      <c r="AD358" s="6"/>
      <c r="AE358" s="6"/>
      <c r="AF358" s="6"/>
      <c r="AG358" s="6"/>
      <c r="AH358" s="35">
        <f t="shared" si="124"/>
        <v>60</v>
      </c>
      <c r="AI358" s="4"/>
      <c r="AJ358" s="5" t="s">
        <v>7</v>
      </c>
      <c r="AK358" s="8">
        <f>AH358/AH361</f>
        <v>0.42857142857142855</v>
      </c>
      <c r="AL358" s="6"/>
    </row>
    <row r="359" spans="1:40" s="7" customFormat="1" x14ac:dyDescent="0.25">
      <c r="A359" s="4"/>
      <c r="B359" s="32" t="s">
        <v>8</v>
      </c>
      <c r="C359" s="7">
        <v>0</v>
      </c>
      <c r="D359" s="7">
        <v>4</v>
      </c>
      <c r="E359" s="6">
        <v>0</v>
      </c>
      <c r="F359" s="6">
        <v>0</v>
      </c>
      <c r="G359" s="6">
        <v>3</v>
      </c>
      <c r="H359" s="6">
        <v>6</v>
      </c>
      <c r="I359" s="23">
        <v>3</v>
      </c>
      <c r="J359" s="6">
        <v>9</v>
      </c>
      <c r="K359" s="6">
        <v>8</v>
      </c>
      <c r="L359" s="6">
        <v>0</v>
      </c>
      <c r="M359" s="6">
        <v>3</v>
      </c>
      <c r="N359" s="6">
        <v>4</v>
      </c>
      <c r="O359" s="6">
        <v>2</v>
      </c>
      <c r="P359" s="37">
        <v>5</v>
      </c>
      <c r="Q359" s="6">
        <v>0</v>
      </c>
      <c r="R359" s="6">
        <v>0</v>
      </c>
      <c r="S359" s="6">
        <v>0</v>
      </c>
      <c r="T359" s="6">
        <v>9</v>
      </c>
      <c r="U359" s="6">
        <v>6</v>
      </c>
      <c r="V359" s="6">
        <v>6</v>
      </c>
      <c r="W359" s="6">
        <v>8</v>
      </c>
      <c r="X359" s="6">
        <v>4</v>
      </c>
      <c r="Y359" s="6">
        <v>0</v>
      </c>
      <c r="Z359" s="6">
        <v>0</v>
      </c>
      <c r="AA359" s="6"/>
      <c r="AB359" s="23"/>
      <c r="AC359" s="6"/>
      <c r="AD359" s="6"/>
      <c r="AE359" s="6"/>
      <c r="AF359" s="6"/>
      <c r="AG359" s="6"/>
      <c r="AH359" s="35">
        <f t="shared" si="124"/>
        <v>80</v>
      </c>
      <c r="AI359" s="4"/>
      <c r="AJ359" s="5" t="s">
        <v>8</v>
      </c>
      <c r="AK359" s="8">
        <f>AH359/AH361</f>
        <v>0.5714285714285714</v>
      </c>
    </row>
    <row r="360" spans="1:40" s="7" customFormat="1" x14ac:dyDescent="0.25">
      <c r="A360" s="4"/>
      <c r="B360" s="32" t="s">
        <v>9</v>
      </c>
      <c r="C360" s="6">
        <f>C356+C357</f>
        <v>0</v>
      </c>
      <c r="D360" s="6">
        <f t="shared" ref="D360:AG360" si="125">D356+D357</f>
        <v>42</v>
      </c>
      <c r="E360" s="6">
        <f t="shared" si="125"/>
        <v>0</v>
      </c>
      <c r="F360" s="6">
        <f t="shared" si="125"/>
        <v>0</v>
      </c>
      <c r="G360" s="6">
        <f t="shared" si="125"/>
        <v>91</v>
      </c>
      <c r="H360" s="6">
        <f t="shared" si="125"/>
        <v>147</v>
      </c>
      <c r="I360" s="6">
        <f t="shared" si="125"/>
        <v>92</v>
      </c>
      <c r="J360" s="6">
        <f t="shared" si="125"/>
        <v>180</v>
      </c>
      <c r="K360" s="6">
        <f t="shared" si="125"/>
        <v>83</v>
      </c>
      <c r="L360" s="6">
        <f t="shared" si="125"/>
        <v>0</v>
      </c>
      <c r="M360" s="6">
        <f t="shared" si="125"/>
        <v>156</v>
      </c>
      <c r="N360" s="6">
        <f t="shared" si="125"/>
        <v>84</v>
      </c>
      <c r="O360" s="6">
        <f t="shared" si="125"/>
        <v>30</v>
      </c>
      <c r="P360" s="6">
        <f t="shared" si="125"/>
        <v>87</v>
      </c>
      <c r="Q360" s="6">
        <f t="shared" si="125"/>
        <v>0</v>
      </c>
      <c r="R360" s="6">
        <f t="shared" si="125"/>
        <v>0</v>
      </c>
      <c r="S360" s="6">
        <f t="shared" si="125"/>
        <v>0</v>
      </c>
      <c r="T360" s="6">
        <f t="shared" si="125"/>
        <v>185</v>
      </c>
      <c r="U360" s="6">
        <f t="shared" si="125"/>
        <v>104</v>
      </c>
      <c r="V360" s="6">
        <f t="shared" si="125"/>
        <v>70</v>
      </c>
      <c r="W360" s="6">
        <f t="shared" si="125"/>
        <v>94</v>
      </c>
      <c r="X360" s="6">
        <f t="shared" si="125"/>
        <v>49</v>
      </c>
      <c r="Y360" s="6">
        <f t="shared" si="125"/>
        <v>0</v>
      </c>
      <c r="Z360" s="6">
        <f t="shared" si="125"/>
        <v>0</v>
      </c>
      <c r="AA360" s="6">
        <f t="shared" si="125"/>
        <v>0</v>
      </c>
      <c r="AB360" s="6">
        <f t="shared" si="125"/>
        <v>0</v>
      </c>
      <c r="AC360" s="6">
        <f t="shared" si="125"/>
        <v>0</v>
      </c>
      <c r="AD360" s="6">
        <f t="shared" si="125"/>
        <v>0</v>
      </c>
      <c r="AE360" s="6">
        <f t="shared" si="125"/>
        <v>0</v>
      </c>
      <c r="AF360" s="6">
        <f t="shared" si="125"/>
        <v>0</v>
      </c>
      <c r="AG360" s="6">
        <f t="shared" si="125"/>
        <v>0</v>
      </c>
      <c r="AH360" s="35">
        <f t="shared" si="124"/>
        <v>1494</v>
      </c>
      <c r="AI360" s="4"/>
      <c r="AJ360" s="5" t="s">
        <v>9</v>
      </c>
      <c r="AK360" s="8">
        <f>100%-AK359</f>
        <v>0.4285714285714286</v>
      </c>
    </row>
    <row r="361" spans="1:40" s="7" customFormat="1" x14ac:dyDescent="0.25">
      <c r="A361" s="4"/>
      <c r="B361" s="32" t="s">
        <v>10</v>
      </c>
      <c r="C361" s="6">
        <f t="shared" ref="C361:AG361" si="126">C358+C359</f>
        <v>0</v>
      </c>
      <c r="D361" s="6">
        <f>D358+D359</f>
        <v>6</v>
      </c>
      <c r="E361" s="6">
        <f>E358+E359</f>
        <v>0</v>
      </c>
      <c r="F361" s="6">
        <f t="shared" si="126"/>
        <v>0</v>
      </c>
      <c r="G361" s="6">
        <f t="shared" si="126"/>
        <v>8</v>
      </c>
      <c r="H361" s="6">
        <f t="shared" si="126"/>
        <v>14</v>
      </c>
      <c r="I361" s="23">
        <f t="shared" si="126"/>
        <v>9</v>
      </c>
      <c r="J361" s="6">
        <f t="shared" si="126"/>
        <v>14</v>
      </c>
      <c r="K361" s="6">
        <f t="shared" si="126"/>
        <v>10</v>
      </c>
      <c r="L361" s="6">
        <f t="shared" si="126"/>
        <v>0</v>
      </c>
      <c r="M361" s="6">
        <f t="shared" si="126"/>
        <v>13</v>
      </c>
      <c r="N361" s="6">
        <f t="shared" si="126"/>
        <v>8</v>
      </c>
      <c r="O361" s="6">
        <f t="shared" si="126"/>
        <v>3</v>
      </c>
      <c r="P361" s="6">
        <f t="shared" si="126"/>
        <v>9</v>
      </c>
      <c r="Q361" s="6">
        <f t="shared" si="126"/>
        <v>0</v>
      </c>
      <c r="R361" s="6">
        <f t="shared" si="126"/>
        <v>0</v>
      </c>
      <c r="S361" s="6">
        <f t="shared" si="126"/>
        <v>0</v>
      </c>
      <c r="T361" s="6">
        <f t="shared" si="126"/>
        <v>15</v>
      </c>
      <c r="U361" s="6">
        <f t="shared" si="126"/>
        <v>9</v>
      </c>
      <c r="V361" s="6">
        <f t="shared" si="126"/>
        <v>6</v>
      </c>
      <c r="W361" s="6">
        <f t="shared" si="126"/>
        <v>10</v>
      </c>
      <c r="X361" s="6">
        <f t="shared" si="126"/>
        <v>6</v>
      </c>
      <c r="Y361" s="6">
        <f t="shared" si="126"/>
        <v>0</v>
      </c>
      <c r="Z361" s="6">
        <f t="shared" si="126"/>
        <v>0</v>
      </c>
      <c r="AA361" s="6">
        <f t="shared" si="126"/>
        <v>0</v>
      </c>
      <c r="AB361" s="23">
        <f t="shared" si="126"/>
        <v>0</v>
      </c>
      <c r="AC361" s="6">
        <f t="shared" si="126"/>
        <v>0</v>
      </c>
      <c r="AD361" s="6">
        <f t="shared" si="126"/>
        <v>0</v>
      </c>
      <c r="AE361" s="6">
        <f t="shared" si="126"/>
        <v>0</v>
      </c>
      <c r="AF361" s="6">
        <f t="shared" si="126"/>
        <v>0</v>
      </c>
      <c r="AG361" s="6">
        <f t="shared" si="126"/>
        <v>0</v>
      </c>
      <c r="AH361" s="35">
        <f t="shared" si="124"/>
        <v>140</v>
      </c>
      <c r="AI361" s="4"/>
      <c r="AJ361" s="5" t="s">
        <v>10</v>
      </c>
      <c r="AK361" s="8"/>
      <c r="AL361" s="6">
        <f>AH360/AH361</f>
        <v>10.671428571428571</v>
      </c>
    </row>
    <row r="362" spans="1:40" s="7" customFormat="1" x14ac:dyDescent="0.25">
      <c r="A362" s="38" t="s">
        <v>32</v>
      </c>
      <c r="B362" s="39" t="s">
        <v>5</v>
      </c>
      <c r="C362" s="40">
        <v>0</v>
      </c>
      <c r="D362" s="40">
        <v>0</v>
      </c>
      <c r="E362" s="40">
        <v>97.5</v>
      </c>
      <c r="F362" s="40">
        <v>55</v>
      </c>
      <c r="G362" s="40">
        <v>36.5</v>
      </c>
      <c r="H362" s="40">
        <v>5</v>
      </c>
      <c r="I362" s="41">
        <v>32.75</v>
      </c>
      <c r="J362" s="40">
        <v>21</v>
      </c>
      <c r="K362" s="40">
        <v>0</v>
      </c>
      <c r="L362" s="40">
        <v>86</v>
      </c>
      <c r="M362" s="40">
        <v>32</v>
      </c>
      <c r="N362" s="40">
        <v>14.5</v>
      </c>
      <c r="O362" s="40">
        <v>18</v>
      </c>
      <c r="P362" s="42">
        <v>33</v>
      </c>
      <c r="Q362" s="40">
        <v>31</v>
      </c>
      <c r="R362" s="40">
        <v>0</v>
      </c>
      <c r="S362" s="40">
        <v>60</v>
      </c>
      <c r="T362" s="40">
        <v>11</v>
      </c>
      <c r="U362" s="40">
        <v>21</v>
      </c>
      <c r="V362" s="40">
        <v>16</v>
      </c>
      <c r="W362" s="40">
        <f>11+2</f>
        <v>13</v>
      </c>
      <c r="X362" s="40">
        <v>56.75</v>
      </c>
      <c r="Y362" s="40">
        <v>0</v>
      </c>
      <c r="Z362" s="40">
        <v>46</v>
      </c>
      <c r="AA362" s="40"/>
      <c r="AB362" s="41"/>
      <c r="AC362" s="40"/>
      <c r="AD362" s="40"/>
      <c r="AE362" s="40"/>
      <c r="AF362" s="40"/>
      <c r="AG362" s="40"/>
      <c r="AH362" s="40">
        <f t="shared" si="124"/>
        <v>686</v>
      </c>
      <c r="AI362" s="38" t="s">
        <v>33</v>
      </c>
      <c r="AJ362" s="43" t="s">
        <v>5</v>
      </c>
      <c r="AK362" s="44">
        <f>AH362/AH366</f>
        <v>0.32799896723357252</v>
      </c>
      <c r="AL362" s="40">
        <f>AH362/AH364</f>
        <v>7.7954545454545459</v>
      </c>
      <c r="AM362" s="45"/>
      <c r="AN362" s="45"/>
    </row>
    <row r="363" spans="1:40" s="7" customFormat="1" x14ac:dyDescent="0.25">
      <c r="A363" s="38"/>
      <c r="B363" s="39" t="s">
        <v>6</v>
      </c>
      <c r="C363" s="40">
        <v>170</v>
      </c>
      <c r="D363" s="40">
        <v>0</v>
      </c>
      <c r="E363" s="40">
        <v>137</v>
      </c>
      <c r="F363" s="40">
        <v>82</v>
      </c>
      <c r="G363" s="40">
        <v>10.47</v>
      </c>
      <c r="H363" s="40">
        <v>22</v>
      </c>
      <c r="I363" s="41">
        <v>86</v>
      </c>
      <c r="J363" s="40">
        <v>88</v>
      </c>
      <c r="K363" s="40">
        <v>0</v>
      </c>
      <c r="L363" s="40">
        <v>126</v>
      </c>
      <c r="M363" s="40">
        <v>15</v>
      </c>
      <c r="N363" s="40">
        <v>42</v>
      </c>
      <c r="O363" s="40">
        <v>19</v>
      </c>
      <c r="P363" s="42">
        <v>54</v>
      </c>
      <c r="Q363" s="40">
        <v>49</v>
      </c>
      <c r="R363" s="40">
        <v>0</v>
      </c>
      <c r="S363" s="40">
        <v>131</v>
      </c>
      <c r="T363" s="40">
        <v>42</v>
      </c>
      <c r="U363" s="40">
        <v>38</v>
      </c>
      <c r="V363" s="40">
        <v>41</v>
      </c>
      <c r="W363" s="40">
        <f>36+14</f>
        <v>50</v>
      </c>
      <c r="X363" s="40">
        <v>55</v>
      </c>
      <c r="Y363" s="40">
        <v>0</v>
      </c>
      <c r="Z363" s="40">
        <v>148</v>
      </c>
      <c r="AA363" s="40"/>
      <c r="AB363" s="41"/>
      <c r="AC363" s="40"/>
      <c r="AD363" s="40"/>
      <c r="AE363" s="40"/>
      <c r="AF363" s="40"/>
      <c r="AG363" s="40"/>
      <c r="AH363" s="40">
        <f t="shared" si="124"/>
        <v>1405.47</v>
      </c>
      <c r="AI363" s="38"/>
      <c r="AJ363" s="43" t="s">
        <v>6</v>
      </c>
      <c r="AK363" s="44">
        <f>AH363/AH366</f>
        <v>0.67200103276642742</v>
      </c>
      <c r="AL363" s="40">
        <f>AH363/AH365</f>
        <v>10.895116279069768</v>
      </c>
      <c r="AM363" s="45"/>
      <c r="AN363" s="45"/>
    </row>
    <row r="364" spans="1:40" s="7" customFormat="1" x14ac:dyDescent="0.25">
      <c r="A364" s="38"/>
      <c r="B364" s="39" t="s">
        <v>7</v>
      </c>
      <c r="C364" s="45">
        <v>0</v>
      </c>
      <c r="D364" s="45">
        <v>0</v>
      </c>
      <c r="E364" s="45">
        <v>14</v>
      </c>
      <c r="F364" s="45">
        <v>5</v>
      </c>
      <c r="G364" s="40">
        <v>7</v>
      </c>
      <c r="H364" s="40">
        <v>1</v>
      </c>
      <c r="I364" s="41">
        <v>4</v>
      </c>
      <c r="J364" s="40">
        <v>3</v>
      </c>
      <c r="K364" s="40">
        <v>0</v>
      </c>
      <c r="L364" s="40">
        <v>7</v>
      </c>
      <c r="M364" s="40">
        <v>4</v>
      </c>
      <c r="N364" s="40">
        <v>2</v>
      </c>
      <c r="O364" s="40">
        <v>2</v>
      </c>
      <c r="P364" s="42">
        <v>4</v>
      </c>
      <c r="Q364" s="40">
        <v>6</v>
      </c>
      <c r="R364" s="40">
        <v>0</v>
      </c>
      <c r="S364" s="40">
        <v>6</v>
      </c>
      <c r="T364" s="40">
        <v>1</v>
      </c>
      <c r="U364" s="40">
        <v>4</v>
      </c>
      <c r="V364" s="40">
        <v>2</v>
      </c>
      <c r="W364" s="40">
        <v>4</v>
      </c>
      <c r="X364" s="40">
        <v>8</v>
      </c>
      <c r="Y364" s="40">
        <v>0</v>
      </c>
      <c r="Z364" s="40">
        <v>4</v>
      </c>
      <c r="AA364" s="40"/>
      <c r="AB364" s="41"/>
      <c r="AC364" s="40"/>
      <c r="AD364" s="40"/>
      <c r="AE364" s="40"/>
      <c r="AF364" s="40"/>
      <c r="AG364" s="40"/>
      <c r="AH364" s="40">
        <f t="shared" si="124"/>
        <v>88</v>
      </c>
      <c r="AI364" s="38"/>
      <c r="AJ364" s="43" t="s">
        <v>7</v>
      </c>
      <c r="AK364" s="44">
        <f>AH364/AH367</f>
        <v>0.40552995391705071</v>
      </c>
      <c r="AL364" s="40"/>
      <c r="AM364" s="45"/>
      <c r="AN364" s="45"/>
    </row>
    <row r="365" spans="1:40" s="7" customFormat="1" x14ac:dyDescent="0.25">
      <c r="A365" s="38"/>
      <c r="B365" s="39" t="s">
        <v>8</v>
      </c>
      <c r="C365" s="45">
        <v>15</v>
      </c>
      <c r="D365" s="45">
        <v>0</v>
      </c>
      <c r="E365" s="45">
        <v>12</v>
      </c>
      <c r="F365" s="45">
        <v>9</v>
      </c>
      <c r="G365" s="40">
        <v>2</v>
      </c>
      <c r="H365" s="40">
        <v>3</v>
      </c>
      <c r="I365" s="41">
        <v>5</v>
      </c>
      <c r="J365" s="40">
        <v>8</v>
      </c>
      <c r="K365" s="40">
        <v>0</v>
      </c>
      <c r="L365" s="40">
        <v>11</v>
      </c>
      <c r="M365" s="40">
        <v>1</v>
      </c>
      <c r="N365" s="40">
        <v>5</v>
      </c>
      <c r="O365" s="40">
        <v>2</v>
      </c>
      <c r="P365" s="42">
        <v>6</v>
      </c>
      <c r="Q365" s="40">
        <v>5</v>
      </c>
      <c r="R365" s="40">
        <v>0</v>
      </c>
      <c r="S365" s="40">
        <v>13</v>
      </c>
      <c r="T365" s="40">
        <v>4</v>
      </c>
      <c r="U365" s="40">
        <v>3</v>
      </c>
      <c r="V365" s="40">
        <v>4</v>
      </c>
      <c r="W365" s="40">
        <v>3</v>
      </c>
      <c r="X365" s="40">
        <v>6</v>
      </c>
      <c r="Y365" s="40">
        <v>0</v>
      </c>
      <c r="Z365" s="40">
        <v>12</v>
      </c>
      <c r="AA365" s="40"/>
      <c r="AB365" s="41"/>
      <c r="AC365" s="40"/>
      <c r="AD365" s="40"/>
      <c r="AE365" s="40"/>
      <c r="AF365" s="40"/>
      <c r="AG365" s="40"/>
      <c r="AH365" s="40">
        <f t="shared" si="124"/>
        <v>129</v>
      </c>
      <c r="AI365" s="38"/>
      <c r="AJ365" s="43" t="s">
        <v>8</v>
      </c>
      <c r="AK365" s="44">
        <f>AH365/AH367</f>
        <v>0.59447004608294929</v>
      </c>
      <c r="AL365" s="45"/>
      <c r="AM365" s="45"/>
      <c r="AN365" s="45"/>
    </row>
    <row r="366" spans="1:40" s="7" customFormat="1" x14ac:dyDescent="0.25">
      <c r="A366" s="38"/>
      <c r="B366" s="39" t="s">
        <v>9</v>
      </c>
      <c r="C366" s="40">
        <f>C362+C363</f>
        <v>170</v>
      </c>
      <c r="D366" s="40">
        <f>D362+D363</f>
        <v>0</v>
      </c>
      <c r="E366" s="40">
        <f>E362+E363</f>
        <v>234.5</v>
      </c>
      <c r="F366" s="40">
        <f t="shared" ref="F366:AG366" si="127">F362+F363</f>
        <v>137</v>
      </c>
      <c r="G366" s="40">
        <f t="shared" si="127"/>
        <v>46.97</v>
      </c>
      <c r="H366" s="40">
        <f t="shared" si="127"/>
        <v>27</v>
      </c>
      <c r="I366" s="41">
        <f t="shared" si="127"/>
        <v>118.75</v>
      </c>
      <c r="J366" s="40">
        <f t="shared" si="127"/>
        <v>109</v>
      </c>
      <c r="K366" s="40">
        <f t="shared" si="127"/>
        <v>0</v>
      </c>
      <c r="L366" s="40">
        <f t="shared" si="127"/>
        <v>212</v>
      </c>
      <c r="M366" s="40">
        <f t="shared" si="127"/>
        <v>47</v>
      </c>
      <c r="N366" s="40">
        <f t="shared" si="127"/>
        <v>56.5</v>
      </c>
      <c r="O366" s="40">
        <f t="shared" si="127"/>
        <v>37</v>
      </c>
      <c r="P366" s="40">
        <f t="shared" si="127"/>
        <v>87</v>
      </c>
      <c r="Q366" s="40">
        <f t="shared" si="127"/>
        <v>80</v>
      </c>
      <c r="R366" s="40">
        <f t="shared" si="127"/>
        <v>0</v>
      </c>
      <c r="S366" s="40">
        <f t="shared" si="127"/>
        <v>191</v>
      </c>
      <c r="T366" s="41">
        <f t="shared" si="127"/>
        <v>53</v>
      </c>
      <c r="U366" s="40">
        <f t="shared" si="127"/>
        <v>59</v>
      </c>
      <c r="V366" s="40">
        <f t="shared" si="127"/>
        <v>57</v>
      </c>
      <c r="W366" s="40">
        <f t="shared" si="127"/>
        <v>63</v>
      </c>
      <c r="X366" s="40">
        <f t="shared" si="127"/>
        <v>111.75</v>
      </c>
      <c r="Y366" s="40">
        <f t="shared" si="127"/>
        <v>0</v>
      </c>
      <c r="Z366" s="40">
        <f t="shared" si="127"/>
        <v>194</v>
      </c>
      <c r="AA366" s="40">
        <f t="shared" si="127"/>
        <v>0</v>
      </c>
      <c r="AB366" s="41">
        <f t="shared" si="127"/>
        <v>0</v>
      </c>
      <c r="AC366" s="40">
        <f t="shared" si="127"/>
        <v>0</v>
      </c>
      <c r="AD366" s="40">
        <f t="shared" si="127"/>
        <v>0</v>
      </c>
      <c r="AE366" s="40">
        <f t="shared" si="127"/>
        <v>0</v>
      </c>
      <c r="AF366" s="40">
        <f t="shared" si="127"/>
        <v>0</v>
      </c>
      <c r="AG366" s="40">
        <f t="shared" si="127"/>
        <v>0</v>
      </c>
      <c r="AH366" s="40">
        <f t="shared" si="124"/>
        <v>2091.4700000000003</v>
      </c>
      <c r="AI366" s="38"/>
      <c r="AJ366" s="43" t="s">
        <v>9</v>
      </c>
      <c r="AK366" s="44">
        <f>100%-AK365</f>
        <v>0.40552995391705071</v>
      </c>
      <c r="AL366" s="45"/>
      <c r="AM366" s="45"/>
      <c r="AN366" s="45"/>
    </row>
    <row r="367" spans="1:40" s="7" customFormat="1" x14ac:dyDescent="0.25">
      <c r="A367" s="38"/>
      <c r="B367" s="39" t="s">
        <v>10</v>
      </c>
      <c r="C367" s="40">
        <f>C364+C365</f>
        <v>15</v>
      </c>
      <c r="D367" s="40">
        <f>D364+D365</f>
        <v>0</v>
      </c>
      <c r="E367" s="40">
        <f>E364+E365</f>
        <v>26</v>
      </c>
      <c r="F367" s="40">
        <f t="shared" ref="F367:AG367" si="128">F364+F365</f>
        <v>14</v>
      </c>
      <c r="G367" s="40">
        <f t="shared" si="128"/>
        <v>9</v>
      </c>
      <c r="H367" s="40">
        <f t="shared" si="128"/>
        <v>4</v>
      </c>
      <c r="I367" s="41">
        <f t="shared" si="128"/>
        <v>9</v>
      </c>
      <c r="J367" s="40">
        <f t="shared" si="128"/>
        <v>11</v>
      </c>
      <c r="K367" s="40">
        <f t="shared" si="128"/>
        <v>0</v>
      </c>
      <c r="L367" s="40">
        <f t="shared" si="128"/>
        <v>18</v>
      </c>
      <c r="M367" s="40">
        <f t="shared" si="128"/>
        <v>5</v>
      </c>
      <c r="N367" s="40">
        <f t="shared" si="128"/>
        <v>7</v>
      </c>
      <c r="O367" s="40">
        <f t="shared" si="128"/>
        <v>4</v>
      </c>
      <c r="P367" s="40">
        <f t="shared" si="128"/>
        <v>10</v>
      </c>
      <c r="Q367" s="40">
        <f t="shared" si="128"/>
        <v>11</v>
      </c>
      <c r="R367" s="40">
        <f t="shared" si="128"/>
        <v>0</v>
      </c>
      <c r="S367" s="40">
        <f t="shared" si="128"/>
        <v>19</v>
      </c>
      <c r="T367" s="40">
        <f t="shared" si="128"/>
        <v>5</v>
      </c>
      <c r="U367" s="40">
        <f t="shared" si="128"/>
        <v>7</v>
      </c>
      <c r="V367" s="40">
        <f t="shared" si="128"/>
        <v>6</v>
      </c>
      <c r="W367" s="40">
        <f t="shared" si="128"/>
        <v>7</v>
      </c>
      <c r="X367" s="40">
        <f t="shared" si="128"/>
        <v>14</v>
      </c>
      <c r="Y367" s="40">
        <f t="shared" si="128"/>
        <v>0</v>
      </c>
      <c r="Z367" s="40">
        <f t="shared" si="128"/>
        <v>16</v>
      </c>
      <c r="AA367" s="40">
        <f t="shared" si="128"/>
        <v>0</v>
      </c>
      <c r="AB367" s="41">
        <f t="shared" si="128"/>
        <v>0</v>
      </c>
      <c r="AC367" s="40">
        <f t="shared" si="128"/>
        <v>0</v>
      </c>
      <c r="AD367" s="40">
        <f t="shared" si="128"/>
        <v>0</v>
      </c>
      <c r="AE367" s="40">
        <f t="shared" si="128"/>
        <v>0</v>
      </c>
      <c r="AF367" s="40">
        <f t="shared" si="128"/>
        <v>0</v>
      </c>
      <c r="AG367" s="40">
        <f t="shared" si="128"/>
        <v>0</v>
      </c>
      <c r="AH367" s="40">
        <f t="shared" si="124"/>
        <v>217</v>
      </c>
      <c r="AI367" s="38"/>
      <c r="AJ367" s="43" t="s">
        <v>10</v>
      </c>
      <c r="AK367" s="44"/>
      <c r="AL367" s="40">
        <f>AH366/AH367</f>
        <v>9.6381105990783418</v>
      </c>
      <c r="AM367" s="45"/>
      <c r="AN367" s="45"/>
    </row>
    <row r="368" spans="1:40" s="14" customFormat="1" x14ac:dyDescent="0.25">
      <c r="A368" s="9" t="s">
        <v>11</v>
      </c>
      <c r="B368" s="33" t="s">
        <v>5</v>
      </c>
      <c r="C368" s="11">
        <v>8</v>
      </c>
      <c r="D368" s="11">
        <v>0</v>
      </c>
      <c r="E368" s="11">
        <v>229</v>
      </c>
      <c r="F368" s="11">
        <v>78</v>
      </c>
      <c r="G368" s="11">
        <v>95</v>
      </c>
      <c r="H368" s="11">
        <v>65</v>
      </c>
      <c r="I368" s="11">
        <v>80</v>
      </c>
      <c r="J368" s="11">
        <v>20</v>
      </c>
      <c r="K368" s="11">
        <v>72.5</v>
      </c>
      <c r="L368" s="11">
        <v>0</v>
      </c>
      <c r="M368" s="11">
        <v>0</v>
      </c>
      <c r="N368" s="11">
        <v>55</v>
      </c>
      <c r="O368" s="11">
        <v>12</v>
      </c>
      <c r="P368" s="11">
        <v>0</v>
      </c>
      <c r="Q368" s="11">
        <v>30</v>
      </c>
      <c r="R368" s="11">
        <v>7</v>
      </c>
      <c r="S368" s="11">
        <v>0</v>
      </c>
      <c r="T368" s="11">
        <v>0</v>
      </c>
      <c r="U368" s="11">
        <v>120</v>
      </c>
      <c r="V368" s="11">
        <v>12</v>
      </c>
      <c r="W368" s="11">
        <v>30</v>
      </c>
      <c r="X368" s="11">
        <v>25</v>
      </c>
      <c r="Y368" s="11">
        <v>0</v>
      </c>
      <c r="Z368" s="11">
        <v>68</v>
      </c>
      <c r="AA368" s="11"/>
      <c r="AB368" s="11"/>
      <c r="AC368" s="11"/>
      <c r="AD368" s="11"/>
      <c r="AE368" s="11"/>
      <c r="AF368" s="11"/>
      <c r="AG368" s="11"/>
      <c r="AH368" s="35">
        <f t="shared" si="124"/>
        <v>1006.5</v>
      </c>
      <c r="AI368" s="9" t="s">
        <v>11</v>
      </c>
      <c r="AJ368" s="10" t="s">
        <v>5</v>
      </c>
      <c r="AK368" s="13">
        <f>AH368/AH372</f>
        <v>0.63361661945231351</v>
      </c>
      <c r="AL368" s="11">
        <f>AH368/AH370</f>
        <v>22.366666666666667</v>
      </c>
    </row>
    <row r="369" spans="1:38" s="14" customFormat="1" ht="17.25" customHeight="1" x14ac:dyDescent="0.25">
      <c r="A369" s="9"/>
      <c r="B369" s="33" t="s">
        <v>6</v>
      </c>
      <c r="C369" s="11">
        <v>53</v>
      </c>
      <c r="D369" s="11">
        <v>0</v>
      </c>
      <c r="E369" s="11">
        <v>20</v>
      </c>
      <c r="F369" s="11">
        <v>0</v>
      </c>
      <c r="G369" s="11">
        <v>30</v>
      </c>
      <c r="H369" s="11">
        <v>60</v>
      </c>
      <c r="I369" s="11">
        <v>25</v>
      </c>
      <c r="J369" s="11">
        <v>0</v>
      </c>
      <c r="K369" s="11">
        <v>30</v>
      </c>
      <c r="L369" s="11">
        <v>0</v>
      </c>
      <c r="M369" s="11">
        <v>0</v>
      </c>
      <c r="N369" s="11">
        <v>25</v>
      </c>
      <c r="O369" s="11">
        <v>56</v>
      </c>
      <c r="P369" s="11">
        <v>0</v>
      </c>
      <c r="Q369" s="11">
        <v>0</v>
      </c>
      <c r="R369" s="11">
        <v>50</v>
      </c>
      <c r="S369" s="11">
        <v>0</v>
      </c>
      <c r="T369" s="11">
        <v>0</v>
      </c>
      <c r="U369" s="11">
        <v>0</v>
      </c>
      <c r="V369" s="11">
        <v>90</v>
      </c>
      <c r="W369" s="11">
        <v>20</v>
      </c>
      <c r="X369" s="11">
        <v>3</v>
      </c>
      <c r="Y369" s="11">
        <v>0</v>
      </c>
      <c r="Z369" s="11">
        <v>120</v>
      </c>
      <c r="AA369" s="11"/>
      <c r="AB369" s="11"/>
      <c r="AC369" s="11"/>
      <c r="AD369" s="11"/>
      <c r="AE369" s="11"/>
      <c r="AF369" s="11"/>
      <c r="AG369" s="11"/>
      <c r="AH369" s="35">
        <f>SUM(C369:AG369)</f>
        <v>582</v>
      </c>
      <c r="AI369" s="9"/>
      <c r="AJ369" s="10" t="s">
        <v>6</v>
      </c>
      <c r="AK369" s="13">
        <f>AH369/AH372</f>
        <v>0.36638338054768649</v>
      </c>
      <c r="AL369" s="11">
        <f>AH369/AH371</f>
        <v>22.384615384615383</v>
      </c>
    </row>
    <row r="370" spans="1:38" s="14" customFormat="1" ht="17.25" customHeight="1" x14ac:dyDescent="0.25">
      <c r="A370" s="9"/>
      <c r="B370" s="33" t="s">
        <v>7</v>
      </c>
      <c r="C370" s="11">
        <v>2</v>
      </c>
      <c r="D370" s="11">
        <v>0</v>
      </c>
      <c r="E370" s="11">
        <v>6</v>
      </c>
      <c r="F370" s="11">
        <v>3</v>
      </c>
      <c r="G370" s="11">
        <v>3</v>
      </c>
      <c r="H370" s="11">
        <v>1</v>
      </c>
      <c r="I370" s="11">
        <v>4</v>
      </c>
      <c r="J370" s="11">
        <v>2</v>
      </c>
      <c r="K370" s="11">
        <v>5</v>
      </c>
      <c r="L370" s="11">
        <v>0</v>
      </c>
      <c r="M370" s="11">
        <v>0</v>
      </c>
      <c r="N370" s="11">
        <v>2</v>
      </c>
      <c r="O370" s="11">
        <v>1</v>
      </c>
      <c r="P370" s="11">
        <v>0</v>
      </c>
      <c r="Q370" s="11">
        <v>2</v>
      </c>
      <c r="R370" s="11">
        <v>1</v>
      </c>
      <c r="S370" s="11">
        <v>0</v>
      </c>
      <c r="T370" s="11">
        <v>0</v>
      </c>
      <c r="U370" s="11">
        <v>2</v>
      </c>
      <c r="V370" s="11">
        <v>1</v>
      </c>
      <c r="W370" s="11">
        <v>1</v>
      </c>
      <c r="X370" s="11">
        <v>2</v>
      </c>
      <c r="Y370" s="11">
        <v>0</v>
      </c>
      <c r="Z370" s="11">
        <v>7</v>
      </c>
      <c r="AA370" s="11"/>
      <c r="AB370" s="11"/>
      <c r="AC370" s="11"/>
      <c r="AD370" s="11"/>
      <c r="AE370" s="11"/>
      <c r="AF370" s="11"/>
      <c r="AG370" s="11"/>
      <c r="AH370" s="35">
        <f t="shared" si="124"/>
        <v>45</v>
      </c>
      <c r="AI370" s="9"/>
      <c r="AJ370" s="10" t="s">
        <v>7</v>
      </c>
      <c r="AK370" s="13">
        <f>AH370/AH373</f>
        <v>0.63380281690140849</v>
      </c>
    </row>
    <row r="371" spans="1:38" s="14" customFormat="1" x14ac:dyDescent="0.25">
      <c r="A371" s="9"/>
      <c r="B371" s="33" t="s">
        <v>8</v>
      </c>
      <c r="C371" s="11">
        <v>3</v>
      </c>
      <c r="D371" s="11">
        <v>0</v>
      </c>
      <c r="E371" s="11">
        <v>1</v>
      </c>
      <c r="F371" s="11">
        <v>0</v>
      </c>
      <c r="G371" s="11">
        <v>2</v>
      </c>
      <c r="H371" s="11">
        <v>1</v>
      </c>
      <c r="I371" s="11">
        <v>1</v>
      </c>
      <c r="J371" s="11">
        <v>0</v>
      </c>
      <c r="K371" s="11">
        <v>2</v>
      </c>
      <c r="L371" s="11">
        <v>0</v>
      </c>
      <c r="M371" s="11">
        <v>0</v>
      </c>
      <c r="N371" s="11">
        <v>1</v>
      </c>
      <c r="O371" s="11">
        <v>3</v>
      </c>
      <c r="P371" s="11">
        <v>0</v>
      </c>
      <c r="Q371" s="11">
        <v>0</v>
      </c>
      <c r="R371" s="11">
        <v>2</v>
      </c>
      <c r="S371" s="11">
        <v>0</v>
      </c>
      <c r="T371" s="11">
        <v>0</v>
      </c>
      <c r="U371" s="11">
        <v>0</v>
      </c>
      <c r="V371" s="11">
        <v>3</v>
      </c>
      <c r="W371" s="11">
        <v>1</v>
      </c>
      <c r="X371" s="11">
        <v>1</v>
      </c>
      <c r="Y371" s="11">
        <v>0</v>
      </c>
      <c r="Z371" s="11">
        <v>5</v>
      </c>
      <c r="AA371" s="11"/>
      <c r="AB371" s="11"/>
      <c r="AC371" s="11"/>
      <c r="AD371" s="11"/>
      <c r="AE371" s="11"/>
      <c r="AF371" s="11"/>
      <c r="AG371" s="11"/>
      <c r="AH371" s="35">
        <f t="shared" si="124"/>
        <v>26</v>
      </c>
      <c r="AI371" s="9"/>
      <c r="AJ371" s="10" t="s">
        <v>8</v>
      </c>
      <c r="AK371" s="13">
        <f>100%-AK370</f>
        <v>0.36619718309859151</v>
      </c>
    </row>
    <row r="372" spans="1:38" s="14" customFormat="1" x14ac:dyDescent="0.25">
      <c r="A372" s="9"/>
      <c r="B372" s="33" t="s">
        <v>9</v>
      </c>
      <c r="C372" s="11">
        <f t="shared" ref="C372:AB372" si="129">C368+C369</f>
        <v>61</v>
      </c>
      <c r="D372" s="11">
        <f t="shared" si="129"/>
        <v>0</v>
      </c>
      <c r="E372" s="11">
        <f t="shared" si="129"/>
        <v>249</v>
      </c>
      <c r="F372" s="11">
        <f t="shared" si="129"/>
        <v>78</v>
      </c>
      <c r="G372" s="11">
        <f t="shared" si="129"/>
        <v>125</v>
      </c>
      <c r="H372" s="11">
        <f t="shared" si="129"/>
        <v>125</v>
      </c>
      <c r="I372" s="11">
        <f t="shared" si="129"/>
        <v>105</v>
      </c>
      <c r="J372" s="11">
        <f t="shared" si="129"/>
        <v>20</v>
      </c>
      <c r="K372" s="11">
        <f t="shared" si="129"/>
        <v>102.5</v>
      </c>
      <c r="L372" s="11">
        <f t="shared" si="129"/>
        <v>0</v>
      </c>
      <c r="M372" s="11">
        <f t="shared" si="129"/>
        <v>0</v>
      </c>
      <c r="N372" s="11">
        <f t="shared" si="129"/>
        <v>80</v>
      </c>
      <c r="O372" s="11">
        <f t="shared" si="129"/>
        <v>68</v>
      </c>
      <c r="P372" s="11">
        <f t="shared" si="129"/>
        <v>0</v>
      </c>
      <c r="Q372" s="11">
        <f t="shared" si="129"/>
        <v>30</v>
      </c>
      <c r="R372" s="11">
        <f t="shared" si="129"/>
        <v>57</v>
      </c>
      <c r="S372" s="11">
        <f t="shared" si="129"/>
        <v>0</v>
      </c>
      <c r="T372" s="11">
        <f t="shared" si="129"/>
        <v>0</v>
      </c>
      <c r="U372" s="11">
        <f t="shared" si="129"/>
        <v>120</v>
      </c>
      <c r="V372" s="11">
        <f t="shared" si="129"/>
        <v>102</v>
      </c>
      <c r="W372" s="11">
        <f t="shared" si="129"/>
        <v>50</v>
      </c>
      <c r="X372" s="11">
        <f t="shared" si="129"/>
        <v>28</v>
      </c>
      <c r="Y372" s="11">
        <f t="shared" si="129"/>
        <v>0</v>
      </c>
      <c r="Z372" s="11">
        <f t="shared" si="129"/>
        <v>188</v>
      </c>
      <c r="AA372" s="11">
        <f t="shared" si="129"/>
        <v>0</v>
      </c>
      <c r="AB372" s="11">
        <f t="shared" si="129"/>
        <v>0</v>
      </c>
      <c r="AC372" s="11">
        <f>AC368+AC369</f>
        <v>0</v>
      </c>
      <c r="AD372" s="11">
        <f>AD368+AD369</f>
        <v>0</v>
      </c>
      <c r="AE372" s="11">
        <f>AE368+AE369</f>
        <v>0</v>
      </c>
      <c r="AF372" s="11">
        <f>AF368+AF369</f>
        <v>0</v>
      </c>
      <c r="AG372" s="11">
        <f>AG368+AG369</f>
        <v>0</v>
      </c>
      <c r="AH372" s="35">
        <f t="shared" si="124"/>
        <v>1588.5</v>
      </c>
      <c r="AI372" s="9"/>
      <c r="AJ372" s="10" t="s">
        <v>9</v>
      </c>
      <c r="AK372" s="13"/>
      <c r="AL372" s="11"/>
    </row>
    <row r="373" spans="1:38" s="14" customFormat="1" x14ac:dyDescent="0.25">
      <c r="A373" s="9"/>
      <c r="B373" s="33" t="s">
        <v>10</v>
      </c>
      <c r="C373" s="11">
        <f t="shared" ref="C373:AB373" si="130">C370+C371</f>
        <v>5</v>
      </c>
      <c r="D373" s="11">
        <f t="shared" si="130"/>
        <v>0</v>
      </c>
      <c r="E373" s="11">
        <f t="shared" si="130"/>
        <v>7</v>
      </c>
      <c r="F373" s="11">
        <f t="shared" si="130"/>
        <v>3</v>
      </c>
      <c r="G373" s="11">
        <f t="shared" si="130"/>
        <v>5</v>
      </c>
      <c r="H373" s="11">
        <f t="shared" si="130"/>
        <v>2</v>
      </c>
      <c r="I373" s="11">
        <f t="shared" si="130"/>
        <v>5</v>
      </c>
      <c r="J373" s="11">
        <f t="shared" si="130"/>
        <v>2</v>
      </c>
      <c r="K373" s="11">
        <f t="shared" si="130"/>
        <v>7</v>
      </c>
      <c r="L373" s="11">
        <f t="shared" si="130"/>
        <v>0</v>
      </c>
      <c r="M373" s="11">
        <f t="shared" si="130"/>
        <v>0</v>
      </c>
      <c r="N373" s="11">
        <f t="shared" si="130"/>
        <v>3</v>
      </c>
      <c r="O373" s="11">
        <f>O370+O371</f>
        <v>4</v>
      </c>
      <c r="P373" s="11">
        <f t="shared" si="130"/>
        <v>0</v>
      </c>
      <c r="Q373" s="11">
        <f t="shared" si="130"/>
        <v>2</v>
      </c>
      <c r="R373" s="11">
        <f t="shared" si="130"/>
        <v>3</v>
      </c>
      <c r="S373" s="11">
        <f t="shared" si="130"/>
        <v>0</v>
      </c>
      <c r="T373" s="11">
        <f t="shared" si="130"/>
        <v>0</v>
      </c>
      <c r="U373" s="11">
        <f t="shared" si="130"/>
        <v>2</v>
      </c>
      <c r="V373" s="11">
        <f t="shared" si="130"/>
        <v>4</v>
      </c>
      <c r="W373" s="11">
        <f t="shared" si="130"/>
        <v>2</v>
      </c>
      <c r="X373" s="11">
        <f t="shared" si="130"/>
        <v>3</v>
      </c>
      <c r="Y373" s="11">
        <f t="shared" si="130"/>
        <v>0</v>
      </c>
      <c r="Z373" s="11">
        <f t="shared" si="130"/>
        <v>12</v>
      </c>
      <c r="AA373" s="11">
        <f t="shared" si="130"/>
        <v>0</v>
      </c>
      <c r="AB373" s="11">
        <f t="shared" si="130"/>
        <v>0</v>
      </c>
      <c r="AC373" s="11">
        <f>AC370+AC371</f>
        <v>0</v>
      </c>
      <c r="AD373" s="11">
        <f>AD370+AD371</f>
        <v>0</v>
      </c>
      <c r="AE373" s="11">
        <f>AE370+AE371</f>
        <v>0</v>
      </c>
      <c r="AF373" s="11">
        <f>AF370+AF371</f>
        <v>0</v>
      </c>
      <c r="AG373" s="11">
        <f>AG370+AG371</f>
        <v>0</v>
      </c>
      <c r="AH373" s="35">
        <f t="shared" si="124"/>
        <v>71</v>
      </c>
      <c r="AI373" s="9"/>
      <c r="AJ373" s="10" t="s">
        <v>10</v>
      </c>
      <c r="AK373" s="13"/>
      <c r="AL373" s="11">
        <f>AH372/AH373</f>
        <v>22.37323943661972</v>
      </c>
    </row>
    <row r="374" spans="1:38" s="21" customFormat="1" x14ac:dyDescent="0.25">
      <c r="A374" s="16" t="s">
        <v>12</v>
      </c>
      <c r="B374" s="34" t="s">
        <v>5</v>
      </c>
      <c r="C374" s="18">
        <v>253</v>
      </c>
      <c r="D374" s="18">
        <v>60</v>
      </c>
      <c r="E374" s="18">
        <v>0</v>
      </c>
      <c r="F374" s="18">
        <v>25</v>
      </c>
      <c r="G374" s="18">
        <v>0</v>
      </c>
      <c r="H374" s="18">
        <v>0</v>
      </c>
      <c r="I374" s="19">
        <v>73</v>
      </c>
      <c r="J374" s="19">
        <v>35</v>
      </c>
      <c r="K374" s="19">
        <v>0</v>
      </c>
      <c r="L374" s="19">
        <v>10</v>
      </c>
      <c r="M374" s="19">
        <v>15</v>
      </c>
      <c r="N374" s="19">
        <v>82</v>
      </c>
      <c r="O374" s="19">
        <v>0</v>
      </c>
      <c r="P374" s="19">
        <v>95</v>
      </c>
      <c r="Q374" s="19">
        <v>74</v>
      </c>
      <c r="R374" s="19">
        <v>0</v>
      </c>
      <c r="S374" s="19">
        <v>35</v>
      </c>
      <c r="T374" s="19">
        <v>73</v>
      </c>
      <c r="U374" s="19">
        <v>32</v>
      </c>
      <c r="V374" s="19">
        <v>95</v>
      </c>
      <c r="W374" s="19">
        <v>8</v>
      </c>
      <c r="X374" s="19">
        <v>35</v>
      </c>
      <c r="Y374" s="19">
        <v>10</v>
      </c>
      <c r="Z374" s="19">
        <v>0</v>
      </c>
      <c r="AA374" s="19"/>
      <c r="AB374" s="19"/>
      <c r="AC374" s="19"/>
      <c r="AD374" s="19"/>
      <c r="AE374" s="19"/>
      <c r="AF374" s="19"/>
      <c r="AG374" s="19"/>
      <c r="AH374" s="35">
        <f t="shared" si="124"/>
        <v>1010</v>
      </c>
      <c r="AI374" s="16" t="s">
        <v>12</v>
      </c>
      <c r="AJ374" s="17" t="s">
        <v>5</v>
      </c>
      <c r="AK374" s="20">
        <f>AH374/AH378</f>
        <v>0.42333808366166481</v>
      </c>
      <c r="AL374" s="18">
        <f>AH374/AH376</f>
        <v>22.954545454545453</v>
      </c>
    </row>
    <row r="375" spans="1:38" s="21" customFormat="1" ht="17.25" customHeight="1" x14ac:dyDescent="0.25">
      <c r="A375" s="16"/>
      <c r="B375" s="34" t="s">
        <v>6</v>
      </c>
      <c r="C375" s="18">
        <v>93</v>
      </c>
      <c r="D375" s="18">
        <v>220</v>
      </c>
      <c r="E375" s="18">
        <v>0</v>
      </c>
      <c r="F375" s="18">
        <v>115</v>
      </c>
      <c r="G375" s="18">
        <v>194</v>
      </c>
      <c r="H375" s="18">
        <v>35</v>
      </c>
      <c r="I375" s="18">
        <v>30</v>
      </c>
      <c r="J375" s="18">
        <v>10</v>
      </c>
      <c r="K375" s="18">
        <v>0</v>
      </c>
      <c r="L375" s="18">
        <v>86</v>
      </c>
      <c r="M375" s="18">
        <v>33</v>
      </c>
      <c r="N375" s="18">
        <v>63</v>
      </c>
      <c r="O375" s="18">
        <v>35</v>
      </c>
      <c r="P375" s="18">
        <v>35</v>
      </c>
      <c r="Q375" s="18">
        <v>65</v>
      </c>
      <c r="R375" s="18">
        <v>0</v>
      </c>
      <c r="S375" s="19">
        <v>92</v>
      </c>
      <c r="T375" s="19">
        <v>50</v>
      </c>
      <c r="U375" s="19">
        <v>25</v>
      </c>
      <c r="V375" s="19">
        <v>30</v>
      </c>
      <c r="W375" s="19">
        <v>73</v>
      </c>
      <c r="X375" s="19">
        <v>81.8</v>
      </c>
      <c r="Y375" s="19">
        <v>10</v>
      </c>
      <c r="Z375" s="18">
        <v>0</v>
      </c>
      <c r="AA375" s="18"/>
      <c r="AB375" s="18"/>
      <c r="AC375" s="18"/>
      <c r="AD375" s="18"/>
      <c r="AE375" s="18"/>
      <c r="AF375" s="18"/>
      <c r="AG375" s="18"/>
      <c r="AH375" s="35">
        <f t="shared" si="124"/>
        <v>1375.8</v>
      </c>
      <c r="AI375" s="16"/>
      <c r="AJ375" s="17" t="s">
        <v>6</v>
      </c>
      <c r="AK375" s="20">
        <f>AH375/AH378</f>
        <v>0.57666191633833508</v>
      </c>
      <c r="AL375" s="18">
        <f>AH375/AH377</f>
        <v>19.654285714285713</v>
      </c>
    </row>
    <row r="376" spans="1:38" s="21" customFormat="1" x14ac:dyDescent="0.25">
      <c r="A376" s="16"/>
      <c r="B376" s="34" t="s">
        <v>7</v>
      </c>
      <c r="C376" s="18">
        <v>7</v>
      </c>
      <c r="D376" s="18">
        <v>4</v>
      </c>
      <c r="E376" s="18">
        <v>0</v>
      </c>
      <c r="F376" s="18">
        <v>1</v>
      </c>
      <c r="G376" s="18">
        <v>0</v>
      </c>
      <c r="H376" s="18">
        <v>0</v>
      </c>
      <c r="I376" s="18">
        <v>3</v>
      </c>
      <c r="J376" s="18">
        <v>2</v>
      </c>
      <c r="K376" s="18">
        <v>0</v>
      </c>
      <c r="L376" s="18">
        <v>2</v>
      </c>
      <c r="M376" s="18">
        <v>1</v>
      </c>
      <c r="N376" s="18">
        <v>5</v>
      </c>
      <c r="O376" s="18">
        <v>0</v>
      </c>
      <c r="P376" s="18">
        <v>2</v>
      </c>
      <c r="Q376" s="18">
        <v>2</v>
      </c>
      <c r="R376" s="18">
        <v>0</v>
      </c>
      <c r="S376" s="19">
        <v>2</v>
      </c>
      <c r="T376" s="19">
        <v>2</v>
      </c>
      <c r="U376" s="19">
        <v>2</v>
      </c>
      <c r="V376" s="19">
        <v>3</v>
      </c>
      <c r="W376" s="19">
        <v>2</v>
      </c>
      <c r="X376" s="19">
        <v>2</v>
      </c>
      <c r="Y376" s="19">
        <v>2</v>
      </c>
      <c r="Z376" s="18">
        <v>0</v>
      </c>
      <c r="AA376" s="18"/>
      <c r="AB376" s="18"/>
      <c r="AC376" s="18"/>
      <c r="AD376" s="18"/>
      <c r="AE376" s="18"/>
      <c r="AF376" s="18"/>
      <c r="AG376" s="18"/>
      <c r="AH376" s="35">
        <f t="shared" si="124"/>
        <v>44</v>
      </c>
      <c r="AI376" s="16"/>
      <c r="AJ376" s="17" t="s">
        <v>7</v>
      </c>
      <c r="AK376" s="20">
        <f>AH376/AH379</f>
        <v>0.38596491228070173</v>
      </c>
    </row>
    <row r="377" spans="1:38" s="21" customFormat="1" x14ac:dyDescent="0.25">
      <c r="A377" s="16"/>
      <c r="B377" s="34" t="s">
        <v>8</v>
      </c>
      <c r="C377" s="18">
        <v>2</v>
      </c>
      <c r="D377" s="18">
        <v>5</v>
      </c>
      <c r="E377" s="18">
        <v>0</v>
      </c>
      <c r="F377" s="18">
        <v>6</v>
      </c>
      <c r="G377" s="18">
        <v>7</v>
      </c>
      <c r="H377" s="18">
        <v>1</v>
      </c>
      <c r="I377" s="18">
        <v>2</v>
      </c>
      <c r="J377" s="18">
        <v>2</v>
      </c>
      <c r="K377" s="18">
        <v>0</v>
      </c>
      <c r="L377" s="18">
        <v>6</v>
      </c>
      <c r="M377" s="18">
        <v>3</v>
      </c>
      <c r="N377" s="18">
        <v>3</v>
      </c>
      <c r="O377" s="18">
        <v>2</v>
      </c>
      <c r="P377" s="18">
        <v>1</v>
      </c>
      <c r="Q377" s="18">
        <v>3</v>
      </c>
      <c r="R377" s="18">
        <v>0</v>
      </c>
      <c r="S377" s="19">
        <v>5</v>
      </c>
      <c r="T377" s="19">
        <v>3</v>
      </c>
      <c r="U377" s="19">
        <v>3</v>
      </c>
      <c r="V377" s="19">
        <v>1</v>
      </c>
      <c r="W377" s="19">
        <v>7</v>
      </c>
      <c r="X377" s="19">
        <v>6</v>
      </c>
      <c r="Y377" s="19">
        <v>2</v>
      </c>
      <c r="Z377" s="18">
        <v>0</v>
      </c>
      <c r="AA377" s="18"/>
      <c r="AB377" s="18"/>
      <c r="AC377" s="18"/>
      <c r="AD377" s="18"/>
      <c r="AE377" s="18"/>
      <c r="AF377" s="18"/>
      <c r="AG377" s="18"/>
      <c r="AH377" s="35">
        <f t="shared" si="124"/>
        <v>70</v>
      </c>
      <c r="AI377" s="16"/>
      <c r="AJ377" s="17" t="s">
        <v>8</v>
      </c>
      <c r="AK377" s="20">
        <f>100%-AK376</f>
        <v>0.61403508771929827</v>
      </c>
      <c r="AL377" s="25"/>
    </row>
    <row r="378" spans="1:38" s="21" customFormat="1" x14ac:dyDescent="0.25">
      <c r="A378" s="16"/>
      <c r="B378" s="34" t="s">
        <v>9</v>
      </c>
      <c r="C378" s="18">
        <f t="shared" ref="C378:AG378" si="131">C374+C375</f>
        <v>346</v>
      </c>
      <c r="D378" s="18">
        <f t="shared" si="131"/>
        <v>280</v>
      </c>
      <c r="E378" s="18">
        <f t="shared" si="131"/>
        <v>0</v>
      </c>
      <c r="F378" s="18">
        <f t="shared" si="131"/>
        <v>140</v>
      </c>
      <c r="G378" s="18">
        <f t="shared" si="131"/>
        <v>194</v>
      </c>
      <c r="H378" s="18">
        <f t="shared" si="131"/>
        <v>35</v>
      </c>
      <c r="I378" s="18">
        <f t="shared" si="131"/>
        <v>103</v>
      </c>
      <c r="J378" s="18">
        <f t="shared" si="131"/>
        <v>45</v>
      </c>
      <c r="K378" s="18">
        <f t="shared" si="131"/>
        <v>0</v>
      </c>
      <c r="L378" s="18">
        <f t="shared" si="131"/>
        <v>96</v>
      </c>
      <c r="M378" s="18">
        <f t="shared" si="131"/>
        <v>48</v>
      </c>
      <c r="N378" s="18">
        <f t="shared" si="131"/>
        <v>145</v>
      </c>
      <c r="O378" s="18">
        <f t="shared" si="131"/>
        <v>35</v>
      </c>
      <c r="P378" s="18">
        <f t="shared" si="131"/>
        <v>130</v>
      </c>
      <c r="Q378" s="18">
        <f t="shared" si="131"/>
        <v>139</v>
      </c>
      <c r="R378" s="18">
        <f t="shared" si="131"/>
        <v>0</v>
      </c>
      <c r="S378" s="18">
        <f t="shared" si="131"/>
        <v>127</v>
      </c>
      <c r="T378" s="18">
        <f t="shared" si="131"/>
        <v>123</v>
      </c>
      <c r="U378" s="18">
        <f t="shared" si="131"/>
        <v>57</v>
      </c>
      <c r="V378" s="18">
        <f t="shared" si="131"/>
        <v>125</v>
      </c>
      <c r="W378" s="18">
        <f t="shared" si="131"/>
        <v>81</v>
      </c>
      <c r="X378" s="18">
        <f t="shared" si="131"/>
        <v>116.8</v>
      </c>
      <c r="Y378" s="18">
        <f t="shared" si="131"/>
        <v>20</v>
      </c>
      <c r="Z378" s="18">
        <f t="shared" si="131"/>
        <v>0</v>
      </c>
      <c r="AA378" s="18">
        <f t="shared" si="131"/>
        <v>0</v>
      </c>
      <c r="AB378" s="18">
        <f t="shared" si="131"/>
        <v>0</v>
      </c>
      <c r="AC378" s="18">
        <f t="shared" si="131"/>
        <v>0</v>
      </c>
      <c r="AD378" s="18">
        <f t="shared" si="131"/>
        <v>0</v>
      </c>
      <c r="AE378" s="18">
        <f t="shared" si="131"/>
        <v>0</v>
      </c>
      <c r="AF378" s="18">
        <f t="shared" si="131"/>
        <v>0</v>
      </c>
      <c r="AG378" s="18">
        <f t="shared" si="131"/>
        <v>0</v>
      </c>
      <c r="AH378" s="35">
        <f t="shared" si="124"/>
        <v>2385.8000000000002</v>
      </c>
      <c r="AI378" s="16"/>
      <c r="AJ378" s="17" t="s">
        <v>9</v>
      </c>
    </row>
    <row r="379" spans="1:38" s="21" customFormat="1" x14ac:dyDescent="0.25">
      <c r="A379" s="16"/>
      <c r="B379" s="34" t="s">
        <v>10</v>
      </c>
      <c r="C379" s="18">
        <f t="shared" ref="C379:AG379" si="132">C376+C377</f>
        <v>9</v>
      </c>
      <c r="D379" s="18">
        <f t="shared" si="132"/>
        <v>9</v>
      </c>
      <c r="E379" s="18">
        <f t="shared" si="132"/>
        <v>0</v>
      </c>
      <c r="F379" s="18">
        <f t="shared" si="132"/>
        <v>7</v>
      </c>
      <c r="G379" s="18">
        <f t="shared" si="132"/>
        <v>7</v>
      </c>
      <c r="H379" s="18">
        <f t="shared" si="132"/>
        <v>1</v>
      </c>
      <c r="I379" s="18">
        <f t="shared" si="132"/>
        <v>5</v>
      </c>
      <c r="J379" s="18">
        <f t="shared" si="132"/>
        <v>4</v>
      </c>
      <c r="K379" s="18">
        <f t="shared" si="132"/>
        <v>0</v>
      </c>
      <c r="L379" s="18">
        <f t="shared" si="132"/>
        <v>8</v>
      </c>
      <c r="M379" s="18">
        <f t="shared" si="132"/>
        <v>4</v>
      </c>
      <c r="N379" s="18">
        <f t="shared" si="132"/>
        <v>8</v>
      </c>
      <c r="O379" s="18">
        <f t="shared" si="132"/>
        <v>2</v>
      </c>
      <c r="P379" s="18">
        <f t="shared" si="132"/>
        <v>3</v>
      </c>
      <c r="Q379" s="18">
        <f t="shared" si="132"/>
        <v>5</v>
      </c>
      <c r="R379" s="18">
        <f t="shared" si="132"/>
        <v>0</v>
      </c>
      <c r="S379" s="18">
        <f t="shared" si="132"/>
        <v>7</v>
      </c>
      <c r="T379" s="18">
        <f t="shared" si="132"/>
        <v>5</v>
      </c>
      <c r="U379" s="18">
        <f t="shared" si="132"/>
        <v>5</v>
      </c>
      <c r="V379" s="18">
        <f t="shared" si="132"/>
        <v>4</v>
      </c>
      <c r="W379" s="18">
        <f t="shared" si="132"/>
        <v>9</v>
      </c>
      <c r="X379" s="18">
        <f t="shared" si="132"/>
        <v>8</v>
      </c>
      <c r="Y379" s="18">
        <f t="shared" si="132"/>
        <v>4</v>
      </c>
      <c r="Z379" s="18">
        <f t="shared" si="132"/>
        <v>0</v>
      </c>
      <c r="AA379" s="18">
        <f t="shared" si="132"/>
        <v>0</v>
      </c>
      <c r="AB379" s="18">
        <f t="shared" si="132"/>
        <v>0</v>
      </c>
      <c r="AC379" s="18">
        <f t="shared" si="132"/>
        <v>0</v>
      </c>
      <c r="AD379" s="18">
        <f t="shared" si="132"/>
        <v>0</v>
      </c>
      <c r="AE379" s="18">
        <f t="shared" si="132"/>
        <v>0</v>
      </c>
      <c r="AF379" s="18">
        <f t="shared" si="132"/>
        <v>0</v>
      </c>
      <c r="AG379" s="18">
        <f t="shared" si="132"/>
        <v>0</v>
      </c>
      <c r="AH379" s="35">
        <f t="shared" si="124"/>
        <v>114</v>
      </c>
      <c r="AI379" s="16"/>
      <c r="AJ379" s="17" t="s">
        <v>10</v>
      </c>
      <c r="AL379" s="18">
        <f>AH378/AH379</f>
        <v>20.928070175438599</v>
      </c>
    </row>
  </sheetData>
  <mergeCells count="114">
    <mergeCell ref="A362:A367"/>
    <mergeCell ref="AI362:AI367"/>
    <mergeCell ref="A368:A373"/>
    <mergeCell ref="AI368:AI373"/>
    <mergeCell ref="A374:A379"/>
    <mergeCell ref="AI374:AI379"/>
    <mergeCell ref="A342:A347"/>
    <mergeCell ref="AI342:AI347"/>
    <mergeCell ref="A348:A353"/>
    <mergeCell ref="AI348:AI353"/>
    <mergeCell ref="A356:A361"/>
    <mergeCell ref="AI356:AI361"/>
    <mergeCell ref="A322:A327"/>
    <mergeCell ref="AI322:AI327"/>
    <mergeCell ref="A330:A335"/>
    <mergeCell ref="AI330:AI335"/>
    <mergeCell ref="A336:A341"/>
    <mergeCell ref="AI336:AI341"/>
    <mergeCell ref="A300:A305"/>
    <mergeCell ref="AI300:AI305"/>
    <mergeCell ref="A310:A315"/>
    <mergeCell ref="AI310:AI315"/>
    <mergeCell ref="A316:A321"/>
    <mergeCell ref="AI316:AI321"/>
    <mergeCell ref="A280:A285"/>
    <mergeCell ref="AI280:AI285"/>
    <mergeCell ref="A288:A293"/>
    <mergeCell ref="AI288:AI293"/>
    <mergeCell ref="A294:A299"/>
    <mergeCell ref="AI294:AI299"/>
    <mergeCell ref="A260:A265"/>
    <mergeCell ref="AI260:AI265"/>
    <mergeCell ref="A268:A273"/>
    <mergeCell ref="AI268:AI273"/>
    <mergeCell ref="A274:A279"/>
    <mergeCell ref="AI274:AI279"/>
    <mergeCell ref="A240:A245"/>
    <mergeCell ref="AI240:AI245"/>
    <mergeCell ref="A248:A253"/>
    <mergeCell ref="AI248:AI253"/>
    <mergeCell ref="A254:A259"/>
    <mergeCell ref="AI254:AI259"/>
    <mergeCell ref="A220:A225"/>
    <mergeCell ref="AI220:AI225"/>
    <mergeCell ref="A228:A233"/>
    <mergeCell ref="AI228:AI233"/>
    <mergeCell ref="A234:A239"/>
    <mergeCell ref="AI234:AI239"/>
    <mergeCell ref="A200:A205"/>
    <mergeCell ref="AI200:AI205"/>
    <mergeCell ref="A208:A213"/>
    <mergeCell ref="AI208:AI213"/>
    <mergeCell ref="A214:A219"/>
    <mergeCell ref="AI214:AI219"/>
    <mergeCell ref="A180:A185"/>
    <mergeCell ref="AI180:AI185"/>
    <mergeCell ref="A186:A191"/>
    <mergeCell ref="AI186:AI191"/>
    <mergeCell ref="A194:A199"/>
    <mergeCell ref="AI194:AI199"/>
    <mergeCell ref="A160:A165"/>
    <mergeCell ref="AI160:AI165"/>
    <mergeCell ref="A166:A171"/>
    <mergeCell ref="AI166:AI171"/>
    <mergeCell ref="A174:A179"/>
    <mergeCell ref="AI174:AI179"/>
    <mergeCell ref="A140:A145"/>
    <mergeCell ref="AI140:AI145"/>
    <mergeCell ref="A146:A151"/>
    <mergeCell ref="AI146:AI151"/>
    <mergeCell ref="A152:A157"/>
    <mergeCell ref="AI152:AI157"/>
    <mergeCell ref="A120:A125"/>
    <mergeCell ref="AI120:AI125"/>
    <mergeCell ref="A126:A131"/>
    <mergeCell ref="AI126:AI131"/>
    <mergeCell ref="A132:A137"/>
    <mergeCell ref="AI132:AI137"/>
    <mergeCell ref="A101:A106"/>
    <mergeCell ref="AI101:AI106"/>
    <mergeCell ref="A107:A112"/>
    <mergeCell ref="AI107:AI112"/>
    <mergeCell ref="A113:A118"/>
    <mergeCell ref="AI113:AI118"/>
    <mergeCell ref="A81:A86"/>
    <mergeCell ref="AI81:AI86"/>
    <mergeCell ref="A87:A92"/>
    <mergeCell ref="AI87:AI92"/>
    <mergeCell ref="A93:A98"/>
    <mergeCell ref="AI93:AI98"/>
    <mergeCell ref="A61:A66"/>
    <mergeCell ref="AI61:AI66"/>
    <mergeCell ref="A67:A72"/>
    <mergeCell ref="AI67:AI72"/>
    <mergeCell ref="A73:A78"/>
    <mergeCell ref="AI73:AI78"/>
    <mergeCell ref="A41:A46"/>
    <mergeCell ref="AI41:AI46"/>
    <mergeCell ref="A47:A52"/>
    <mergeCell ref="AI47:AI52"/>
    <mergeCell ref="A53:A58"/>
    <mergeCell ref="AI53:AI58"/>
    <mergeCell ref="A22:A27"/>
    <mergeCell ref="AI22:AI27"/>
    <mergeCell ref="A28:A33"/>
    <mergeCell ref="AI28:AI33"/>
    <mergeCell ref="A34:A39"/>
    <mergeCell ref="AI34:AI39"/>
    <mergeCell ref="A2:A7"/>
    <mergeCell ref="AI2:AI7"/>
    <mergeCell ref="A8:A13"/>
    <mergeCell ref="AI8:AI13"/>
    <mergeCell ref="A14:A19"/>
    <mergeCell ref="AI14:AI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2025-05-25T16:39:48Z</dcterms:created>
  <dcterms:modified xsi:type="dcterms:W3CDTF">2025-05-25T16:49:03Z</dcterms:modified>
</cp:coreProperties>
</file>